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omments1.xml" ContentType="application/vnd.openxmlformats-officedocument.spreadsheetml.comments+xml"/>
  <Override PartName="/xl/drawings/drawing16.xml" ContentType="application/vnd.openxmlformats-officedocument.drawing+xml"/>
  <Override PartName="/xl/drawings/drawing17.xml" ContentType="application/vnd.openxmlformats-officedocument.drawing+xml"/>
  <Override PartName="/xl/comments2.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D:\OneDrive - El Araby Group\Orca\software\wm-orca15_17_base-24.09\docs\"/>
    </mc:Choice>
  </mc:AlternateContent>
  <xr:revisionPtr revIDLastSave="0" documentId="13_ncr:1_{08B2C65E-ED5C-400C-8AF3-B47752BF0604}" xr6:coauthVersionLast="47" xr6:coauthVersionMax="47" xr10:uidLastSave="{00000000-0000-0000-0000-000000000000}"/>
  <bookViews>
    <workbookView xWindow="-120" yWindow="-120" windowWidth="29040" windowHeight="15840" tabRatio="500" firstSheet="4" activeTab="8" xr2:uid="{00000000-000D-0000-FFFF-FFFF00000000}"/>
  </bookViews>
  <sheets>
    <sheet name="Modifications" sheetId="94" r:id="rId1"/>
    <sheet name="Blockdiagrams" sheetId="95" r:id="rId2"/>
    <sheet name="H VS N Models" sheetId="71" r:id="rId3"/>
    <sheet name="Layout" sheetId="43" r:id="rId4"/>
    <sheet name="Course Options" sheetId="70" r:id="rId5"/>
    <sheet name="Sequence Chart" sheetId="65" r:id="rId6"/>
    <sheet name="Water Levels" sheetId="72" r:id="rId7"/>
    <sheet name="ECO" sheetId="74" r:id="rId8"/>
    <sheet name="Course Group 1" sheetId="56" r:id="rId9"/>
    <sheet name="Course Group 2" sheetId="75" r:id="rId10"/>
    <sheet name="Course Group 3" sheetId="76" r:id="rId11"/>
    <sheet name="Tub Clean" sheetId="14" r:id="rId12"/>
    <sheet name="Heater &amp; Steam" sheetId="77" r:id="rId13"/>
    <sheet name="Bedding" sheetId="15" r:id="rId14"/>
    <sheet name="Auto-Detergent Disp." sheetId="79" r:id="rId15"/>
    <sheet name="Weight Detection Specs" sheetId="49" r:id="rId16"/>
    <sheet name="Soak" sheetId="64" r:id="rId17"/>
    <sheet name="Washing Manual Timing" sheetId="16" r:id="rId18"/>
    <sheet name="Rinse" sheetId="61" r:id="rId19"/>
    <sheet name="Spin Control Specs" sheetId="29" r:id="rId20"/>
    <sheet name="Stain Level Specs" sheetId="62" r:id="rId21"/>
    <sheet name="Mems Specs" sheetId="50" r:id="rId22"/>
    <sheet name="Water Level Check" sheetId="46" r:id="rId23"/>
    <sheet name="Child Lock Specs" sheetId="93" r:id="rId24"/>
    <sheet name="Thermistor" sheetId="51" r:id="rId25"/>
    <sheet name="Power Cut off" sheetId="44" r:id="rId26"/>
    <sheet name="Things changed in the tables" sheetId="25" state="hidden" r:id="rId27"/>
    <sheet name="Fragrance Rinse Spin" sheetId="12" state="hidden" r:id="rId28"/>
    <sheet name="Unbalance Protocol" sheetId="37" r:id="rId29"/>
    <sheet name="Pump Control Specs" sheetId="34" r:id="rId30"/>
    <sheet name="Errors" sheetId="109" r:id="rId31"/>
    <sheet name="Final Inspection" sheetId="110" r:id="rId32"/>
    <sheet name="Operation (H)" sheetId="96" r:id="rId33"/>
    <sheet name="Program navigation (H)" sheetId="97" r:id="rId34"/>
    <sheet name="Programs In (H)" sheetId="98" r:id="rId35"/>
    <sheet name="WD (H)" sheetId="99" r:id="rId36"/>
    <sheet name="Table3 (H)" sheetId="100" r:id="rId37"/>
    <sheet name="Heater (H)" sheetId="101" r:id="rId38"/>
    <sheet name="Detergents (H)" sheetId="102" r:id="rId39"/>
    <sheet name="Operation (N)" sheetId="104" r:id="rId40"/>
    <sheet name="Program navigation (N)" sheetId="105" r:id="rId41"/>
    <sheet name="Programs In (N)" sheetId="106" r:id="rId42"/>
    <sheet name="WD (N)" sheetId="107" r:id="rId43"/>
    <sheet name="Table3 (N)" sheetId="108" r:id="rId44"/>
    <sheet name="Duty Times" sheetId="28" state="hidden" r:id="rId45"/>
    <sheet name="Water Flow" sheetId="17" state="hidden" r:id="rId46"/>
    <sheet name="Shower Rinse Profile (2)" sheetId="18" state="hidden" r:id="rId47"/>
    <sheet name="Sheet1" sheetId="19" state="hidden" r:id="rId48"/>
  </sheets>
  <definedNames>
    <definedName name="_xlnm._FilterDatabase" localSheetId="17">'Washing Manual Timing'!$B$4:$C$9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61" l="1"/>
  <c r="D14" i="61"/>
  <c r="D15" i="61"/>
  <c r="D8" i="61"/>
  <c r="D9" i="61"/>
  <c r="D10" i="61"/>
  <c r="D11" i="61"/>
  <c r="D12" i="61"/>
  <c r="D13" i="61"/>
  <c r="D7" i="61"/>
  <c r="C16" i="61"/>
  <c r="C14" i="61"/>
  <c r="C15" i="61"/>
  <c r="C8" i="61"/>
  <c r="C9" i="61"/>
  <c r="C10" i="61"/>
  <c r="C11" i="61"/>
  <c r="C12" i="61"/>
  <c r="C13" i="61"/>
  <c r="C7" i="61"/>
  <c r="AH126" i="65"/>
  <c r="AG126" i="65"/>
  <c r="AF126" i="65"/>
  <c r="AH105" i="65"/>
  <c r="AG105" i="65"/>
  <c r="AF105" i="65"/>
  <c r="D14" i="64"/>
  <c r="D12" i="64"/>
  <c r="D13" i="64"/>
  <c r="D6" i="64"/>
  <c r="D7" i="64"/>
  <c r="D8" i="64"/>
  <c r="D9" i="64"/>
  <c r="D10" i="64"/>
  <c r="D11" i="64"/>
  <c r="D5" i="64"/>
  <c r="C14" i="64"/>
  <c r="C12" i="64"/>
  <c r="C13" i="64"/>
  <c r="C6" i="64"/>
  <c r="C7" i="64"/>
  <c r="C8" i="64"/>
  <c r="C9" i="64"/>
  <c r="C10" i="64"/>
  <c r="C11" i="64"/>
  <c r="C5" i="64"/>
  <c r="M5" i="16"/>
  <c r="D6" i="76" l="1"/>
  <c r="D7" i="76"/>
  <c r="D8" i="76"/>
  <c r="D9" i="76"/>
  <c r="D10" i="76"/>
  <c r="D11" i="76"/>
  <c r="D12" i="76"/>
  <c r="D13" i="76"/>
  <c r="D14" i="76"/>
  <c r="D5" i="76"/>
  <c r="C6" i="76"/>
  <c r="C7" i="76"/>
  <c r="C8" i="76"/>
  <c r="C9" i="76"/>
  <c r="C10" i="76"/>
  <c r="C11" i="76"/>
  <c r="C12" i="76"/>
  <c r="C13" i="76"/>
  <c r="C14" i="76"/>
  <c r="C5" i="76"/>
  <c r="D6" i="75"/>
  <c r="D7" i="75"/>
  <c r="D8" i="75"/>
  <c r="D9" i="75"/>
  <c r="D10" i="75"/>
  <c r="D11" i="75"/>
  <c r="D12" i="75"/>
  <c r="D13" i="75"/>
  <c r="D14" i="75"/>
  <c r="D5" i="75"/>
  <c r="C6" i="75"/>
  <c r="C7" i="75"/>
  <c r="C8" i="75"/>
  <c r="C9" i="75"/>
  <c r="C10" i="75"/>
  <c r="C11" i="75"/>
  <c r="C12" i="75"/>
  <c r="C13" i="75"/>
  <c r="C14" i="75"/>
  <c r="C5" i="75"/>
  <c r="D14" i="74"/>
  <c r="D13" i="74"/>
  <c r="D12" i="74"/>
  <c r="D11" i="74"/>
  <c r="D10" i="74"/>
  <c r="D9" i="74"/>
  <c r="D8" i="74"/>
  <c r="D7" i="74"/>
  <c r="D6" i="74"/>
  <c r="D5" i="74"/>
  <c r="AW97" i="65"/>
  <c r="AV97" i="65"/>
  <c r="AU97" i="65"/>
  <c r="AT97" i="65"/>
  <c r="AS97" i="65"/>
  <c r="AW35" i="65"/>
  <c r="AV35" i="65"/>
  <c r="AU35" i="65"/>
  <c r="AT35" i="65"/>
  <c r="AS35" i="65"/>
  <c r="BG132" i="65"/>
  <c r="BF132" i="65"/>
  <c r="BE132" i="65"/>
  <c r="BD132" i="65"/>
  <c r="BC132" i="65"/>
  <c r="BB132" i="65"/>
  <c r="BA132" i="65"/>
  <c r="AZ132" i="65"/>
  <c r="AY132" i="65"/>
  <c r="AX132" i="65"/>
  <c r="AW132" i="65"/>
  <c r="AV132" i="65"/>
  <c r="AU132" i="65"/>
  <c r="AT132" i="65"/>
  <c r="AS132" i="65"/>
  <c r="AR132" i="65"/>
  <c r="AQ132" i="65"/>
  <c r="AP132" i="65"/>
  <c r="AO132" i="65"/>
  <c r="AN132" i="65"/>
  <c r="AM132" i="65"/>
  <c r="AL132" i="65"/>
  <c r="AK132" i="65"/>
  <c r="AJ132" i="65"/>
  <c r="AI132" i="65"/>
  <c r="AH132" i="65"/>
  <c r="AG132" i="65"/>
  <c r="AF132" i="65"/>
  <c r="AE132" i="65"/>
  <c r="AD132" i="65"/>
  <c r="AC132" i="65"/>
  <c r="AB132" i="65"/>
  <c r="AA132" i="65"/>
  <c r="Z132" i="65"/>
  <c r="Y132" i="65"/>
  <c r="X132" i="65"/>
  <c r="W132" i="65"/>
  <c r="V132" i="65"/>
  <c r="U132" i="65"/>
  <c r="T132" i="65"/>
  <c r="S132" i="65"/>
  <c r="R132" i="65"/>
  <c r="Q132" i="65"/>
  <c r="P132" i="65"/>
  <c r="O132" i="65"/>
  <c r="N132" i="65"/>
  <c r="M132" i="65"/>
  <c r="L132" i="65"/>
  <c r="K132" i="65"/>
  <c r="J132" i="65"/>
  <c r="I132" i="65"/>
  <c r="H132" i="65"/>
  <c r="G132" i="65"/>
  <c r="F132" i="65"/>
  <c r="E132" i="65"/>
  <c r="BG126" i="65"/>
  <c r="BF126" i="65"/>
  <c r="BE126" i="65"/>
  <c r="BD126" i="65"/>
  <c r="BC126" i="65"/>
  <c r="BB126" i="65"/>
  <c r="BA126" i="65"/>
  <c r="AZ126" i="65"/>
  <c r="AY126" i="65"/>
  <c r="AX126" i="65"/>
  <c r="AW126" i="65"/>
  <c r="AV126" i="65"/>
  <c r="AU126" i="65"/>
  <c r="AT126" i="65"/>
  <c r="AS126" i="65"/>
  <c r="AR126" i="65"/>
  <c r="AQ126" i="65"/>
  <c r="AP126" i="65"/>
  <c r="AO126" i="65"/>
  <c r="AN126" i="65"/>
  <c r="AM126" i="65"/>
  <c r="AL126" i="65"/>
  <c r="AK126" i="65"/>
  <c r="AJ126" i="65"/>
  <c r="AI126" i="65"/>
  <c r="AE126" i="65"/>
  <c r="AD126" i="65"/>
  <c r="AC126" i="65"/>
  <c r="AB126" i="65"/>
  <c r="AA126" i="65"/>
  <c r="Z126" i="65"/>
  <c r="Y126" i="65"/>
  <c r="X126" i="65"/>
  <c r="W126" i="65"/>
  <c r="V126" i="65"/>
  <c r="U126" i="65"/>
  <c r="T126" i="65"/>
  <c r="S126" i="65"/>
  <c r="R126" i="65"/>
  <c r="Q126" i="65"/>
  <c r="P126" i="65"/>
  <c r="O126" i="65"/>
  <c r="N126" i="65"/>
  <c r="M126" i="65"/>
  <c r="L126" i="65"/>
  <c r="K126" i="65"/>
  <c r="J126" i="65"/>
  <c r="I126" i="65"/>
  <c r="H126" i="65"/>
  <c r="G126" i="65"/>
  <c r="F126" i="65"/>
  <c r="E126" i="65"/>
  <c r="BG121" i="65"/>
  <c r="BF121" i="65"/>
  <c r="BE121" i="65"/>
  <c r="BD121" i="65"/>
  <c r="BC121" i="65"/>
  <c r="BB121" i="65"/>
  <c r="BA121" i="65"/>
  <c r="AZ121" i="65"/>
  <c r="AY121" i="65"/>
  <c r="AX121" i="65"/>
  <c r="AW121" i="65"/>
  <c r="AV121" i="65"/>
  <c r="AU121" i="65"/>
  <c r="AT121" i="65"/>
  <c r="AS121" i="65"/>
  <c r="AR121" i="65"/>
  <c r="AQ121" i="65"/>
  <c r="AP121" i="65"/>
  <c r="AO121" i="65"/>
  <c r="AN121" i="65"/>
  <c r="AM121" i="65"/>
  <c r="AL121" i="65"/>
  <c r="AK121" i="65"/>
  <c r="AJ121" i="65"/>
  <c r="AI121" i="65"/>
  <c r="AH121" i="65"/>
  <c r="AG121" i="65"/>
  <c r="AF121" i="65"/>
  <c r="AE121" i="65"/>
  <c r="AD121" i="65"/>
  <c r="AC121" i="65"/>
  <c r="AB121" i="65"/>
  <c r="AA121" i="65"/>
  <c r="Z121" i="65"/>
  <c r="Y121" i="65"/>
  <c r="X121" i="65"/>
  <c r="W121" i="65"/>
  <c r="V121" i="65"/>
  <c r="U121" i="65"/>
  <c r="T121" i="65"/>
  <c r="S121" i="65"/>
  <c r="R121" i="65"/>
  <c r="Q121" i="65"/>
  <c r="P121" i="65"/>
  <c r="O121" i="65"/>
  <c r="N121" i="65"/>
  <c r="M121" i="65"/>
  <c r="L121" i="65"/>
  <c r="K121" i="65"/>
  <c r="J121" i="65"/>
  <c r="I121" i="65"/>
  <c r="H121" i="65"/>
  <c r="G121" i="65"/>
  <c r="F121" i="65"/>
  <c r="E121" i="65"/>
  <c r="BG117" i="65"/>
  <c r="BF117" i="65"/>
  <c r="BE117" i="65"/>
  <c r="BD117" i="65"/>
  <c r="BC117" i="65"/>
  <c r="BB117" i="65"/>
  <c r="BA117" i="65"/>
  <c r="AZ117" i="65"/>
  <c r="AY117" i="65"/>
  <c r="AX117" i="65"/>
  <c r="AW117" i="65"/>
  <c r="AV117" i="65"/>
  <c r="AU117" i="65"/>
  <c r="AT117" i="65"/>
  <c r="AS117" i="65"/>
  <c r="AR117" i="65"/>
  <c r="AQ117" i="65"/>
  <c r="AP117" i="65"/>
  <c r="AO117" i="65"/>
  <c r="AN117" i="65"/>
  <c r="AM117" i="65"/>
  <c r="AL117" i="65"/>
  <c r="AK117" i="65"/>
  <c r="AJ117" i="65"/>
  <c r="AI117" i="65"/>
  <c r="AH117" i="65"/>
  <c r="AG117" i="65"/>
  <c r="AF117" i="65"/>
  <c r="AE117" i="65"/>
  <c r="AD117" i="65"/>
  <c r="AC117" i="65"/>
  <c r="AB117" i="65"/>
  <c r="AA117" i="65"/>
  <c r="Z117" i="65"/>
  <c r="Y117" i="65"/>
  <c r="X117" i="65"/>
  <c r="W117" i="65"/>
  <c r="V117" i="65"/>
  <c r="U117" i="65"/>
  <c r="T117" i="65"/>
  <c r="S117" i="65"/>
  <c r="R117" i="65"/>
  <c r="Q117" i="65"/>
  <c r="P117" i="65"/>
  <c r="O117" i="65"/>
  <c r="N117" i="65"/>
  <c r="M117" i="65"/>
  <c r="L117" i="65"/>
  <c r="K117" i="65"/>
  <c r="J117" i="65"/>
  <c r="I117" i="65"/>
  <c r="H117" i="65"/>
  <c r="G117" i="65"/>
  <c r="F117" i="65"/>
  <c r="E117" i="65"/>
  <c r="BG112" i="65"/>
  <c r="BF112" i="65"/>
  <c r="BE112" i="65"/>
  <c r="BD112" i="65"/>
  <c r="BC112" i="65"/>
  <c r="BB112" i="65"/>
  <c r="BA112" i="65"/>
  <c r="AZ112" i="65"/>
  <c r="AY112" i="65"/>
  <c r="AX112" i="65"/>
  <c r="AW112" i="65"/>
  <c r="AV112" i="65"/>
  <c r="AU112" i="65"/>
  <c r="AT112" i="65"/>
  <c r="AS112" i="65"/>
  <c r="AR112" i="65"/>
  <c r="AQ112" i="65"/>
  <c r="AP112" i="65"/>
  <c r="AO112" i="65"/>
  <c r="AN112" i="65"/>
  <c r="AM112" i="65"/>
  <c r="AL112" i="65"/>
  <c r="AK112" i="65"/>
  <c r="AJ112" i="65"/>
  <c r="AI112" i="65"/>
  <c r="AH112" i="65"/>
  <c r="AG112" i="65"/>
  <c r="AF112" i="65"/>
  <c r="AE112" i="65"/>
  <c r="AD112" i="65"/>
  <c r="AC112" i="65"/>
  <c r="AB112" i="65"/>
  <c r="AA112" i="65"/>
  <c r="Z112" i="65"/>
  <c r="Y112" i="65"/>
  <c r="X112" i="65"/>
  <c r="W112" i="65"/>
  <c r="V112" i="65"/>
  <c r="U112" i="65"/>
  <c r="T112" i="65"/>
  <c r="S112" i="65"/>
  <c r="R112" i="65"/>
  <c r="Q112" i="65"/>
  <c r="P112" i="65"/>
  <c r="O112" i="65"/>
  <c r="N112" i="65"/>
  <c r="M112" i="65"/>
  <c r="L112" i="65"/>
  <c r="K112" i="65"/>
  <c r="J112" i="65"/>
  <c r="I112" i="65"/>
  <c r="H112" i="65"/>
  <c r="G112" i="65"/>
  <c r="F112" i="65"/>
  <c r="E112" i="65"/>
  <c r="BG110" i="65"/>
  <c r="BF110" i="65"/>
  <c r="BE110" i="65"/>
  <c r="BD110" i="65"/>
  <c r="BC110" i="65"/>
  <c r="BB110" i="65"/>
  <c r="BA110" i="65"/>
  <c r="AZ110" i="65"/>
  <c r="AY110" i="65"/>
  <c r="AX110" i="65"/>
  <c r="AW110" i="65"/>
  <c r="AV110" i="65"/>
  <c r="AU110" i="65"/>
  <c r="AT110" i="65"/>
  <c r="AS110" i="65"/>
  <c r="AR110" i="65"/>
  <c r="AQ110" i="65"/>
  <c r="AP110" i="65"/>
  <c r="AO110" i="65"/>
  <c r="AN110" i="65"/>
  <c r="AM110" i="65"/>
  <c r="AL110" i="65"/>
  <c r="AK110" i="65"/>
  <c r="AJ110" i="65"/>
  <c r="AI110" i="65"/>
  <c r="AH110" i="65"/>
  <c r="AG110" i="65"/>
  <c r="AF110" i="65"/>
  <c r="AE110" i="65"/>
  <c r="AD110" i="65"/>
  <c r="AC110" i="65"/>
  <c r="AB110" i="65"/>
  <c r="AA110" i="65"/>
  <c r="Z110" i="65"/>
  <c r="Y110" i="65"/>
  <c r="X110" i="65"/>
  <c r="W110" i="65"/>
  <c r="V110" i="65"/>
  <c r="U110" i="65"/>
  <c r="T110" i="65"/>
  <c r="S110" i="65"/>
  <c r="R110" i="65"/>
  <c r="Q110" i="65"/>
  <c r="P110" i="65"/>
  <c r="O110" i="65"/>
  <c r="N110" i="65"/>
  <c r="M110" i="65"/>
  <c r="L110" i="65"/>
  <c r="K110" i="65"/>
  <c r="J110" i="65"/>
  <c r="I110" i="65"/>
  <c r="H110" i="65"/>
  <c r="G110" i="65"/>
  <c r="F110" i="65"/>
  <c r="E110" i="65"/>
  <c r="BG107" i="65"/>
  <c r="BF107" i="65"/>
  <c r="BE107" i="65"/>
  <c r="BD107" i="65"/>
  <c r="BC107" i="65"/>
  <c r="BB107" i="65"/>
  <c r="BA107" i="65"/>
  <c r="AZ107" i="65"/>
  <c r="AY107" i="65"/>
  <c r="AX107" i="65"/>
  <c r="AW107" i="65"/>
  <c r="AV107" i="65"/>
  <c r="AU107" i="65"/>
  <c r="AT107" i="65"/>
  <c r="AS107" i="65"/>
  <c r="AR107" i="65"/>
  <c r="AQ107" i="65"/>
  <c r="AP107" i="65"/>
  <c r="AO107" i="65"/>
  <c r="AN107" i="65"/>
  <c r="AM107" i="65"/>
  <c r="AL107" i="65"/>
  <c r="AK107" i="65"/>
  <c r="AJ107" i="65"/>
  <c r="AI107" i="65"/>
  <c r="AH107" i="65"/>
  <c r="AG107" i="65"/>
  <c r="AF107" i="65"/>
  <c r="AE107" i="65"/>
  <c r="AD107" i="65"/>
  <c r="AC107" i="65"/>
  <c r="AB107" i="65"/>
  <c r="AA107" i="65"/>
  <c r="Z107" i="65"/>
  <c r="Y107" i="65"/>
  <c r="X107" i="65"/>
  <c r="W107" i="65"/>
  <c r="V107" i="65"/>
  <c r="U107" i="65"/>
  <c r="T107" i="65"/>
  <c r="S107" i="65"/>
  <c r="R107" i="65"/>
  <c r="Q107" i="65"/>
  <c r="P107" i="65"/>
  <c r="O107" i="65"/>
  <c r="N107" i="65"/>
  <c r="M107" i="65"/>
  <c r="L107" i="65"/>
  <c r="K107" i="65"/>
  <c r="J107" i="65"/>
  <c r="I107" i="65"/>
  <c r="H107" i="65"/>
  <c r="G107" i="65"/>
  <c r="F107" i="65"/>
  <c r="E107" i="65"/>
  <c r="BG105" i="65"/>
  <c r="BF105" i="65"/>
  <c r="BE105" i="65"/>
  <c r="BD105" i="65"/>
  <c r="BC105" i="65"/>
  <c r="BB105" i="65"/>
  <c r="BA105" i="65"/>
  <c r="AZ105" i="65"/>
  <c r="AY105" i="65"/>
  <c r="AX105" i="65"/>
  <c r="AW105" i="65"/>
  <c r="AV105" i="65"/>
  <c r="AU105" i="65"/>
  <c r="AT105" i="65"/>
  <c r="AS105" i="65"/>
  <c r="AR105" i="65"/>
  <c r="AQ105" i="65"/>
  <c r="AP105" i="65"/>
  <c r="AO105" i="65"/>
  <c r="AN105" i="65"/>
  <c r="AM105" i="65"/>
  <c r="AL105" i="65"/>
  <c r="AK105" i="65"/>
  <c r="AJ105" i="65"/>
  <c r="AI105" i="65"/>
  <c r="AE105" i="65"/>
  <c r="AD105" i="65"/>
  <c r="AC105" i="65"/>
  <c r="AB105" i="65"/>
  <c r="AA105" i="65"/>
  <c r="Z105" i="65"/>
  <c r="Y105" i="65"/>
  <c r="X105" i="65"/>
  <c r="W105" i="65"/>
  <c r="V105" i="65"/>
  <c r="U105" i="65"/>
  <c r="T105" i="65"/>
  <c r="S105" i="65"/>
  <c r="R105" i="65"/>
  <c r="Q105" i="65"/>
  <c r="P105" i="65"/>
  <c r="O105" i="65"/>
  <c r="N105" i="65"/>
  <c r="M105" i="65"/>
  <c r="L105" i="65"/>
  <c r="K105" i="65"/>
  <c r="J105" i="65"/>
  <c r="I105" i="65"/>
  <c r="H105" i="65"/>
  <c r="G105" i="65"/>
  <c r="F105" i="65"/>
  <c r="E105" i="65"/>
  <c r="BG100" i="65"/>
  <c r="BF100" i="65"/>
  <c r="BE100" i="65"/>
  <c r="BD100" i="65"/>
  <c r="BC100" i="65"/>
  <c r="BB100" i="65"/>
  <c r="BA100" i="65"/>
  <c r="AZ100" i="65"/>
  <c r="AY100" i="65"/>
  <c r="AX100" i="65"/>
  <c r="AW100" i="65"/>
  <c r="AV100" i="65"/>
  <c r="AU100" i="65"/>
  <c r="AT100" i="65"/>
  <c r="AS100" i="65"/>
  <c r="AR100" i="65"/>
  <c r="AQ100" i="65"/>
  <c r="AP100" i="65"/>
  <c r="AO100" i="65"/>
  <c r="AN100" i="65"/>
  <c r="AM100" i="65"/>
  <c r="AL100" i="65"/>
  <c r="AK100" i="65"/>
  <c r="AJ100" i="65"/>
  <c r="AI100" i="65"/>
  <c r="AH100" i="65"/>
  <c r="AG100" i="65"/>
  <c r="AF100" i="65"/>
  <c r="AE100" i="65"/>
  <c r="AD100" i="65"/>
  <c r="AC100" i="65"/>
  <c r="AB100" i="65"/>
  <c r="AA100" i="65"/>
  <c r="Z100" i="65"/>
  <c r="Y100" i="65"/>
  <c r="X100" i="65"/>
  <c r="W100" i="65"/>
  <c r="V100" i="65"/>
  <c r="U100" i="65"/>
  <c r="T100" i="65"/>
  <c r="S100" i="65"/>
  <c r="R100" i="65"/>
  <c r="Q100" i="65"/>
  <c r="P100" i="65"/>
  <c r="O100" i="65"/>
  <c r="N100" i="65"/>
  <c r="M100" i="65"/>
  <c r="L100" i="65"/>
  <c r="K100" i="65"/>
  <c r="J100" i="65"/>
  <c r="I100" i="65"/>
  <c r="H100" i="65"/>
  <c r="G100" i="65"/>
  <c r="F100" i="65"/>
  <c r="E100" i="65"/>
  <c r="BE97" i="65"/>
  <c r="BD97" i="65"/>
  <c r="BC97" i="65"/>
  <c r="BB97" i="65"/>
  <c r="BA97" i="65"/>
  <c r="AZ97" i="65"/>
  <c r="AY97" i="65"/>
  <c r="AX97" i="65"/>
  <c r="AR97" i="65"/>
  <c r="AQ97" i="65"/>
  <c r="AP97" i="65"/>
  <c r="AO97" i="65"/>
  <c r="AN97" i="65"/>
  <c r="AH97" i="65"/>
  <c r="AG97" i="65"/>
  <c r="AF97" i="65"/>
  <c r="AE97" i="65"/>
  <c r="AD97" i="65"/>
  <c r="AC97" i="65"/>
  <c r="AK97" i="65" s="1"/>
  <c r="AB97" i="65"/>
  <c r="AA97" i="65"/>
  <c r="Z97" i="65"/>
  <c r="Y97" i="65"/>
  <c r="X97" i="65"/>
  <c r="W97" i="65"/>
  <c r="V97" i="65"/>
  <c r="U97" i="65"/>
  <c r="T97" i="65"/>
  <c r="S97" i="65"/>
  <c r="R97" i="65"/>
  <c r="Q97" i="65"/>
  <c r="P97" i="65"/>
  <c r="O97" i="65"/>
  <c r="N97" i="65"/>
  <c r="M97" i="65"/>
  <c r="L97" i="65"/>
  <c r="K97" i="65"/>
  <c r="J97" i="65"/>
  <c r="I97" i="65"/>
  <c r="H97" i="65"/>
  <c r="G97" i="65"/>
  <c r="F97" i="65"/>
  <c r="E97" i="65"/>
  <c r="BG85" i="65"/>
  <c r="BF85" i="65"/>
  <c r="BE85" i="65"/>
  <c r="BD85" i="65"/>
  <c r="BC85" i="65"/>
  <c r="BB85" i="65"/>
  <c r="BA85" i="65"/>
  <c r="BA98" i="65" s="1"/>
  <c r="AZ85" i="65"/>
  <c r="AZ98" i="65" s="1"/>
  <c r="AY85" i="65"/>
  <c r="AX85" i="65"/>
  <c r="AX98" i="65" s="1"/>
  <c r="AW85" i="65"/>
  <c r="AW98" i="65" s="1"/>
  <c r="AV85" i="65"/>
  <c r="AV98" i="65" s="1"/>
  <c r="AU85" i="65"/>
  <c r="AU98" i="65" s="1"/>
  <c r="AT85" i="65"/>
  <c r="AS85" i="65"/>
  <c r="AS98" i="65" s="1"/>
  <c r="AR85" i="65"/>
  <c r="AQ85" i="65"/>
  <c r="AP85" i="65"/>
  <c r="AO85" i="65"/>
  <c r="AO98" i="65" s="1"/>
  <c r="AN85" i="65"/>
  <c r="AM85" i="65"/>
  <c r="AL85" i="65"/>
  <c r="AK85" i="65"/>
  <c r="AJ85" i="65"/>
  <c r="AI85" i="65"/>
  <c r="AH85" i="65"/>
  <c r="AG85" i="65"/>
  <c r="AG98" i="65" s="1"/>
  <c r="AF85" i="65"/>
  <c r="AE85" i="65"/>
  <c r="AD85" i="65"/>
  <c r="AD98" i="65" s="1"/>
  <c r="AC85" i="65"/>
  <c r="AB85" i="65"/>
  <c r="AB98" i="65" s="1"/>
  <c r="AA85" i="65"/>
  <c r="Z85" i="65"/>
  <c r="Y85" i="65"/>
  <c r="Y98" i="65" s="1"/>
  <c r="X85" i="65"/>
  <c r="W85" i="65"/>
  <c r="V85" i="65"/>
  <c r="V98" i="65" s="1"/>
  <c r="U85" i="65"/>
  <c r="U98" i="65" s="1"/>
  <c r="T85" i="65"/>
  <c r="T98" i="65" s="1"/>
  <c r="S85" i="65"/>
  <c r="R85" i="65"/>
  <c r="Q85" i="65"/>
  <c r="P85" i="65"/>
  <c r="O85" i="65"/>
  <c r="N85" i="65"/>
  <c r="N98" i="65" s="1"/>
  <c r="M85" i="65"/>
  <c r="M98" i="65" s="1"/>
  <c r="L85" i="65"/>
  <c r="L98" i="65" s="1"/>
  <c r="K85" i="65"/>
  <c r="J85" i="65"/>
  <c r="I85" i="65"/>
  <c r="I98" i="65" s="1"/>
  <c r="H85" i="65"/>
  <c r="G85" i="65"/>
  <c r="F85" i="65"/>
  <c r="F98" i="65" s="1"/>
  <c r="E85" i="65"/>
  <c r="BE70" i="65"/>
  <c r="BD70" i="65"/>
  <c r="BC70" i="65"/>
  <c r="BE64" i="65"/>
  <c r="BD64" i="65"/>
  <c r="BC64" i="65"/>
  <c r="BE59" i="65"/>
  <c r="BD59" i="65"/>
  <c r="BC59" i="65"/>
  <c r="BE55" i="65"/>
  <c r="BD55" i="65"/>
  <c r="BC55" i="65"/>
  <c r="BE50" i="65"/>
  <c r="BD50" i="65"/>
  <c r="BC50" i="65"/>
  <c r="BE48" i="65"/>
  <c r="BD48" i="65"/>
  <c r="BC48" i="65"/>
  <c r="BE45" i="65"/>
  <c r="BD45" i="65"/>
  <c r="BC45" i="65"/>
  <c r="BE43" i="65"/>
  <c r="BD43" i="65"/>
  <c r="BC43" i="65"/>
  <c r="BE38" i="65"/>
  <c r="BD38" i="65"/>
  <c r="BC38" i="65"/>
  <c r="BE35" i="65"/>
  <c r="BD35" i="65"/>
  <c r="BC35" i="65"/>
  <c r="BE26" i="65"/>
  <c r="BD26" i="65"/>
  <c r="BC26" i="65"/>
  <c r="BE21" i="65"/>
  <c r="BD21" i="65"/>
  <c r="BC21" i="65"/>
  <c r="BE16" i="65"/>
  <c r="BD16" i="65"/>
  <c r="BC16" i="65"/>
  <c r="BE11" i="65"/>
  <c r="BD11" i="65"/>
  <c r="BC11" i="65"/>
  <c r="BG70" i="65"/>
  <c r="BF70" i="65"/>
  <c r="BG64" i="65"/>
  <c r="BF64" i="65"/>
  <c r="BG59" i="65"/>
  <c r="BF59" i="65"/>
  <c r="BG55" i="65"/>
  <c r="BF55" i="65"/>
  <c r="BG50" i="65"/>
  <c r="BF50" i="65"/>
  <c r="BG48" i="65"/>
  <c r="BF48" i="65"/>
  <c r="BG45" i="65"/>
  <c r="BF45" i="65"/>
  <c r="BG43" i="65"/>
  <c r="BF43" i="65"/>
  <c r="BG38" i="65"/>
  <c r="BF38" i="65"/>
  <c r="BG26" i="65"/>
  <c r="BF26" i="65"/>
  <c r="BG21" i="65"/>
  <c r="BF21" i="65"/>
  <c r="BG16" i="65"/>
  <c r="BF16" i="65"/>
  <c r="BG11" i="65"/>
  <c r="BF11" i="65"/>
  <c r="BB70" i="65"/>
  <c r="BA70" i="65"/>
  <c r="AZ70" i="65"/>
  <c r="AY70" i="65"/>
  <c r="AX70" i="65"/>
  <c r="BB64" i="65"/>
  <c r="BA64" i="65"/>
  <c r="AZ64" i="65"/>
  <c r="AY64" i="65"/>
  <c r="AX64" i="65"/>
  <c r="BB59" i="65"/>
  <c r="BA59" i="65"/>
  <c r="AZ59" i="65"/>
  <c r="AY59" i="65"/>
  <c r="AX59" i="65"/>
  <c r="BB55" i="65"/>
  <c r="BA55" i="65"/>
  <c r="AZ55" i="65"/>
  <c r="AY55" i="65"/>
  <c r="AX55" i="65"/>
  <c r="BB50" i="65"/>
  <c r="BA50" i="65"/>
  <c r="AZ50" i="65"/>
  <c r="AY50" i="65"/>
  <c r="AX50" i="65"/>
  <c r="BB48" i="65"/>
  <c r="BA48" i="65"/>
  <c r="AZ48" i="65"/>
  <c r="AY48" i="65"/>
  <c r="AX48" i="65"/>
  <c r="BB45" i="65"/>
  <c r="BA45" i="65"/>
  <c r="AZ45" i="65"/>
  <c r="AY45" i="65"/>
  <c r="AX45" i="65"/>
  <c r="BB43" i="65"/>
  <c r="BA43" i="65"/>
  <c r="AZ43" i="65"/>
  <c r="AY43" i="65"/>
  <c r="AX43" i="65"/>
  <c r="BB38" i="65"/>
  <c r="BA38" i="65"/>
  <c r="AZ38" i="65"/>
  <c r="AY38" i="65"/>
  <c r="AX38" i="65"/>
  <c r="BB35" i="65"/>
  <c r="BA35" i="65"/>
  <c r="AZ35" i="65"/>
  <c r="AY35" i="65"/>
  <c r="AX35" i="65"/>
  <c r="BB11" i="65"/>
  <c r="BA11" i="65"/>
  <c r="AZ11" i="65"/>
  <c r="AY11" i="65"/>
  <c r="AX11" i="65"/>
  <c r="AW70" i="65"/>
  <c r="AV70" i="65"/>
  <c r="AU70" i="65"/>
  <c r="AT70" i="65"/>
  <c r="AS70" i="65"/>
  <c r="AW64" i="65"/>
  <c r="AV64" i="65"/>
  <c r="AU64" i="65"/>
  <c r="AT64" i="65"/>
  <c r="AS64" i="65"/>
  <c r="AW59" i="65"/>
  <c r="AV59" i="65"/>
  <c r="AU59" i="65"/>
  <c r="AT59" i="65"/>
  <c r="AS59" i="65"/>
  <c r="AW55" i="65"/>
  <c r="AV55" i="65"/>
  <c r="AU55" i="65"/>
  <c r="AT55" i="65"/>
  <c r="AS55" i="65"/>
  <c r="AW50" i="65"/>
  <c r="AV50" i="65"/>
  <c r="AU50" i="65"/>
  <c r="AT50" i="65"/>
  <c r="AS50" i="65"/>
  <c r="AW48" i="65"/>
  <c r="AV48" i="65"/>
  <c r="AU48" i="65"/>
  <c r="AT48" i="65"/>
  <c r="AS48" i="65"/>
  <c r="AW45" i="65"/>
  <c r="AV45" i="65"/>
  <c r="AU45" i="65"/>
  <c r="AT45" i="65"/>
  <c r="AS45" i="65"/>
  <c r="AW43" i="65"/>
  <c r="AV43" i="65"/>
  <c r="AU43" i="65"/>
  <c r="AT43" i="65"/>
  <c r="AS43" i="65"/>
  <c r="AW38" i="65"/>
  <c r="AV38" i="65"/>
  <c r="AU38" i="65"/>
  <c r="AT38" i="65"/>
  <c r="AS38" i="65"/>
  <c r="AW11" i="65"/>
  <c r="AV11" i="65"/>
  <c r="AU11" i="65"/>
  <c r="AT11" i="65"/>
  <c r="AS11" i="65"/>
  <c r="AR70" i="65"/>
  <c r="AQ70" i="65"/>
  <c r="AP70" i="65"/>
  <c r="AO70" i="65"/>
  <c r="AN70" i="65"/>
  <c r="AR59" i="65"/>
  <c r="AQ59" i="65"/>
  <c r="AP59" i="65"/>
  <c r="AO59" i="65"/>
  <c r="AN59" i="65"/>
  <c r="AR55" i="65"/>
  <c r="AQ55" i="65"/>
  <c r="AP55" i="65"/>
  <c r="AO55" i="65"/>
  <c r="AN55" i="65"/>
  <c r="AR50" i="65"/>
  <c r="AQ50" i="65"/>
  <c r="AP50" i="65"/>
  <c r="AO50" i="65"/>
  <c r="AN50" i="65"/>
  <c r="AR48" i="65"/>
  <c r="AQ48" i="65"/>
  <c r="AP48" i="65"/>
  <c r="AO48" i="65"/>
  <c r="AN48" i="65"/>
  <c r="AR45" i="65"/>
  <c r="AQ45" i="65"/>
  <c r="AP45" i="65"/>
  <c r="AO45" i="65"/>
  <c r="AN45" i="65"/>
  <c r="AR64" i="65"/>
  <c r="AQ64" i="65"/>
  <c r="AP64" i="65"/>
  <c r="AO64" i="65"/>
  <c r="AN64" i="65"/>
  <c r="AR43" i="65"/>
  <c r="AQ43" i="65"/>
  <c r="AP43" i="65"/>
  <c r="AO43" i="65"/>
  <c r="AN43" i="65"/>
  <c r="AR38" i="65"/>
  <c r="AQ38" i="65"/>
  <c r="AP38" i="65"/>
  <c r="AO38" i="65"/>
  <c r="AN38" i="65"/>
  <c r="AR35" i="65"/>
  <c r="AQ35" i="65"/>
  <c r="AP35" i="65"/>
  <c r="AO35" i="65"/>
  <c r="AN35" i="65"/>
  <c r="AR11" i="65"/>
  <c r="AQ11" i="65"/>
  <c r="AP11" i="65"/>
  <c r="AO11" i="65"/>
  <c r="AN11" i="65"/>
  <c r="BG10" i="65"/>
  <c r="BF10" i="65"/>
  <c r="BE10" i="65"/>
  <c r="BD10" i="65"/>
  <c r="BC10" i="65"/>
  <c r="BB10" i="65"/>
  <c r="BA10" i="65"/>
  <c r="AZ10" i="65"/>
  <c r="AY10" i="65"/>
  <c r="AX10" i="65"/>
  <c r="AW10" i="65"/>
  <c r="AV10" i="65"/>
  <c r="AU10" i="65"/>
  <c r="AT10" i="65"/>
  <c r="AS10" i="65"/>
  <c r="AQ10" i="65"/>
  <c r="AP10" i="65"/>
  <c r="AO10" i="65"/>
  <c r="AN10" i="65"/>
  <c r="AM70" i="65"/>
  <c r="AL70" i="65"/>
  <c r="AK70" i="65"/>
  <c r="AJ70" i="65"/>
  <c r="AI70" i="65"/>
  <c r="AM64" i="65"/>
  <c r="AL64" i="65"/>
  <c r="AK64" i="65"/>
  <c r="AJ64" i="65"/>
  <c r="AI64" i="65"/>
  <c r="AM59" i="65"/>
  <c r="AL59" i="65"/>
  <c r="AK59" i="65"/>
  <c r="AJ59" i="65"/>
  <c r="AI59" i="65"/>
  <c r="AM55" i="65"/>
  <c r="AL55" i="65"/>
  <c r="AK55" i="65"/>
  <c r="AJ55" i="65"/>
  <c r="AI55" i="65"/>
  <c r="AM50" i="65"/>
  <c r="AL50" i="65"/>
  <c r="AK50" i="65"/>
  <c r="AJ50" i="65"/>
  <c r="AI50" i="65"/>
  <c r="AM48" i="65"/>
  <c r="AL48" i="65"/>
  <c r="AK48" i="65"/>
  <c r="AJ48" i="65"/>
  <c r="AI48" i="65"/>
  <c r="AM45" i="65"/>
  <c r="AL45" i="65"/>
  <c r="AK45" i="65"/>
  <c r="AJ45" i="65"/>
  <c r="AI45" i="65"/>
  <c r="AM43" i="65"/>
  <c r="AL43" i="65"/>
  <c r="AK43" i="65"/>
  <c r="AJ43" i="65"/>
  <c r="AI43" i="65"/>
  <c r="AM38" i="65"/>
  <c r="AL38" i="65"/>
  <c r="AK38" i="65"/>
  <c r="AJ38" i="65"/>
  <c r="AI38" i="65"/>
  <c r="AM11" i="65"/>
  <c r="AL11" i="65"/>
  <c r="AK11" i="65"/>
  <c r="AJ11" i="65"/>
  <c r="AI11" i="65"/>
  <c r="AM10" i="65"/>
  <c r="AL10" i="65"/>
  <c r="AK10" i="65"/>
  <c r="AJ10" i="65"/>
  <c r="AI10" i="65"/>
  <c r="AH70" i="65"/>
  <c r="AG70" i="65"/>
  <c r="AF70" i="65"/>
  <c r="AE70" i="65"/>
  <c r="AD70" i="65"/>
  <c r="AH64" i="65"/>
  <c r="AG64" i="65"/>
  <c r="AF64" i="65"/>
  <c r="AE64" i="65"/>
  <c r="AD64" i="65"/>
  <c r="AH59" i="65"/>
  <c r="AG59" i="65"/>
  <c r="AF59" i="65"/>
  <c r="AE59" i="65"/>
  <c r="AD59" i="65"/>
  <c r="AH55" i="65"/>
  <c r="AG55" i="65"/>
  <c r="AF55" i="65"/>
  <c r="AE55" i="65"/>
  <c r="AD55" i="65"/>
  <c r="AH50" i="65"/>
  <c r="AG50" i="65"/>
  <c r="AF50" i="65"/>
  <c r="AE50" i="65"/>
  <c r="AD50" i="65"/>
  <c r="AH48" i="65"/>
  <c r="AG48" i="65"/>
  <c r="AF48" i="65"/>
  <c r="AE48" i="65"/>
  <c r="AD48" i="65"/>
  <c r="AH45" i="65"/>
  <c r="AG45" i="65"/>
  <c r="AF45" i="65"/>
  <c r="AE45" i="65"/>
  <c r="AD45" i="65"/>
  <c r="AH43" i="65"/>
  <c r="AG43" i="65"/>
  <c r="AF43" i="65"/>
  <c r="AE43" i="65"/>
  <c r="AD43" i="65"/>
  <c r="AH38" i="65"/>
  <c r="AG38" i="65"/>
  <c r="AF38" i="65"/>
  <c r="AE38" i="65"/>
  <c r="AD38" i="65"/>
  <c r="AH35" i="65"/>
  <c r="AG35" i="65"/>
  <c r="AF35" i="65"/>
  <c r="AE35" i="65"/>
  <c r="AD35" i="65"/>
  <c r="AH26" i="65"/>
  <c r="AG26" i="65"/>
  <c r="AF26" i="65"/>
  <c r="AE26" i="65"/>
  <c r="AD26" i="65"/>
  <c r="AH11" i="65"/>
  <c r="AG11" i="65"/>
  <c r="AF11" i="65"/>
  <c r="AE11" i="65"/>
  <c r="AD11" i="65"/>
  <c r="AH10" i="65"/>
  <c r="AR10" i="65" s="1"/>
  <c r="AG10" i="65"/>
  <c r="AF10" i="65"/>
  <c r="AE10" i="65"/>
  <c r="AD10" i="65"/>
  <c r="AC70" i="65"/>
  <c r="AB70" i="65"/>
  <c r="AA70" i="65"/>
  <c r="Z70" i="65"/>
  <c r="Y70" i="65"/>
  <c r="AC64" i="65"/>
  <c r="AB64" i="65"/>
  <c r="AA64" i="65"/>
  <c r="Z64" i="65"/>
  <c r="Y64" i="65"/>
  <c r="AC59" i="65"/>
  <c r="AB59" i="65"/>
  <c r="AA59" i="65"/>
  <c r="Z59" i="65"/>
  <c r="Y59" i="65"/>
  <c r="AC55" i="65"/>
  <c r="AB55" i="65"/>
  <c r="AA55" i="65"/>
  <c r="Z55" i="65"/>
  <c r="Y55" i="65"/>
  <c r="AC50" i="65"/>
  <c r="AB50" i="65"/>
  <c r="AA50" i="65"/>
  <c r="Z50" i="65"/>
  <c r="Y50" i="65"/>
  <c r="AC48" i="65"/>
  <c r="AB48" i="65"/>
  <c r="AA48" i="65"/>
  <c r="Z48" i="65"/>
  <c r="Y48" i="65"/>
  <c r="AC45" i="65"/>
  <c r="AB45" i="65"/>
  <c r="AA45" i="65"/>
  <c r="Z45" i="65"/>
  <c r="Y45" i="65"/>
  <c r="AC43" i="65"/>
  <c r="AB43" i="65"/>
  <c r="AA43" i="65"/>
  <c r="Z43" i="65"/>
  <c r="Y43" i="65"/>
  <c r="AC38" i="65"/>
  <c r="AB38" i="65"/>
  <c r="AA38" i="65"/>
  <c r="Z38" i="65"/>
  <c r="Y38" i="65"/>
  <c r="AC35" i="65"/>
  <c r="AK35" i="65" s="1"/>
  <c r="AB35" i="65"/>
  <c r="AA35" i="65"/>
  <c r="Z35" i="65"/>
  <c r="Y35" i="65"/>
  <c r="AC11" i="65"/>
  <c r="AB11" i="65"/>
  <c r="AA11" i="65"/>
  <c r="Z11" i="65"/>
  <c r="Y11" i="65"/>
  <c r="AC10" i="65"/>
  <c r="AB10" i="65"/>
  <c r="AA10" i="65"/>
  <c r="Z10" i="65"/>
  <c r="Y10" i="65"/>
  <c r="X70" i="65"/>
  <c r="W70" i="65"/>
  <c r="V70" i="65"/>
  <c r="U70" i="65"/>
  <c r="T70" i="65"/>
  <c r="X64" i="65"/>
  <c r="W64" i="65"/>
  <c r="V64" i="65"/>
  <c r="U64" i="65"/>
  <c r="T64" i="65"/>
  <c r="X59" i="65"/>
  <c r="W59" i="65"/>
  <c r="V59" i="65"/>
  <c r="U59" i="65"/>
  <c r="T59" i="65"/>
  <c r="X55" i="65"/>
  <c r="W55" i="65"/>
  <c r="V55" i="65"/>
  <c r="U55" i="65"/>
  <c r="T55" i="65"/>
  <c r="X50" i="65"/>
  <c r="W50" i="65"/>
  <c r="V50" i="65"/>
  <c r="U50" i="65"/>
  <c r="T50" i="65"/>
  <c r="X48" i="65"/>
  <c r="W48" i="65"/>
  <c r="V48" i="65"/>
  <c r="U48" i="65"/>
  <c r="T48" i="65"/>
  <c r="X45" i="65"/>
  <c r="W45" i="65"/>
  <c r="V45" i="65"/>
  <c r="U45" i="65"/>
  <c r="T45" i="65"/>
  <c r="X43" i="65"/>
  <c r="W43" i="65"/>
  <c r="V43" i="65"/>
  <c r="U43" i="65"/>
  <c r="T43" i="65"/>
  <c r="X38" i="65"/>
  <c r="W38" i="65"/>
  <c r="V38" i="65"/>
  <c r="U38" i="65"/>
  <c r="T38" i="65"/>
  <c r="X35" i="65"/>
  <c r="W35" i="65"/>
  <c r="V35" i="65"/>
  <c r="U35" i="65"/>
  <c r="T35" i="65"/>
  <c r="X26" i="65"/>
  <c r="W26" i="65"/>
  <c r="V26" i="65"/>
  <c r="U26" i="65"/>
  <c r="T26" i="65"/>
  <c r="X21" i="65"/>
  <c r="W21" i="65"/>
  <c r="V21" i="65"/>
  <c r="U21" i="65"/>
  <c r="T21" i="65"/>
  <c r="X16" i="65"/>
  <c r="W16" i="65"/>
  <c r="V16" i="65"/>
  <c r="U16" i="65"/>
  <c r="T16" i="65"/>
  <c r="X11" i="65"/>
  <c r="W11" i="65"/>
  <c r="V11" i="65"/>
  <c r="U11" i="65"/>
  <c r="T11" i="65"/>
  <c r="X10" i="65"/>
  <c r="W10" i="65"/>
  <c r="V10" i="65"/>
  <c r="U10" i="65"/>
  <c r="T10" i="65"/>
  <c r="S70" i="65"/>
  <c r="R70" i="65"/>
  <c r="Q70" i="65"/>
  <c r="P70" i="65"/>
  <c r="N70" i="65"/>
  <c r="M70" i="65"/>
  <c r="L70" i="65"/>
  <c r="K70" i="65"/>
  <c r="J70" i="65"/>
  <c r="O70" i="65"/>
  <c r="S64" i="65"/>
  <c r="R64" i="65"/>
  <c r="Q64" i="65"/>
  <c r="P64" i="65"/>
  <c r="O64" i="65"/>
  <c r="Q59" i="65"/>
  <c r="P59" i="65"/>
  <c r="S59" i="65"/>
  <c r="R59" i="65"/>
  <c r="O59" i="65"/>
  <c r="S55" i="65"/>
  <c r="R55" i="65"/>
  <c r="Q55" i="65"/>
  <c r="P55" i="65"/>
  <c r="O55" i="65"/>
  <c r="S50" i="65"/>
  <c r="R50" i="65"/>
  <c r="Q50" i="65"/>
  <c r="P50" i="65"/>
  <c r="O50" i="65"/>
  <c r="S48" i="65"/>
  <c r="R48" i="65"/>
  <c r="Q48" i="65"/>
  <c r="P48" i="65"/>
  <c r="O48" i="65"/>
  <c r="S45" i="65"/>
  <c r="R45" i="65"/>
  <c r="Q45" i="65"/>
  <c r="P45" i="65"/>
  <c r="O45" i="65"/>
  <c r="N64" i="65"/>
  <c r="M64" i="65"/>
  <c r="L64" i="65"/>
  <c r="K64" i="65"/>
  <c r="J64" i="65"/>
  <c r="S43" i="65"/>
  <c r="R43" i="65"/>
  <c r="Q43" i="65"/>
  <c r="P43" i="65"/>
  <c r="O43" i="65"/>
  <c r="N43" i="65"/>
  <c r="M43" i="65"/>
  <c r="L43" i="65"/>
  <c r="K43" i="65"/>
  <c r="J43" i="65"/>
  <c r="I64" i="65"/>
  <c r="H64" i="65"/>
  <c r="G64" i="65"/>
  <c r="F64" i="65"/>
  <c r="E64" i="65"/>
  <c r="I43" i="65"/>
  <c r="H43" i="65"/>
  <c r="G43" i="65"/>
  <c r="F43" i="65"/>
  <c r="E43" i="65"/>
  <c r="S38" i="65"/>
  <c r="R38" i="65"/>
  <c r="Q38" i="65"/>
  <c r="P38" i="65"/>
  <c r="O38" i="65"/>
  <c r="S35" i="65"/>
  <c r="R35" i="65"/>
  <c r="Q35" i="65"/>
  <c r="P35" i="65"/>
  <c r="O35" i="65"/>
  <c r="S11" i="65"/>
  <c r="R11" i="65"/>
  <c r="Q11" i="65"/>
  <c r="P11" i="65"/>
  <c r="O11" i="65"/>
  <c r="S10" i="65"/>
  <c r="R10" i="65"/>
  <c r="Q10" i="65"/>
  <c r="P10" i="65"/>
  <c r="O10" i="65"/>
  <c r="N59" i="65"/>
  <c r="M59" i="65"/>
  <c r="L59" i="65"/>
  <c r="K59" i="65"/>
  <c r="J59" i="65"/>
  <c r="N55" i="65"/>
  <c r="M55" i="65"/>
  <c r="L55" i="65"/>
  <c r="K55" i="65"/>
  <c r="J55" i="65"/>
  <c r="N50" i="65"/>
  <c r="M50" i="65"/>
  <c r="L50" i="65"/>
  <c r="K50" i="65"/>
  <c r="J50" i="65"/>
  <c r="N48" i="65"/>
  <c r="M48" i="65"/>
  <c r="L48" i="65"/>
  <c r="K48" i="65"/>
  <c r="J48" i="65"/>
  <c r="N45" i="65"/>
  <c r="M45" i="65"/>
  <c r="L45" i="65"/>
  <c r="K45" i="65"/>
  <c r="J45" i="65"/>
  <c r="N38" i="65"/>
  <c r="M38" i="65"/>
  <c r="L38" i="65"/>
  <c r="K38" i="65"/>
  <c r="J38" i="65"/>
  <c r="I16" i="65"/>
  <c r="H16" i="65"/>
  <c r="G16" i="65"/>
  <c r="F16" i="65"/>
  <c r="E16" i="65"/>
  <c r="D23" i="77"/>
  <c r="D24" i="77"/>
  <c r="D25" i="77"/>
  <c r="D26" i="77"/>
  <c r="D27" i="77"/>
  <c r="D28" i="77"/>
  <c r="D29" i="77"/>
  <c r="D30" i="77"/>
  <c r="D31" i="77"/>
  <c r="D22" i="77"/>
  <c r="C29" i="77"/>
  <c r="C30" i="77" s="1"/>
  <c r="C28" i="77"/>
  <c r="C27" i="77" s="1"/>
  <c r="C26" i="77"/>
  <c r="C25" i="77" s="1"/>
  <c r="C24" i="77"/>
  <c r="C23" i="77" s="1"/>
  <c r="C22" i="77"/>
  <c r="CP17" i="75"/>
  <c r="CO17" i="75"/>
  <c r="CN17" i="75"/>
  <c r="CP14" i="75"/>
  <c r="CO14" i="75"/>
  <c r="CN14" i="75"/>
  <c r="CP11" i="75"/>
  <c r="CO11" i="75"/>
  <c r="CN11" i="75"/>
  <c r="CP10" i="75"/>
  <c r="CO10" i="75"/>
  <c r="CN10" i="75"/>
  <c r="CP9" i="75"/>
  <c r="CO9" i="75"/>
  <c r="CN9" i="75"/>
  <c r="CP8" i="75"/>
  <c r="CO8" i="75"/>
  <c r="CN8" i="75"/>
  <c r="CP7" i="75"/>
  <c r="CO7" i="75"/>
  <c r="CN7" i="75"/>
  <c r="CP6" i="75"/>
  <c r="CO6" i="75"/>
  <c r="CN6" i="75"/>
  <c r="CP5" i="75"/>
  <c r="CO5" i="75"/>
  <c r="CN5" i="75"/>
  <c r="CQ17" i="74"/>
  <c r="CP17" i="74"/>
  <c r="CO17" i="74"/>
  <c r="CS14" i="74"/>
  <c r="CR15" i="74" s="1"/>
  <c r="CQ14" i="74"/>
  <c r="CP14" i="74"/>
  <c r="CO14" i="74"/>
  <c r="AX14" i="74"/>
  <c r="N14" i="74" s="1"/>
  <c r="V14" i="74" s="1"/>
  <c r="AE14" i="74" s="1"/>
  <c r="C14" i="74"/>
  <c r="AX13" i="74"/>
  <c r="N13" i="74" s="1"/>
  <c r="V13" i="74" s="1"/>
  <c r="AE13" i="74" s="1"/>
  <c r="C13" i="74"/>
  <c r="AX12" i="74"/>
  <c r="N12" i="74" s="1"/>
  <c r="V12" i="74" s="1"/>
  <c r="AE12" i="74" s="1"/>
  <c r="C12" i="74"/>
  <c r="CS11" i="74"/>
  <c r="CQ11" i="74"/>
  <c r="CP11" i="74"/>
  <c r="CO11" i="74"/>
  <c r="AX11" i="74"/>
  <c r="N11" i="74" s="1"/>
  <c r="V11" i="74" s="1"/>
  <c r="AE11" i="74" s="1"/>
  <c r="C11" i="74"/>
  <c r="CS10" i="74"/>
  <c r="CQ10" i="74"/>
  <c r="CP10" i="74"/>
  <c r="CO10" i="74"/>
  <c r="AX10" i="74"/>
  <c r="N10" i="74" s="1"/>
  <c r="V10" i="74" s="1"/>
  <c r="AE10" i="74" s="1"/>
  <c r="C10" i="74"/>
  <c r="CS9" i="74"/>
  <c r="CQ9" i="74"/>
  <c r="CP9" i="74"/>
  <c r="CO9" i="74"/>
  <c r="AX9" i="74"/>
  <c r="N9" i="74" s="1"/>
  <c r="V9" i="74" s="1"/>
  <c r="AE9" i="74" s="1"/>
  <c r="C9" i="74"/>
  <c r="CS8" i="74"/>
  <c r="CQ8" i="74"/>
  <c r="CP8" i="74"/>
  <c r="CO8" i="74"/>
  <c r="AX8" i="74"/>
  <c r="N8" i="74" s="1"/>
  <c r="V8" i="74" s="1"/>
  <c r="AE8" i="74" s="1"/>
  <c r="C8" i="74"/>
  <c r="CS7" i="74"/>
  <c r="CQ7" i="74"/>
  <c r="CP7" i="74"/>
  <c r="CO7" i="74"/>
  <c r="AX7" i="74"/>
  <c r="N7" i="74" s="1"/>
  <c r="V7" i="74" s="1"/>
  <c r="AE7" i="74" s="1"/>
  <c r="C7" i="74"/>
  <c r="CS6" i="74"/>
  <c r="CQ6" i="74"/>
  <c r="CP6" i="74"/>
  <c r="CO6" i="74"/>
  <c r="AX6" i="74"/>
  <c r="N6" i="74" s="1"/>
  <c r="V6" i="74" s="1"/>
  <c r="AE6" i="74" s="1"/>
  <c r="C6" i="74"/>
  <c r="CS5" i="74"/>
  <c r="CQ5" i="74"/>
  <c r="CP5" i="74"/>
  <c r="CO5" i="74"/>
  <c r="AX5" i="74"/>
  <c r="N5" i="74" s="1"/>
  <c r="V5" i="74" s="1"/>
  <c r="AE5" i="74" s="1"/>
  <c r="C5" i="74"/>
  <c r="CP17" i="76"/>
  <c r="CO17" i="76"/>
  <c r="CN17" i="76"/>
  <c r="CP14" i="76"/>
  <c r="CO14" i="76"/>
  <c r="CN14" i="76"/>
  <c r="CP11" i="76"/>
  <c r="CO11" i="76"/>
  <c r="CN11" i="76"/>
  <c r="CP10" i="76"/>
  <c r="CO10" i="76"/>
  <c r="CN10" i="76"/>
  <c r="CP9" i="76"/>
  <c r="CO9" i="76"/>
  <c r="CN9" i="76"/>
  <c r="CP8" i="76"/>
  <c r="CO8" i="76"/>
  <c r="CN8" i="76"/>
  <c r="CP7" i="76"/>
  <c r="CO7" i="76"/>
  <c r="CN7" i="76"/>
  <c r="CP6" i="76"/>
  <c r="CO6" i="76"/>
  <c r="CN6" i="76"/>
  <c r="CP5" i="76"/>
  <c r="CO5" i="76"/>
  <c r="CN5" i="76"/>
  <c r="CU14" i="56"/>
  <c r="CU15" i="56" s="1"/>
  <c r="AZ14" i="56"/>
  <c r="P14" i="56" s="1"/>
  <c r="X14" i="56" s="1"/>
  <c r="AG14" i="56" s="1"/>
  <c r="AZ12" i="56"/>
  <c r="P12" i="56" s="1"/>
  <c r="X12" i="56" s="1"/>
  <c r="AG12" i="56" s="1"/>
  <c r="AZ13" i="56"/>
  <c r="P13" i="56" s="1"/>
  <c r="X13" i="56" s="1"/>
  <c r="AG13" i="56" s="1"/>
  <c r="AZ6" i="56"/>
  <c r="P6" i="56" s="1"/>
  <c r="X6" i="56" s="1"/>
  <c r="AG6" i="56" s="1"/>
  <c r="AZ7" i="56"/>
  <c r="P7" i="56" s="1"/>
  <c r="X7" i="56" s="1"/>
  <c r="AG7" i="56" s="1"/>
  <c r="AZ8" i="56"/>
  <c r="P8" i="56" s="1"/>
  <c r="X8" i="56" s="1"/>
  <c r="AG8" i="56" s="1"/>
  <c r="AZ9" i="56"/>
  <c r="P9" i="56" s="1"/>
  <c r="X9" i="56" s="1"/>
  <c r="AG9" i="56" s="1"/>
  <c r="AZ10" i="56"/>
  <c r="P10" i="56" s="1"/>
  <c r="X10" i="56" s="1"/>
  <c r="AG10" i="56" s="1"/>
  <c r="AZ11" i="56"/>
  <c r="P11" i="56" s="1"/>
  <c r="X11" i="56" s="1"/>
  <c r="AG11" i="56" s="1"/>
  <c r="AZ5" i="56"/>
  <c r="P5" i="56" s="1"/>
  <c r="X5" i="56" s="1"/>
  <c r="AG5" i="56" s="1"/>
  <c r="D14" i="56"/>
  <c r="D12" i="56"/>
  <c r="D13" i="56"/>
  <c r="D6" i="56"/>
  <c r="D7" i="56"/>
  <c r="D8" i="56"/>
  <c r="D9" i="56"/>
  <c r="D10" i="56"/>
  <c r="D11" i="56"/>
  <c r="D5" i="56"/>
  <c r="C14" i="56"/>
  <c r="C12" i="56"/>
  <c r="C13" i="56"/>
  <c r="C6" i="56"/>
  <c r="C7" i="56"/>
  <c r="C8" i="56"/>
  <c r="C9" i="56"/>
  <c r="C10" i="56"/>
  <c r="C11" i="56"/>
  <c r="C5" i="56"/>
  <c r="CU6" i="56"/>
  <c r="CU7" i="56"/>
  <c r="CU8" i="56"/>
  <c r="CU9" i="56"/>
  <c r="CU10" i="56"/>
  <c r="CU11" i="56"/>
  <c r="CU5" i="56"/>
  <c r="AR98" i="65" l="1"/>
  <c r="AK98" i="65"/>
  <c r="AX36" i="65"/>
  <c r="G98" i="65"/>
  <c r="O98" i="65"/>
  <c r="W98" i="65"/>
  <c r="AE98" i="65"/>
  <c r="BC98" i="65"/>
  <c r="AV72" i="65"/>
  <c r="H98" i="65"/>
  <c r="P98" i="65"/>
  <c r="X98" i="65"/>
  <c r="AF98" i="65"/>
  <c r="AN98" i="65"/>
  <c r="AN136" i="65" s="1"/>
  <c r="AN137" i="65" s="1"/>
  <c r="AQ36" i="65"/>
  <c r="BE98" i="65"/>
  <c r="AR36" i="65"/>
  <c r="J98" i="65"/>
  <c r="R98" i="65"/>
  <c r="Z98" i="65"/>
  <c r="AH98" i="65"/>
  <c r="AP98" i="65"/>
  <c r="K98" i="65"/>
  <c r="S98" i="65"/>
  <c r="AA98" i="65"/>
  <c r="AQ98" i="65"/>
  <c r="AY98" i="65"/>
  <c r="BB98" i="65"/>
  <c r="E98" i="65"/>
  <c r="Q98" i="65"/>
  <c r="AC98" i="65"/>
  <c r="BD98" i="65"/>
  <c r="AY36" i="65"/>
  <c r="BA36" i="65"/>
  <c r="AC72" i="65"/>
  <c r="AE36" i="65"/>
  <c r="AO36" i="65"/>
  <c r="BB36" i="65"/>
  <c r="AT98" i="65"/>
  <c r="AP36" i="65"/>
  <c r="O134" i="65"/>
  <c r="Z72" i="65"/>
  <c r="V72" i="65"/>
  <c r="AC36" i="65"/>
  <c r="AF72" i="65"/>
  <c r="G120" i="65"/>
  <c r="AQ120" i="65"/>
  <c r="BC120" i="65"/>
  <c r="AA36" i="65"/>
  <c r="N134" i="65"/>
  <c r="Z134" i="65"/>
  <c r="Z136" i="65" s="1"/>
  <c r="Z137" i="65" s="1"/>
  <c r="AL134" i="65"/>
  <c r="AL136" i="65" s="1"/>
  <c r="AL137" i="65" s="1"/>
  <c r="BD36" i="65"/>
  <c r="V36" i="65"/>
  <c r="AL97" i="65"/>
  <c r="AL98" i="65" s="1"/>
  <c r="AI134" i="65"/>
  <c r="AL58" i="65"/>
  <c r="F120" i="65"/>
  <c r="R120" i="65"/>
  <c r="R136" i="65" s="1"/>
  <c r="R137" i="65" s="1"/>
  <c r="BB120" i="65"/>
  <c r="AX134" i="65"/>
  <c r="AE72" i="65"/>
  <c r="AI72" i="65"/>
  <c r="AA134" i="65"/>
  <c r="AA136" i="65" s="1"/>
  <c r="AA137" i="65" s="1"/>
  <c r="AM134" i="65"/>
  <c r="AY134" i="65"/>
  <c r="AJ97" i="65"/>
  <c r="AJ98" i="65" s="1"/>
  <c r="AD58" i="65"/>
  <c r="AZ36" i="65"/>
  <c r="AN36" i="65"/>
  <c r="BF72" i="65"/>
  <c r="AM97" i="65"/>
  <c r="BG97" i="65" s="1"/>
  <c r="BG98" i="65" s="1"/>
  <c r="AD120" i="65"/>
  <c r="AP120" i="65"/>
  <c r="AB36" i="65"/>
  <c r="AF36" i="65"/>
  <c r="N120" i="65"/>
  <c r="Z120" i="65"/>
  <c r="AL120" i="65"/>
  <c r="AX120" i="65"/>
  <c r="AX136" i="65" s="1"/>
  <c r="AX137" i="65" s="1"/>
  <c r="S120" i="65"/>
  <c r="AE120" i="65"/>
  <c r="I134" i="65"/>
  <c r="I136" i="65" s="1"/>
  <c r="I137" i="65" s="1"/>
  <c r="U134" i="65"/>
  <c r="AG134" i="65"/>
  <c r="BE134" i="65"/>
  <c r="BE36" i="65"/>
  <c r="L134" i="65"/>
  <c r="X134" i="65"/>
  <c r="AJ134" i="65"/>
  <c r="AV134" i="65"/>
  <c r="E134" i="65"/>
  <c r="Q134" i="65"/>
  <c r="AC134" i="65"/>
  <c r="AO134" i="65"/>
  <c r="BA134" i="65"/>
  <c r="V134" i="65"/>
  <c r="AH134" i="65"/>
  <c r="AT134" i="65"/>
  <c r="Y134" i="65"/>
  <c r="BA72" i="65"/>
  <c r="L120" i="65"/>
  <c r="X120" i="65"/>
  <c r="AJ120" i="65"/>
  <c r="AV120" i="65"/>
  <c r="J134" i="65"/>
  <c r="AG36" i="65"/>
  <c r="AD36" i="65"/>
  <c r="BF134" i="65"/>
  <c r="O120" i="65"/>
  <c r="AA120" i="65"/>
  <c r="AM120" i="65"/>
  <c r="AY120" i="65"/>
  <c r="K134" i="65"/>
  <c r="W134" i="65"/>
  <c r="W136" i="65" s="1"/>
  <c r="W137" i="65" s="1"/>
  <c r="AU134" i="65"/>
  <c r="BG134" i="65"/>
  <c r="AL35" i="65"/>
  <c r="AL36" i="65" s="1"/>
  <c r="BA58" i="65"/>
  <c r="BC58" i="65"/>
  <c r="T36" i="65"/>
  <c r="U72" i="65"/>
  <c r="AM35" i="65"/>
  <c r="BG35" i="65" s="1"/>
  <c r="BG36" i="65" s="1"/>
  <c r="BC36" i="65"/>
  <c r="E120" i="65"/>
  <c r="Q120" i="65"/>
  <c r="AC120" i="65"/>
  <c r="AO120" i="65"/>
  <c r="BA120" i="65"/>
  <c r="BA136" i="65" s="1"/>
  <c r="BA137" i="65" s="1"/>
  <c r="M134" i="65"/>
  <c r="AK134" i="65"/>
  <c r="AK136" i="65" s="1"/>
  <c r="AK137" i="65" s="1"/>
  <c r="AW134" i="65"/>
  <c r="AN134" i="65"/>
  <c r="AH72" i="65"/>
  <c r="AQ72" i="65"/>
  <c r="W36" i="65"/>
  <c r="X72" i="65"/>
  <c r="AK36" i="65"/>
  <c r="BG72" i="65"/>
  <c r="BD72" i="65"/>
  <c r="H120" i="65"/>
  <c r="T120" i="65"/>
  <c r="T136" i="65" s="1"/>
  <c r="T137" i="65" s="1"/>
  <c r="AF120" i="65"/>
  <c r="AR120" i="65"/>
  <c r="BD120" i="65"/>
  <c r="M120" i="65"/>
  <c r="Y120" i="65"/>
  <c r="Y136" i="65" s="1"/>
  <c r="Y137" i="65" s="1"/>
  <c r="AK120" i="65"/>
  <c r="AW120" i="65"/>
  <c r="F134" i="65"/>
  <c r="R134" i="65"/>
  <c r="AD134" i="65"/>
  <c r="AD136" i="65" s="1"/>
  <c r="AD137" i="65" s="1"/>
  <c r="AP134" i="65"/>
  <c r="BB134" i="65"/>
  <c r="BB136" i="65" s="1"/>
  <c r="BB137" i="65" s="1"/>
  <c r="P134" i="65"/>
  <c r="AB134" i="65"/>
  <c r="AZ134" i="65"/>
  <c r="X36" i="65"/>
  <c r="Y36" i="65"/>
  <c r="BF58" i="65"/>
  <c r="I120" i="65"/>
  <c r="U120" i="65"/>
  <c r="AG120" i="65"/>
  <c r="AS120" i="65"/>
  <c r="BE120" i="65"/>
  <c r="BE136" i="65" s="1"/>
  <c r="BE137" i="65" s="1"/>
  <c r="Z36" i="65"/>
  <c r="BG58" i="65"/>
  <c r="J120" i="65"/>
  <c r="V120" i="65"/>
  <c r="AH120" i="65"/>
  <c r="AH136" i="65" s="1"/>
  <c r="AH137" i="65" s="1"/>
  <c r="AT120" i="65"/>
  <c r="AT136" i="65" s="1"/>
  <c r="AT137" i="65" s="1"/>
  <c r="BF120" i="65"/>
  <c r="H134" i="65"/>
  <c r="T134" i="65"/>
  <c r="AF134" i="65"/>
  <c r="AR134" i="65"/>
  <c r="AR136" i="65" s="1"/>
  <c r="AR137" i="65" s="1"/>
  <c r="BD134" i="65"/>
  <c r="Q36" i="65"/>
  <c r="U36" i="65"/>
  <c r="AJ72" i="65"/>
  <c r="K120" i="65"/>
  <c r="W120" i="65"/>
  <c r="AI120" i="65"/>
  <c r="AU120" i="65"/>
  <c r="BG120" i="65"/>
  <c r="P120" i="65"/>
  <c r="AB120" i="65"/>
  <c r="AN120" i="65"/>
  <c r="AZ120" i="65"/>
  <c r="AS134" i="65"/>
  <c r="G134" i="65"/>
  <c r="S134" i="65"/>
  <c r="AE134" i="65"/>
  <c r="AQ134" i="65"/>
  <c r="AQ136" i="65" s="1"/>
  <c r="AQ137" i="65" s="1"/>
  <c r="BC134" i="65"/>
  <c r="BC136" i="65" s="1"/>
  <c r="BC137" i="65" s="1"/>
  <c r="AI97" i="65"/>
  <c r="AI98" i="65" s="1"/>
  <c r="AX58" i="65"/>
  <c r="P72" i="65"/>
  <c r="O72" i="65"/>
  <c r="P36" i="65"/>
  <c r="T72" i="65"/>
  <c r="Q58" i="65"/>
  <c r="AA72" i="65"/>
  <c r="BB72" i="65"/>
  <c r="S36" i="65"/>
  <c r="S72" i="65"/>
  <c r="AI35" i="65"/>
  <c r="AI36" i="65" s="1"/>
  <c r="AS58" i="65"/>
  <c r="AJ35" i="65"/>
  <c r="AJ36" i="65" s="1"/>
  <c r="AR72" i="65"/>
  <c r="BB58" i="65"/>
  <c r="AH36" i="65"/>
  <c r="AG72" i="65"/>
  <c r="AK72" i="65"/>
  <c r="AN72" i="65"/>
  <c r="BC72" i="65"/>
  <c r="BE72" i="65"/>
  <c r="BE58" i="65"/>
  <c r="BE73" i="65" s="1"/>
  <c r="BE74" i="65" s="1"/>
  <c r="BD58" i="65"/>
  <c r="AX72" i="65"/>
  <c r="AZ72" i="65"/>
  <c r="AY72" i="65"/>
  <c r="AZ58" i="65"/>
  <c r="AY58" i="65"/>
  <c r="AY73" i="65" s="1"/>
  <c r="AY74" i="65" s="1"/>
  <c r="AS72" i="65"/>
  <c r="AT72" i="65"/>
  <c r="AU72" i="65"/>
  <c r="AW72" i="65"/>
  <c r="AT58" i="65"/>
  <c r="AW58" i="65"/>
  <c r="AV58" i="65"/>
  <c r="AU58" i="65"/>
  <c r="AQ58" i="65"/>
  <c r="AP72" i="65"/>
  <c r="AO72" i="65"/>
  <c r="AP58" i="65"/>
  <c r="AO58" i="65"/>
  <c r="AN58" i="65"/>
  <c r="AR58" i="65"/>
  <c r="AL72" i="65"/>
  <c r="AM72" i="65"/>
  <c r="AM58" i="65"/>
  <c r="AJ58" i="65"/>
  <c r="AI58" i="65"/>
  <c r="AK58" i="65"/>
  <c r="AD72" i="65"/>
  <c r="AH58" i="65"/>
  <c r="AF58" i="65"/>
  <c r="AG58" i="65"/>
  <c r="AE58" i="65"/>
  <c r="Y72" i="65"/>
  <c r="AB72" i="65"/>
  <c r="AA58" i="65"/>
  <c r="Z58" i="65"/>
  <c r="AC58" i="65"/>
  <c r="Y58" i="65"/>
  <c r="AB58" i="65"/>
  <c r="W72" i="65"/>
  <c r="X58" i="65"/>
  <c r="W58" i="65"/>
  <c r="V58" i="65"/>
  <c r="U58" i="65"/>
  <c r="T58" i="65"/>
  <c r="Q72" i="65"/>
  <c r="O58" i="65"/>
  <c r="R72" i="65"/>
  <c r="S58" i="65"/>
  <c r="R58" i="65"/>
  <c r="P58" i="65"/>
  <c r="R36" i="65"/>
  <c r="O36" i="65"/>
  <c r="C31" i="77"/>
  <c r="I15" i="72"/>
  <c r="G7" i="72"/>
  <c r="G8" i="72"/>
  <c r="G9" i="72"/>
  <c r="G10" i="72"/>
  <c r="I10" i="72" s="1"/>
  <c r="G11" i="72"/>
  <c r="I11" i="72" s="1"/>
  <c r="G12" i="72"/>
  <c r="G13" i="72"/>
  <c r="G6" i="72"/>
  <c r="N35" i="65"/>
  <c r="M35" i="65"/>
  <c r="L35" i="65"/>
  <c r="K35" i="65"/>
  <c r="J35" i="65"/>
  <c r="N72" i="65"/>
  <c r="M72" i="65"/>
  <c r="L72" i="65"/>
  <c r="K72" i="65"/>
  <c r="N58" i="65"/>
  <c r="M58" i="65"/>
  <c r="L58" i="65"/>
  <c r="N11" i="65"/>
  <c r="M11" i="65"/>
  <c r="L11" i="65"/>
  <c r="K11" i="65"/>
  <c r="J11" i="65"/>
  <c r="N10" i="65"/>
  <c r="M10" i="65"/>
  <c r="L10" i="65"/>
  <c r="K10" i="65"/>
  <c r="J10" i="65"/>
  <c r="I70" i="65"/>
  <c r="H70" i="65"/>
  <c r="G70" i="65"/>
  <c r="F70" i="65"/>
  <c r="E70" i="65"/>
  <c r="I59" i="65"/>
  <c r="J72" i="65" s="1"/>
  <c r="H59" i="65"/>
  <c r="G59" i="65"/>
  <c r="F59" i="65"/>
  <c r="E59" i="65"/>
  <c r="I55" i="65"/>
  <c r="H55" i="65"/>
  <c r="G55" i="65"/>
  <c r="F55" i="65"/>
  <c r="E55" i="65"/>
  <c r="I50" i="65"/>
  <c r="H50" i="65"/>
  <c r="G50" i="65"/>
  <c r="F50" i="65"/>
  <c r="E50" i="65"/>
  <c r="I48" i="65"/>
  <c r="H48" i="65"/>
  <c r="G48" i="65"/>
  <c r="F48" i="65"/>
  <c r="E48" i="65"/>
  <c r="I45" i="65"/>
  <c r="H45" i="65"/>
  <c r="G45" i="65"/>
  <c r="F45" i="65"/>
  <c r="E45" i="65"/>
  <c r="U136" i="65" l="1"/>
  <c r="U137" i="65" s="1"/>
  <c r="S136" i="65"/>
  <c r="S137" i="65" s="1"/>
  <c r="AM98" i="65"/>
  <c r="AM136" i="65" s="1"/>
  <c r="AM137" i="65" s="1"/>
  <c r="V136" i="65"/>
  <c r="V137" i="65" s="1"/>
  <c r="G136" i="65"/>
  <c r="G137" i="65" s="1"/>
  <c r="F136" i="65"/>
  <c r="F137" i="65" s="1"/>
  <c r="E136" i="65"/>
  <c r="E137" i="65" s="1"/>
  <c r="AP136" i="65"/>
  <c r="AP137" i="65" s="1"/>
  <c r="AO136" i="65"/>
  <c r="AO137" i="65" s="1"/>
  <c r="H136" i="65"/>
  <c r="H137" i="65" s="1"/>
  <c r="Q136" i="65"/>
  <c r="Q137" i="65" s="1"/>
  <c r="L136" i="65"/>
  <c r="L137" i="65" s="1"/>
  <c r="AC136" i="65"/>
  <c r="AC137" i="65" s="1"/>
  <c r="AJ136" i="65"/>
  <c r="AJ137" i="65" s="1"/>
  <c r="X136" i="65"/>
  <c r="X137" i="65" s="1"/>
  <c r="AI136" i="65"/>
  <c r="AI137" i="65" s="1"/>
  <c r="AB136" i="65"/>
  <c r="AB137" i="65" s="1"/>
  <c r="N136" i="65"/>
  <c r="N137" i="65" s="1"/>
  <c r="AE73" i="65"/>
  <c r="AE74" i="65" s="1"/>
  <c r="AD73" i="65"/>
  <c r="AD74" i="65" s="1"/>
  <c r="P136" i="65"/>
  <c r="P137" i="65" s="1"/>
  <c r="M136" i="65"/>
  <c r="M137" i="65" s="1"/>
  <c r="K136" i="65"/>
  <c r="K137" i="65" s="1"/>
  <c r="O136" i="65"/>
  <c r="O137" i="65" s="1"/>
  <c r="J136" i="65"/>
  <c r="J137" i="65" s="1"/>
  <c r="AF136" i="65"/>
  <c r="AF137" i="65" s="1"/>
  <c r="I8" i="72"/>
  <c r="I9" i="72"/>
  <c r="BA73" i="65"/>
  <c r="BA74" i="65" s="1"/>
  <c r="AE136" i="65"/>
  <c r="AE137" i="65" s="1"/>
  <c r="AV136" i="65"/>
  <c r="AV137" i="65" s="1"/>
  <c r="V73" i="65"/>
  <c r="V74" i="65" s="1"/>
  <c r="BG73" i="65"/>
  <c r="BG74" i="65" s="1"/>
  <c r="J36" i="65"/>
  <c r="AC73" i="65"/>
  <c r="AC74" i="65" s="1"/>
  <c r="BD73" i="65"/>
  <c r="BD74" i="65" s="1"/>
  <c r="AF73" i="65"/>
  <c r="AF74" i="65" s="1"/>
  <c r="X73" i="65"/>
  <c r="X74" i="65" s="1"/>
  <c r="AQ73" i="65"/>
  <c r="AQ74" i="65" s="1"/>
  <c r="BD136" i="65"/>
  <c r="BD137" i="65" s="1"/>
  <c r="AX73" i="65"/>
  <c r="AX74" i="65" s="1"/>
  <c r="AM36" i="65"/>
  <c r="AM73" i="65" s="1"/>
  <c r="AM74" i="65" s="1"/>
  <c r="BF35" i="65"/>
  <c r="BF36" i="65" s="1"/>
  <c r="BF73" i="65" s="1"/>
  <c r="BF74" i="65" s="1"/>
  <c r="M36" i="65"/>
  <c r="M73" i="65" s="1"/>
  <c r="M74" i="65" s="1"/>
  <c r="AG136" i="65"/>
  <c r="AG137" i="65" s="1"/>
  <c r="U73" i="65"/>
  <c r="U74" i="65" s="1"/>
  <c r="AG73" i="65"/>
  <c r="AG74" i="65" s="1"/>
  <c r="BF97" i="65"/>
  <c r="BG136" i="65"/>
  <c r="BG137" i="65" s="1"/>
  <c r="AH73" i="65"/>
  <c r="AH74" i="65" s="1"/>
  <c r="S73" i="65"/>
  <c r="S74" i="65" s="1"/>
  <c r="K36" i="65"/>
  <c r="Z73" i="65"/>
  <c r="Z74" i="65" s="1"/>
  <c r="AW136" i="65"/>
  <c r="AW137" i="65" s="1"/>
  <c r="L36" i="65"/>
  <c r="L73" i="65" s="1"/>
  <c r="L74" i="65" s="1"/>
  <c r="AA73" i="65"/>
  <c r="AA74" i="65" s="1"/>
  <c r="AY136" i="65"/>
  <c r="AY137" i="65" s="1"/>
  <c r="N36" i="65"/>
  <c r="N73" i="65" s="1"/>
  <c r="N74" i="65" s="1"/>
  <c r="T73" i="65"/>
  <c r="T74" i="65" s="1"/>
  <c r="AU136" i="65"/>
  <c r="AU137" i="65" s="1"/>
  <c r="AN73" i="65"/>
  <c r="AN74" i="65" s="1"/>
  <c r="BC73" i="65"/>
  <c r="BC74" i="65" s="1"/>
  <c r="AZ136" i="65"/>
  <c r="AZ137" i="65" s="1"/>
  <c r="AL73" i="65"/>
  <c r="AL74" i="65" s="1"/>
  <c r="AS136" i="65"/>
  <c r="AS137" i="65" s="1"/>
  <c r="Q73" i="65"/>
  <c r="Q74" i="65" s="1"/>
  <c r="AK73" i="65"/>
  <c r="AK74" i="65" s="1"/>
  <c r="BB73" i="65"/>
  <c r="BB74" i="65" s="1"/>
  <c r="AJ73" i="65"/>
  <c r="AJ74" i="65" s="1"/>
  <c r="AR73" i="65"/>
  <c r="AR74" i="65" s="1"/>
  <c r="P73" i="65"/>
  <c r="P74" i="65" s="1"/>
  <c r="Y73" i="65"/>
  <c r="Y74" i="65" s="1"/>
  <c r="AI73" i="65"/>
  <c r="AI74" i="65" s="1"/>
  <c r="AZ73" i="65"/>
  <c r="AZ74" i="65" s="1"/>
  <c r="AO73" i="65"/>
  <c r="AO74" i="65" s="1"/>
  <c r="AP73" i="65"/>
  <c r="AP74" i="65" s="1"/>
  <c r="AB73" i="65"/>
  <c r="AB74" i="65" s="1"/>
  <c r="W73" i="65"/>
  <c r="W74" i="65" s="1"/>
  <c r="O73" i="65"/>
  <c r="O74" i="65" s="1"/>
  <c r="R73" i="65"/>
  <c r="R74" i="65" s="1"/>
  <c r="K58" i="65"/>
  <c r="I12" i="72"/>
  <c r="I13" i="72"/>
  <c r="I7" i="72"/>
  <c r="I14" i="72"/>
  <c r="I10" i="65"/>
  <c r="H10" i="65"/>
  <c r="G10" i="65"/>
  <c r="F10" i="65"/>
  <c r="E10" i="65"/>
  <c r="I38" i="65"/>
  <c r="J58" i="65" s="1"/>
  <c r="H38" i="65"/>
  <c r="G38" i="65"/>
  <c r="F38" i="65"/>
  <c r="E38" i="65"/>
  <c r="I21" i="65"/>
  <c r="H21" i="65"/>
  <c r="G21" i="65"/>
  <c r="F21" i="65"/>
  <c r="E21" i="65"/>
  <c r="I35" i="65"/>
  <c r="H35" i="65"/>
  <c r="G35" i="65"/>
  <c r="F35" i="65"/>
  <c r="E35" i="65"/>
  <c r="I26" i="65"/>
  <c r="H26" i="65"/>
  <c r="G26" i="65"/>
  <c r="F26" i="65"/>
  <c r="E26" i="65"/>
  <c r="I11" i="65"/>
  <c r="H11" i="65"/>
  <c r="G11" i="65"/>
  <c r="F11" i="65"/>
  <c r="E11" i="65"/>
  <c r="K73" i="65" l="1"/>
  <c r="K74" i="65" s="1"/>
  <c r="BF98" i="65"/>
  <c r="BF136" i="65" s="1"/>
  <c r="BF137" i="65" s="1"/>
  <c r="E36" i="65"/>
  <c r="F36" i="65"/>
  <c r="G36" i="65"/>
  <c r="H36" i="65"/>
  <c r="I36" i="65"/>
  <c r="AU36" i="65"/>
  <c r="AU73" i="65" s="1"/>
  <c r="AU74" i="65" s="1"/>
  <c r="AT36" i="65"/>
  <c r="AT73" i="65" s="1"/>
  <c r="AT74" i="65" s="1"/>
  <c r="AS36" i="65"/>
  <c r="AS73" i="65" s="1"/>
  <c r="AS74" i="65" s="1"/>
  <c r="AV36" i="65"/>
  <c r="AV73" i="65" s="1"/>
  <c r="AV74" i="65" s="1"/>
  <c r="AW36" i="65"/>
  <c r="AW73" i="65" s="1"/>
  <c r="AW74" i="65" s="1"/>
  <c r="J73" i="65"/>
  <c r="J74" i="65" s="1"/>
  <c r="I72" i="65"/>
  <c r="H72" i="65"/>
  <c r="G72" i="65"/>
  <c r="F72" i="65"/>
  <c r="E72" i="65"/>
  <c r="I58" i="65"/>
  <c r="H58" i="65"/>
  <c r="G58" i="65"/>
  <c r="F58" i="65"/>
  <c r="E58" i="65"/>
  <c r="I73" i="65" l="1"/>
  <c r="I74" i="65" s="1"/>
  <c r="H73" i="65"/>
  <c r="H74" i="65" s="1"/>
  <c r="F73" i="65"/>
  <c r="F74" i="65" s="1"/>
  <c r="E73" i="65"/>
  <c r="E74" i="65" s="1"/>
  <c r="G73" i="65"/>
  <c r="G74" i="65" s="1"/>
  <c r="M6" i="16"/>
  <c r="M8" i="16"/>
  <c r="M7" i="16"/>
  <c r="M9" i="16" l="1"/>
  <c r="CT17" i="56" l="1"/>
  <c r="CS17" i="56"/>
  <c r="CR17" i="56"/>
  <c r="CQ6" i="56"/>
  <c r="CQ7" i="56"/>
  <c r="CQ8" i="56"/>
  <c r="CQ9" i="56"/>
  <c r="CQ10" i="56"/>
  <c r="CQ11" i="56"/>
  <c r="CQ14" i="56"/>
  <c r="CQ5" i="56"/>
  <c r="CS6" i="56"/>
  <c r="CS7" i="56"/>
  <c r="CS8" i="56"/>
  <c r="CS9" i="56"/>
  <c r="CS10" i="56"/>
  <c r="CS11" i="56"/>
  <c r="CS14" i="56"/>
  <c r="CS5" i="56"/>
  <c r="CR6" i="56"/>
  <c r="CR7" i="56"/>
  <c r="CR8" i="56"/>
  <c r="CR9" i="56"/>
  <c r="CR10" i="56"/>
  <c r="CR11" i="56"/>
  <c r="CR14" i="56"/>
  <c r="CR5" i="56"/>
  <c r="F205" i="18" l="1"/>
  <c r="F204" i="18"/>
  <c r="F203" i="18"/>
  <c r="F202" i="18"/>
  <c r="F201" i="18"/>
  <c r="F200" i="18"/>
  <c r="F199" i="18"/>
  <c r="F198" i="18"/>
  <c r="F197" i="18"/>
  <c r="F196" i="18"/>
  <c r="F195" i="18"/>
  <c r="F194" i="18"/>
  <c r="F193" i="18"/>
  <c r="F192" i="18"/>
  <c r="F191" i="18"/>
  <c r="F190" i="18"/>
  <c r="F189" i="18"/>
  <c r="F188" i="18"/>
  <c r="F187" i="18"/>
  <c r="F186" i="18"/>
  <c r="F185" i="18"/>
  <c r="F184" i="18"/>
  <c r="F183" i="18"/>
  <c r="F182" i="18"/>
  <c r="F181" i="18"/>
  <c r="F180" i="18"/>
  <c r="F179" i="18"/>
  <c r="F178" i="18"/>
  <c r="F177" i="18"/>
  <c r="F176" i="18"/>
  <c r="F175" i="18"/>
  <c r="F174" i="18"/>
  <c r="F173" i="18"/>
  <c r="F172" i="18"/>
  <c r="F171" i="18"/>
  <c r="F170" i="18"/>
  <c r="F169" i="18"/>
  <c r="F168" i="18"/>
  <c r="F167" i="18"/>
  <c r="F166" i="18"/>
  <c r="F165" i="18"/>
  <c r="F164" i="18"/>
  <c r="F163" i="18"/>
  <c r="F162" i="18"/>
  <c r="F161" i="18"/>
  <c r="F160" i="18"/>
  <c r="F159" i="18"/>
  <c r="F158" i="18"/>
  <c r="F157" i="18"/>
  <c r="F156" i="18"/>
  <c r="F155" i="18"/>
  <c r="F154" i="18"/>
  <c r="F153" i="18"/>
  <c r="F152" i="18"/>
  <c r="F151" i="18"/>
  <c r="F150" i="18"/>
  <c r="F149" i="18"/>
  <c r="F148" i="18"/>
  <c r="F147" i="18"/>
  <c r="F146" i="18"/>
  <c r="F145" i="18"/>
  <c r="F144" i="18"/>
  <c r="F143" i="18"/>
  <c r="F142" i="18"/>
  <c r="F141" i="18"/>
  <c r="F140" i="18"/>
  <c r="F139" i="18"/>
  <c r="F138" i="18"/>
  <c r="F137" i="18"/>
  <c r="F136" i="18"/>
  <c r="F135" i="18"/>
  <c r="F134" i="18"/>
  <c r="F133" i="18"/>
  <c r="F132" i="18"/>
  <c r="F131" i="18"/>
  <c r="F130" i="18"/>
  <c r="F129" i="18"/>
  <c r="F128" i="18"/>
  <c r="F127" i="18"/>
  <c r="F126" i="18"/>
  <c r="F125" i="18"/>
  <c r="F124" i="18"/>
  <c r="F123" i="18"/>
  <c r="F122" i="18"/>
  <c r="F121" i="18"/>
  <c r="F120" i="18"/>
  <c r="F119" i="18"/>
  <c r="F118" i="18"/>
  <c r="F117" i="18"/>
  <c r="F116" i="18"/>
  <c r="F115" i="18"/>
  <c r="F114" i="18"/>
  <c r="F113" i="18"/>
  <c r="F112" i="18"/>
  <c r="F111" i="18"/>
  <c r="F110" i="18"/>
  <c r="F109" i="18"/>
  <c r="F108" i="18"/>
  <c r="F107" i="18"/>
  <c r="F106" i="18"/>
  <c r="F105" i="18"/>
  <c r="F104" i="18"/>
  <c r="F103" i="18"/>
  <c r="F102" i="18"/>
  <c r="F101" i="18"/>
  <c r="F100" i="18"/>
  <c r="F99" i="18"/>
  <c r="F98" i="18"/>
  <c r="F97" i="18"/>
  <c r="F96" i="18"/>
  <c r="F95" i="18"/>
  <c r="F94" i="18"/>
  <c r="F93" i="18"/>
  <c r="F92" i="18"/>
  <c r="F91" i="18"/>
  <c r="F90" i="18"/>
  <c r="F89" i="18"/>
  <c r="F88" i="18"/>
  <c r="F87" i="18"/>
  <c r="F86" i="18"/>
  <c r="F85" i="18"/>
  <c r="F84" i="18"/>
  <c r="F83" i="18"/>
  <c r="F82" i="18"/>
  <c r="F81" i="18"/>
  <c r="F80" i="18"/>
  <c r="F79" i="18"/>
  <c r="F78" i="18"/>
  <c r="F77" i="18"/>
  <c r="F76" i="18"/>
  <c r="F75" i="18"/>
  <c r="F74" i="18"/>
  <c r="F73" i="18"/>
  <c r="F72" i="18"/>
  <c r="F71" i="18"/>
  <c r="F70" i="18"/>
  <c r="F69" i="18"/>
  <c r="F68" i="18"/>
  <c r="F67" i="18"/>
  <c r="F66" i="18"/>
  <c r="F65" i="18"/>
  <c r="F64" i="18"/>
  <c r="F63" i="18"/>
  <c r="F62" i="18"/>
  <c r="F61" i="18"/>
  <c r="F60" i="18"/>
  <c r="F59" i="18"/>
  <c r="F58" i="18"/>
  <c r="F57" i="18"/>
  <c r="F56" i="18"/>
  <c r="F55" i="18"/>
  <c r="F54" i="18"/>
  <c r="F53" i="18"/>
  <c r="F52" i="18"/>
  <c r="F51" i="18"/>
  <c r="F50" i="18"/>
  <c r="F49" i="18"/>
  <c r="F48" i="18"/>
  <c r="F47" i="18"/>
  <c r="F46" i="18"/>
  <c r="F45" i="18"/>
  <c r="F44" i="18"/>
  <c r="F43" i="18"/>
  <c r="F42" i="18"/>
  <c r="F41" i="18"/>
  <c r="F40" i="18"/>
  <c r="F39" i="18"/>
  <c r="F38" i="18"/>
  <c r="F37" i="18"/>
  <c r="F36" i="18"/>
  <c r="F35" i="18"/>
  <c r="F34" i="18"/>
  <c r="F33" i="18"/>
  <c r="F32" i="18"/>
  <c r="F31" i="18"/>
  <c r="F30" i="18"/>
  <c r="F29" i="18"/>
  <c r="F28" i="18"/>
  <c r="F27" i="18"/>
  <c r="F26" i="18"/>
  <c r="F25" i="18"/>
  <c r="F24" i="18"/>
  <c r="F23" i="18"/>
  <c r="F22" i="18"/>
  <c r="F21" i="18"/>
  <c r="F20" i="18"/>
  <c r="F19" i="18"/>
  <c r="F18" i="18"/>
  <c r="F17" i="18"/>
  <c r="F16" i="18"/>
  <c r="F15" i="18"/>
  <c r="F14" i="18"/>
  <c r="F13" i="18"/>
  <c r="F12" i="18"/>
  <c r="F11" i="18"/>
  <c r="F10" i="18"/>
  <c r="F9" i="18"/>
  <c r="F8" i="18"/>
  <c r="E8" i="18"/>
  <c r="E9" i="18" s="1"/>
  <c r="E10" i="18" s="1"/>
  <c r="E11" i="18" s="1"/>
  <c r="E12" i="18" s="1"/>
  <c r="E13" i="18" s="1"/>
  <c r="E14" i="18" s="1"/>
  <c r="E15" i="18" s="1"/>
  <c r="E16" i="18" s="1"/>
  <c r="E17" i="18" s="1"/>
  <c r="E18" i="18" s="1"/>
  <c r="E19" i="18" s="1"/>
  <c r="E20" i="18" s="1"/>
  <c r="E21" i="18" s="1"/>
  <c r="E22" i="18" s="1"/>
  <c r="E23" i="18" s="1"/>
  <c r="E24" i="18" s="1"/>
  <c r="E25" i="18" s="1"/>
  <c r="E26" i="18" s="1"/>
  <c r="E27" i="18" s="1"/>
  <c r="E28" i="18" s="1"/>
  <c r="E29" i="18" s="1"/>
  <c r="E30" i="18" s="1"/>
  <c r="E31" i="18" s="1"/>
  <c r="E32" i="18" s="1"/>
  <c r="E33" i="18" s="1"/>
  <c r="E34" i="18" s="1"/>
  <c r="E35" i="18" s="1"/>
  <c r="E36" i="18" s="1"/>
  <c r="E37" i="18" s="1"/>
  <c r="E38" i="18" s="1"/>
  <c r="E39" i="18" s="1"/>
  <c r="E40" i="18" s="1"/>
  <c r="E41" i="18" s="1"/>
  <c r="E42" i="18" s="1"/>
  <c r="E43" i="18" s="1"/>
  <c r="E44" i="18" s="1"/>
  <c r="E45" i="18" s="1"/>
  <c r="E46" i="18" s="1"/>
  <c r="E47" i="18" s="1"/>
  <c r="E48" i="18" s="1"/>
  <c r="E49" i="18" s="1"/>
  <c r="E50" i="18" s="1"/>
  <c r="E51" i="18" s="1"/>
  <c r="E52" i="18" s="1"/>
  <c r="E53" i="18" s="1"/>
  <c r="E54" i="18" s="1"/>
  <c r="E55" i="18" s="1"/>
  <c r="E56" i="18" s="1"/>
  <c r="E57" i="18" s="1"/>
  <c r="E58" i="18" s="1"/>
  <c r="E59" i="18" s="1"/>
  <c r="E60" i="18" s="1"/>
  <c r="E61" i="18" s="1"/>
  <c r="E62" i="18" s="1"/>
  <c r="E63" i="18" s="1"/>
  <c r="E64" i="18" s="1"/>
  <c r="E65" i="18" s="1"/>
  <c r="E66" i="18" s="1"/>
  <c r="E67" i="18" s="1"/>
  <c r="E68" i="18" s="1"/>
  <c r="E69" i="18" s="1"/>
  <c r="E70" i="18" s="1"/>
  <c r="E71" i="18" s="1"/>
  <c r="E72" i="18" s="1"/>
  <c r="E73" i="18" s="1"/>
  <c r="E74" i="18" s="1"/>
  <c r="E75" i="18" s="1"/>
  <c r="E76" i="18" s="1"/>
  <c r="E77" i="18" s="1"/>
  <c r="E78" i="18" s="1"/>
  <c r="E79" i="18" s="1"/>
  <c r="E80" i="18" s="1"/>
  <c r="E81" i="18" s="1"/>
  <c r="E82" i="18" s="1"/>
  <c r="E83" i="18" s="1"/>
  <c r="E84" i="18" s="1"/>
  <c r="E85" i="18" s="1"/>
  <c r="E86" i="18" s="1"/>
  <c r="E87" i="18" s="1"/>
  <c r="E88" i="18" s="1"/>
  <c r="E89" i="18" s="1"/>
  <c r="E90" i="18" s="1"/>
  <c r="E91" i="18" s="1"/>
  <c r="E92" i="18" s="1"/>
  <c r="E93" i="18" s="1"/>
  <c r="E94" i="18" s="1"/>
  <c r="E95" i="18" s="1"/>
  <c r="E96" i="18" s="1"/>
  <c r="E97" i="18" s="1"/>
  <c r="E98" i="18" s="1"/>
  <c r="E99" i="18" s="1"/>
  <c r="E100" i="18" s="1"/>
  <c r="E101" i="18" s="1"/>
  <c r="E102" i="18" s="1"/>
  <c r="E103" i="18" s="1"/>
  <c r="E104" i="18" s="1"/>
  <c r="E105" i="18" s="1"/>
  <c r="E106" i="18" s="1"/>
  <c r="E107" i="18" s="1"/>
  <c r="E108" i="18" s="1"/>
  <c r="E109" i="18" s="1"/>
  <c r="E110" i="18" s="1"/>
  <c r="E111" i="18" s="1"/>
  <c r="E112" i="18" s="1"/>
  <c r="E113" i="18" s="1"/>
  <c r="E114" i="18" s="1"/>
  <c r="E115" i="18" s="1"/>
  <c r="E116" i="18" s="1"/>
  <c r="E117" i="18" s="1"/>
  <c r="E118" i="18" s="1"/>
  <c r="E119" i="18" s="1"/>
  <c r="E120" i="18" s="1"/>
  <c r="E121" i="18" s="1"/>
  <c r="E122" i="18" s="1"/>
  <c r="E123" i="18" s="1"/>
  <c r="E124" i="18" s="1"/>
  <c r="E125" i="18" s="1"/>
  <c r="E126" i="18" s="1"/>
  <c r="E127" i="18" s="1"/>
  <c r="E128" i="18" s="1"/>
  <c r="E129" i="18" s="1"/>
  <c r="E130" i="18" s="1"/>
  <c r="E131" i="18" s="1"/>
  <c r="E132" i="18" s="1"/>
  <c r="E133" i="18" s="1"/>
  <c r="E134" i="18" s="1"/>
  <c r="E135" i="18" s="1"/>
  <c r="E136" i="18" s="1"/>
  <c r="E137" i="18" s="1"/>
  <c r="E138" i="18" s="1"/>
  <c r="E139" i="18" s="1"/>
  <c r="E140" i="18" s="1"/>
  <c r="E141" i="18" s="1"/>
  <c r="E142" i="18" s="1"/>
  <c r="E143" i="18" s="1"/>
  <c r="E144" i="18" s="1"/>
  <c r="E145" i="18" s="1"/>
  <c r="E146" i="18" s="1"/>
  <c r="E147" i="18" s="1"/>
  <c r="E148" i="18" s="1"/>
  <c r="E149" i="18" s="1"/>
  <c r="E150" i="18" s="1"/>
  <c r="E151" i="18" s="1"/>
  <c r="E152" i="18" s="1"/>
  <c r="E153" i="18" s="1"/>
  <c r="E154" i="18" s="1"/>
  <c r="E155" i="18" s="1"/>
  <c r="E156" i="18" s="1"/>
  <c r="E157" i="18" s="1"/>
  <c r="E158" i="18" s="1"/>
  <c r="E159" i="18" s="1"/>
  <c r="E160" i="18" s="1"/>
  <c r="E161" i="18" s="1"/>
  <c r="E162" i="18" s="1"/>
  <c r="E163" i="18" s="1"/>
  <c r="E164" i="18" s="1"/>
  <c r="E165" i="18" s="1"/>
  <c r="E166" i="18" s="1"/>
  <c r="E167" i="18" s="1"/>
  <c r="E168" i="18" s="1"/>
  <c r="E169" i="18" s="1"/>
  <c r="E170" i="18" s="1"/>
  <c r="E171" i="18" s="1"/>
  <c r="E172" i="18" s="1"/>
  <c r="E173" i="18" s="1"/>
  <c r="E174" i="18" s="1"/>
  <c r="E175" i="18" s="1"/>
  <c r="E176" i="18" s="1"/>
  <c r="E177" i="18" s="1"/>
  <c r="E178" i="18" s="1"/>
  <c r="E179" i="18" s="1"/>
  <c r="E180" i="18" s="1"/>
  <c r="E181" i="18" s="1"/>
  <c r="E182" i="18" s="1"/>
  <c r="E183" i="18" s="1"/>
  <c r="E184" i="18" s="1"/>
  <c r="E185" i="18" s="1"/>
  <c r="E186" i="18" s="1"/>
  <c r="E187" i="18" s="1"/>
  <c r="E188" i="18" s="1"/>
  <c r="E189" i="18" s="1"/>
  <c r="E190" i="18" s="1"/>
  <c r="E191" i="18" s="1"/>
  <c r="E192" i="18" s="1"/>
  <c r="E193" i="18" s="1"/>
  <c r="E194" i="18" s="1"/>
  <c r="E195" i="18" s="1"/>
  <c r="E196" i="18" s="1"/>
  <c r="E197" i="18" s="1"/>
  <c r="E198" i="18" s="1"/>
  <c r="E199" i="18" s="1"/>
  <c r="E200" i="18" s="1"/>
  <c r="E201" i="18" s="1"/>
  <c r="E202" i="18" s="1"/>
  <c r="E203" i="18" s="1"/>
  <c r="E204" i="18" s="1"/>
  <c r="E205"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Ahmed Fadel Tolba</author>
  </authors>
  <commentList>
    <comment ref="B7" authorId="0" shapeId="0" xr:uid="{F64F5B56-77B8-4445-B26C-619B6993E796}">
      <text>
        <r>
          <rPr>
            <b/>
            <sz val="9"/>
            <color indexed="81"/>
            <rFont val="Tahoma"/>
            <family val="2"/>
          </rPr>
          <t>Ahmed Fadel Tolba:</t>
        </r>
        <r>
          <rPr>
            <sz val="9"/>
            <color indexed="81"/>
            <rFont val="Tahoma"/>
            <family val="2"/>
          </rPr>
          <t xml:space="preserve">
We should mention that is the default state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Ahmed Fadel Tolba</author>
  </authors>
  <commentList>
    <comment ref="B7" authorId="0" shapeId="0" xr:uid="{E5ADB901-EC9D-4C2F-BC17-2F4EDEA3C3ED}">
      <text>
        <r>
          <rPr>
            <b/>
            <sz val="9"/>
            <color indexed="81"/>
            <rFont val="Tahoma"/>
            <family val="2"/>
          </rPr>
          <t>Ahmed Fadel Tolba:</t>
        </r>
        <r>
          <rPr>
            <sz val="9"/>
            <color indexed="81"/>
            <rFont val="Tahoma"/>
            <family val="2"/>
          </rPr>
          <t xml:space="preserve">
We should mention that is the default state</t>
        </r>
      </text>
    </comment>
  </commentList>
</comments>
</file>

<file path=xl/sharedStrings.xml><?xml version="1.0" encoding="utf-8"?>
<sst xmlns="http://schemas.openxmlformats.org/spreadsheetml/2006/main" count="3887" uniqueCount="1219">
  <si>
    <t>Internal Levels</t>
  </si>
  <si>
    <t>Load (Kg)</t>
  </si>
  <si>
    <t>Water Level
Display</t>
  </si>
  <si>
    <t xml:space="preserve"> 1st Water Supply Initiation
(Deteregent Distribution Motion)</t>
  </si>
  <si>
    <t>M1 Motion +  Water Filling</t>
  </si>
  <si>
    <t>M2 Motion</t>
  </si>
  <si>
    <t>2nd Water Supply</t>
  </si>
  <si>
    <t>M3 Motion</t>
  </si>
  <si>
    <t>3rd Water Supply.</t>
  </si>
  <si>
    <t>WL Check</t>
  </si>
  <si>
    <t>Stop</t>
  </si>
  <si>
    <t>CW</t>
  </si>
  <si>
    <t>Stop Time</t>
  </si>
  <si>
    <t>CCW</t>
  </si>
  <si>
    <t>ACC</t>
  </si>
  <si>
    <t>Total Time</t>
  </si>
  <si>
    <t>Water level @ M1 Start</t>
  </si>
  <si>
    <t>DEC</t>
  </si>
  <si>
    <t>1st Water Supply End
M1 End</t>
  </si>
  <si>
    <t>Speed rpm</t>
  </si>
  <si>
    <t xml:space="preserve">Total Time </t>
  </si>
  <si>
    <t>Input</t>
  </si>
  <si>
    <t>Output</t>
  </si>
  <si>
    <t>Target Water level</t>
  </si>
  <si>
    <t>Water valve is closed</t>
  </si>
  <si>
    <t>Process</t>
  </si>
  <si>
    <t>Start</t>
  </si>
  <si>
    <t>End</t>
  </si>
  <si>
    <t>Pulsator</t>
  </si>
  <si>
    <t>* Total time start with M2</t>
  </si>
  <si>
    <t>Valve</t>
  </si>
  <si>
    <t>Target Water Level</t>
  </si>
  <si>
    <t>Closed</t>
  </si>
  <si>
    <t>3rd Water Supply</t>
  </si>
  <si>
    <t>Clutch confirmation operation</t>
  </si>
  <si>
    <r>
      <rPr>
        <sz val="11"/>
        <rFont val="Noto Sans CJK SC"/>
        <family val="2"/>
      </rPr>
      <t xml:space="preserve">第２槽回転給水 </t>
    </r>
    <r>
      <rPr>
        <sz val="11"/>
        <rFont val="ＭＳ Ｐゴシック"/>
        <family val="3"/>
      </rPr>
      <t>*4</t>
    </r>
  </si>
  <si>
    <t>1st Shower Rinse</t>
  </si>
  <si>
    <t>Drain water</t>
  </si>
  <si>
    <r>
      <rPr>
        <sz val="9"/>
        <rFont val="Noto Sans CJK SC"/>
        <family val="2"/>
      </rPr>
      <t>　</t>
    </r>
    <r>
      <rPr>
        <sz val="9"/>
        <rFont val="ＭＳ Ｐゴシック"/>
        <family val="3"/>
      </rPr>
      <t>*</t>
    </r>
    <r>
      <rPr>
        <sz val="9"/>
        <rFont val="Noto Sans CJK SC"/>
        <family val="2"/>
      </rPr>
      <t>脱水槽が回転し始めたら、</t>
    </r>
  </si>
  <si>
    <t>1st Spin</t>
  </si>
  <si>
    <r>
      <rPr>
        <sz val="9"/>
        <rFont val="Noto Sans CJK SC"/>
        <family val="2"/>
      </rPr>
      <t>　</t>
    </r>
    <r>
      <rPr>
        <sz val="9"/>
        <rFont val="ＭＳ Ｐゴシック"/>
        <family val="3"/>
      </rPr>
      <t>*Start Shower water supply</t>
    </r>
  </si>
  <si>
    <t>Rinse</t>
  </si>
  <si>
    <r>
      <rPr>
        <sz val="16"/>
        <rFont val="ＭＳ Ｐゴシック"/>
        <family val="3"/>
      </rPr>
      <t xml:space="preserve">Static rinse </t>
    </r>
    <r>
      <rPr>
        <sz val="16"/>
        <rFont val="Noto Sans CJK SC"/>
        <family val="2"/>
      </rPr>
      <t>Ｗ</t>
    </r>
  </si>
  <si>
    <t>Final Spin</t>
  </si>
  <si>
    <t xml:space="preserve"> 　シャワー注水開始</t>
  </si>
  <si>
    <r>
      <rPr>
        <sz val="9"/>
        <rFont val="Noto Sans CJK SC"/>
        <family val="2"/>
      </rPr>
      <t xml:space="preserve"> 　</t>
    </r>
    <r>
      <rPr>
        <sz val="9"/>
        <rFont val="ＭＳ Ｐゴシック"/>
        <family val="3"/>
      </rPr>
      <t xml:space="preserve">with starting of basket rotation </t>
    </r>
  </si>
  <si>
    <t>S</t>
  </si>
  <si>
    <t>槽回転給水</t>
  </si>
  <si>
    <t>普通</t>
  </si>
  <si>
    <t>Spin 1</t>
  </si>
  <si>
    <t>Normal</t>
  </si>
  <si>
    <t>Shower water supply 1</t>
  </si>
  <si>
    <t>Spin 2</t>
  </si>
  <si>
    <t>　</t>
  </si>
  <si>
    <t>↓</t>
  </si>
  <si>
    <t>water</t>
  </si>
  <si>
    <t>Softener</t>
  </si>
  <si>
    <t>M6</t>
  </si>
  <si>
    <t>(Stirring Motion)</t>
  </si>
  <si>
    <t>Refer to spin control</t>
  </si>
  <si>
    <t>and</t>
  </si>
  <si>
    <r>
      <rPr>
        <sz val="11"/>
        <rFont val="ＭＳ Ｐゴシック"/>
        <family val="3"/>
      </rPr>
      <t>(</t>
    </r>
    <r>
      <rPr>
        <sz val="11"/>
        <rFont val="Noto Sans CJK SC"/>
        <family val="2"/>
      </rPr>
      <t>短絡</t>
    </r>
    <r>
      <rPr>
        <sz val="11"/>
        <rFont val="ＭＳ Ｐゴシック"/>
        <family val="3"/>
      </rPr>
      <t>)</t>
    </r>
  </si>
  <si>
    <t>(Short)</t>
  </si>
  <si>
    <t xml:space="preserve">Motor
rpm
</t>
  </si>
  <si>
    <r>
      <rPr>
        <sz val="11"/>
        <rFont val="ＭＳ Ｐゴシック"/>
        <family val="3"/>
      </rPr>
      <t xml:space="preserve">Total Time 
</t>
    </r>
    <r>
      <rPr>
        <sz val="8"/>
        <rFont val="ＭＳ Ｐゴシック"/>
        <family val="3"/>
      </rPr>
      <t>@Water pressure 10</t>
    </r>
  </si>
  <si>
    <t>valve open</t>
  </si>
  <si>
    <t>water level</t>
  </si>
  <si>
    <t>Water</t>
  </si>
  <si>
    <t>Capa</t>
  </si>
  <si>
    <t>Clutch</t>
  </si>
  <si>
    <t>水圧</t>
  </si>
  <si>
    <r>
      <rPr>
        <sz val="11"/>
        <rFont val="Noto Sans CJK SC"/>
        <family val="2"/>
      </rPr>
      <t>（</t>
    </r>
    <r>
      <rPr>
        <sz val="11"/>
        <rFont val="ＭＳ Ｐゴシック"/>
        <family val="3"/>
      </rPr>
      <t>L/</t>
    </r>
    <r>
      <rPr>
        <sz val="11"/>
        <rFont val="Noto Sans CJK SC"/>
        <family val="2"/>
      </rPr>
      <t>分）</t>
    </r>
  </si>
  <si>
    <t>ﾌﾞﾚｰｷ</t>
  </si>
  <si>
    <t xml:space="preserve"> Motor</t>
  </si>
  <si>
    <t>Brake</t>
  </si>
  <si>
    <t>When water level is detected as below</t>
  </si>
  <si>
    <t>level</t>
  </si>
  <si>
    <t>N.</t>
  </si>
  <si>
    <t>R.</t>
  </si>
  <si>
    <t>Rise</t>
  </si>
  <si>
    <t>Fall</t>
  </si>
  <si>
    <t>Motor</t>
  </si>
  <si>
    <t>time</t>
  </si>
  <si>
    <t>city</t>
  </si>
  <si>
    <t>Level</t>
  </si>
  <si>
    <t>change</t>
  </si>
  <si>
    <t>rpm</t>
  </si>
  <si>
    <t>ON</t>
  </si>
  <si>
    <t>Softener valve is opened.</t>
  </si>
  <si>
    <t>停止検知</t>
  </si>
  <si>
    <t>80"</t>
  </si>
  <si>
    <t>same as M3 in washing processe</t>
  </si>
  <si>
    <t>Setting
Water
Level</t>
  </si>
  <si>
    <t>30"</t>
  </si>
  <si>
    <t>20"</t>
  </si>
  <si>
    <r>
      <rPr>
        <sz val="11"/>
        <rFont val="Noto Sans CJK SC"/>
        <family val="2"/>
      </rPr>
      <t>後</t>
    </r>
    <r>
      <rPr>
        <sz val="11"/>
        <rFont val="ＭＳ Ｐゴシック"/>
        <family val="3"/>
      </rPr>
      <t>,</t>
    </r>
    <r>
      <rPr>
        <sz val="11"/>
        <rFont val="Noto Sans CJK SC"/>
        <family val="2"/>
      </rPr>
      <t>次行程</t>
    </r>
  </si>
  <si>
    <t>High</t>
  </si>
  <si>
    <t>に進む。</t>
  </si>
  <si>
    <t>After stop</t>
  </si>
  <si>
    <t>detection,</t>
  </si>
  <si>
    <t>shift next</t>
  </si>
  <si>
    <t>TOP</t>
  </si>
  <si>
    <t>process</t>
  </si>
  <si>
    <t>Middle</t>
  </si>
  <si>
    <t>(MAX20")</t>
  </si>
  <si>
    <t>Refer</t>
  </si>
  <si>
    <t>to</t>
  </si>
  <si>
    <t>Spin</t>
  </si>
  <si>
    <t>control</t>
  </si>
  <si>
    <t>Small</t>
  </si>
  <si>
    <t>After</t>
  </si>
  <si>
    <t>reaching</t>
  </si>
  <si>
    <t>Inlet valve</t>
  </si>
  <si>
    <t>Reset</t>
  </si>
  <si>
    <t>Same spec. as</t>
  </si>
  <si>
    <t>Same as Static rinse W</t>
  </si>
  <si>
    <t>120"</t>
  </si>
  <si>
    <t>Middle2</t>
  </si>
  <si>
    <t>clutch</t>
  </si>
  <si>
    <t>or less</t>
  </si>
  <si>
    <t>Low</t>
  </si>
  <si>
    <t>None</t>
  </si>
  <si>
    <t>Top</t>
  </si>
  <si>
    <t>Ultra</t>
  </si>
  <si>
    <t>small</t>
  </si>
  <si>
    <t>Spin Stop detection</t>
  </si>
  <si>
    <t>Regular</t>
  </si>
  <si>
    <t>Delicate</t>
  </si>
  <si>
    <t>Stir WL</t>
  </si>
  <si>
    <t>Target WL</t>
  </si>
  <si>
    <t>Stop detection</t>
  </si>
  <si>
    <t>Softener WL</t>
  </si>
  <si>
    <t>closed</t>
  </si>
  <si>
    <t>Manual Selection</t>
  </si>
  <si>
    <t>1 time</t>
  </si>
  <si>
    <t>RPM</t>
  </si>
  <si>
    <r>
      <rPr>
        <b/>
        <u/>
        <sz val="16"/>
        <rFont val="ＭＳ Ｐゴシック"/>
        <family val="3"/>
      </rPr>
      <t xml:space="preserve">Fragrance Rinse </t>
    </r>
    <r>
      <rPr>
        <b/>
        <u/>
        <sz val="16"/>
        <rFont val="Noto Sans CJK SC"/>
        <family val="2"/>
      </rPr>
      <t>・</t>
    </r>
    <r>
      <rPr>
        <b/>
        <u/>
        <sz val="16"/>
        <rFont val="ＭＳ Ｐゴシック"/>
        <family val="3"/>
      </rPr>
      <t>Spin</t>
    </r>
  </si>
  <si>
    <t>2nd Spin</t>
  </si>
  <si>
    <r>
      <rPr>
        <sz val="16"/>
        <rFont val="ＭＳ Ｐゴシック"/>
        <family val="3"/>
      </rPr>
      <t xml:space="preserve">Static rinse </t>
    </r>
    <r>
      <rPr>
        <sz val="16"/>
        <rFont val="Noto Sans CJK SC"/>
        <family val="2"/>
      </rPr>
      <t>Ｆ</t>
    </r>
  </si>
  <si>
    <t>*When drain valve closes, water supply starts. Water is supplied to setting water level.</t>
  </si>
  <si>
    <t>Water supply</t>
  </si>
  <si>
    <t>Water supply
with stir</t>
  </si>
  <si>
    <t>M6 starting</t>
  </si>
  <si>
    <t>Untangle</t>
  </si>
  <si>
    <t>Starting</t>
  </si>
  <si>
    <t>Pause</t>
  </si>
  <si>
    <t>Fixing60"</t>
  </si>
  <si>
    <t>Water Amount (Setting w.L)</t>
  </si>
  <si>
    <t>Drain water &amp;</t>
  </si>
  <si>
    <r>
      <rPr>
        <sz val="14"/>
        <rFont val="ＭＳ Ｐゴシック"/>
        <family val="3"/>
      </rPr>
      <t>max</t>
    </r>
    <r>
      <rPr>
        <sz val="14"/>
        <rFont val="Noto Sans CJK SC"/>
        <family val="2"/>
      </rPr>
      <t>　</t>
    </r>
    <r>
      <rPr>
        <sz val="14"/>
        <rFont val="ＭＳ Ｐゴシック"/>
        <family val="3"/>
      </rPr>
      <t>60"</t>
    </r>
  </si>
  <si>
    <t>Clutch change</t>
  </si>
  <si>
    <t>After stop detection, shift next process
(MAX20")</t>
  </si>
  <si>
    <t>Setting water level</t>
  </si>
  <si>
    <t>same as (S) motion in washing processe</t>
  </si>
  <si>
    <t>90"</t>
  </si>
  <si>
    <r>
      <rPr>
        <sz val="24"/>
        <rFont val="ＭＳ Ｐゴシック"/>
        <family val="3"/>
      </rPr>
      <t xml:space="preserve">same as </t>
    </r>
    <r>
      <rPr>
        <b/>
        <sz val="24"/>
        <rFont val="ＭＳ Ｐゴシック"/>
        <family val="3"/>
      </rPr>
      <t>(S)</t>
    </r>
    <r>
      <rPr>
        <sz val="24"/>
        <rFont val="ＭＳ Ｐゴシック"/>
        <family val="3"/>
      </rPr>
      <t xml:space="preserve"> motion in washing processe</t>
    </r>
  </si>
  <si>
    <t>Single</t>
  </si>
  <si>
    <t>※After</t>
  </si>
  <si>
    <t>drain valve</t>
  </si>
  <si>
    <t>close,</t>
  </si>
  <si>
    <r>
      <rPr>
        <vertAlign val="superscript"/>
        <sz val="11"/>
        <color rgb="FF0000FF"/>
        <rFont val="ＭＳ Ｐゴシック"/>
        <family val="3"/>
      </rPr>
      <t>①</t>
    </r>
    <r>
      <rPr>
        <sz val="11"/>
        <color rgb="FF0000FF"/>
        <rFont val="ＭＳ Ｐゴシック"/>
        <family val="3"/>
      </rPr>
      <t>Small1</t>
    </r>
  </si>
  <si>
    <t>start.</t>
  </si>
  <si>
    <t>Same spec.</t>
  </si>
  <si>
    <t xml:space="preserve">Untangle </t>
  </si>
  <si>
    <t>as Untangle</t>
  </si>
  <si>
    <t>to setting</t>
  </si>
  <si>
    <t>water current</t>
  </si>
  <si>
    <t>of wash process</t>
  </si>
  <si>
    <t>of wash</t>
  </si>
  <si>
    <t>Drain valve open</t>
  </si>
  <si>
    <t>After 35sec.</t>
  </si>
  <si>
    <t>Rest water</t>
  </si>
  <si>
    <t>level.</t>
  </si>
  <si>
    <t>* Same spec.of weight sensor and wash process as condensed regular process</t>
  </si>
  <si>
    <t>* Default Rinse is 3 times and it's not changeable</t>
  </si>
  <si>
    <t>Condensed Wash</t>
  </si>
  <si>
    <t>Soak rotary water flow</t>
  </si>
  <si>
    <t>Capacity</t>
  </si>
  <si>
    <t>Speed</t>
  </si>
  <si>
    <t>Setting</t>
  </si>
  <si>
    <t>Pause-Rotating water flow-Pause-Soak water flow</t>
  </si>
  <si>
    <t>Pause-Rotating water flow-Pause</t>
  </si>
  <si>
    <t>5 times</t>
  </si>
  <si>
    <t>2H</t>
  </si>
  <si>
    <t>11 times</t>
  </si>
  <si>
    <t>4H</t>
  </si>
  <si>
    <t>Tub Clean</t>
  </si>
  <si>
    <t>Water Supply and  Stiring</t>
  </si>
  <si>
    <t>Soak</t>
  </si>
  <si>
    <t>Wash</t>
  </si>
  <si>
    <t>Clutch Switch
(Drain Water) &amp; lid lock</t>
  </si>
  <si>
    <t>1st  Spin</t>
  </si>
  <si>
    <t>2nd  Spin</t>
  </si>
  <si>
    <t>Clutch Switch</t>
  </si>
  <si>
    <t>Water Supply with Stiring</t>
  </si>
  <si>
    <t>3rd  Spin</t>
  </si>
  <si>
    <t>4th Spin</t>
  </si>
  <si>
    <t>Water Supply</t>
  </si>
  <si>
    <t>Stirring motion</t>
  </si>
  <si>
    <t>Stirring</t>
  </si>
  <si>
    <t>Stire with supply water in order from the lowest water level</t>
  </si>
  <si>
    <t>Drain valve is open</t>
  </si>
  <si>
    <t>Break</t>
  </si>
  <si>
    <t>Drain Water</t>
  </si>
  <si>
    <t>2'</t>
  </si>
  <si>
    <t>Same as first Stirring</t>
  </si>
  <si>
    <t>20'</t>
  </si>
  <si>
    <t>3'</t>
  </si>
  <si>
    <t>After reaching Reset Water Level</t>
  </si>
  <si>
    <t xml:space="preserve">Top 700 rpm
</t>
  </si>
  <si>
    <t>100"</t>
  </si>
  <si>
    <t>Same as water supply with stiring specs</t>
  </si>
  <si>
    <t>`</t>
  </si>
  <si>
    <t>Clutch Confirmation Operation</t>
  </si>
  <si>
    <t>Specifications / Definitions</t>
  </si>
  <si>
    <t>Water supply with stirring</t>
  </si>
  <si>
    <t>1.After reaching set water level, stirring is started.</t>
  </si>
  <si>
    <t xml:space="preserve"> 1.The operation of stirring for 1 minute and stopping for 4 minutes is repeated within the set time.</t>
  </si>
  <si>
    <t>Whole</t>
  </si>
  <si>
    <t xml:space="preserve"> 1. No supply water is added.</t>
  </si>
  <si>
    <t>2. Reservations cannot be set.</t>
  </si>
  <si>
    <t>3. The abnormality detection operation conforms to the operation during regular course operation.</t>
  </si>
  <si>
    <t>4. The lid lock is locked when switching the clutch after "washing".</t>
  </si>
  <si>
    <t>Wash Process</t>
  </si>
  <si>
    <t>Static Rinse S</t>
  </si>
  <si>
    <t>Drain Water and Clutch Change</t>
  </si>
  <si>
    <t>Normal 
Short 
Break</t>
  </si>
  <si>
    <t>Internal Spin</t>
  </si>
  <si>
    <t>Softener inlet valve start water level</t>
  </si>
  <si>
    <t>Water Supply with Stir</t>
  </si>
  <si>
    <t>Stir</t>
  </si>
  <si>
    <t>Water Level</t>
  </si>
  <si>
    <t>After reaching Reset Water Level
75"</t>
  </si>
  <si>
    <t>Inlet valve
Single 
Same as W</t>
  </si>
  <si>
    <t>After reaching Reset Water Level
35"</t>
  </si>
  <si>
    <t>Same as Final Spin spec</t>
  </si>
  <si>
    <t>Simultaneous with start of water supply</t>
  </si>
  <si>
    <t>Same as wash Spec</t>
  </si>
  <si>
    <t>Water supply to setting water level</t>
  </si>
  <si>
    <t>3 min</t>
  </si>
  <si>
    <t>Same as Untangle Spec</t>
  </si>
  <si>
    <t>10 s</t>
  </si>
  <si>
    <t>* Highlighted Time is changeable according to manual time setting</t>
  </si>
  <si>
    <t>Clutch Confirmation</t>
  </si>
  <si>
    <t>2 time</t>
  </si>
  <si>
    <t>M2</t>
  </si>
  <si>
    <t>M3</t>
  </si>
  <si>
    <t>Water flow variable spec.</t>
  </si>
  <si>
    <t>1- Range of application "A" motion at wash can be changed in addition to "ST &amp; S" motions if they are similar to "A"</t>
  </si>
  <si>
    <t>2- Variable Water flow is only available for  wash process included in Condensed REGULAR and Memory courses</t>
  </si>
  <si>
    <t>3-Indicator lights on to Level 2 as a default level at initial.</t>
  </si>
  <si>
    <t>4- Water flow variable is stored in memory at only initial setting of Memory course. Change in the middle operation is not.</t>
  </si>
  <si>
    <t>* Water flow Behavior before the wash operation starting</t>
  </si>
  <si>
    <t>Soil Level</t>
  </si>
  <si>
    <t>Action</t>
  </si>
  <si>
    <t xml:space="preserve"> Extra SAB Cycle No.</t>
  </si>
  <si>
    <t>SAB Total ADDed time (sec.)</t>
  </si>
  <si>
    <t>No change</t>
  </si>
  <si>
    <t>− 10 rpm</t>
  </si>
  <si>
    <t>SA</t>
  </si>
  <si>
    <t>* Water flow variable display (after wash start)</t>
  </si>
  <si>
    <t>1- Fixed Lighting on the setting point during M1 , M2 , M3 , ST motions</t>
  </si>
  <si>
    <t>2- Movable Lighting on to the setting point (accumulation display) as shown in fig ※Pushing key 1time→Moving lighting point to upper side (strong side)</t>
  </si>
  <si>
    <t>3- Indicator lights on at untangle water current and key cannnot be operated.</t>
  </si>
  <si>
    <t>4- When operation is returned to wash start by change of water level  and wash time, indicator lights on.</t>
  </si>
  <si>
    <t>5- Lighting off with wash finishing (from drainage)</t>
  </si>
  <si>
    <t>* Change of water flow varable in the middle of operation</t>
  </si>
  <si>
    <t>When water flow variable is changed during blinking of water flow indicator, "A" motion after change is operated</t>
  </si>
  <si>
    <t xml:space="preserve"> for 20 sec.,after that, motion after 20sec from change is returned. As shown in figure</t>
  </si>
  <si>
    <t xml:space="preserve">Rinse Process 
Shower Rinse Motion </t>
  </si>
  <si>
    <t>Plateau</t>
  </si>
  <si>
    <t>Time</t>
  </si>
  <si>
    <t>Freq</t>
  </si>
  <si>
    <t>W.L</t>
  </si>
  <si>
    <t xml:space="preserve">Det. Level </t>
  </si>
  <si>
    <t xml:space="preserve">Load </t>
  </si>
  <si>
    <t>5 rpm
Acc = 1 sec.
Dec.= 1 sec.</t>
  </si>
  <si>
    <t>6'00"</t>
  </si>
  <si>
    <t>Motion Starts with water filling</t>
  </si>
  <si>
    <t>Motion end when 1st W.S end or after 120 sec.</t>
  </si>
  <si>
    <t>Water fill continues till arriving the 1st w.s end level</t>
  </si>
  <si>
    <t>M1 start at 110L</t>
  </si>
  <si>
    <t>M2 start when the 1st w.s end</t>
  </si>
  <si>
    <t>M2 End</t>
  </si>
  <si>
    <t>M3 Time + 2nd W.S Target</t>
  </si>
  <si>
    <t>M3 End + 2nd W.S Target</t>
  </si>
  <si>
    <t>2nd W.L Target &amp; M3 time</t>
  </si>
  <si>
    <r>
      <t>6- Buzzer spec.</t>
    </r>
    <r>
      <rPr>
        <sz val="12"/>
        <color theme="0"/>
        <rFont val="Noto Sans CJK SC"/>
        <family val="2"/>
      </rPr>
      <t>：</t>
    </r>
    <r>
      <rPr>
        <sz val="12"/>
        <color theme="0"/>
        <rFont val="Calibri Light"/>
        <family val="2"/>
      </rPr>
      <t>Time of buzzer is changed in the case of reaching the Maximum (strong)</t>
    </r>
  </si>
  <si>
    <t>4th Water Supply</t>
  </si>
  <si>
    <t>M4 Motion</t>
  </si>
  <si>
    <t>M5 Motion</t>
  </si>
  <si>
    <t>M6 Motion</t>
  </si>
  <si>
    <t>M7 Motion</t>
  </si>
  <si>
    <t>M4 Time + 3rd W.S target</t>
  </si>
  <si>
    <t>M4 time + 3rd W.S Target</t>
  </si>
  <si>
    <t>M4 End + Target W.L Check</t>
  </si>
  <si>
    <t>M5 Motion time</t>
  </si>
  <si>
    <t>M4 End</t>
  </si>
  <si>
    <t>M5 Time</t>
  </si>
  <si>
    <t>Same as Process M5</t>
  </si>
  <si>
    <t>M4</t>
  </si>
  <si>
    <t>M5</t>
  </si>
  <si>
    <t>M7</t>
  </si>
  <si>
    <t>MU</t>
  </si>
  <si>
    <t>OFF</t>
  </si>
  <si>
    <t>1H</t>
  </si>
  <si>
    <t>Selectable</t>
  </si>
  <si>
    <t>Quick Wash</t>
  </si>
  <si>
    <t>Baby Care</t>
  </si>
  <si>
    <t>Detail Process</t>
  </si>
  <si>
    <t>Load sensing</t>
  </si>
  <si>
    <t>ok</t>
  </si>
  <si>
    <t>7.2 sec</t>
  </si>
  <si>
    <t>LEV-1</t>
  </si>
  <si>
    <t>LEV-2</t>
  </si>
  <si>
    <t>LEV-3</t>
  </si>
  <si>
    <t>LEV-4</t>
  </si>
  <si>
    <t>LEV-5</t>
  </si>
  <si>
    <t>LEV-6</t>
  </si>
  <si>
    <t>Water Filling (Time : min)</t>
  </si>
  <si>
    <t>1 hour</t>
  </si>
  <si>
    <t>XXX</t>
  </si>
  <si>
    <t>_</t>
  </si>
  <si>
    <t>Main Wash (Time : min)</t>
  </si>
  <si>
    <t>Wash Time (min)</t>
  </si>
  <si>
    <t>Rinse Count (Repeated Rinse Times)</t>
  </si>
  <si>
    <t>Drainage (Time : min)</t>
  </si>
  <si>
    <t>Inertia Stop (Time : sec)</t>
  </si>
  <si>
    <t>Medium Spin (Time : sec)</t>
  </si>
  <si>
    <t>60 sec</t>
  </si>
  <si>
    <t>5 min</t>
  </si>
  <si>
    <t>9 min</t>
  </si>
  <si>
    <t>12 min</t>
  </si>
  <si>
    <t>Rinse Wash (Time : min)</t>
  </si>
  <si>
    <t>Rinse Time (min)</t>
  </si>
  <si>
    <t>1 min</t>
  </si>
  <si>
    <t>Spin Time (min)</t>
  </si>
  <si>
    <t>Total Time (min)</t>
  </si>
  <si>
    <t>Display Time</t>
  </si>
  <si>
    <t>Program</t>
  </si>
  <si>
    <t>Duty Time at Washing Process</t>
  </si>
  <si>
    <t>Duty Time at Rinsing Process</t>
  </si>
  <si>
    <t>Wash 1st water inlet frequency (10kg/12kg)</t>
  </si>
  <si>
    <t>Wash 2nd water inlet frequency (10kg/12kg)</t>
  </si>
  <si>
    <t>Wash 3rd water inlet frequency (10kg/12kg)</t>
  </si>
  <si>
    <t>Wash 1 Duty Time for 1 minute</t>
  </si>
  <si>
    <t>ON/OFF (sec)</t>
  </si>
  <si>
    <t>Balance Control for 1 minute</t>
  </si>
  <si>
    <t>Rinse Duty Time for 3 minutes</t>
  </si>
  <si>
    <t>Balance Control for 2 minutes</t>
  </si>
  <si>
    <t>Wash 3 Duty Time for 12 minutes</t>
  </si>
  <si>
    <t>Wash 2 Duty Time for 3 minutes</t>
  </si>
  <si>
    <t>Wool</t>
  </si>
  <si>
    <t>Jeans</t>
  </si>
  <si>
    <t>Cotton</t>
  </si>
  <si>
    <t>ALL IN ONE</t>
  </si>
  <si>
    <t>Blanket</t>
  </si>
  <si>
    <t>Select Contents</t>
  </si>
  <si>
    <t>Program Default Avaliable Selection for Each Program Courses</t>
  </si>
  <si>
    <t>Cold</t>
  </si>
  <si>
    <t>Warm</t>
  </si>
  <si>
    <t>Hot</t>
  </si>
  <si>
    <t>Water Temp.</t>
  </si>
  <si>
    <t>Wash Time</t>
  </si>
  <si>
    <t>Rinse Times</t>
  </si>
  <si>
    <t>Spin Time</t>
  </si>
  <si>
    <t>X</t>
  </si>
  <si>
    <t>Top 70 rpm
 10 rpm / s</t>
  </si>
  <si>
    <t>For course default rinse times, check course option tap</t>
  </si>
  <si>
    <t>Display</t>
  </si>
  <si>
    <t>Water Level if not selected</t>
  </si>
  <si>
    <t>if wash=0 rinse starts here</t>
  </si>
  <si>
    <t>Spin Times</t>
  </si>
  <si>
    <t>Water Levels</t>
  </si>
  <si>
    <t>Water Temp</t>
  </si>
  <si>
    <t>Result</t>
  </si>
  <si>
    <t>WM state</t>
  </si>
  <si>
    <t>allowed during wash</t>
  </si>
  <si>
    <t>Allowed</t>
  </si>
  <si>
    <t>Child Lock</t>
  </si>
  <si>
    <t>allowed during any time of cycle</t>
  </si>
  <si>
    <t>Excution/pause</t>
  </si>
  <si>
    <r>
      <rPr>
        <b/>
        <sz val="11"/>
        <color theme="4" tint="-0.249977111117893"/>
        <rFont val="Calibri"/>
        <family val="2"/>
      </rPr>
      <t>First:</t>
    </r>
    <r>
      <rPr>
        <b/>
        <sz val="11"/>
        <color rgb="FF000000"/>
        <rFont val="Calibri"/>
        <family val="2"/>
      </rPr>
      <t xml:space="preserve"> Time difference between geared motor &amp; pump operation </t>
    </r>
  </si>
  <si>
    <r>
      <rPr>
        <b/>
        <sz val="11"/>
        <color theme="4" tint="-0.249977111117893"/>
        <rFont val="Calibri"/>
        <family val="2"/>
      </rPr>
      <t>Second:</t>
    </r>
    <r>
      <rPr>
        <b/>
        <sz val="11"/>
        <color rgb="FF000000"/>
        <rFont val="Calibri"/>
        <family val="2"/>
      </rPr>
      <t xml:space="preserve"> Pump operation during overflow:</t>
    </r>
  </si>
  <si>
    <t>Water amount to start overflow protocol</t>
  </si>
  <si>
    <t>Door Status</t>
  </si>
  <si>
    <t>Open/closed</t>
  </si>
  <si>
    <t>Water Level reached</t>
  </si>
  <si>
    <t>Selected water level before overflow</t>
  </si>
  <si>
    <r>
      <rPr>
        <b/>
        <sz val="11"/>
        <color theme="4" tint="-0.249977111117893"/>
        <rFont val="Calibri"/>
        <family val="2"/>
      </rPr>
      <t>Third:</t>
    </r>
    <r>
      <rPr>
        <b/>
        <sz val="11"/>
        <color rgb="FF000000"/>
        <rFont val="Calibri"/>
        <family val="2"/>
      </rPr>
      <t xml:space="preserve"> Pump operation</t>
    </r>
  </si>
  <si>
    <t>Continous ON</t>
  </si>
  <si>
    <t>all buttons are disabled EXCEPT Off button</t>
  </si>
  <si>
    <t>Weight detection specs:</t>
  </si>
  <si>
    <r>
      <rPr>
        <b/>
        <sz val="11"/>
        <color rgb="FF000000"/>
        <rFont val="Calibri"/>
        <family val="2"/>
      </rPr>
      <t>Case A:</t>
    </r>
    <r>
      <rPr>
        <sz val="11"/>
        <color rgb="FF000000"/>
        <rFont val="Calibri"/>
        <family val="2"/>
      </rPr>
      <t xml:space="preserve"> door is closed before 20sec period</t>
    </r>
  </si>
  <si>
    <r>
      <rPr>
        <b/>
        <sz val="11"/>
        <color rgb="FF000000"/>
        <rFont val="Calibri"/>
        <family val="2"/>
      </rPr>
      <t>Case B:</t>
    </r>
    <r>
      <rPr>
        <sz val="11"/>
        <color rgb="FF000000"/>
        <rFont val="Calibri"/>
        <family val="2"/>
      </rPr>
      <t xml:space="preserve"> door is still open after 20sec period</t>
    </r>
  </si>
  <si>
    <t>When Power cuts off WM saves data to continue at the same point of operation</t>
  </si>
  <si>
    <t>Pause State:</t>
  </si>
  <si>
    <t>When a user presses pause button during spining twice:</t>
  </si>
  <si>
    <t>Time displayed:</t>
  </si>
  <si>
    <t xml:space="preserve">Time remaining for the spining will not be modified </t>
  </si>
  <si>
    <t xml:space="preserve">Delay Start </t>
  </si>
  <si>
    <t>20min</t>
  </si>
  <si>
    <t>Programs:</t>
  </si>
  <si>
    <t>Options:</t>
  </si>
  <si>
    <t>Delay Start</t>
  </si>
  <si>
    <t>Water Temperature</t>
  </si>
  <si>
    <t>Cold only</t>
  </si>
  <si>
    <t>Maunal Selection:</t>
  </si>
  <si>
    <t>Option Selection:</t>
  </si>
  <si>
    <t>Case</t>
  </si>
  <si>
    <t>Closed Door</t>
  </si>
  <si>
    <t>Open Door</t>
  </si>
  <si>
    <t>Process stops and error E2 apperes with buzzer for 20sec</t>
  </si>
  <si>
    <r>
      <t xml:space="preserve">WM operates immediately when power come back </t>
    </r>
    <r>
      <rPr>
        <b/>
        <sz val="14"/>
        <color rgb="FF000000"/>
        <rFont val="Calibri"/>
        <family val="2"/>
      </rPr>
      <t>without pressing pause button again</t>
    </r>
  </si>
  <si>
    <r>
      <t>Max on time is 2.5 minutes and then pump has to be turned off for 10 sec.</t>
    </r>
    <r>
      <rPr>
        <b/>
        <sz val="11"/>
        <color rgb="FF000000"/>
        <rFont val="Calibri"/>
        <family val="2"/>
      </rPr>
      <t xml:space="preserve"> </t>
    </r>
  </si>
  <si>
    <t>Temp Options</t>
  </si>
  <si>
    <t>COLD</t>
  </si>
  <si>
    <t>WARM</t>
  </si>
  <si>
    <t>HOT</t>
  </si>
  <si>
    <t>When the sensor detects 50 Deg, Inlet Connection Failure is displayed - WM stops</t>
  </si>
  <si>
    <t>when the sensor detects 63 Deg, the inlet valve on the cold side is operated but the indication led is not changed</t>
  </si>
  <si>
    <t>Water Level check</t>
  </si>
  <si>
    <t>Water level is measured during the whole cycle at dynamic state</t>
  </si>
  <si>
    <t>Clutch Position during wash &amp; rinse</t>
  </si>
  <si>
    <t>MEMS X,Y,Z &amp; Sum measuerments start at the beginning of motor motion during spinning only.</t>
  </si>
  <si>
    <t>MEMS X,Y,Z &amp; Sum acceleration is divided by 100</t>
  </si>
  <si>
    <t>X-Value</t>
  </si>
  <si>
    <t>UP &amp; Down</t>
  </si>
  <si>
    <t>Y-Value</t>
  </si>
  <si>
    <t>Left &amp; Right</t>
  </si>
  <si>
    <t>Z-Value</t>
  </si>
  <si>
    <t>Front &amp; Rear</t>
  </si>
  <si>
    <t>MEMS Orientation:</t>
  </si>
  <si>
    <t>Border Values for regular spin</t>
  </si>
  <si>
    <t>Border Values for factory test mode</t>
  </si>
  <si>
    <t>Sportswear</t>
  </si>
  <si>
    <t>Heavy</t>
  </si>
  <si>
    <t>Lid Lock</t>
  </si>
  <si>
    <t>Designed By Nidec</t>
  </si>
  <si>
    <t>Remarks</t>
  </si>
  <si>
    <t>Check Errors Sheet</t>
  </si>
  <si>
    <t>Light</t>
  </si>
  <si>
    <t>3 time</t>
  </si>
  <si>
    <t>Final Spin Specs</t>
  </si>
  <si>
    <t>1 min spin</t>
  </si>
  <si>
    <t>5 min spin</t>
  </si>
  <si>
    <t>9 min spin</t>
  </si>
  <si>
    <t>Spin has to restart again from the beginning of spin curve</t>
  </si>
  <si>
    <t>Spin pause period after reaching reset water level:</t>
  </si>
  <si>
    <t>150sec</t>
  </si>
  <si>
    <t>Spin End:</t>
  </si>
  <si>
    <t>No breaking - free fall after reaching spin end time</t>
  </si>
  <si>
    <t>Spin Specs:</t>
  </si>
  <si>
    <t>AT ALL SPIN PERIODS OR SPIN CONDITIONS</t>
  </si>
  <si>
    <r>
      <rPr>
        <b/>
        <sz val="11"/>
        <color rgb="FF000000"/>
        <rFont val="Calibri"/>
        <family val="2"/>
      </rPr>
      <t>for example:</t>
    </r>
    <r>
      <rPr>
        <sz val="11"/>
        <color rgb="FF000000"/>
        <rFont val="Calibri"/>
        <family val="2"/>
      </rPr>
      <t xml:space="preserve"> even if spining started at water level frequency less than reset water level frequency</t>
    </r>
  </si>
  <si>
    <t>10sec - geared motor opens first</t>
  </si>
  <si>
    <t xml:space="preserve">regular spin is selected </t>
  </si>
  <si>
    <t>Selected time will be added to the time of final spin, without going through the beginning of spin curve</t>
  </si>
  <si>
    <t>Time (sec)</t>
  </si>
  <si>
    <t xml:space="preserve">Time (sec) </t>
  </si>
  <si>
    <t>DCC</t>
  </si>
  <si>
    <t>Speed
(rpm)</t>
  </si>
  <si>
    <t>M2 End (time 30 sec)</t>
  </si>
  <si>
    <t>Motion continues for 30 sec</t>
  </si>
  <si>
    <t>M5-M6-M7-MU is repeated 3 times</t>
  </si>
  <si>
    <t>M5-M6-M7-MU is repeated 2 times</t>
  </si>
  <si>
    <t>M5-M6-M7-MU is repeated 1 time</t>
  </si>
  <si>
    <t>M1 start at 112L</t>
  </si>
  <si>
    <t>Motion continues for 20 sec</t>
  </si>
  <si>
    <t>for 1 cycle</t>
  </si>
  <si>
    <t>for 2 cycle</t>
  </si>
  <si>
    <t>for 3 cycle</t>
  </si>
  <si>
    <t>Required time to measure water level accurately</t>
  </si>
  <si>
    <t>5sec**</t>
  </si>
  <si>
    <t>Water level Check must be done at static state EXCEPT overflow state during the whole cycle*</t>
  </si>
  <si>
    <t>*Check Pump control sheet for more info</t>
  </si>
  <si>
    <t>**Time for water level check is not included in washing time</t>
  </si>
  <si>
    <t xml:space="preserve">Water level Check is performed before M1,M2,M3,M4 &amp; every M5,M6,M7,MU cycle </t>
  </si>
  <si>
    <t>Washing Time</t>
  </si>
  <si>
    <t>Water Supply
(L)</t>
  </si>
  <si>
    <t>70 L</t>
  </si>
  <si>
    <t>90 L</t>
  </si>
  <si>
    <t>105  L</t>
  </si>
  <si>
    <t>105L +80"</t>
  </si>
  <si>
    <t>105L +30"</t>
  </si>
  <si>
    <t>* Spin Control</t>
  </si>
  <si>
    <r>
      <t>after reaching  6th water level    (1'ON</t>
    </r>
    <r>
      <rPr>
        <sz val="11"/>
        <color rgb="FF000000"/>
        <rFont val="Noto Sans CJK SC"/>
        <family val="2"/>
      </rPr>
      <t>－</t>
    </r>
    <r>
      <rPr>
        <sz val="11"/>
        <color rgb="FF000000"/>
        <rFont val="Calibri Light"/>
        <family val="2"/>
      </rPr>
      <t>4'OFF)</t>
    </r>
  </si>
  <si>
    <r>
      <t xml:space="preserve">After stop detection , </t>
    </r>
    <r>
      <rPr>
        <sz val="11"/>
        <rFont val="Calibri Light"/>
        <family val="2"/>
      </rPr>
      <t>shift next</t>
    </r>
    <r>
      <rPr>
        <sz val="11"/>
        <rFont val="Calibri"/>
        <family val="2"/>
      </rPr>
      <t xml:space="preserve"> process (MAX 30")</t>
    </r>
  </si>
  <si>
    <t>Water amout</t>
  </si>
  <si>
    <t>10 sec.</t>
  </si>
  <si>
    <t>7'10"</t>
  </si>
  <si>
    <t xml:space="preserve">Inlet valve
Single </t>
  </si>
  <si>
    <r>
      <t xml:space="preserve">Static Rinse S
</t>
    </r>
    <r>
      <rPr>
        <u/>
        <sz val="11"/>
        <rFont val="Calibri"/>
        <family val="2"/>
      </rPr>
      <t xml:space="preserve"> 3 times Setting</t>
    </r>
  </si>
  <si>
    <r>
      <t xml:space="preserve">Finish when set water level is reached 
</t>
    </r>
    <r>
      <rPr>
        <sz val="11"/>
        <rFont val="Noto Sans CJK SC"/>
        <family val="2"/>
      </rPr>
      <t>　</t>
    </r>
    <r>
      <rPr>
        <sz val="11"/>
        <rFont val="Calibri Light"/>
        <family val="2"/>
      </rPr>
      <t>MAX 5'</t>
    </r>
  </si>
  <si>
    <r>
      <t xml:space="preserve">After stop detection , </t>
    </r>
    <r>
      <rPr>
        <sz val="11"/>
        <rFont val="Calibri Light"/>
        <family val="2"/>
      </rPr>
      <t>shift next</t>
    </r>
    <r>
      <rPr>
        <sz val="11"/>
        <rFont val="Calibri"/>
        <family val="2"/>
      </rPr>
      <t xml:space="preserve"> process (MAX 20")</t>
    </r>
  </si>
  <si>
    <t>Start WL</t>
  </si>
  <si>
    <t>710*</t>
  </si>
  <si>
    <t>Static Rinse W
* Water Supply is started after drain valve closes</t>
  </si>
  <si>
    <t>710 sec</t>
  </si>
  <si>
    <t>530 sec</t>
  </si>
  <si>
    <t>170 sec</t>
  </si>
  <si>
    <t>Based on user selection</t>
  </si>
  <si>
    <t>Static rinse S - 2&amp;3 times setting</t>
  </si>
  <si>
    <t>2nd &amp; 3rd Spin</t>
  </si>
  <si>
    <t>Static rinse W</t>
  </si>
  <si>
    <t>Clutch Change</t>
  </si>
  <si>
    <t>Darin water &amp; Clutch Change</t>
  </si>
  <si>
    <t>Normal short break</t>
  </si>
  <si>
    <t>Stir Starting
water level
(L)</t>
  </si>
  <si>
    <t>MR Starting Water level</t>
  </si>
  <si>
    <t>MR</t>
  </si>
  <si>
    <t>Capacity (kg)</t>
  </si>
  <si>
    <t>Water Amount (L)</t>
  </si>
  <si>
    <t>ON Time</t>
  </si>
  <si>
    <t>Stiring Motion</t>
  </si>
  <si>
    <t>Motion</t>
  </si>
  <si>
    <r>
      <t xml:space="preserve">After reaching reset water level - </t>
    </r>
    <r>
      <rPr>
        <b/>
        <sz val="11"/>
        <color rgb="FF0000FF"/>
        <rFont val="Calibri"/>
        <family val="2"/>
      </rPr>
      <t>150'' pause</t>
    </r>
  </si>
  <si>
    <t>Refer to sequence Chart</t>
  </si>
  <si>
    <r>
      <t xml:space="preserve">After stop
detection,
shift next
process </t>
    </r>
    <r>
      <rPr>
        <b/>
        <sz val="11"/>
        <color rgb="FF0000FF"/>
        <rFont val="Calibri"/>
        <family val="2"/>
      </rPr>
      <t>20''</t>
    </r>
    <r>
      <rPr>
        <sz val="11"/>
        <color rgb="FF000000"/>
        <rFont val="Calibri"/>
        <family val="2"/>
      </rPr>
      <t xml:space="preserve">
</t>
    </r>
  </si>
  <si>
    <t xml:space="preserve">same as M4 motion in selected course </t>
  </si>
  <si>
    <t xml:space="preserve">same as MU motion in selected course </t>
  </si>
  <si>
    <t>60'</t>
  </si>
  <si>
    <t>Same as M3</t>
  </si>
  <si>
    <t xml:space="preserve">1 time </t>
  </si>
  <si>
    <t>Static Rinse W</t>
  </si>
  <si>
    <t>Water Level Displayed</t>
  </si>
  <si>
    <t>However, if power cuts off during wash or rinse , washing restarts from the beginning of motion. Ex. M1,M2 …</t>
  </si>
  <si>
    <t>Washing continues normally</t>
  </si>
  <si>
    <t>*motion time in sec</t>
  </si>
  <si>
    <t xml:space="preserve">Light </t>
  </si>
  <si>
    <t>Wahing Motions Modification</t>
  </si>
  <si>
    <t xml:space="preserve">Speed change (rpm) </t>
  </si>
  <si>
    <t>add 30sec to M5,M6 &amp; M7 for each cycle</t>
  </si>
  <si>
    <t>Load sensing result</t>
  </si>
  <si>
    <t>Soak rotary water flow - time in sec</t>
  </si>
  <si>
    <t>Soak Water Flow - time in sec</t>
  </si>
  <si>
    <t>Load (kg)</t>
  </si>
  <si>
    <t>Motions</t>
  </si>
  <si>
    <t>Same as selected course untangle motion (refer to washing manual sheet)</t>
  </si>
  <si>
    <t>4'25''</t>
  </si>
  <si>
    <t>10 sec</t>
  </si>
  <si>
    <t>Same as M4 in selected course</t>
  </si>
  <si>
    <t>4'55''</t>
  </si>
  <si>
    <t>10'</t>
  </si>
  <si>
    <t>Soak cycle 1</t>
  </si>
  <si>
    <t>Soak Cycle 2</t>
  </si>
  <si>
    <t xml:space="preserve">Soak cycles are repeated based on below table </t>
  </si>
  <si>
    <t>Pause＋ 5min*</t>
  </si>
  <si>
    <t>*for 4H setting only: add 5min to every pause period</t>
  </si>
  <si>
    <t>Soak is not allowed to be set if wash is not selected</t>
  </si>
  <si>
    <t>Water Level Dispalyed</t>
  </si>
  <si>
    <t xml:space="preserve">Refer to washing manual timing sheet - use the motions corresponding to selected course </t>
  </si>
  <si>
    <t>Same as selected course untangle motion MU</t>
  </si>
  <si>
    <r>
      <t xml:space="preserve">Go to selected course motion table and </t>
    </r>
    <r>
      <rPr>
        <b/>
        <sz val="11"/>
        <color rgb="FFFF0000"/>
        <rFont val="Calibri"/>
        <family val="2"/>
      </rPr>
      <t xml:space="preserve">refer to washing manual timing </t>
    </r>
  </si>
  <si>
    <t>M5,M6,M7 &amp; MU cycle is repeated 3times</t>
  </si>
  <si>
    <t>M5,M6,M7 &amp; MU cycle is repeated 2times</t>
  </si>
  <si>
    <t>M5,M6,M7 &amp; MU cycle is repeated 1times</t>
  </si>
  <si>
    <t>Condensed wash at the end of soak</t>
  </si>
  <si>
    <t>Condensed wash at the beginning of soak</t>
  </si>
  <si>
    <t>Rinse &amp; spin starts here if selected</t>
  </si>
  <si>
    <t>For the soak function only - based on selected course motions table</t>
  </si>
  <si>
    <t xml:space="preserve">Detergent Distribution motion </t>
  </si>
  <si>
    <t>same as selected course</t>
  </si>
  <si>
    <t>M1+Water filling</t>
  </si>
  <si>
    <t>120 sec</t>
  </si>
  <si>
    <t>*Condensed wash starts when target water level is reached</t>
  </si>
  <si>
    <t>122L</t>
  </si>
  <si>
    <t>It is possible to set only the soak time.</t>
  </si>
  <si>
    <t>MR WL</t>
  </si>
  <si>
    <t>MR &amp; Untangle time end</t>
  </si>
  <si>
    <t>Index:</t>
  </si>
  <si>
    <t>Options</t>
  </si>
  <si>
    <t>Not Applicable</t>
  </si>
  <si>
    <t>Based on Selection</t>
  </si>
  <si>
    <t>Time will be modified accordingly</t>
  </si>
  <si>
    <t>Bold water level is the default selection</t>
  </si>
  <si>
    <t>Balance Spin</t>
  </si>
  <si>
    <t>Final Spin (Time : min)</t>
  </si>
  <si>
    <t>N.H</t>
  </si>
  <si>
    <t>C.H</t>
  </si>
  <si>
    <t>White</t>
  </si>
  <si>
    <t>Darks</t>
  </si>
  <si>
    <t>Bedding</t>
  </si>
  <si>
    <t>ECO</t>
  </si>
  <si>
    <t>Mix</t>
  </si>
  <si>
    <t>Sensitive</t>
  </si>
  <si>
    <t>Sports Wear</t>
  </si>
  <si>
    <t>Alergen Care</t>
  </si>
  <si>
    <t>Programs with Heater:</t>
  </si>
  <si>
    <t>Stain Level</t>
  </si>
  <si>
    <t>Steam Tech</t>
  </si>
  <si>
    <t>Heater*</t>
  </si>
  <si>
    <t>*Heater is not an option a user can select, it is included in certain programs with predefined settings</t>
  </si>
  <si>
    <t>However it has an LED that indicates its operation</t>
  </si>
  <si>
    <t>Gel Detergent</t>
  </si>
  <si>
    <t>Powder Detergent</t>
  </si>
  <si>
    <t>**Water temp control only the valves (not the heater)</t>
  </si>
  <si>
    <t>***Gel Detergent switch is related only to the detergent box and detergent tray.</t>
  </si>
  <si>
    <t>ON: Gel Detergent</t>
  </si>
  <si>
    <t>OFF: Powder Detergent</t>
  </si>
  <si>
    <t>Programs with Steam Tech:</t>
  </si>
  <si>
    <r>
      <t xml:space="preserve">Load Sensing - </t>
    </r>
    <r>
      <rPr>
        <sz val="8"/>
        <color rgb="FF000000"/>
        <rFont val="Calibri"/>
        <family val="2"/>
      </rPr>
      <t>cancelled when WL is manually selected</t>
    </r>
  </si>
  <si>
    <t>Wash Time*</t>
  </si>
  <si>
    <t>18 min</t>
  </si>
  <si>
    <t>2 times</t>
  </si>
  <si>
    <t>3 times</t>
  </si>
  <si>
    <t>*For courses with load sensing:</t>
  </si>
  <si>
    <r>
      <t xml:space="preserve"> when weight detection leads to selecting water level 1 </t>
    </r>
    <r>
      <rPr>
        <b/>
        <sz val="18"/>
        <color rgb="FF000000"/>
        <rFont val="Calibri"/>
        <family val="2"/>
      </rPr>
      <t>default wash time will change</t>
    </r>
    <r>
      <rPr>
        <sz val="16"/>
        <color rgb="FF000000"/>
        <rFont val="Calibri"/>
        <family val="2"/>
      </rPr>
      <t xml:space="preserve"> (refer to sequence charts tab)</t>
    </r>
  </si>
  <si>
    <t>Extra Rinse</t>
  </si>
  <si>
    <t>Extra Spin</t>
  </si>
  <si>
    <t>Delay Start (1 hour - 12 hour)</t>
  </si>
  <si>
    <t>OFF (Powder Detergent)</t>
  </si>
  <si>
    <t>**Cotton program is the default program when the WM is Intially used. Until the user chooses another program (Y) for 5 times in a row and completes the</t>
  </si>
  <si>
    <t xml:space="preserve"> washing cycles these 5 times. ONLY then the WM automatically changes the Default program to Program (Y). </t>
  </si>
  <si>
    <r>
      <rPr>
        <b/>
        <sz val="18"/>
        <color rgb="FF000000"/>
        <rFont val="Calibri"/>
        <family val="2"/>
      </rPr>
      <t>First:</t>
    </r>
    <r>
      <rPr>
        <sz val="18"/>
        <color rgb="FF000000"/>
        <rFont val="Calibri"/>
        <family val="2"/>
      </rPr>
      <t xml:space="preserve"> Model with Heater &amp; Auto-Detergent</t>
    </r>
  </si>
  <si>
    <r>
      <rPr>
        <b/>
        <sz val="18"/>
        <color rgb="FF000000"/>
        <rFont val="Calibri"/>
        <family val="2"/>
      </rPr>
      <t>Second:</t>
    </r>
    <r>
      <rPr>
        <sz val="18"/>
        <color rgb="FF000000"/>
        <rFont val="Calibri"/>
        <family val="2"/>
      </rPr>
      <t xml:space="preserve"> Model without Heater &amp; Auto-Detergent</t>
    </r>
  </si>
  <si>
    <t>This Table summerizes the differences between the model with heater and the model without heater:</t>
  </si>
  <si>
    <t>Rapid Wash</t>
  </si>
  <si>
    <r>
      <t xml:space="preserve">1. </t>
    </r>
    <r>
      <rPr>
        <b/>
        <sz val="16"/>
        <color theme="4"/>
        <rFont val="Calibri"/>
        <family val="2"/>
        <scheme val="minor"/>
      </rPr>
      <t>STEAM TECH:</t>
    </r>
    <r>
      <rPr>
        <sz val="11"/>
        <color rgb="FF000000"/>
        <rFont val="Calibri"/>
        <family val="2"/>
      </rPr>
      <t xml:space="preserve"> ON, OFF
2. </t>
    </r>
    <r>
      <rPr>
        <b/>
        <sz val="16"/>
        <color theme="4"/>
        <rFont val="Calibri"/>
        <family val="2"/>
        <scheme val="minor"/>
      </rPr>
      <t>GEL DETERGENT***:</t>
    </r>
    <r>
      <rPr>
        <sz val="11"/>
        <color rgb="FF000000"/>
        <rFont val="Calibri"/>
        <family val="2"/>
      </rPr>
      <t xml:space="preserve"> ON, OFF
3. </t>
    </r>
    <r>
      <rPr>
        <b/>
        <sz val="11"/>
        <color theme="1"/>
        <rFont val="Calibri"/>
        <family val="2"/>
        <scheme val="minor"/>
      </rPr>
      <t xml:space="preserve">Delay Start: </t>
    </r>
    <r>
      <rPr>
        <sz val="11"/>
        <color theme="1"/>
        <rFont val="Calibri"/>
        <family val="2"/>
        <scheme val="minor"/>
      </rPr>
      <t>1-12 h</t>
    </r>
    <r>
      <rPr>
        <b/>
        <sz val="11"/>
        <color theme="1"/>
        <rFont val="Calibri"/>
        <family val="2"/>
        <scheme val="minor"/>
      </rPr>
      <t xml:space="preserve"> </t>
    </r>
  </si>
  <si>
    <t>Item</t>
  </si>
  <si>
    <t>Model with Heater</t>
  </si>
  <si>
    <t>Model without Heater</t>
  </si>
  <si>
    <t>Programs</t>
  </si>
  <si>
    <t>ECO
ALERGEN CARE</t>
  </si>
  <si>
    <t>WOOL
RAPID WASH</t>
  </si>
  <si>
    <t>STEAM TECH
GEL DETERGENT</t>
  </si>
  <si>
    <t>****Extra Spin has a separate button in the non-heater model. Therefore, this option is not in the list of spin times</t>
  </si>
  <si>
    <r>
      <t xml:space="preserve">1. </t>
    </r>
    <r>
      <rPr>
        <b/>
        <sz val="11"/>
        <color rgb="FF000000"/>
        <rFont val="Calibri"/>
        <family val="2"/>
      </rPr>
      <t>3-WATER-TEMP** :</t>
    </r>
    <r>
      <rPr>
        <sz val="11"/>
        <color rgb="FF000000"/>
        <rFont val="Calibri"/>
        <family val="2"/>
      </rPr>
      <t xml:space="preserve"> COLD/WARM/HOT.
2. </t>
    </r>
    <r>
      <rPr>
        <b/>
        <sz val="11"/>
        <color rgb="FF000000"/>
        <rFont val="Calibri"/>
        <family val="2"/>
      </rPr>
      <t>4-WASH-TIME :</t>
    </r>
    <r>
      <rPr>
        <sz val="11"/>
        <color rgb="FF000000"/>
        <rFont val="Calibri"/>
        <family val="2"/>
      </rPr>
      <t xml:space="preserve"> 3-MIN, 9-MIN, 12-MIN, 18-MIN.
3. </t>
    </r>
    <r>
      <rPr>
        <b/>
        <sz val="11"/>
        <color rgb="FF000000"/>
        <rFont val="Calibri"/>
        <family val="2"/>
      </rPr>
      <t>4-RINSE TIMES :</t>
    </r>
    <r>
      <rPr>
        <sz val="11"/>
        <color rgb="FF000000"/>
        <rFont val="Calibri"/>
        <family val="2"/>
      </rPr>
      <t xml:space="preserve"> 1-TIME, 2-TIME, 3-TIME, EXTRA RINSE
4. </t>
    </r>
    <r>
      <rPr>
        <b/>
        <sz val="11"/>
        <color rgb="FF000000"/>
        <rFont val="Calibri"/>
        <family val="2"/>
      </rPr>
      <t>4-SPIN-TIME :</t>
    </r>
    <r>
      <rPr>
        <sz val="11"/>
        <color rgb="FF000000"/>
        <rFont val="Calibri"/>
        <family val="2"/>
      </rPr>
      <t xml:space="preserve"> 1-MIN, 5-MIN, 9-MIN, </t>
    </r>
    <r>
      <rPr>
        <b/>
        <sz val="16"/>
        <color theme="4"/>
        <rFont val="Calibri"/>
        <family val="2"/>
      </rPr>
      <t>EXTRA SPIN****</t>
    </r>
    <r>
      <rPr>
        <sz val="11"/>
        <color rgb="FF000000"/>
        <rFont val="Calibri"/>
        <family val="2"/>
      </rPr>
      <t xml:space="preserve">
5. </t>
    </r>
    <r>
      <rPr>
        <b/>
        <sz val="11"/>
        <color rgb="FF000000"/>
        <rFont val="Calibri"/>
        <family val="2"/>
      </rPr>
      <t>5-WATER-LEVEL :</t>
    </r>
    <r>
      <rPr>
        <sz val="11"/>
        <color rgb="FF000000"/>
        <rFont val="Calibri"/>
        <family val="2"/>
      </rPr>
      <t xml:space="preserve"> 1-LEVEL, 2-LEVEL, 3-LEVEL, 4-LEVEL, 5-LEVEL
6. </t>
    </r>
    <r>
      <rPr>
        <b/>
        <sz val="11"/>
        <color rgb="FF000000"/>
        <rFont val="Calibri"/>
        <family val="2"/>
      </rPr>
      <t>3-STAIN-Level :</t>
    </r>
    <r>
      <rPr>
        <sz val="11"/>
        <color rgb="FF000000"/>
        <rFont val="Calibri"/>
        <family val="2"/>
      </rPr>
      <t xml:space="preserve"> HEAVY, NORMAL, LIGHT</t>
    </r>
  </si>
  <si>
    <r>
      <t xml:space="preserve">1. </t>
    </r>
    <r>
      <rPr>
        <b/>
        <sz val="11"/>
        <color rgb="FF000000"/>
        <rFont val="Calibri"/>
        <family val="2"/>
      </rPr>
      <t>3-WATER-TEMP:</t>
    </r>
    <r>
      <rPr>
        <sz val="11"/>
        <color rgb="FF000000"/>
        <rFont val="Calibri"/>
        <family val="2"/>
      </rPr>
      <t xml:space="preserve"> COLD/WARM/HOT.
2. </t>
    </r>
    <r>
      <rPr>
        <b/>
        <sz val="11"/>
        <color rgb="FF000000"/>
        <rFont val="Calibri"/>
        <family val="2"/>
      </rPr>
      <t>4-WASH-TIME :</t>
    </r>
    <r>
      <rPr>
        <sz val="11"/>
        <color rgb="FF000000"/>
        <rFont val="Calibri"/>
        <family val="2"/>
      </rPr>
      <t xml:space="preserve"> 3-MIN, 9-MIN, 12-MIN, 18-MIN.
3. </t>
    </r>
    <r>
      <rPr>
        <b/>
        <sz val="11"/>
        <color rgb="FF000000"/>
        <rFont val="Calibri"/>
        <family val="2"/>
      </rPr>
      <t>4-RINSE TIMES :</t>
    </r>
    <r>
      <rPr>
        <sz val="11"/>
        <color rgb="FF000000"/>
        <rFont val="Calibri"/>
        <family val="2"/>
      </rPr>
      <t xml:space="preserve"> 1-TIME, 2-TIME, 3-TIME, EXTRA RINSE
4. </t>
    </r>
    <r>
      <rPr>
        <b/>
        <sz val="11"/>
        <color rgb="FF000000"/>
        <rFont val="Calibri"/>
        <family val="2"/>
      </rPr>
      <t>3-SPIN-TIME :</t>
    </r>
    <r>
      <rPr>
        <sz val="11"/>
        <color rgb="FF000000"/>
        <rFont val="Calibri"/>
        <family val="2"/>
      </rPr>
      <t xml:space="preserve"> 1-MIN, 5-MIN, 9-MIN
5. </t>
    </r>
    <r>
      <rPr>
        <b/>
        <sz val="11"/>
        <color rgb="FF000000"/>
        <rFont val="Calibri"/>
        <family val="2"/>
      </rPr>
      <t>5-WATER-LEVEL :</t>
    </r>
    <r>
      <rPr>
        <sz val="11"/>
        <color rgb="FF000000"/>
        <rFont val="Calibri"/>
        <family val="2"/>
      </rPr>
      <t xml:space="preserve"> 1-LEVEL, 2-LEVEL, 3-LEVEL, 4-LEVEL, 5-LEVEL
6. </t>
    </r>
    <r>
      <rPr>
        <b/>
        <sz val="11"/>
        <color rgb="FF000000"/>
        <rFont val="Calibri"/>
        <family val="2"/>
      </rPr>
      <t>3-STAIN-Level :</t>
    </r>
    <r>
      <rPr>
        <sz val="11"/>
        <color rgb="FF000000"/>
        <rFont val="Calibri"/>
        <family val="2"/>
      </rPr>
      <t xml:space="preserve"> HEAVY, NORMAL, LIGHT</t>
    </r>
  </si>
  <si>
    <t>The differences between the models</t>
  </si>
  <si>
    <t>Buttons/ Processes</t>
  </si>
  <si>
    <t>Index:       = Program Default,        = Available Select,   X = Not Available,       = Selection Order,        =Mandatory Process</t>
  </si>
  <si>
    <t>Water Heating</t>
  </si>
  <si>
    <t>2 hours</t>
  </si>
  <si>
    <t>4 hours</t>
  </si>
  <si>
    <r>
      <t xml:space="preserve">1. </t>
    </r>
    <r>
      <rPr>
        <b/>
        <sz val="16"/>
        <color theme="4"/>
        <rFont val="Calibri"/>
        <family val="2"/>
        <scheme val="minor"/>
      </rPr>
      <t>EXTRA SPIN:</t>
    </r>
    <r>
      <rPr>
        <sz val="11"/>
        <color rgb="FF000000"/>
        <rFont val="Calibri"/>
        <family val="2"/>
      </rPr>
      <t xml:space="preserve"> ON, OFF
2. </t>
    </r>
    <r>
      <rPr>
        <b/>
        <sz val="16"/>
        <color theme="4"/>
        <rFont val="Calibri"/>
        <family val="2"/>
        <scheme val="minor"/>
      </rPr>
      <t>SOAK:</t>
    </r>
    <r>
      <rPr>
        <sz val="11"/>
        <color rgb="FF000000"/>
        <rFont val="Calibri"/>
        <family val="2"/>
      </rPr>
      <t xml:space="preserve"> 1,2,4 h
3. </t>
    </r>
    <r>
      <rPr>
        <b/>
        <sz val="11"/>
        <color theme="1"/>
        <rFont val="Calibri"/>
        <family val="2"/>
        <scheme val="minor"/>
      </rPr>
      <t xml:space="preserve">Delay Start: </t>
    </r>
    <r>
      <rPr>
        <sz val="11"/>
        <color theme="1"/>
        <rFont val="Calibri"/>
        <family val="2"/>
        <scheme val="minor"/>
      </rPr>
      <t>1-12 h</t>
    </r>
    <r>
      <rPr>
        <b/>
        <sz val="11"/>
        <color theme="1"/>
        <rFont val="Calibri"/>
        <family val="2"/>
        <scheme val="minor"/>
      </rPr>
      <t xml:space="preserve"> </t>
    </r>
  </si>
  <si>
    <t>Internal WL</t>
  </si>
  <si>
    <t>Display Water Level</t>
  </si>
  <si>
    <t>1-12hr</t>
  </si>
  <si>
    <t>Detergent Dosage Determination</t>
  </si>
  <si>
    <t xml:space="preserve">Water Filling + Pre Wash </t>
  </si>
  <si>
    <t>Untangle Motion</t>
  </si>
  <si>
    <t>All timings are in min, unless otherwise is mentioned</t>
  </si>
  <si>
    <t>Water Level @ Steaming Start</t>
  </si>
  <si>
    <t>Steaming</t>
  </si>
  <si>
    <t>Delicates</t>
  </si>
  <si>
    <t>Mid</t>
  </si>
  <si>
    <t>Wash &amp; Steaming</t>
  </si>
  <si>
    <t>x</t>
  </si>
  <si>
    <t>0-2</t>
  </si>
  <si>
    <t>0_2</t>
  </si>
  <si>
    <t>y = 8.8571x + 41.143</t>
  </si>
  <si>
    <t>11_15</t>
  </si>
  <si>
    <t>M5-M6-M7-MU is repeated 4 times</t>
  </si>
  <si>
    <t>Not applicable for all courses. Check Course Option tab</t>
  </si>
  <si>
    <t>Example M1 start at 97L</t>
  </si>
  <si>
    <t>Refer to Heater tab for details</t>
  </si>
  <si>
    <t>This sheet describes the operation of the heater for the first model.</t>
  </si>
  <si>
    <t>The heater is used during the operation of 2 different features:</t>
  </si>
  <si>
    <t>1. Water heating up to a certain temperature (not consumer selection - predefined)</t>
  </si>
  <si>
    <t>2. Steam Tech Option</t>
  </si>
  <si>
    <t>Water temperature is sensed using the NTC sensor attached to the heater.</t>
  </si>
  <si>
    <t>Temperature (℃)</t>
  </si>
  <si>
    <t>Course/ Option</t>
  </si>
  <si>
    <r>
      <rPr>
        <b/>
        <sz val="12"/>
        <color rgb="FF000000"/>
        <rFont val="Calibri"/>
        <family val="2"/>
      </rPr>
      <t>First:</t>
    </r>
    <r>
      <rPr>
        <sz val="12"/>
        <color rgb="FF000000"/>
        <rFont val="Calibri"/>
        <family val="2"/>
      </rPr>
      <t xml:space="preserve"> Steam Tech Definition,</t>
    </r>
  </si>
  <si>
    <t>Pulsator is rotated every 2min for 1min</t>
  </si>
  <si>
    <t>Total Steaming Time (min)</t>
  </si>
  <si>
    <t>MH Motion (During Water Heating)</t>
  </si>
  <si>
    <t>Temperature is sensed every time just at the end of MH</t>
  </si>
  <si>
    <t>MD Motion (During Steaming)</t>
  </si>
  <si>
    <t>(1- 6 ) Kg : Pulsator rotates only</t>
  </si>
  <si>
    <t>(&gt; 6 Kg ) : Pulsator + Tub rotate</t>
  </si>
  <si>
    <t xml:space="preserve">MD is a drum rotation motion </t>
  </si>
  <si>
    <t>Steam Generation (Water Heating)</t>
  </si>
  <si>
    <t>Heater Operation Start</t>
  </si>
  <si>
    <t>Heater is turned off at this point. It is operated again if temperature drops to 65℃ to maintain 70℃ during the steaming process.</t>
  </si>
  <si>
    <t>Temperature Check (70℃) - Heater is turned Off</t>
  </si>
  <si>
    <t>For Tub Clean only</t>
  </si>
  <si>
    <r>
      <rPr>
        <b/>
        <sz val="12"/>
        <color rgb="FF000000"/>
        <rFont val="Calibri"/>
        <family val="2"/>
      </rPr>
      <t>Second:</t>
    </r>
    <r>
      <rPr>
        <sz val="12"/>
        <color rgb="FF000000"/>
        <rFont val="Calibri"/>
        <family val="2"/>
      </rPr>
      <t xml:space="preserve"> Heater operation</t>
    </r>
  </si>
  <si>
    <t>For White, Cotton, Alergen Care &amp; Tub Clean Courses</t>
  </si>
  <si>
    <t>For White, Cotton, Alergen Care &amp; Eco Courses</t>
  </si>
  <si>
    <t>Water Level @ Heating Start</t>
  </si>
  <si>
    <r>
      <t xml:space="preserve">Refer to </t>
    </r>
    <r>
      <rPr>
        <b/>
        <sz val="11"/>
        <rFont val="Calibri"/>
        <family val="2"/>
        <scheme val="minor"/>
      </rPr>
      <t>3rd Water Supply</t>
    </r>
    <r>
      <rPr>
        <sz val="11"/>
        <rFont val="Calibri"/>
        <family val="2"/>
        <scheme val="minor"/>
      </rPr>
      <t xml:space="preserve"> values mentioned in every course table</t>
    </r>
  </si>
  <si>
    <t>Temperature Check - Heater is turned Off</t>
  </si>
  <si>
    <t>Heater is operated again if temperature drops by 5℃</t>
  </si>
  <si>
    <t xml:space="preserve">Continue washing </t>
  </si>
  <si>
    <t>Continue washing</t>
  </si>
  <si>
    <r>
      <rPr>
        <b/>
        <sz val="18"/>
        <color rgb="FF000000"/>
        <rFont val="Calibri"/>
        <family val="2"/>
      </rPr>
      <t>Second:</t>
    </r>
    <r>
      <rPr>
        <sz val="18"/>
        <color rgb="FF000000"/>
        <rFont val="Calibri"/>
        <family val="2"/>
      </rPr>
      <t xml:space="preserve"> Model with Heater &amp; Auto-Detergent</t>
    </r>
  </si>
  <si>
    <t>2 hour</t>
  </si>
  <si>
    <t>4 hour</t>
  </si>
  <si>
    <t>For Jeans Course (Both Models)</t>
  </si>
  <si>
    <t>For Sensitive, Wool, Darks, Light &amp; Sports Wear courses (Both Models)</t>
  </si>
  <si>
    <t>For the model with heater only</t>
  </si>
  <si>
    <t>(1-6 ) Kg : Pulsator rotates only</t>
  </si>
  <si>
    <t>For Course Group 1 &amp; Eco Course</t>
  </si>
  <si>
    <t>1070 sec</t>
  </si>
  <si>
    <t xml:space="preserve">This sheet describes the operation details of the Auto-Detergent/ Softener Dispenser </t>
  </si>
  <si>
    <t>1. Water Temp</t>
  </si>
  <si>
    <t>* The required amount of detergent is determined based on the following user inputs:</t>
  </si>
  <si>
    <t>2. Load Weight (Water Level)</t>
  </si>
  <si>
    <t>* Different detergent or softener amounts are supplied to the WM when pump is operated for certain times corresponding with the required amount as follows:</t>
  </si>
  <si>
    <t>Pump Time (Sec)</t>
  </si>
  <si>
    <t>Softener Amount</t>
  </si>
  <si>
    <t>Detergent Amount</t>
  </si>
  <si>
    <t>* The required amount of softener is determined based on water level only (Load Weight)</t>
  </si>
  <si>
    <t xml:space="preserve">Note: </t>
  </si>
  <si>
    <t>Values will be supplied later.</t>
  </si>
  <si>
    <t>Refer to UI tables for more details.</t>
  </si>
  <si>
    <t>M5,M6,M7 &amp; MU cycle is repeated 4times</t>
  </si>
  <si>
    <t>For the non-heater model only</t>
  </si>
  <si>
    <t>For all courses except Sensitive, Wool, Darks &amp; Light courses</t>
  </si>
  <si>
    <t>For Sensitive, Wool, Darks &amp; Light courses</t>
  </si>
  <si>
    <t>Extra Spin Specs:</t>
  </si>
  <si>
    <t>This feature is available in both WM models.</t>
  </si>
  <si>
    <r>
      <rPr>
        <b/>
        <sz val="11"/>
        <color rgb="FF000000"/>
        <rFont val="Calibri"/>
        <family val="2"/>
      </rPr>
      <t>First:</t>
    </r>
    <r>
      <rPr>
        <sz val="11"/>
        <color rgb="FF000000"/>
        <rFont val="Calibri"/>
        <family val="2"/>
      </rPr>
      <t xml:space="preserve"> Heater Model</t>
    </r>
  </si>
  <si>
    <t>When selected, add 20min to the spin time selected by user.</t>
  </si>
  <si>
    <r>
      <rPr>
        <b/>
        <sz val="11"/>
        <color rgb="FF000000"/>
        <rFont val="Calibri"/>
        <family val="2"/>
      </rPr>
      <t>Second:</t>
    </r>
    <r>
      <rPr>
        <sz val="11"/>
        <color rgb="FF000000"/>
        <rFont val="Calibri"/>
        <family val="2"/>
      </rPr>
      <t xml:space="preserve"> Non-heater model (Separate button)</t>
    </r>
  </si>
  <si>
    <t>When selected the total spin time, after the balance spin time, is 20min</t>
  </si>
  <si>
    <t>Speed is limited by 400rpm</t>
  </si>
  <si>
    <t>*Extra Spin can be selected alone</t>
  </si>
  <si>
    <t>Extra Spin only is selected</t>
  </si>
  <si>
    <t>Check below spin curve</t>
  </si>
  <si>
    <t>5th water level</t>
  </si>
  <si>
    <t>Extra Rinse Specs</t>
  </si>
  <si>
    <t xml:space="preserve">Extra rinse is a 3 time rinse but with extended rinse wash time </t>
  </si>
  <si>
    <t>Rinse wash time in the sequence chart is doubled.</t>
  </si>
  <si>
    <t>EXTRA SPIN*
SOAK</t>
  </si>
  <si>
    <t>* Extra Spin is available in both models. However, this option has a separate button in the non-heater model.</t>
  </si>
  <si>
    <t>While in the heater model it is listed in the spin options.</t>
  </si>
  <si>
    <t>Status</t>
  </si>
  <si>
    <t>Weight detection</t>
  </si>
  <si>
    <t>Matrix LED</t>
  </si>
  <si>
    <t>Sound</t>
  </si>
  <si>
    <t>OPERATION</t>
  </si>
  <si>
    <t>NOTES</t>
  </si>
  <si>
    <t>Programs LEDs/Switches</t>
  </si>
  <si>
    <t>Function LEDs</t>
  </si>
  <si>
    <t>7 Segments</t>
  </si>
  <si>
    <t>Melody</t>
  </si>
  <si>
    <t>WHITE</t>
  </si>
  <si>
    <t>DARKS</t>
  </si>
  <si>
    <t>LIGHT</t>
  </si>
  <si>
    <t>COTTON</t>
  </si>
  <si>
    <t>BEDDING</t>
  </si>
  <si>
    <t>BABY CARE</t>
  </si>
  <si>
    <t>JEANS</t>
  </si>
  <si>
    <t>MIX</t>
  </si>
  <si>
    <t>SENSITIVE</t>
  </si>
  <si>
    <t>SPORTS WEAR</t>
  </si>
  <si>
    <t>Water Level LED</t>
  </si>
  <si>
    <t>Stain Lvl</t>
  </si>
  <si>
    <t>POWDER DETERGENT</t>
  </si>
  <si>
    <t>SOFTNER</t>
  </si>
  <si>
    <t>GEL DETERGENT</t>
  </si>
  <si>
    <t>TUB CLEAN</t>
  </si>
  <si>
    <t>TIME</t>
  </si>
  <si>
    <t>MIN.</t>
  </si>
  <si>
    <t>Child lock LED</t>
  </si>
  <si>
    <t>LidLock</t>
  </si>
  <si>
    <t>Heater</t>
  </si>
  <si>
    <t>lvl 1</t>
  </si>
  <si>
    <t>Lvl2</t>
  </si>
  <si>
    <t>Lvl 3</t>
  </si>
  <si>
    <t>lvl 4</t>
  </si>
  <si>
    <t>lvl 5</t>
  </si>
  <si>
    <t>First 0.5 sec.</t>
  </si>
  <si>
    <t>Displays all digits</t>
  </si>
  <si>
    <t>APP_BUZZER_START_UP_TONE</t>
  </si>
  <si>
    <t>All LEDs are ON</t>
  </si>
  <si>
    <t xml:space="preserve"> </t>
  </si>
  <si>
    <t xml:space="preserve">X  </t>
  </si>
  <si>
    <t>Detergent table</t>
  </si>
  <si>
    <t>Displays approximate duration for Cotton Program + HEATING TIME</t>
  </si>
  <si>
    <t>WM is turned OFF after 10min of inactivity</t>
  </si>
  <si>
    <r>
      <t xml:space="preserve">1. Cotton program is the default program when the WM is Intially used. </t>
    </r>
    <r>
      <rPr>
        <b/>
        <sz val="11"/>
        <color theme="1"/>
        <rFont val="Mont Bold"/>
        <charset val="1"/>
      </rPr>
      <t xml:space="preserve">Until the user chooses another program (Y) for 5 times in a row and completes the washing cycles these 5 times. ONLY then the WM automatically changes the Default program to Program (Y).  </t>
    </r>
    <r>
      <rPr>
        <sz val="11"/>
        <color theme="1"/>
        <rFont val="Mont Regular"/>
        <charset val="1"/>
      </rPr>
      <t xml:space="preserve">                                                             2. When the WM is ON and Program (Y) is set as default, all the corresponding LEDs/Digits will appear.</t>
    </r>
  </si>
  <si>
    <t xml:space="preserve">Switches ON still 10% Opacity </t>
  </si>
  <si>
    <t>Blink 100% Opacity for 5sec. Then stays ON still 100% Opacity</t>
  </si>
  <si>
    <t>Switches ON still 10% Opacity</t>
  </si>
  <si>
    <t xml:space="preserve">Start                                                                                                                                      (Table 3)                                                          </t>
  </si>
  <si>
    <t>APP_BUZZER_SHUTDOWN_TONE</t>
  </si>
  <si>
    <t>Detected Water Lvl LED is ON</t>
  </si>
  <si>
    <t>Counts down</t>
  </si>
  <si>
    <t>APP_BUZZER_PROGRAM_START_TONE</t>
  </si>
  <si>
    <r>
      <t xml:space="preserve">1. The Hoovered program will Blink 100% Opacity. Blink 100%Opacity for (ON TIME 1SEC AND OFF TIME 0.5SEC interval) until wight detection is complete. Stays ON till end of cycle                                                                                                                                                   2.The functions in operation (Wash/Rinse/Spin... ect.) ICON's LED blinks (ON TIME 1SEC AND OFF TIME 0.5SEC interval) through out the process, and all the rest setted processes LEDs and switch LEDs stay ON.                                                                                                                                                                                      3. Once one process operation is done, it’s ICON and text LED are OFF, and the next process LED blinks. While the rest LEDs are not affected.                                                                                                                                                                                         </t>
    </r>
    <r>
      <rPr>
        <b/>
        <sz val="11"/>
        <color theme="1"/>
        <rFont val="Mont Regular"/>
        <charset val="1"/>
      </rPr>
      <t>4. UPON FINISHING THE ENTIRE OPERATION:                                                              4.1</t>
    </r>
    <r>
      <rPr>
        <sz val="11"/>
        <color theme="1"/>
        <rFont val="Mont Regular"/>
        <charset val="1"/>
      </rPr>
      <t xml:space="preserve"> All the LEDs are OFF.                                                                                                        </t>
    </r>
    <r>
      <rPr>
        <b/>
        <sz val="11"/>
        <color theme="1"/>
        <rFont val="Mont Regular"/>
        <charset val="1"/>
      </rPr>
      <t>4.2</t>
    </r>
    <r>
      <rPr>
        <sz val="11"/>
        <color theme="1"/>
        <rFont val="Mont Regular"/>
        <charset val="1"/>
      </rPr>
      <t xml:space="preserve"> Melody APP_BUZZER_PROGRAM_FINISH_TONE PLAYS.                                                                                                  4</t>
    </r>
    <r>
      <rPr>
        <b/>
        <sz val="11"/>
        <color theme="1"/>
        <rFont val="Mont Regular"/>
        <charset val="1"/>
      </rPr>
      <t>.3</t>
    </r>
    <r>
      <rPr>
        <sz val="11"/>
        <color theme="1"/>
        <rFont val="Mont Regular"/>
        <charset val="1"/>
      </rPr>
      <t xml:space="preserve"> The </t>
    </r>
    <r>
      <rPr>
        <b/>
        <sz val="11"/>
        <color theme="1"/>
        <rFont val="Mont Regular"/>
        <charset val="1"/>
      </rPr>
      <t>7 segments displays ( 0 0 ) for 5 sec.</t>
    </r>
    <r>
      <rPr>
        <sz val="11"/>
        <color theme="1"/>
        <rFont val="Mont Regular"/>
        <charset val="1"/>
      </rPr>
      <t xml:space="preserve"> then the washing machine switches OFF, and the Melody </t>
    </r>
    <r>
      <rPr>
        <b/>
        <sz val="11"/>
        <color theme="1"/>
        <rFont val="Mont Regular"/>
        <charset val="1"/>
      </rPr>
      <t xml:space="preserve">APP_BUZZER_SHUTDOWN_TONE </t>
    </r>
    <r>
      <rPr>
        <sz val="11"/>
        <color theme="1"/>
        <rFont val="Mont Regular"/>
        <charset val="1"/>
      </rPr>
      <t>plays.</t>
    </r>
  </si>
  <si>
    <t xml:space="preserve">1. IF after starting a program the WM is PAUSED, WM is Left as it is until pause button is pressed again. And melody APP_BUZZER_PROGRAM_PAUSE_TONE is played when paused and melody APP_BUZZER_START_UP_TONE is played when WM is restarted                  2. Lid lock is automatically locked and LED is ON when the cycle starts and after the preschedualed dafe time for it to unlock. Once Locked, LEDis ON. Once Unlocked, LED is OFF.                                                                        </t>
  </si>
  <si>
    <t xml:space="preserve">## ANY Changes in  function settings                                                                                        Table1  Press2 </t>
  </si>
  <si>
    <t>Change water Lvl.</t>
  </si>
  <si>
    <t>Not Affected</t>
  </si>
  <si>
    <t>The Min. water level is one. Every press increases the lvl from 1-5 (from button to top). Every press turns another higher LED ON to Max, then back to one.</t>
  </si>
  <si>
    <t>Only If water level 1 was selected, the wash time changes accordingly to 3mins.</t>
  </si>
  <si>
    <t>Every click  APP_BUZZER_KEY_VALID_PRESS_TONE</t>
  </si>
  <si>
    <t>1. IF water level detected is 5, all Water Level LEDs are ON.                                                                                                    2. IF water level detected  is 4, the bottom 4 water lvl LEDs are ON.                                                                  3. IF Water level detected is 3, the bottom 3 water lvl LEDs are ON.                                                                   4. IF Water level detected  is 2, the bottom 2 water lvl LEDs are ON.                                                                  5. IF Water level detected  is 1, the bottom water lvl LED only is ON.</t>
  </si>
  <si>
    <t>Change wash Time</t>
  </si>
  <si>
    <t>3 MIN</t>
  </si>
  <si>
    <t>EVERY CLICK increases the value from the preset to a higher value to max then lowest. Displayes  values in order  3,9,12,18 THEN REPEAT. When a Value is finally chosen, 7 segments Displays chosen mins value for 3SEC. Then back to Displaying the approximate duration for preset Program.</t>
  </si>
  <si>
    <t>Wash LED will stay ON after the last press on the switch for 3 seconds, then OFF. Only one option (wash/rinse/spin) LED is ON before the cycle starts. If one of the other optioln (Rinse or Spin) switches is pressed, the Wash LED is automtically OFF.</t>
  </si>
  <si>
    <t>9 MIN</t>
  </si>
  <si>
    <t>12 MIN</t>
  </si>
  <si>
    <t>18 MIN</t>
  </si>
  <si>
    <t>Change Rinse</t>
  </si>
  <si>
    <t>1 TIME</t>
  </si>
  <si>
    <t>EVERY CLICK increases the value from the preset to a higher value to max then lowest. Displayes  values in order  1,2,3, PRO. THEN REPEAT. When a Value is finally chosen, 7 segments Displays chosen TIMES value for 3SEC. Then back to Displaying the approximate duration for preset Program.</t>
  </si>
  <si>
    <t>Rinse LED will stay ON after the last press on the switch for 3 seconds, then OFF. Only one option (wash/rinse/spin) LED is ON before the cycle starts. If one of the other optioln (Wash or Spin) switches is pressed, the Wash LED is automtically OFF.</t>
  </si>
  <si>
    <t>2 TIME</t>
  </si>
  <si>
    <t>3 TIME</t>
  </si>
  <si>
    <t>Change Spin Times</t>
  </si>
  <si>
    <t>1 MIN</t>
  </si>
  <si>
    <t>EVERY CLICK increases the value from the preset to a higher value to max then lowest. Displayes  values in order  1,5,9, PRO. THEN REPEAT. When a Value is finally chosen, 7 segments Displays chosen min value for 3SEC. Then back to Displaying the approximate duration for preset Program.</t>
  </si>
  <si>
    <t>Spin LED will stay ON after the last press on the switch for 3 seconds, then OFF. Only one option (wash/rinse/spin) LED is ON before the cycle starts. If one of the other optioln (Wash or Rinse) switches is pressed, the Wash LED is automtically OFF.</t>
  </si>
  <si>
    <t>5 MIN</t>
  </si>
  <si>
    <t>Change Stain Lvl.</t>
  </si>
  <si>
    <t xml:space="preserve">Every press Moves between the lvls. 
From the default stain lvl to 
the next then starts over again. </t>
  </si>
  <si>
    <t>Approx. duration is displayed</t>
  </si>
  <si>
    <t xml:space="preserve">Change water Temp. </t>
  </si>
  <si>
    <t xml:space="preserve">Every press Moves between the temp. From the default temperatures to the next then starts over again. </t>
  </si>
  <si>
    <t>1. Only the highlighted Temp has an ON LED, while the other 2 option’s LEDs are OFF.                                                                                                                             2. Some programs do not have all water Temp. accessable.</t>
  </si>
  <si>
    <t>DELAY START</t>
  </si>
  <si>
    <t>Every click displayes from value 1HR to 12HR then OFF. When a duration is chose, Displays chosen hour value for 3SEC. Then back to Displaying the approximate duration for preset Program for 20SEC.  Then 7 segment is OFF. Then before the preset delay duration with 20SEC, the 7 Segment is ON again back to Displaying the approximate duration for preset Program.</t>
  </si>
  <si>
    <r>
      <rPr>
        <b/>
        <sz val="11"/>
        <color theme="1"/>
        <rFont val="Mont Regular"/>
        <charset val="1"/>
      </rPr>
      <t xml:space="preserve">1.Every press on "DELAY START" BUTTON:      </t>
    </r>
    <r>
      <rPr>
        <sz val="11"/>
        <color theme="1"/>
        <rFont val="Mont Regular"/>
        <charset val="1"/>
      </rPr>
      <t xml:space="preserve">                                        Increases duration from 1HR to 12HR (LED IS ON) and value is displayed on 7 segments.                                                                                                                                                                          1. </t>
    </r>
    <r>
      <rPr>
        <b/>
        <sz val="11"/>
        <color theme="1"/>
        <rFont val="Mont Regular"/>
        <charset val="1"/>
      </rPr>
      <t xml:space="preserve">The press after 12HR        </t>
    </r>
    <r>
      <rPr>
        <sz val="11"/>
        <color theme="1"/>
        <rFont val="Mont Regular"/>
        <charset val="1"/>
      </rPr>
      <t xml:space="preserve">                                                                                                   </t>
    </r>
    <r>
      <rPr>
        <b/>
        <sz val="11"/>
        <color theme="1"/>
        <rFont val="Mont Regular"/>
        <charset val="1"/>
      </rPr>
      <t>1a</t>
    </r>
    <r>
      <rPr>
        <sz val="11"/>
        <color theme="1"/>
        <rFont val="Mont Regular"/>
        <charset val="1"/>
      </rPr>
      <t xml:space="preserve">. Switches feature (LED OFF) and value is displayed on 7 segments is 00 for 3 SEC and then Displays the preset Program duration.                                                                                                      </t>
    </r>
    <r>
      <rPr>
        <b/>
        <sz val="11"/>
        <color theme="1"/>
        <rFont val="Mont Regular"/>
        <charset val="1"/>
      </rPr>
      <t>1b.</t>
    </r>
    <r>
      <rPr>
        <sz val="11"/>
        <color theme="1"/>
        <rFont val="Mont Regular"/>
        <charset val="1"/>
      </rPr>
      <t xml:space="preserve"> Melody (APP_BUZZER_KEY_VALID_PRESS_TONE) is doubled.                                                                                            </t>
    </r>
    <r>
      <rPr>
        <b/>
        <sz val="11"/>
        <color theme="1"/>
        <rFont val="Mont Regular"/>
        <charset val="1"/>
      </rPr>
      <t xml:space="preserve">1c. </t>
    </r>
    <r>
      <rPr>
        <sz val="11"/>
        <color theme="1"/>
        <rFont val="Mont Regular"/>
        <charset val="1"/>
      </rPr>
      <t xml:space="preserve">The press after that increases duration from 1HR again.                                                                                                    </t>
    </r>
    <r>
      <rPr>
        <b/>
        <sz val="11"/>
        <color theme="1"/>
        <rFont val="Mont Regular"/>
        <charset val="1"/>
      </rPr>
      <t xml:space="preserve">2. Long Press "DELAY START": </t>
    </r>
    <r>
      <rPr>
        <sz val="11"/>
        <color theme="1"/>
        <rFont val="Mont Regular"/>
        <charset val="1"/>
      </rPr>
      <t>fasts forward between 1HR to 12HR to Zero and repeats</t>
    </r>
    <r>
      <rPr>
        <b/>
        <sz val="11"/>
        <color theme="1"/>
        <rFont val="Mont Regular"/>
        <charset val="1"/>
      </rPr>
      <t xml:space="preserve">.                                                                                                              3. After Choosing Delay start duration:       </t>
    </r>
    <r>
      <rPr>
        <sz val="11"/>
        <color theme="1"/>
        <rFont val="Mont Regular"/>
        <charset val="1"/>
      </rPr>
      <t xml:space="preserve">                                                               </t>
    </r>
    <r>
      <rPr>
        <b/>
        <sz val="11"/>
        <color theme="1"/>
        <rFont val="Mont Regular"/>
        <charset val="1"/>
      </rPr>
      <t>3a</t>
    </r>
    <r>
      <rPr>
        <sz val="11"/>
        <color theme="1"/>
        <rFont val="Mont Regular"/>
        <charset val="1"/>
      </rPr>
      <t xml:space="preserve">. 7 segments holds  Delay start duration for 3SEC.                                    </t>
    </r>
    <r>
      <rPr>
        <b/>
        <sz val="11"/>
        <color theme="1"/>
        <rFont val="Mont Regular"/>
        <charset val="1"/>
      </rPr>
      <t>3b.</t>
    </r>
    <r>
      <rPr>
        <sz val="11"/>
        <color theme="1"/>
        <rFont val="Mont Regular"/>
        <charset val="1"/>
      </rPr>
      <t>7 segments</t>
    </r>
    <r>
      <rPr>
        <b/>
        <sz val="11"/>
        <color theme="1"/>
        <rFont val="Mont Regular"/>
        <charset val="1"/>
      </rPr>
      <t xml:space="preserve"> </t>
    </r>
    <r>
      <rPr>
        <sz val="11"/>
        <color theme="1"/>
        <rFont val="Mont Regular"/>
        <charset val="1"/>
      </rPr>
      <t xml:space="preserve">Displays the approximate duration for preset Program for 20SEC.                                                                                                                                     </t>
    </r>
    <r>
      <rPr>
        <b/>
        <sz val="11"/>
        <color theme="1"/>
        <rFont val="Mont Regular"/>
        <charset val="1"/>
      </rPr>
      <t xml:space="preserve">3c. </t>
    </r>
    <r>
      <rPr>
        <sz val="11"/>
        <color theme="1"/>
        <rFont val="Mont Regular"/>
        <charset val="1"/>
      </rPr>
      <t xml:space="preserve">7 segment and all LEDs are OFF. EXCEPT   "DELAY START" icon is ON Blinking for the ENTIRE DELAYED DURATION. (ON TIME 2SEC AND OFF TIME 2SEC interval)                                                                                                          </t>
    </r>
    <r>
      <rPr>
        <b/>
        <sz val="11"/>
        <color theme="1"/>
        <rFont val="Mont Regular"/>
        <charset val="1"/>
      </rPr>
      <t xml:space="preserve">3d. </t>
    </r>
    <r>
      <rPr>
        <sz val="11"/>
        <color theme="1"/>
        <rFont val="Mont Regular"/>
        <charset val="1"/>
      </rPr>
      <t>Before the preset delay duration with 20SEC, the 7 segment and all LEDs are ON again back to Displaying the preset Program.                                                                                              4.</t>
    </r>
    <r>
      <rPr>
        <b/>
        <sz val="11"/>
        <color theme="1"/>
        <rFont val="Mont Regular"/>
        <charset val="1"/>
      </rPr>
      <t xml:space="preserve"> Double press to fast deatcivate the function and LED off</t>
    </r>
    <r>
      <rPr>
        <sz val="11"/>
        <color theme="1"/>
        <rFont val="Mont Regular"/>
        <charset val="1"/>
      </rPr>
      <t xml:space="preserve">                                                                                                        </t>
    </r>
    <r>
      <rPr>
        <b/>
        <sz val="11"/>
        <color theme="1"/>
        <rFont val="Mont Regular"/>
        <charset val="1"/>
      </rPr>
      <t>5. If user presses START at any point the WM  operation Starts</t>
    </r>
  </si>
  <si>
    <t xml:space="preserve">If at any point after delay start is activated the user presses once on the  "DELAY START" switch the 7segment displays Delay start duration for 3SEC. then 7 segments Displays the approximate duration for preset Program for 20SEC. Then segment and all LEDs are OFF. EXCEPT   "DELAY START" icon is ON Blinking for the ENTIRE DELAYED DURATION. (ON TIME 2SEC AND OFF TIME 2SEC interval)                                                                                      If user presses again onwards on "DELAY START" switch, Every press on Increases duration and value is displayed on 7 segments ect...                            </t>
  </si>
  <si>
    <t>GEL Detergent</t>
  </si>
  <si>
    <t>Every click switches ON/OFF the gel detergent usage</t>
  </si>
  <si>
    <t xml:space="preserve">        1. Gel detergent switch is accessable only if there is the AUTO capacity suffiently available. If there isnt suffient  capacity, the Gel LED blink 4 times (ON TIME 1SEC AND OFF TIME 0.5SEC interval) then OFF.                                                                                                                                                                                                                                                         2. After 3 seconds from the last press on the Gel detergent, 7segments Displays the last preset Program duration.     </t>
  </si>
  <si>
    <t>switches and LEDs not accessable</t>
  </si>
  <si>
    <t>not accessable</t>
  </si>
  <si>
    <t>Default</t>
  </si>
  <si>
    <t>First press will activate the tubclean program, second press will deactivate.. ect</t>
  </si>
  <si>
    <t xml:space="preserve">1. When “Tub Clean” switch is activated, the icon LED is Blinking (ON TIME 2SEC AND OFF TIME 2SEC interval), until START of cycle.                                           2. When tubclean is activated, ALL other program LED’s are OFF.                                                                                                                                       3. When “Tub Clean” switch is de-activated, the icon LED is OFF.  While the preset WM program and all the corresponding LEDs/Digits will appear again.                                                                                                                          4. SteamTech is automatically activated with tub clean, yet can be deactivaed when "SteamTech" switch is pressed on.                                5. warm is the default waer temperature. User can change temp from warm to hot, but cold is not accessable                                                                                            </t>
  </si>
  <si>
    <t>Displays Tub clean 
program duration.</t>
  </si>
  <si>
    <t xml:space="preserve">STEAM Tech </t>
  </si>
  <si>
    <t>Only activated/deactivated automatically with the below list of programs</t>
  </si>
  <si>
    <t>Not affected</t>
  </si>
  <si>
    <t>1. Programs that activate the steam Tech will have default temp of WARM and can access Hot water temp only.                                                            2. Tubclean will activate the steam tech feature too.                                                   3. When TUBCLEAN is activatedSteamTech LED will blink  (ON TIME 2SEC AND OFF TIME 2SEC interval), until START of cycle</t>
  </si>
  <si>
    <t>Child lock / Child unlock</t>
  </si>
  <si>
    <t>APP_BUZZER_CHILD_LOCK_ACTIVE_TONE
    APP_BUZZER_CHILD_LOCK_INACTIVE_TONE</t>
  </si>
  <si>
    <t>Accessable only after START operation</t>
  </si>
  <si>
    <t xml:space="preserve">    </t>
  </si>
  <si>
    <t> </t>
  </si>
  <si>
    <t>Table 1</t>
  </si>
  <si>
    <t xml:space="preserve">                Program navigation</t>
  </si>
  <si>
    <t>Every press</t>
  </si>
  <si>
    <t>Programs LEDs</t>
  </si>
  <si>
    <t>Press 1</t>
  </si>
  <si>
    <t>Program Switches</t>
  </si>
  <si>
    <t xml:space="preserve">The Hoovered program will Blink 100% Opacity (ON TIME 1SEC AND OFF TIME 0.5SEC interval), while the other Program Switches will stay ON 10% Opacity.                                                                                                                                                                                                                           </t>
  </si>
  <si>
    <t xml:space="preserve"> Highlighted program’s Preset correlated
LEDs will be switched ON automatically.</t>
  </si>
  <si>
    <t>Table 2B</t>
  </si>
  <si>
    <t xml:space="preserve"> If a WD program is selected: Approx. program duration appears.                                                                        If non WD program selected: Preset correlated duration appears </t>
  </si>
  <si>
    <t xml:space="preserve">3.The functions in operation (Wash/Rinse/Spin/Dry.. ect.) LED blinks (ON TIME 1SEC AND OFF TIME 1SEC interval) through out the process, and all the rest setted processes LEDs stay ON.                                                                                                                              4. Once one process operation is done, it’s LED is OFF, and the next process LED blinks. While the rest LEDs are not affected.  </t>
  </si>
  <si>
    <t>Program Apperance when WM is turned ON</t>
  </si>
  <si>
    <t xml:space="preserve">Programs will appear one after the other from right to left then down right to left … ect. </t>
  </si>
  <si>
    <t>Programs will fadeIn fulliy at rate 2seconds then the next program appears.</t>
  </si>
  <si>
    <t>Table 2</t>
  </si>
  <si>
    <t>Programs LED/Switches</t>
  </si>
  <si>
    <t>18MIN</t>
  </si>
  <si>
    <t xml:space="preserve">Weight Detection </t>
  </si>
  <si>
    <t>Before WD</t>
  </si>
  <si>
    <t xml:space="preserve"> Once weight detection starts level boxes  will form a pattern going up and down. Each LED will light up seperatly Starting from bottom to top then bottom to starting point and Repeat till weight is detected.  One full pattern cycle takes cycle is takes 1.5SEC</t>
  </si>
  <si>
    <t xml:space="preserve">Displays approximate duration for Hoovered Program </t>
  </si>
  <si>
    <t>During WD</t>
  </si>
  <si>
    <t xml:space="preserve">no numerical value will appear                                </t>
  </si>
  <si>
    <t>After  WD</t>
  </si>
  <si>
    <t xml:space="preserve">Detected Water Lvl LEDS ARE ON </t>
  </si>
  <si>
    <t>Duration for hoovered Program + HEATING TIME for 3 sec then starts counting down.</t>
  </si>
  <si>
    <t>After weight detected Operation starts and 7segments starts counting down</t>
  </si>
  <si>
    <t>1. IF water level detected if 5, all Water Level LEDs are ON.                                                                       2. IF water level detected if 4, the bottom 4 water lvl LEDs are ON.                                                                  3. IF Water level detected if 3, the bottom 3 water lvl LEDs are ON.                                                                   4. IF Water level detected if 2, the bottom 2 water lvl LEDs are ON.                                                                  5. IF Water level detected if 1, the bottom water lvl LED only is ON.</t>
  </si>
  <si>
    <t>Table 3</t>
  </si>
  <si>
    <t xml:space="preserve"> Changing settings while operating (After pressing START)</t>
  </si>
  <si>
    <t>Conditions</t>
  </si>
  <si>
    <t>allowed during wash or rinse</t>
  </si>
  <si>
    <t>allowed during Wash only</t>
  </si>
  <si>
    <t>allowed during wash only. Rinse always cold 
water only.</t>
  </si>
  <si>
    <t xml:space="preserve">allowed during Wash only </t>
  </si>
  <si>
    <t xml:space="preserve">allowed during wash and rinse. </t>
  </si>
  <si>
    <t>allowed during Wash, Rinse &amp; Spin</t>
  </si>
  <si>
    <t>Invalid</t>
  </si>
  <si>
    <t>Steam Feature</t>
  </si>
  <si>
    <t>Only for programs: Cotton/white/Allergien Care</t>
  </si>
  <si>
    <t>Operation</t>
  </si>
  <si>
    <t xml:space="preserve">Pause </t>
  </si>
  <si>
    <t>APP_BUZZER_PROGRAM_PAUSE_TONE</t>
  </si>
  <si>
    <t xml:space="preserve">ReStart </t>
  </si>
  <si>
    <t>APP_BUZZER_KEY_INVALID_PRESS_TONE</t>
  </si>
  <si>
    <t>Table 4A</t>
  </si>
  <si>
    <t>heating</t>
  </si>
  <si>
    <t>Before Heating</t>
  </si>
  <si>
    <t>Not accessable</t>
  </si>
  <si>
    <t>Displays approximate duration for hoovered Program + HEATING TIME</t>
  </si>
  <si>
    <t>Default temp for programs with heater function is Warm. For heater programs, User can only choose between warm and hot water temperature. Hot water temp will reduce the other all duration and this should be communicated through numerical digits on the 7 segments</t>
  </si>
  <si>
    <t>During during heating</t>
  </si>
  <si>
    <t>X     blinking</t>
  </si>
  <si>
    <t>After weight detection is done, displayes actual duration for hoovered Program + HEATING TIME for 3 sec then starts counting down.</t>
  </si>
  <si>
    <t xml:space="preserve">Heater icon blinks (ON TIME 2SEC AND OFF TIME 2SEC interval)   </t>
  </si>
  <si>
    <t>After  heating</t>
  </si>
  <si>
    <t>Counting down the rest duration.</t>
  </si>
  <si>
    <t>Table 4B</t>
  </si>
  <si>
    <t>Programs with heat and steam feature</t>
  </si>
  <si>
    <t>+</t>
  </si>
  <si>
    <t>STATUS</t>
  </si>
  <si>
    <t>OPTION1</t>
  </si>
  <si>
    <t>Only ONE of the LEDs is ON at the same time (Gel detergent OR Powder Detergent)</t>
  </si>
  <si>
    <t>OPTION2</t>
  </si>
  <si>
    <t>OPTION3</t>
  </si>
  <si>
    <t>blink 4 times then OFF</t>
  </si>
  <si>
    <t>When GEL LED is OFF, Powder LED is ON</t>
  </si>
  <si>
    <t>OPTION4</t>
  </si>
  <si>
    <t>blink 6 times then OFF</t>
  </si>
  <si>
    <t>OPTION5</t>
  </si>
  <si>
    <t>WOOL</t>
  </si>
  <si>
    <t>RAPID WASH</t>
  </si>
  <si>
    <t>EXTRA SPIN</t>
  </si>
  <si>
    <r>
      <t xml:space="preserve">1. The Hoovered program will Blink 100% Opacity. Blink 100%Opacity for (ON TIME 1SEC AND OFF TIME 0.5SEC interval) until wight detection is complete. Stays ON till end of cycle                                                                                                                                                   2.The functions in operation (soak/Wash/Rinse/Spin... ect.) ICON's LED blinks (ON TIME 1SEC AND OFF TIME 0.5SEC interval) through out the process, and all the rest setted processes LEDs and switch LEDs stay ON.                                                                                                                                                                                      3. Once one process operation is done, it’s ICON and text LED are OFF, and the next process LED blinks. While the rest LEDs are not affected.                                                                                                                                                                                         </t>
    </r>
    <r>
      <rPr>
        <b/>
        <sz val="11"/>
        <color theme="1"/>
        <rFont val="Mont Regular"/>
        <charset val="1"/>
      </rPr>
      <t>4. UPON FINISHING THE ENTIRE OPERATION:                                                              4.1</t>
    </r>
    <r>
      <rPr>
        <sz val="11"/>
        <color theme="1"/>
        <rFont val="Mont Regular"/>
        <charset val="1"/>
      </rPr>
      <t xml:space="preserve"> All the LEDs are OFF.                                                                                                        </t>
    </r>
    <r>
      <rPr>
        <b/>
        <sz val="11"/>
        <color theme="1"/>
        <rFont val="Mont Regular"/>
        <charset val="1"/>
      </rPr>
      <t>4.2</t>
    </r>
    <r>
      <rPr>
        <sz val="11"/>
        <color theme="1"/>
        <rFont val="Mont Regular"/>
        <charset val="1"/>
      </rPr>
      <t xml:space="preserve"> Melody APP_BUZZER_PROGRAM_FINISH_TONE PLAYS.                                                                                                  4</t>
    </r>
    <r>
      <rPr>
        <b/>
        <sz val="11"/>
        <color theme="1"/>
        <rFont val="Mont Regular"/>
        <charset val="1"/>
      </rPr>
      <t>.3</t>
    </r>
    <r>
      <rPr>
        <sz val="11"/>
        <color theme="1"/>
        <rFont val="Mont Regular"/>
        <charset val="1"/>
      </rPr>
      <t xml:space="preserve"> The </t>
    </r>
    <r>
      <rPr>
        <b/>
        <sz val="11"/>
        <color theme="1"/>
        <rFont val="Mont Regular"/>
        <charset val="1"/>
      </rPr>
      <t>7 segments displays ( 0 0 ) for 5 sec.</t>
    </r>
    <r>
      <rPr>
        <sz val="11"/>
        <color theme="1"/>
        <rFont val="Mont Regular"/>
        <charset val="1"/>
      </rPr>
      <t xml:space="preserve"> then the washing machine switches OFF, and the Melody </t>
    </r>
    <r>
      <rPr>
        <b/>
        <sz val="11"/>
        <color theme="1"/>
        <rFont val="Mont Regular"/>
        <charset val="1"/>
      </rPr>
      <t xml:space="preserve">APP_BUZZER_SHUTDOWN_TONE </t>
    </r>
    <r>
      <rPr>
        <sz val="11"/>
        <color theme="1"/>
        <rFont val="Mont Regular"/>
        <charset val="1"/>
      </rPr>
      <t>plays.</t>
    </r>
  </si>
  <si>
    <t xml:space="preserve">1. IF after starting a program the WM is PAUSED, WM is Left as it is until pause button is pressed again. And melody APP_BUZZER_PROGRAM_PAUSE_TONE is played when paused and melody APP_BUZZER_START_UP_TONE is played when WM is restarted                  2. Lid lock is automatically locked and LED is ON when the cycle starts and after the preschedualed dafault time for it to unlock. Once Locked, LEDis ON. Once Unlocked, LED is OFF.                                                                        </t>
  </si>
  <si>
    <t>SOAK</t>
  </si>
  <si>
    <t>EVERY CLICK increases the soak duration from the lowest to the highest then OFF, THEN REPEAT. When a Value is finally chosen, 7 segments Displays chosen TIMES value for 3SEC. Then back to Displaying the approximate duration for preset Program+ soak time.</t>
  </si>
  <si>
    <t xml:space="preserve">1. When cycle starts, the Soak functions in operation LED blinks (ON TIME 1SEC AND OFF TIME 1SEC interval) through out the process, and all the rest setted processes LEDs (Wash/Rinse/Spin/Dry.. ect.)  stay ON.                                                                                                                                            2. Once soak process operation is done, it’s LED is OFF, and the next process LED blinks. While the rest LEDs are not affected.  </t>
  </si>
  <si>
    <t xml:space="preserve">1. When “Tub Clean” switch is activated, the icon LED is Blinking (ON TIME 2SEC AND OFF TIME 2SEC interval), until START of cycle.                                           2. When tubclean is activated, ALL other program LED’s are OFF.                                                                                                                                       3. When “Tub Clean” switch is de-activated, the icon LED is OFF.  While the preset WM program and all the corresponding LEDs/Digits will appear again.                                                                                                                          4. warm is the default water temperature. User can change temp from warm to hot, but cold is not accessable                                                                                            </t>
  </si>
  <si>
    <t xml:space="preserve"> Displaying the approximate duration for preset Program+ extra spin time.</t>
  </si>
  <si>
    <t xml:space="preserve">1.The functions in operation (soak/Wash/Rinse/Spin/Dry.. ect.) LED blinks (ON TIME 1SEC AND OFF TIME 1SEC interval) through out the process, and all the rest setted processes LEDs stay ON.                                                                                                                              2. Once one process operation is done, it’s LED is OFF, and the next process LED blinks. While the rest LEDs are not affected.  </t>
  </si>
  <si>
    <t>Duration for hoovered Program for 3 sec then starts counting down.</t>
  </si>
  <si>
    <t>Extra Spin Times</t>
  </si>
  <si>
    <t>Stain level behavior before the wash operation starts:</t>
  </si>
  <si>
    <t>Stain level is allowed to be changed during wash only</t>
  </si>
  <si>
    <t>Defaut stain level is Normal for all courses</t>
  </si>
  <si>
    <t>1. During Excution:</t>
  </si>
  <si>
    <t>*The target is to prevent any child from playing with course setting with parents absence</t>
  </si>
  <si>
    <t>*Also, to protect any child from falling inside the WM in case something goes wrong with door lock</t>
  </si>
  <si>
    <t>2. During Standby:</t>
  </si>
  <si>
    <t>*The target is to give the user the ability to lock the WM while not using it to protect children from playing around.</t>
  </si>
  <si>
    <t>Version</t>
  </si>
  <si>
    <t>Release Date</t>
  </si>
  <si>
    <t>Modifications</t>
  </si>
  <si>
    <t>Sheet</t>
  </si>
  <si>
    <t>All changed values are in RED</t>
  </si>
  <si>
    <t>Also, the modified sheets are labeled with RED tabs</t>
  </si>
  <si>
    <t>First: Non- Heater Model</t>
  </si>
  <si>
    <t>Note: This model has no drain valve. The tub is directly connected to the drain pump.</t>
  </si>
  <si>
    <t>The geared motor controls only the clutch.</t>
  </si>
  <si>
    <t>First: Heater Model</t>
  </si>
  <si>
    <t>Layout of both models (Heater &amp; Non-Heater).
This includes:
Re-ordering the program and changing some program names.
Re-ordering feature icons.
Re-ordering feature buttons.</t>
  </si>
  <si>
    <t>SPORTSWERAR</t>
  </si>
  <si>
    <t>DELICATE</t>
  </si>
  <si>
    <t>BABYCARE</t>
  </si>
  <si>
    <t>ALLERGY SHIELD</t>
  </si>
  <si>
    <t>Allergy Shield</t>
  </si>
  <si>
    <t xml:space="preserve">LIGHT </t>
  </si>
  <si>
    <t>Water Level LEDs are ON until the wash or rinse cycles are done, then Water lvl LEDs are automatically OFF.</t>
  </si>
  <si>
    <t>Stain Level LEDs are ON until the wash cycle is done, then stain lvl LEDs are automatically OFF.</t>
  </si>
  <si>
    <t>Water temp. LEDs are ON until the wash cycle is done, thenWater temp. LEDs are automatically OFF.</t>
  </si>
  <si>
    <t>SREAM TECH. LED is ON until the wash cycle is done, then SREAM TECH. LED is automatically OFF.</t>
  </si>
  <si>
    <t>PROGRAM ORDER: WHITE, LIGHT, DARK, ECO, COTTON, JEANS, DELICATE, SPORTSWEAR, MIX,ALLERGY SHIELD, BEDDING, AND BABYCARE</t>
  </si>
  <si>
    <t>SWITCHES APPEARANCE DURING/BEFORE START/PAUSE OPERATIONS:</t>
  </si>
  <si>
    <t>SWITCHES</t>
  </si>
  <si>
    <t>NOTE</t>
  </si>
  <si>
    <t>Steam TECH</t>
  </si>
  <si>
    <t>Before START</t>
  </si>
  <si>
    <t xml:space="preserve">All switches fade in at once, When user presses ON switch </t>
  </si>
  <si>
    <t>pause</t>
  </si>
  <si>
    <t>START</t>
  </si>
  <si>
    <t xml:space="preserve">Cycle LEDs switches are ON, when any process is done, then the corelated switch is OFF and the rest are still ON. </t>
  </si>
  <si>
    <t>1ST PAUSE</t>
  </si>
  <si>
    <t xml:space="preserve">All Switches of settings that are accessable at the current cycle process will turn ON. Check table 3 for reference. </t>
  </si>
  <si>
    <t>PROGRAM ORDER: WHITE, LIGHT, DARK, WOOL, COTTON, JEANS, DELICATE, SPORTSWEAR, MIX, RAPID WASH, BEDDING, AND BABYCARE</t>
  </si>
  <si>
    <t xml:space="preserve">Rinse </t>
  </si>
  <si>
    <t xml:space="preserve">Spin </t>
  </si>
  <si>
    <t xml:space="preserve">Cycle LEDs switches are ON, IF ACTIVEATED. when any process is done, then the corelated switch is OFF and the rest are still ON. </t>
  </si>
  <si>
    <r>
      <rPr>
        <b/>
        <sz val="11"/>
        <color rgb="FFFF0000"/>
        <rFont val="Mont Regular"/>
        <charset val="1"/>
      </rPr>
      <t xml:space="preserve">To activate                                                                                                                     Press and </t>
    </r>
    <r>
      <rPr>
        <sz val="11"/>
        <color rgb="FFFF0000"/>
        <rFont val="Mont Regular"/>
        <charset val="1"/>
      </rPr>
      <t xml:space="preserve">Hold (SPIN)  switch for 2 seconds child lock is activated. Accordingly, all buttons except ON/OFF button are locked. and melody </t>
    </r>
    <r>
      <rPr>
        <b/>
        <sz val="11"/>
        <color rgb="FFFF0000"/>
        <rFont val="Mont Regular"/>
        <charset val="1"/>
      </rPr>
      <t>APP_BUZZER_CHILD_LOCK_ACTIVE_TONE</t>
    </r>
    <r>
      <rPr>
        <sz val="11"/>
        <color rgb="FFFF0000"/>
        <rFont val="Mont Regular"/>
        <charset val="1"/>
      </rPr>
      <t xml:space="preserve"> playes. </t>
    </r>
    <r>
      <rPr>
        <b/>
        <sz val="11"/>
        <color rgb="FFFF0000"/>
        <rFont val="Mont Regular"/>
        <charset val="1"/>
      </rPr>
      <t xml:space="preserve"> </t>
    </r>
    <r>
      <rPr>
        <sz val="11"/>
        <color rgb="FFFF0000"/>
        <rFont val="Mont Regular"/>
        <charset val="1"/>
      </rPr>
      <t xml:space="preserve">                                                           </t>
    </r>
    <r>
      <rPr>
        <b/>
        <sz val="11"/>
        <color rgb="FFFF0000"/>
        <rFont val="Mont Regular"/>
        <charset val="1"/>
      </rPr>
      <t xml:space="preserve">To deactivate </t>
    </r>
    <r>
      <rPr>
        <sz val="11"/>
        <color rgb="FFFF0000"/>
        <rFont val="Mont Regular"/>
        <charset val="1"/>
      </rPr>
      <t xml:space="preserve">                                                                                                              Press and Hold (SPIN) switch again for 2
seconds child lock is deactivated. 
Accordingly, the child lock icon is 
turned OFF and melody  </t>
    </r>
    <r>
      <rPr>
        <b/>
        <sz val="11"/>
        <color rgb="FFFF0000"/>
        <rFont val="Mont Regular"/>
        <charset val="1"/>
      </rPr>
      <t xml:space="preserve">APP_BUZZER_CHILD_LOCK_INACTIVE_TONE </t>
    </r>
    <r>
      <rPr>
        <sz val="11"/>
        <color rgb="FFFF0000"/>
        <rFont val="Mont Regular"/>
        <charset val="1"/>
      </rPr>
      <t>playes.</t>
    </r>
  </si>
  <si>
    <t>Cancelled the option of changing programs after cycle starts.</t>
  </si>
  <si>
    <t>Table3 (H) &amp; Table3 (N)</t>
  </si>
  <si>
    <t>Layout, Programs In (H) &amp; Programs In (N)</t>
  </si>
  <si>
    <t>Added MORE data and details related to the appearance of LED’s and Switches during cycles and pause.</t>
  </si>
  <si>
    <t>Operation (H), Operation (N), Table3 (H) &amp; Table3 (N)</t>
  </si>
  <si>
    <t>Changed the childlock switch to be long press on SPIN switch instead of RINSE switch for smoother access to user.</t>
  </si>
  <si>
    <t>Note:</t>
  </si>
  <si>
    <t>M1 Motion +  Water Filling is skipped in case STEAM TECH is added to the cycle</t>
  </si>
  <si>
    <t>In this case, 1st Water Supply will be fulfilled after steaming and before M2 Motion.</t>
  </si>
  <si>
    <t>Removing M1 Motion in case steam tech is added to the cycle</t>
  </si>
  <si>
    <t>Course Group 1</t>
  </si>
  <si>
    <t>The mechanism consists of the following:</t>
  </si>
  <si>
    <t>1. Detergent box and softener box</t>
  </si>
  <si>
    <t>2. A pump which has 2 input ports, one of them is connected with the detergent box and the other with the softener box</t>
  </si>
  <si>
    <t>4. Two-way cold valve:</t>
  </si>
  <si>
    <r>
      <t xml:space="preserve">A. </t>
    </r>
    <r>
      <rPr>
        <b/>
        <sz val="12"/>
        <color rgb="FF000000"/>
        <rFont val="Calibri"/>
        <family val="2"/>
      </rPr>
      <t>Rinse valve:</t>
    </r>
    <r>
      <rPr>
        <sz val="12"/>
        <color rgb="FF000000"/>
        <rFont val="Calibri"/>
        <family val="2"/>
      </rPr>
      <t xml:space="preserve"> this valve is responsible for moving the required amount of detergent (during wash) or softener (during rinse) to the tub.</t>
    </r>
  </si>
  <si>
    <t>3. Two magnet switches with floating magnets inside the boxes. They give signals if the level of detergent or softener has reached the minimum level. This is used to give the user an alarm to refill the tanks.</t>
  </si>
  <si>
    <r>
      <t xml:space="preserve">B. </t>
    </r>
    <r>
      <rPr>
        <b/>
        <sz val="12"/>
        <color rgb="FF000000"/>
        <rFont val="Calibri"/>
        <family val="2"/>
      </rPr>
      <t>Cold WS valve:</t>
    </r>
    <r>
      <rPr>
        <sz val="12"/>
        <color rgb="FF000000"/>
        <rFont val="Calibri"/>
        <family val="2"/>
      </rPr>
      <t xml:space="preserve"> this valve delivers water to the powder detergent box only, which means it only operates during wash.</t>
    </r>
  </si>
  <si>
    <t>The table below summarizes when each valve operates along with the pump:</t>
  </si>
  <si>
    <t>State</t>
  </si>
  <si>
    <t>User/ Software Input</t>
  </si>
  <si>
    <t>Pump State</t>
  </si>
  <si>
    <t>Type of detergent</t>
  </si>
  <si>
    <t xml:space="preserve">1. Software: Sufficient Gel Detergent
    User:        Gel D. switch ON    </t>
  </si>
  <si>
    <t>Gel (from detergent box)</t>
  </si>
  <si>
    <t>ON (Detergent side)</t>
  </si>
  <si>
    <t>Powder</t>
  </si>
  <si>
    <t xml:space="preserve">2. Software: Insufficient or unavailable Gel Detergent
    User:        Gel D. can't be selected    </t>
  </si>
  <si>
    <t xml:space="preserve">3. Software: Sufficient Gel Detergent
    User:        Gel D. switch OFF    </t>
  </si>
  <si>
    <t>LED</t>
  </si>
  <si>
    <t>Regular Rinse</t>
  </si>
  <si>
    <t>-</t>
  </si>
  <si>
    <t>No user/software input
Water supply only</t>
  </si>
  <si>
    <t>Softener Rinse (Final)</t>
  </si>
  <si>
    <t>1. Software: Sufficient Softener
    No user input</t>
  </si>
  <si>
    <t>Refer to UI tables</t>
  </si>
  <si>
    <t xml:space="preserve">2. Software: insufficient Softener
    No user input   </t>
  </si>
  <si>
    <t>ON (Softener side)</t>
  </si>
  <si>
    <t>Softener (from softener box)</t>
  </si>
  <si>
    <t>Auto-detergent mechanism modification</t>
  </si>
  <si>
    <t>Auto-Detergent Disp.</t>
  </si>
  <si>
    <t>Adding blockdiagrams for both models</t>
  </si>
  <si>
    <t>Blockdiagrams</t>
  </si>
  <si>
    <t>Errors</t>
  </si>
  <si>
    <r>
      <t xml:space="preserve">Child Lock is set ON when pressing &amp; holding </t>
    </r>
    <r>
      <rPr>
        <b/>
        <sz val="14"/>
        <color rgb="FFFF0000"/>
        <rFont val="Calibri"/>
        <family val="2"/>
      </rPr>
      <t>SPIN</t>
    </r>
    <r>
      <rPr>
        <b/>
        <sz val="11"/>
        <color rgb="FFFF0000"/>
        <rFont val="Calibri"/>
        <family val="2"/>
      </rPr>
      <t xml:space="preserve"> switch for 2 sec during excution or standby state</t>
    </r>
  </si>
  <si>
    <t>Operation (H) &amp; Operation (N) &amp; Child Lock Specs</t>
  </si>
  <si>
    <t>Pump is operated immediately tell reaching reset water level
WM remains as it is (with error displayed)</t>
  </si>
  <si>
    <t>Notes</t>
  </si>
  <si>
    <t>For better pump performance, pump starts operation first. It gives the desired amount of liquid then the rinse valve starts operation</t>
  </si>
  <si>
    <r>
      <t xml:space="preserve">For better pump performance, rinse valve stops at the time pump operates. The pump gives the desired amount of liquid then the rinse valve continues operation. </t>
    </r>
    <r>
      <rPr>
        <u/>
        <sz val="10"/>
        <color theme="4"/>
        <rFont val="Calibri"/>
        <family val="2"/>
      </rPr>
      <t>Refer to rinse table.</t>
    </r>
  </si>
  <si>
    <t>The difference between models is described below:</t>
  </si>
  <si>
    <t>Model</t>
  </si>
  <si>
    <t>Non-Heater</t>
  </si>
  <si>
    <t>Softener Input</t>
  </si>
  <si>
    <t>Water Input</t>
  </si>
  <si>
    <t>Pump</t>
  </si>
  <si>
    <t>Rinse Valve</t>
  </si>
  <si>
    <t>Cold WS Valve</t>
  </si>
  <si>
    <t>Both heater and non-heater models have 2-way cold valve (Cold Water Supply &amp; Rinse valves)</t>
  </si>
  <si>
    <t>*Input: Cold water only (without softener)
1. Heater Model: Rinse valve without pump
2. Non-Heater Model: Cold WS valve
*Water supply with stir - stir - untangle
*Same as static rinse W</t>
  </si>
  <si>
    <t>Softener Input*</t>
  </si>
  <si>
    <t xml:space="preserve">*Heater Model: Softener amount is determined using the ON time of the softener pump inlet </t>
  </si>
  <si>
    <t>*Non-Heater Model: Softener input is through rinse valve operation</t>
  </si>
  <si>
    <t>When water level is detected as below (L)</t>
  </si>
  <si>
    <t>Same time as water input start**</t>
  </si>
  <si>
    <t>**For Heater Model, pump operates first giving the requied amount of softener, then rinse valve opertes</t>
  </si>
  <si>
    <t>Adding more details related to rinse</t>
  </si>
  <si>
    <t>V1</t>
  </si>
  <si>
    <t>For Cotton, White, Mix, Rapid Wash, Baby Care &amp; ALLERGY SHIELD Courses (Both Models)</t>
  </si>
  <si>
    <t>Adding Overloading error for ALLERGY SHIELD Course only</t>
  </si>
  <si>
    <t>Memory Function:</t>
  </si>
  <si>
    <r>
      <t xml:space="preserve">   First Cycle         </t>
    </r>
    <r>
      <rPr>
        <sz val="14"/>
        <color rgb="FF000000"/>
        <rFont val="Calibri"/>
        <family val="2"/>
      </rPr>
      <t>Pump can be operated</t>
    </r>
    <r>
      <rPr>
        <sz val="36"/>
        <color rgb="FF000000"/>
        <rFont val="Calibri"/>
        <family val="2"/>
      </rPr>
      <t xml:space="preserve">  </t>
    </r>
  </si>
  <si>
    <r>
      <t xml:space="preserve">   First Cycle         </t>
    </r>
    <r>
      <rPr>
        <sz val="14"/>
        <color rgb="FF000000"/>
        <rFont val="Calibri"/>
        <family val="2"/>
      </rPr>
      <t>Pump cannot be operated</t>
    </r>
    <r>
      <rPr>
        <sz val="36"/>
        <color rgb="FF000000"/>
        <rFont val="Calibri"/>
        <family val="2"/>
      </rPr>
      <t xml:space="preserve">       </t>
    </r>
  </si>
  <si>
    <t>*Memory is used to mark whether or not the cycle is the first cycle after reaching the min level in both detergent and softener tanks.</t>
  </si>
  <si>
    <t>*In the cycle called (First Cycle), softener or detergent has reached the min level for the first time and the amount left will be suitable only for this cycle.</t>
  </si>
  <si>
    <t>*This means that in the next cycles there will not be a sufficient amount of liquid to operate the pump. Therefore, the corresponding LED’s will be turned of and the auto-detergent function will be disabled.</t>
  </si>
  <si>
    <t>This is also mentioned in the UI tables</t>
  </si>
  <si>
    <t>Tanks Refilling:</t>
  </si>
  <si>
    <r>
      <t xml:space="preserve">*Tanks can be identified as refilled using the magnet switches and this </t>
    </r>
    <r>
      <rPr>
        <u/>
        <sz val="12"/>
        <color rgb="FF000000"/>
        <rFont val="Calibri"/>
        <family val="2"/>
      </rPr>
      <t>will clear the memory.</t>
    </r>
  </si>
  <si>
    <t xml:space="preserve">*In Execution state:       if detergent tank is refilled during washing and before reaching the target water level, consumer can re-select the auto-detergent option at pause state </t>
  </si>
  <si>
    <t>*In Standby state:          if tanks are refilled, the corresponding LED will be turned ON and pump will be operated in case the auto-detergent was selected</t>
  </si>
  <si>
    <t>Modifying the time given for the detergent dosage determination from 2min to 4min</t>
  </si>
  <si>
    <t>Sequence Chart</t>
  </si>
  <si>
    <t>Note</t>
  </si>
  <si>
    <t>Once draining has started, it cannot be stopped in the middle of the cycle.</t>
  </si>
  <si>
    <t xml:space="preserve">Modifying child lock specs in excution </t>
  </si>
  <si>
    <t>Child Lock Specs</t>
  </si>
  <si>
    <t>If child lock is enabled, it remains activated even if the washing machine is turned OFF then ON again.</t>
  </si>
  <si>
    <t xml:space="preserve">        if detergent tank is refilled after washing, auto-detergent option can not be re-selected </t>
  </si>
  <si>
    <t xml:space="preserve">        if softener tank was refilled before the final rinse, the pump will be operated normally</t>
  </si>
  <si>
    <t>*In other words, if at the beginning of the cycle the first cycle check box was marked in the memory, the pump cannot be operated</t>
  </si>
  <si>
    <t>First Time Operation:</t>
  </si>
  <si>
    <t>For the first time to operate the auto-detergent mechanism, the pump must operate for a longer period to fill the tubes.</t>
  </si>
  <si>
    <t>60sec</t>
  </si>
  <si>
    <t>First time filling time:</t>
  </si>
  <si>
    <t>Error</t>
  </si>
  <si>
    <t>Error Code</t>
  </si>
  <si>
    <t>Detection Method</t>
  </si>
  <si>
    <t>Release Method</t>
  </si>
  <si>
    <t>Remedy</t>
  </si>
  <si>
    <t>Water Supply Failure</t>
  </si>
  <si>
    <t>E5</t>
  </si>
  <si>
    <t>• if the water supply is not finished within 20 minutes
• Every 1 minutes, the buzzer will alarm for 10 seconds</t>
  </si>
  <si>
    <t>• lid open and close
• check remedy contents
• press [START/PAUSE] 
• the machine operates again</t>
  </si>
  <si>
    <t>• is the inlet hose connected and the tap opened?
• is the inlet hose and the water tap frozen?
• is the water supply shut off?
• is the inlet valve filter blocked?
• is the water valves connected in reverse?
• is the water supply pressure low?</t>
  </si>
  <si>
    <t>Drain Failure</t>
  </si>
  <si>
    <t>E1</t>
  </si>
  <si>
    <t>• if the water level doesn't reach the reset level with 15 minutes from the beginning of the drain
• Every 1 minutes, the buzzer will alarm for 10 seconds</t>
  </si>
  <si>
    <t>• lid open and close
• check remedy contents
• press [START/PAUSE] 
• the machine operates again
• if after checking all remedy and still error remains, perform the "water level calibration Method"</t>
  </si>
  <si>
    <t>• is the drain hose frozen?
• is the drain hose blocked?
• is the drain hose placed too high?
• is the end of the drain hose immersed in water?</t>
  </si>
  <si>
    <t>Lid Opening Failure</t>
  </si>
  <si>
    <t>E2</t>
  </si>
  <si>
    <t>• if the lid is opened during delay start, wash, rinse and spin processes
• if the lid lock motor is not operating correctly
• Every 1 minutes, the buzzer will alarm for 10 seconds</t>
  </si>
  <si>
    <t>• close the lid, the machine operates automatically again</t>
  </si>
  <si>
    <t>• is the lid opened?
• is the lid lock stuck?</t>
  </si>
  <si>
    <t>Unbalance Failure</t>
  </si>
  <si>
    <t>E3-2</t>
  </si>
  <si>
    <t>• if the clothes is collected on one side during spin and the automatic unbalance correction didn’t help to rectify the issue
• Every 1 minutes, the buzzer will alarm for 10 seconds</t>
  </si>
  <si>
    <t>• is the clothes in the drum collected on one side?
• is the machine is installed on an uneven surface?</t>
  </si>
  <si>
    <t>Overflow Failure</t>
  </si>
  <si>
    <t>E6-1</t>
  </si>
  <si>
    <t>• Continuous Water Supply Failure 
• if the water reaches the normal overflow level, drain pump is operating only
• if for whatever reason, the water reaches a dangerous water level. The drain pump is operating and the water inlets are closed
• if for some reason, the water remains at the dangerous overflow level for 5 minutes. this error alarms
• Every 1 minutes, the buzzer will alarm for 10 seconds</t>
  </si>
  <si>
    <t>• Press Power off
• check remedy
• close the water tap and drain water manually
• if after checking all remedy and still error remains, perform the "water level calibration Method"</t>
  </si>
  <si>
    <t>• the inlet valve is defected
• the drain pump is defected
• the water level sensor is defected
• the pcb is defected
• the pressure tube is loosened or leakaged
• Contact Service Center for help</t>
  </si>
  <si>
    <t>Abnormal Water Level Sensor Reading</t>
  </si>
  <si>
    <t>E5-1</t>
  </si>
  <si>
    <t>• if the detected water level frequency is out of the normal range
• Every 1 minutes, the buzzer will alarm for 10 seconds</t>
  </si>
  <si>
    <t>• Press Power off
• check remedy</t>
  </si>
  <si>
    <t>• the water level sensor is defected
• the pcb is defected
• Contact Service Center for help</t>
  </si>
  <si>
    <t>Water Supply Wrong Connection Failure</t>
  </si>
  <si>
    <t>HE</t>
  </si>
  <si>
    <t>• if the threshold value of "50" has been exceeded on the cold side valve (when cold option is being selected)
• Every 1 minutes, the buzzer will alarm for 10 seconds</t>
  </si>
  <si>
    <t>• Connect the water supply hose correctly</t>
  </si>
  <si>
    <t>Abnormal Thermistor Reading</t>
  </si>
  <si>
    <t>tE</t>
  </si>
  <si>
    <t>• if the thermistor is short or open circuit
• Every 1 minutes, the buzzer will alarm for 10 seconds</t>
  </si>
  <si>
    <t>• the Thermistor is defected
• Contact Service Center for help</t>
  </si>
  <si>
    <t>Motor CW Rotation Failure</t>
  </si>
  <si>
    <t>E7-1</t>
  </si>
  <si>
    <t>• if the motor is short or open ciruit in the CW direction during wash
• Every 10 minutes, the buzzer will alarm for 10 seconds</t>
  </si>
  <si>
    <t>• the pcb or the motor is defected
• Contact Service Center for help</t>
  </si>
  <si>
    <t>Motor CCW Rotation Failure</t>
  </si>
  <si>
    <t>E7-2</t>
  </si>
  <si>
    <t>• if the motor is short or open ciruit in the CCW direction during wash
• Every 10 minutes, the buzzer will alarm for 10 seconds</t>
  </si>
  <si>
    <t>Motor Spin Rotation Failure</t>
  </si>
  <si>
    <t>E7-3</t>
  </si>
  <si>
    <t>• if the motor is short or open ciruit in the CW direction during Spin
• Every 1 minutes, the buzzer will alarm for 10 seconds</t>
  </si>
  <si>
    <t>Motor CW/CCW Rotation Failure</t>
  </si>
  <si>
    <t>E7-4</t>
  </si>
  <si>
    <t>• if the motor is short or open ciruit in the CW &amp; CCW direction during wash
• Every 1 minutes, the buzzer will alarm for 10 seconds</t>
  </si>
  <si>
    <t>Abnormal Water Leakage Failure</t>
  </si>
  <si>
    <t>E9</t>
  </si>
  <si>
    <t>• if during wash (not filling) there is no water in the tub
• Every 1 minutes, the buzzer will alarm for 10 seconds</t>
  </si>
  <si>
    <t>• check the tub for any cracks
• the pcb is defected
• contact service center for help</t>
  </si>
  <si>
    <t>Drain Filter Failure</t>
  </si>
  <si>
    <t>E1-1</t>
  </si>
  <si>
    <t>• if the frequency change rate is low
• Every 1 minutes, the buzzer will alarm for 10 seconds</t>
  </si>
  <si>
    <t>• clean the drain filter from any lint</t>
  </si>
  <si>
    <t>MEMS Failure</t>
  </si>
  <si>
    <t>E3</t>
  </si>
  <si>
    <t>• if the mems is not working due to being defected or assembeled wrong
• Every 1 minutes, the buzzer will alarm for 10 seconds</t>
  </si>
  <si>
    <t>• the MEMS sensor is defected
• Contact Service Center for help</t>
  </si>
  <si>
    <t>General Motor Failure</t>
  </si>
  <si>
    <t>Eb-1</t>
  </si>
  <si>
    <t>• if the driver is having a missing signals or not working correctly
• Every 1 minutes, the buzzer will alarm for 10 seconds</t>
  </si>
  <si>
    <t>• the pcb is defected
• the motor is defected
• Contact Service Center for help</t>
  </si>
  <si>
    <t>Driver IPM Failure</t>
  </si>
  <si>
    <t>Eb-8</t>
  </si>
  <si>
    <t>• if during operation, the driver's ipm temp increases
• Every 1 minutes, the buzzer will alarm for 10 seconds</t>
  </si>
  <si>
    <t>• decrease the cloth load
• the pcb is defected
• the motor is defected
• the driver is defected
• Contact Service Center for help</t>
  </si>
  <si>
    <t>Driver Voltage Failure</t>
  </si>
  <si>
    <t>Eb-9</t>
  </si>
  <si>
    <t>• if during operation, the driver voltage increases or decreases
• Every 1 minutes, the buzzer will alarm for 10 seconds</t>
  </si>
  <si>
    <t>Driver Communication Error</t>
  </si>
  <si>
    <t>Ed-C</t>
  </si>
  <si>
    <t>• if during operation, the driver is disconnected from the board or the driver is not working
• Every 1 minutes, the buzzer will alarm for 10 seconds</t>
  </si>
  <si>
    <t>• the pcb is defected
• the driver is defected
• the motor is defected
• Contact Service Center for help</t>
  </si>
  <si>
    <t>Abnormal Water When Dry Failure</t>
  </si>
  <si>
    <t>EA</t>
  </si>
  <si>
    <t>• if during spin there is water in the tub when it shouldn't
• the machine tries to automatically rectifies the issue but after 5 trials if it didn’t success, it displays this error
• Every 1 minutes, the buzzer will alarm for 10 seconds</t>
  </si>
  <si>
    <t>• Press Power off
• check remedy
• if after checking all remedy and still error remains, perform the "water level calibration Method"</t>
  </si>
  <si>
    <t>• is the water inlet defected?
• is the drain blocked?
• is the drain hose placed too high?
• is the pressure tube loosened or leakaged?
• the water level sensor is defected
• the pcb is defected
• Contact Service Center for help</t>
  </si>
  <si>
    <t>Drain Valve (Geared) Motor Failure</t>
  </si>
  <si>
    <t>E4</t>
  </si>
  <si>
    <t>• if during operation, the geared motor is not working correctly
• Every 1 minutes, the buzzer will alarm for 10 seconds</t>
  </si>
  <si>
    <t>• the geared motor is defected
• the pcb is defected
• Contact Service Center for help</t>
  </si>
  <si>
    <t>CRC Mismatch Failure</t>
  </si>
  <si>
    <t>CRC</t>
  </si>
  <si>
    <t>• if at startup, the program checks that it has been flashed correctly
• Every 1 minutes, the buzzer will alarm for 10 seconds</t>
  </si>
  <si>
    <t>• the pcb is defected
• Contact Service Center for help</t>
  </si>
  <si>
    <t>Low Power Failure</t>
  </si>
  <si>
    <t>LP</t>
  </si>
  <si>
    <t>• if after power on the voltage level drops below 160v for 5 minutes
• Every 1 minutes, the buzzer will alarm for 10 seconds</t>
  </si>
  <si>
    <t>• is the voltage level ok in the household?</t>
  </si>
  <si>
    <t>Display Failure</t>
  </si>
  <si>
    <t>EP</t>
  </si>
  <si>
    <t>• if the display is faulty or the display is disconnected
• if the display is not connected, this error will fire while not showing anything on the display or the display will be frozen
• Every 1 minutes, the buzzer will alarm for 10 seconds</t>
  </si>
  <si>
    <t>Water Supply High Temp Failure</t>
  </si>
  <si>
    <t>EE-4</t>
  </si>
  <si>
    <t>• if during water filling (hot or warm option is selected), the water temp exceeds the 63 deg threshold
• the machine tries to rectifies the issue automatically by opening the cold valve after 30 seconds from exceeding the threshold. If it wasn't successful for 2 minutes, this error appears
• Every 1 minutes, the buzzer will alarm for 10 seconds</t>
  </si>
  <si>
    <t>• the inlet water temp is so high?
• the Thermistor is defected
• Contact Service Center for help</t>
  </si>
  <si>
    <t>Errors related to Auto-Detergent &amp; Heater will be added later</t>
  </si>
  <si>
    <t>Final Inspection Test Mode</t>
  </si>
  <si>
    <t>Steps</t>
  </si>
  <si>
    <t>Description</t>
  </si>
  <si>
    <t xml:space="preserve">Step 0 </t>
  </si>
  <si>
    <t>Power On the Board</t>
  </si>
  <si>
    <t>Step 1</t>
  </si>
  <si>
    <r>
      <t xml:space="preserve">Press and Hold </t>
    </r>
    <r>
      <rPr>
        <b/>
        <sz val="11"/>
        <color theme="1"/>
        <rFont val="Calibri"/>
        <family val="2"/>
        <scheme val="minor"/>
      </rPr>
      <t>[WATER TEMP]</t>
    </r>
    <r>
      <rPr>
        <sz val="11"/>
        <color rgb="FF000000"/>
        <rFont val="Calibri"/>
        <family val="2"/>
      </rPr>
      <t xml:space="preserve"> Then Press </t>
    </r>
    <r>
      <rPr>
        <b/>
        <sz val="11"/>
        <color theme="1"/>
        <rFont val="Calibri"/>
        <family val="2"/>
        <scheme val="minor"/>
      </rPr>
      <t>[Spin]</t>
    </r>
  </si>
  <si>
    <t>Version "V-xx" - Model "Sh15/17" - Test Mode "d0" - Driver Version "d-xx" - Display Version "P-xx"</t>
  </si>
  <si>
    <t>Step 3
Start Drain
"Automatically"</t>
  </si>
  <si>
    <r>
      <t xml:space="preserve">Press </t>
    </r>
    <r>
      <rPr>
        <b/>
        <sz val="11"/>
        <color theme="1"/>
        <rFont val="Calibri"/>
        <family val="2"/>
        <scheme val="minor"/>
      </rPr>
      <t>[Start/Pause]</t>
    </r>
    <r>
      <rPr>
        <sz val="11"/>
        <color rgb="FF000000"/>
        <rFont val="Calibri"/>
        <family val="2"/>
      </rPr>
      <t xml:space="preserve">
- Drain Valve Operation
   - Proceeds to Next Step After Reaching Reset Level</t>
    </r>
  </si>
  <si>
    <t>d1</t>
  </si>
  <si>
    <t>• Press [Delicate] **Long Press** to disable unbalance detection
• Press [Water Temp] to select between mems data --&gt;</t>
  </si>
  <si>
    <t>Mems Data</t>
  </si>
  <si>
    <t>Step 4
Check Lid Closed
"Automatically"</t>
  </si>
  <si>
    <t>if Lid is closed, it will Proceed to Next Step</t>
  </si>
  <si>
    <t>d2</t>
  </si>
  <si>
    <t>Display MEMS X-Direction Threshold</t>
  </si>
  <si>
    <t>• Press [Wash] to Increase the Threshold
• Press [Spin] to Decrease the Threshold</t>
  </si>
  <si>
    <t>Step 5
Top Speed Spin
MEMS Check
"Automatically"</t>
  </si>
  <si>
    <t>No Step Up Spin
- Before the Max Speed
- After the Max Speed
- Unbalance Detected
if the Lid is Opened before the Top Speed, it will return to Step 4</t>
  </si>
  <si>
    <t>d3
d3
1430 "Example"
E3</t>
  </si>
  <si>
    <t>Display MEMS Y-Direction Threshold</t>
  </si>
  <si>
    <t>Step 6
Manual Lid Open
"Manually"</t>
  </si>
  <si>
    <r>
      <t xml:space="preserve">Opening the Lid after Reaching the Max Speed
- During Braking
- Brake Time is Over 10 Sec (Buzzer Alarms)
- Brake Time is Over 20 Sec
If </t>
    </r>
    <r>
      <rPr>
        <b/>
        <sz val="11"/>
        <color theme="1"/>
        <rFont val="Calibri"/>
        <family val="2"/>
        <scheme val="minor"/>
      </rPr>
      <t>[Rinse]</t>
    </r>
    <r>
      <rPr>
        <sz val="11"/>
        <color rgb="FF000000"/>
        <rFont val="Calibri"/>
        <family val="2"/>
      </rPr>
      <t xml:space="preserve"> Is Pressed, it will Proceed to the Next Step</t>
    </r>
  </si>
  <si>
    <t xml:space="preserve">
Brake Time Display
F9</t>
  </si>
  <si>
    <t>Display MEMS Z-Direction Threshold</t>
  </si>
  <si>
    <t>Step 7
Mechanical Rank Detection
Automatic Water Level Calibration
"Automatically"</t>
  </si>
  <si>
    <r>
      <t>Mechanical Rank Detection
- Judegement Light
- Judegement Heavy
Automatic Water Level Calibration in the Background
If</t>
    </r>
    <r>
      <rPr>
        <b/>
        <sz val="11"/>
        <color theme="1"/>
        <rFont val="Calibri"/>
        <family val="2"/>
        <scheme val="minor"/>
      </rPr>
      <t xml:space="preserve"> [Water Level]</t>
    </r>
    <r>
      <rPr>
        <sz val="11"/>
        <color rgb="FF000000"/>
        <rFont val="Calibri"/>
        <family val="2"/>
      </rPr>
      <t xml:space="preserve"> Is Pressed, it will Proceed to the Next Step</t>
    </r>
  </si>
  <si>
    <t>d8
'Weight Data Display
00
FF</t>
  </si>
  <si>
    <t>Display MEMS Normal Hit Threshold</t>
  </si>
  <si>
    <t>Step 8
Weight Sensor Check
"Automatically"</t>
  </si>
  <si>
    <t>Load Sensing Detection
- Judgement is Less than Level 1
- Judgement is More than Level 1</t>
  </si>
  <si>
    <t xml:space="preserve">
Sh 15 / Sh 17 (model)
LSE</t>
  </si>
  <si>
    <t>Display MEMS Normal Critical Hit Threshold</t>
  </si>
  <si>
    <t>Step 9
Total Time Measurement
"Automatically"</t>
  </si>
  <si>
    <t>Display Total Time of Current Program in Seconds (Example 37 Seconds)</t>
  </si>
  <si>
    <t>Repeat</t>
  </si>
  <si>
    <t>It Can Repeat all Steps again</t>
  </si>
  <si>
    <t>Step 11
Shutdown
"Manually"</t>
  </si>
  <si>
    <r>
      <t xml:space="preserve">Press </t>
    </r>
    <r>
      <rPr>
        <b/>
        <sz val="11"/>
        <color theme="1"/>
        <rFont val="Calibri"/>
        <family val="2"/>
        <scheme val="minor"/>
      </rPr>
      <t>[Off Switch]</t>
    </r>
    <r>
      <rPr>
        <sz val="11"/>
        <color rgb="FF000000"/>
        <rFont val="Calibri"/>
        <family val="2"/>
      </rPr>
      <t xml:space="preserve"> to End</t>
    </r>
  </si>
  <si>
    <t xml:space="preserve">1. Drain Pump is Always Operating in this Test Mode </t>
  </si>
  <si>
    <t>2. if E3 happens, you can press [Water Temp] to view the unbalance threshold values. Without the ability to change it</t>
  </si>
  <si>
    <t>3. MicroController is Switched off after 20 Minutes from Step 1</t>
  </si>
  <si>
    <t xml:space="preserve">There will be a test step for testing Auto Detergent and heater. This will be added in detail later. </t>
  </si>
  <si>
    <t>EU1</t>
  </si>
  <si>
    <t>Overloading Error (Allergy Shield only)</t>
  </si>
  <si>
    <t>• If the load sensing detected a load of more than 3rd WL 
• Every 1 minutes, the buzzer will alarm for 10 seconds</t>
  </si>
  <si>
    <t>• is the load put inside washing machine larger than 6kg?
• is the load tangled or not uniformally distriputed?</t>
  </si>
  <si>
    <t>14/11/2024</t>
  </si>
  <si>
    <t xml:space="preserve">1. Default usage is Gel detergent, if GEL detergent insuffient or unavailable, powder is automaticall used. (Gel LED blink 4 times (ON TIME 1SEC AND OFF TIME 0.5SEC interval) to alert the user then Turns OFF. And automatically the powder LED is turned ON.)  2. If both Gel and Liquid detergents are available, the WM will use both detergents. Only if the user cancels Gel detergent the Powder is used automatically, otherwise both will be used.                3.If both Gel and Liquid detergents are unavailable, the WM will assume Powder is in use automatically.                                                                            3. If softner insuffient or unavailable, Wm does not use softner, and the softer LED blink 4 times (ON TIME 1SEC AND OFF TIME 0.5SEC interval) to alert the user then Turns OFF.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</si>
</sst>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 "/>
    <numFmt numFmtId="166" formatCode="[mm]:ss"/>
    <numFmt numFmtId="167" formatCode="[h]:mm"/>
  </numFmts>
  <fonts count="165">
    <font>
      <sz val="11"/>
      <color rgb="FF000000"/>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ＭＳ ゴシック"/>
      <family val="3"/>
    </font>
    <font>
      <sz val="16"/>
      <color rgb="FF000000"/>
      <name val="Calibri"/>
      <family val="2"/>
    </font>
    <font>
      <sz val="12"/>
      <color rgb="FF000000"/>
      <name val="Calibri"/>
      <family val="2"/>
    </font>
    <font>
      <sz val="14"/>
      <color rgb="FF000000"/>
      <name val="Calibri"/>
      <family val="2"/>
    </font>
    <font>
      <sz val="10"/>
      <color rgb="FF000000"/>
      <name val="Calibri"/>
      <family val="2"/>
    </font>
    <font>
      <sz val="9"/>
      <color rgb="FF000000"/>
      <name val="Calibri"/>
      <family val="2"/>
    </font>
    <font>
      <sz val="11"/>
      <name val="Calibri"/>
      <family val="2"/>
    </font>
    <font>
      <sz val="11"/>
      <color rgb="FFFFFFFF"/>
      <name val="Calibri"/>
      <family val="2"/>
    </font>
    <font>
      <sz val="11"/>
      <color rgb="FFFF0000"/>
      <name val="Calibri"/>
      <family val="2"/>
    </font>
    <font>
      <sz val="10"/>
      <name val="Calibri"/>
      <family val="2"/>
    </font>
    <font>
      <b/>
      <sz val="20"/>
      <color rgb="FF000000"/>
      <name val="Calibri"/>
      <family val="2"/>
    </font>
    <font>
      <sz val="11"/>
      <name val="ＭＳ Ｐゴシック"/>
      <family val="3"/>
    </font>
    <font>
      <b/>
      <sz val="11"/>
      <color rgb="FF00FF00"/>
      <name val="ＭＳ Ｐゴシック"/>
      <family val="3"/>
    </font>
    <font>
      <b/>
      <sz val="14"/>
      <name val="ＭＳ Ｐゴシック"/>
      <family val="3"/>
    </font>
    <font>
      <b/>
      <i/>
      <sz val="11"/>
      <name val="ＭＳ Ｐゴシック"/>
      <family val="3"/>
    </font>
    <font>
      <sz val="11"/>
      <color rgb="FF800080"/>
      <name val="ＭＳ Ｐゴシック"/>
      <family val="3"/>
    </font>
    <font>
      <b/>
      <u/>
      <sz val="12"/>
      <name val="ＭＳ Ｐゴシック"/>
      <family val="3"/>
    </font>
    <font>
      <b/>
      <u/>
      <sz val="14"/>
      <name val="ＭＳ Ｐゴシック"/>
      <family val="3"/>
    </font>
    <font>
      <sz val="14"/>
      <name val="ＭＳ Ｐゴシック"/>
      <family val="3"/>
    </font>
    <font>
      <sz val="11"/>
      <color rgb="FF0000FF"/>
      <name val="ＭＳ Ｐゴシック"/>
    </font>
    <font>
      <strike/>
      <sz val="11"/>
      <name val="ＭＳ Ｐゴシック"/>
      <family val="3"/>
    </font>
    <font>
      <sz val="11"/>
      <name val="Noto Sans CJK SC"/>
      <family val="2"/>
    </font>
    <font>
      <sz val="9"/>
      <name val="Noto Sans CJK SC"/>
      <family val="2"/>
    </font>
    <font>
      <sz val="9"/>
      <name val="ＭＳ Ｐゴシック"/>
      <family val="3"/>
    </font>
    <font>
      <sz val="16"/>
      <name val="ＭＳ Ｐゴシック"/>
      <family val="3"/>
    </font>
    <font>
      <sz val="16"/>
      <name val="Noto Sans CJK SC"/>
      <family val="2"/>
    </font>
    <font>
      <sz val="8"/>
      <name val="ＭＳ Ｐゴシック"/>
      <family val="3"/>
    </font>
    <font>
      <sz val="18"/>
      <name val="ＭＳ Ｐゴシック"/>
      <family val="3"/>
    </font>
    <font>
      <u/>
      <sz val="11"/>
      <name val="ＭＳ Ｐゴシック"/>
      <family val="3"/>
    </font>
    <font>
      <b/>
      <sz val="11"/>
      <name val="ＭＳ Ｐゴシック"/>
      <family val="3"/>
    </font>
    <font>
      <sz val="10"/>
      <name val="Arial"/>
      <family val="2"/>
    </font>
    <font>
      <sz val="11"/>
      <name val="Arial"/>
      <family val="2"/>
    </font>
    <font>
      <sz val="11"/>
      <color rgb="FFFF0000"/>
      <name val="ＭＳ Ｐゴシック"/>
      <family val="3"/>
    </font>
    <font>
      <vertAlign val="superscript"/>
      <sz val="24"/>
      <color rgb="FF0000FF"/>
      <name val="ＭＳ Ｐゴシック"/>
      <family val="3"/>
    </font>
    <font>
      <b/>
      <sz val="11"/>
      <color rgb="FFFF0000"/>
      <name val="ＭＳ Ｐゴシック"/>
      <family val="3"/>
    </font>
    <font>
      <sz val="20"/>
      <name val="ＭＳ Ｐゴシック"/>
      <family val="3"/>
    </font>
    <font>
      <b/>
      <sz val="11"/>
      <color rgb="FF0000FF"/>
      <name val="ＭＳ Ｐゴシック"/>
      <family val="3"/>
    </font>
    <font>
      <b/>
      <sz val="11"/>
      <color rgb="FF008000"/>
      <name val="ＭＳ Ｐゴシック"/>
      <family val="3"/>
    </font>
    <font>
      <strike/>
      <sz val="11"/>
      <color rgb="FF0000FF"/>
      <name val="ＭＳ Ｐゴシック"/>
      <family val="3"/>
    </font>
    <font>
      <sz val="10"/>
      <name val="ＭＳ Ｐゴシック"/>
      <family val="3"/>
    </font>
    <font>
      <sz val="11"/>
      <color rgb="FF00FF00"/>
      <name val="ＭＳ Ｐゴシック"/>
      <family val="3"/>
    </font>
    <font>
      <b/>
      <strike/>
      <sz val="11"/>
      <color rgb="FFFF0000"/>
      <name val="ＭＳ Ｐゴシック"/>
      <family val="3"/>
    </font>
    <font>
      <b/>
      <sz val="12"/>
      <name val="ＭＳ Ｐゴシック"/>
    </font>
    <font>
      <b/>
      <sz val="12"/>
      <color rgb="FF0000FF"/>
      <name val="ＭＳ Ｐゴシック"/>
      <family val="3"/>
    </font>
    <font>
      <b/>
      <sz val="12"/>
      <color rgb="FF008000"/>
      <name val="ＭＳ Ｐゴシック"/>
      <family val="3"/>
    </font>
    <font>
      <sz val="14"/>
      <color rgb="FF000000"/>
      <name val="Arial"/>
      <family val="2"/>
    </font>
    <font>
      <sz val="12"/>
      <name val="Arial"/>
      <family val="2"/>
    </font>
    <font>
      <sz val="12"/>
      <color rgb="FF000000"/>
      <name val="Arial"/>
      <family val="2"/>
    </font>
    <font>
      <b/>
      <u/>
      <sz val="16"/>
      <name val="ＭＳ Ｐゴシック"/>
      <family val="3"/>
    </font>
    <font>
      <b/>
      <u/>
      <sz val="16"/>
      <name val="Noto Sans CJK SC"/>
      <family val="2"/>
    </font>
    <font>
      <sz val="12"/>
      <name val="ＭＳ Ｐゴシック"/>
      <family val="3"/>
    </font>
    <font>
      <sz val="22"/>
      <name val="Calibri Light"/>
      <family val="2"/>
    </font>
    <font>
      <sz val="14"/>
      <name val="Noto Sans CJK SC"/>
      <family val="2"/>
    </font>
    <font>
      <sz val="20"/>
      <name val="Calibri Light"/>
      <family val="2"/>
    </font>
    <font>
      <sz val="28"/>
      <name val="ＭＳ Ｐゴシック"/>
      <family val="3"/>
    </font>
    <font>
      <sz val="24"/>
      <name val="ＭＳ Ｐゴシック"/>
      <family val="3"/>
    </font>
    <font>
      <b/>
      <sz val="24"/>
      <name val="ＭＳ Ｐゴシック"/>
      <family val="3"/>
    </font>
    <font>
      <vertAlign val="superscript"/>
      <sz val="11"/>
      <color rgb="FF0000FF"/>
      <name val="ＭＳ Ｐゴシック"/>
      <family val="3"/>
    </font>
    <font>
      <sz val="11"/>
      <color rgb="FF0000FF"/>
      <name val="ＭＳ Ｐゴシック"/>
      <family val="3"/>
    </font>
    <font>
      <b/>
      <u/>
      <sz val="14"/>
      <color rgb="FFFF0000"/>
      <name val="ＭＳ Ｐゴシック"/>
      <family val="3"/>
    </font>
    <font>
      <u/>
      <sz val="11"/>
      <name val="Calibri"/>
      <family val="2"/>
    </font>
    <font>
      <sz val="14"/>
      <name val="Calibri"/>
      <family val="2"/>
    </font>
    <font>
      <sz val="11"/>
      <name val="Calibri Light"/>
      <family val="2"/>
    </font>
    <font>
      <sz val="20"/>
      <color rgb="FF000000"/>
      <name val="Calibri"/>
      <family val="2"/>
    </font>
    <font>
      <b/>
      <sz val="20"/>
      <name val="Calibri Light"/>
      <family val="2"/>
    </font>
    <font>
      <sz val="12"/>
      <name val="Calibri Light"/>
      <family val="2"/>
    </font>
    <font>
      <b/>
      <sz val="14"/>
      <name val="Calibri Light"/>
      <family val="2"/>
    </font>
    <font>
      <b/>
      <sz val="11"/>
      <name val="Calibri Light"/>
      <family val="2"/>
    </font>
    <font>
      <b/>
      <sz val="12"/>
      <name val="Calibri Light"/>
      <family val="2"/>
    </font>
    <font>
      <sz val="28"/>
      <color rgb="FF000000"/>
      <name val="Calibri"/>
      <family val="2"/>
    </font>
    <font>
      <sz val="11"/>
      <color rgb="FF000000"/>
      <name val="Calibri"/>
      <family val="2"/>
    </font>
    <font>
      <sz val="11"/>
      <name val="Calibri"/>
      <family val="2"/>
      <charset val="178"/>
      <scheme val="minor"/>
    </font>
    <font>
      <b/>
      <sz val="16"/>
      <color rgb="FF0070C0"/>
      <name val="ＭＳ Ｐゴシック"/>
    </font>
    <font>
      <sz val="11"/>
      <name val="ＭＳ ゴシック"/>
      <family val="3"/>
      <charset val="128"/>
    </font>
    <font>
      <b/>
      <sz val="11"/>
      <color theme="0"/>
      <name val="ＭＳ Ｐゴシック"/>
      <family val="3"/>
    </font>
    <font>
      <b/>
      <sz val="14"/>
      <color theme="0"/>
      <name val="Calibri Light"/>
      <family val="2"/>
    </font>
    <font>
      <sz val="11"/>
      <color theme="0"/>
      <name val="Calibri Light"/>
      <family val="2"/>
    </font>
    <font>
      <sz val="12"/>
      <color theme="0"/>
      <name val="Calibri Light"/>
      <family val="2"/>
    </font>
    <font>
      <sz val="12"/>
      <color theme="0"/>
      <name val="Noto Sans CJK SC"/>
      <family val="2"/>
    </font>
    <font>
      <sz val="11"/>
      <color theme="1"/>
      <name val="Calibri"/>
      <family val="2"/>
    </font>
    <font>
      <sz val="8"/>
      <color rgb="FF000000"/>
      <name val="Calibri"/>
      <family val="2"/>
    </font>
    <font>
      <b/>
      <sz val="11"/>
      <color rgb="FF000000"/>
      <name val="Calibri"/>
      <family val="2"/>
    </font>
    <font>
      <b/>
      <sz val="11"/>
      <color theme="0"/>
      <name val="Calibri"/>
      <family val="2"/>
    </font>
    <font>
      <sz val="12"/>
      <color theme="1"/>
      <name val="Calibri"/>
      <family val="2"/>
    </font>
    <font>
      <b/>
      <sz val="11"/>
      <color theme="4" tint="-0.249977111117893"/>
      <name val="Calibri"/>
      <family val="2"/>
    </font>
    <font>
      <b/>
      <sz val="11"/>
      <name val="Calibri"/>
      <family val="2"/>
    </font>
    <font>
      <b/>
      <sz val="14"/>
      <color rgb="FF000000"/>
      <name val="Calibri"/>
      <family val="2"/>
    </font>
    <font>
      <b/>
      <sz val="12"/>
      <color rgb="FF000000"/>
      <name val="Calibri"/>
      <family val="2"/>
    </font>
    <font>
      <b/>
      <sz val="11"/>
      <color theme="1"/>
      <name val="Calibri"/>
      <family val="2"/>
      <scheme val="minor"/>
    </font>
    <font>
      <b/>
      <sz val="11"/>
      <color rgb="FFFF0000"/>
      <name val="Calibri"/>
      <family val="2"/>
    </font>
    <font>
      <sz val="11"/>
      <color rgb="FFFF0000"/>
      <name val="Calibri"/>
      <family val="2"/>
      <scheme val="minor"/>
    </font>
    <font>
      <b/>
      <sz val="11"/>
      <color rgb="FFFF0000"/>
      <name val="Calibri"/>
      <family val="2"/>
      <scheme val="minor"/>
    </font>
    <font>
      <b/>
      <sz val="16"/>
      <color rgb="FFFF0000"/>
      <name val="Calibri"/>
      <family val="2"/>
    </font>
    <font>
      <b/>
      <sz val="11"/>
      <color theme="0"/>
      <name val="Calibri"/>
      <family val="2"/>
      <scheme val="minor"/>
    </font>
    <font>
      <b/>
      <sz val="12"/>
      <color rgb="FFFF0000"/>
      <name val="Calibri"/>
      <family val="2"/>
    </font>
    <font>
      <b/>
      <sz val="16"/>
      <color rgb="FF000000"/>
      <name val="Calibri"/>
      <family val="2"/>
    </font>
    <font>
      <sz val="11"/>
      <name val="Calibri"/>
      <family val="2"/>
      <scheme val="minor"/>
    </font>
    <font>
      <b/>
      <sz val="14"/>
      <name val="Calibri"/>
      <family val="2"/>
    </font>
    <font>
      <b/>
      <sz val="12"/>
      <name val="Calibri"/>
      <family val="2"/>
    </font>
    <font>
      <sz val="12"/>
      <color rgb="FFFFFFFF"/>
      <name val="Calibri"/>
      <family val="2"/>
    </font>
    <font>
      <b/>
      <sz val="9"/>
      <color rgb="FF000000"/>
      <name val="Calibri"/>
      <family val="2"/>
    </font>
    <font>
      <b/>
      <sz val="16"/>
      <name val="Calibri"/>
      <family val="2"/>
    </font>
    <font>
      <sz val="11"/>
      <color rgb="FF000000"/>
      <name val="Calibri Light"/>
      <family val="2"/>
    </font>
    <font>
      <sz val="11"/>
      <color rgb="FF000000"/>
      <name val="Noto Sans CJK SC"/>
      <family val="2"/>
    </font>
    <font>
      <b/>
      <sz val="11"/>
      <color rgb="FF0000FF"/>
      <name val="Calibri"/>
      <family val="2"/>
    </font>
    <font>
      <b/>
      <sz val="16"/>
      <name val="Calibri"/>
      <family val="2"/>
      <scheme val="minor"/>
    </font>
    <font>
      <b/>
      <sz val="12"/>
      <color theme="1"/>
      <name val="Calibri"/>
      <family val="2"/>
    </font>
    <font>
      <b/>
      <sz val="14"/>
      <color rgb="FFFF0000"/>
      <name val="Calibri"/>
      <family val="2"/>
      <scheme val="minor"/>
    </font>
    <font>
      <b/>
      <sz val="12"/>
      <color theme="1"/>
      <name val="Calibri"/>
      <family val="2"/>
      <scheme val="minor"/>
    </font>
    <font>
      <b/>
      <sz val="18"/>
      <color rgb="FF000000"/>
      <name val="Calibri"/>
      <family val="2"/>
    </font>
    <font>
      <sz val="18"/>
      <color rgb="FF000000"/>
      <name val="Calibri"/>
      <family val="2"/>
    </font>
    <font>
      <b/>
      <sz val="16"/>
      <color theme="4"/>
      <name val="Calibri"/>
      <family val="2"/>
    </font>
    <font>
      <b/>
      <sz val="16"/>
      <color theme="4"/>
      <name val="Calibri"/>
      <family val="2"/>
      <scheme val="minor"/>
    </font>
    <font>
      <sz val="11"/>
      <color theme="0"/>
      <name val="Calibri"/>
      <family val="2"/>
    </font>
    <font>
      <sz val="9"/>
      <color theme="0"/>
      <name val="Calibri"/>
      <family val="2"/>
    </font>
    <font>
      <b/>
      <sz val="11"/>
      <name val="Calibri"/>
      <family val="2"/>
      <scheme val="minor"/>
    </font>
    <font>
      <b/>
      <sz val="12"/>
      <name val="Calibri"/>
      <family val="2"/>
      <scheme val="minor"/>
    </font>
    <font>
      <sz val="12"/>
      <name val="Calibri"/>
      <family val="2"/>
      <scheme val="minor"/>
    </font>
    <font>
      <u/>
      <sz val="11"/>
      <color theme="10"/>
      <name val="Calibri"/>
      <family val="2"/>
    </font>
    <font>
      <sz val="11"/>
      <color theme="10"/>
      <name val="Calibri"/>
      <family val="2"/>
    </font>
    <font>
      <sz val="11"/>
      <color theme="2" tint="-9.9978637043366805E-2"/>
      <name val="Calibri"/>
      <family val="2"/>
    </font>
    <font>
      <b/>
      <sz val="16"/>
      <color theme="2" tint="-9.9978637043366805E-2"/>
      <name val="Calibri"/>
      <family val="2"/>
    </font>
    <font>
      <sz val="18"/>
      <name val="Calibri"/>
      <family val="2"/>
    </font>
    <font>
      <b/>
      <sz val="14"/>
      <color theme="0"/>
      <name val="Calibri"/>
      <family val="2"/>
    </font>
    <font>
      <sz val="12"/>
      <color theme="10"/>
      <name val="Calibri"/>
      <family val="2"/>
    </font>
    <font>
      <b/>
      <sz val="11"/>
      <color theme="1"/>
      <name val="Mont Regular"/>
      <charset val="1"/>
    </font>
    <font>
      <sz val="11"/>
      <color theme="1"/>
      <name val="Mont Regular"/>
      <charset val="1"/>
    </font>
    <font>
      <u/>
      <sz val="11"/>
      <color theme="10"/>
      <name val="Calibri"/>
      <family val="2"/>
      <scheme val="minor"/>
    </font>
    <font>
      <b/>
      <sz val="11"/>
      <color rgb="FFC00000"/>
      <name val="Mont Regular"/>
      <charset val="1"/>
    </font>
    <font>
      <b/>
      <sz val="11"/>
      <color theme="1"/>
      <name val="Mont Bold"/>
      <charset val="1"/>
    </font>
    <font>
      <sz val="11"/>
      <color theme="10"/>
      <name val="Mont Regular"/>
      <charset val="1"/>
    </font>
    <font>
      <sz val="11"/>
      <name val="Mont Regular"/>
      <charset val="1"/>
    </font>
    <font>
      <sz val="8"/>
      <color theme="1"/>
      <name val="Mont Regular"/>
      <charset val="1"/>
    </font>
    <font>
      <b/>
      <sz val="11"/>
      <name val="Mont Regular"/>
      <charset val="1"/>
    </font>
    <font>
      <sz val="8"/>
      <color rgb="FF242424"/>
      <name val="Mont Regular"/>
      <charset val="1"/>
    </font>
    <font>
      <b/>
      <sz val="9"/>
      <color indexed="81"/>
      <name val="Tahoma"/>
      <family val="2"/>
    </font>
    <font>
      <sz val="9"/>
      <color indexed="81"/>
      <name val="Tahoma"/>
      <family val="2"/>
    </font>
    <font>
      <b/>
      <u/>
      <sz val="11"/>
      <color theme="1"/>
      <name val="Mont Regular"/>
      <charset val="1"/>
    </font>
    <font>
      <sz val="8"/>
      <color theme="1"/>
      <name val="Calibri"/>
      <family val="2"/>
      <scheme val="minor"/>
    </font>
    <font>
      <b/>
      <u/>
      <sz val="11"/>
      <color theme="1"/>
      <name val="Calibri"/>
      <family val="2"/>
      <scheme val="minor"/>
    </font>
    <font>
      <b/>
      <sz val="10"/>
      <color theme="1"/>
      <name val="Calibri"/>
      <family val="2"/>
      <scheme val="minor"/>
    </font>
    <font>
      <sz val="10"/>
      <color theme="1"/>
      <name val="Calibri"/>
      <family val="2"/>
      <scheme val="minor"/>
    </font>
    <font>
      <b/>
      <u/>
      <sz val="11"/>
      <color theme="1"/>
      <name val="Mont Bold"/>
      <charset val="1"/>
    </font>
    <font>
      <b/>
      <sz val="12"/>
      <color theme="1"/>
      <name val="Mont Regular"/>
      <charset val="1"/>
    </font>
    <font>
      <b/>
      <sz val="10"/>
      <color theme="1"/>
      <name val="Mont Black"/>
      <charset val="1"/>
    </font>
    <font>
      <b/>
      <sz val="11"/>
      <color theme="1"/>
      <name val="Mont Black"/>
      <charset val="1"/>
    </font>
    <font>
      <sz val="11"/>
      <color theme="1"/>
      <name val="Mont Black"/>
      <charset val="1"/>
    </font>
    <font>
      <sz val="10"/>
      <color theme="1"/>
      <name val="Mont Regular"/>
      <charset val="1"/>
    </font>
    <font>
      <u/>
      <sz val="11"/>
      <color theme="10"/>
      <name val="Mont Regular"/>
      <charset val="1"/>
    </font>
    <font>
      <b/>
      <sz val="11"/>
      <color rgb="FFFF0000"/>
      <name val="Mont Regular"/>
      <charset val="1"/>
    </font>
    <font>
      <sz val="11"/>
      <color rgb="FFFF0000"/>
      <name val="Mont Regular"/>
      <charset val="1"/>
    </font>
    <font>
      <u/>
      <sz val="11"/>
      <color rgb="FFFF0000"/>
      <name val="Mont Regular"/>
      <charset val="1"/>
    </font>
    <font>
      <u/>
      <sz val="11"/>
      <color rgb="FFFF0000"/>
      <name val="Calibri"/>
      <family val="2"/>
      <scheme val="minor"/>
    </font>
    <font>
      <b/>
      <sz val="8"/>
      <color rgb="FFFF0000"/>
      <name val="Calibri"/>
      <family val="2"/>
    </font>
    <font>
      <b/>
      <sz val="14"/>
      <color rgb="FFFF0000"/>
      <name val="Calibri"/>
      <family val="2"/>
    </font>
    <font>
      <u/>
      <sz val="10"/>
      <color theme="4"/>
      <name val="Calibri"/>
      <family val="2"/>
    </font>
    <font>
      <sz val="11"/>
      <color rgb="FF000000"/>
      <name val="Symbol"/>
      <family val="1"/>
      <charset val="2"/>
    </font>
    <font>
      <sz val="36"/>
      <color rgb="FF000000"/>
      <name val="Calibri"/>
      <family val="2"/>
    </font>
    <font>
      <sz val="11"/>
      <color rgb="FF000000"/>
      <name val="Calibri"/>
      <family val="2"/>
      <scheme val="minor"/>
    </font>
    <font>
      <u/>
      <sz val="12"/>
      <color rgb="FF000000"/>
      <name val="Calibri"/>
      <family val="2"/>
    </font>
  </fonts>
  <fills count="72">
    <fill>
      <patternFill patternType="none"/>
    </fill>
    <fill>
      <patternFill patternType="gray125"/>
    </fill>
    <fill>
      <patternFill patternType="solid">
        <fgColor rgb="FFFFFFFF"/>
        <bgColor rgb="FFF2F2F2"/>
      </patternFill>
    </fill>
    <fill>
      <patternFill patternType="solid">
        <fgColor rgb="FFBDD7EE"/>
        <bgColor rgb="FFD0CECE"/>
      </patternFill>
    </fill>
    <fill>
      <patternFill patternType="solid">
        <fgColor rgb="FFE0E0E0"/>
        <bgColor rgb="FFE7E6E6"/>
      </patternFill>
    </fill>
    <fill>
      <patternFill patternType="solid">
        <fgColor rgb="FFE0E000"/>
        <bgColor rgb="FFFFFF00"/>
      </patternFill>
    </fill>
    <fill>
      <patternFill patternType="solid">
        <fgColor rgb="FFC0C0C0"/>
        <bgColor rgb="FFBFBFBF"/>
      </patternFill>
    </fill>
    <fill>
      <patternFill patternType="solid">
        <fgColor rgb="FFC55A11"/>
        <bgColor rgb="FFC9211E"/>
      </patternFill>
    </fill>
    <fill>
      <patternFill patternType="solid">
        <fgColor rgb="FFBFBFBF"/>
        <bgColor rgb="FFC0C0C0"/>
      </patternFill>
    </fill>
    <fill>
      <patternFill patternType="solid">
        <fgColor rgb="FFAFABAB"/>
        <bgColor rgb="FFBFBFBF"/>
      </patternFill>
    </fill>
    <fill>
      <patternFill patternType="solid">
        <fgColor rgb="FFE2F0D9"/>
        <bgColor rgb="FFEBEBEB"/>
      </patternFill>
    </fill>
    <fill>
      <patternFill patternType="solid">
        <fgColor theme="0"/>
        <bgColor indexed="64"/>
      </patternFill>
    </fill>
    <fill>
      <patternFill patternType="solid">
        <fgColor theme="4" tint="0.79998168889431442"/>
        <bgColor indexed="64"/>
      </patternFill>
    </fill>
    <fill>
      <patternFill patternType="solid">
        <fgColor rgb="FFFFC000"/>
        <bgColor indexed="64"/>
      </patternFill>
    </fill>
    <fill>
      <patternFill patternType="solid">
        <fgColor theme="1"/>
        <bgColor indexed="64"/>
      </patternFill>
    </fill>
    <fill>
      <patternFill patternType="solid">
        <fgColor theme="0"/>
        <bgColor rgb="FFEBEBEB"/>
      </patternFill>
    </fill>
    <fill>
      <patternFill patternType="solid">
        <fgColor theme="0"/>
        <bgColor rgb="FFE0E000"/>
      </patternFill>
    </fill>
    <fill>
      <patternFill patternType="solid">
        <fgColor theme="0"/>
        <bgColor rgb="FFF2F2F2"/>
      </patternFill>
    </fill>
    <fill>
      <patternFill patternType="solid">
        <fgColor theme="0"/>
        <bgColor rgb="FF203864"/>
      </patternFill>
    </fill>
    <fill>
      <patternFill patternType="solid">
        <fgColor theme="0"/>
        <bgColor rgb="FFA3E0A3"/>
      </patternFill>
    </fill>
    <fill>
      <patternFill patternType="solid">
        <fgColor theme="0"/>
        <bgColor rgb="FFC9C9C9"/>
      </patternFill>
    </fill>
    <fill>
      <patternFill patternType="solid">
        <fgColor theme="0"/>
        <bgColor rgb="FFC9211E"/>
      </patternFill>
    </fill>
    <fill>
      <patternFill patternType="solid">
        <fgColor theme="7" tint="0.79998168889431442"/>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theme="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4" tint="0.79998168889431442"/>
        <bgColor rgb="FFF2F2F2"/>
      </patternFill>
    </fill>
    <fill>
      <patternFill patternType="solid">
        <fgColor theme="0"/>
        <bgColor rgb="FF222A35"/>
      </patternFill>
    </fill>
    <fill>
      <patternFill patternType="solid">
        <fgColor theme="7" tint="0.79998168889431442"/>
        <bgColor rgb="FFA3E0A3"/>
      </patternFill>
    </fill>
    <fill>
      <patternFill patternType="solid">
        <fgColor theme="9" tint="0.79998168889431442"/>
        <bgColor indexed="64"/>
      </patternFill>
    </fill>
    <fill>
      <patternFill patternType="solid">
        <fgColor theme="6" tint="0.79998168889431442"/>
        <bgColor indexed="64"/>
      </patternFill>
    </fill>
    <fill>
      <patternFill patternType="solid">
        <fgColor theme="0"/>
        <bgColor rgb="FFAFABAB"/>
      </patternFill>
    </fill>
    <fill>
      <patternFill patternType="solid">
        <fgColor theme="9" tint="0.79998168889431442"/>
        <bgColor rgb="FFF2F2F2"/>
      </patternFill>
    </fill>
    <fill>
      <patternFill patternType="solid">
        <fgColor theme="4" tint="0.79998168889431442"/>
        <bgColor rgb="FFA9D18E"/>
      </patternFill>
    </fill>
    <fill>
      <patternFill patternType="solid">
        <fgColor theme="4" tint="0.79998168889431442"/>
        <bgColor rgb="FFA3E0A3"/>
      </patternFill>
    </fill>
    <fill>
      <patternFill patternType="solid">
        <fgColor theme="9" tint="0.79998168889431442"/>
        <bgColor rgb="FFE0E000"/>
      </patternFill>
    </fill>
    <fill>
      <patternFill patternType="solid">
        <fgColor theme="9" tint="0.79998168889431442"/>
        <bgColor rgb="FFA3E0A3"/>
      </patternFill>
    </fill>
    <fill>
      <patternFill patternType="solid">
        <fgColor theme="5" tint="0.59999389629810485"/>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5" tint="0.79998168889431442"/>
        <bgColor rgb="FFEBEBEB"/>
      </patternFill>
    </fill>
    <fill>
      <patternFill patternType="solid">
        <fgColor theme="3" tint="0.79998168889431442"/>
        <bgColor indexed="64"/>
      </patternFill>
    </fill>
    <fill>
      <patternFill patternType="solid">
        <fgColor rgb="FF00B0F0"/>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rgb="FFFFFF99"/>
        <bgColor indexed="64"/>
      </patternFill>
    </fill>
    <fill>
      <patternFill patternType="solid">
        <fgColor rgb="FFFFCCFF"/>
        <bgColor indexed="64"/>
      </patternFill>
    </fill>
    <fill>
      <patternFill patternType="solid">
        <fgColor theme="9" tint="0.39997558519241921"/>
        <bgColor indexed="64"/>
      </patternFill>
    </fill>
    <fill>
      <patternFill patternType="solid">
        <fgColor theme="5" tint="-0.249977111117893"/>
        <bgColor indexed="64"/>
      </patternFill>
    </fill>
    <fill>
      <patternFill patternType="solid">
        <fgColor theme="7" tint="0.39997558519241921"/>
        <bgColor indexed="64"/>
      </patternFill>
    </fill>
    <fill>
      <patternFill patternType="solid">
        <fgColor rgb="FFEEA6D9"/>
        <bgColor indexed="64"/>
      </patternFill>
    </fill>
    <fill>
      <patternFill patternType="solid">
        <fgColor rgb="FF66FFCC"/>
        <bgColor indexed="64"/>
      </patternFill>
    </fill>
    <fill>
      <patternFill patternType="solid">
        <fgColor rgb="FF0070C0"/>
        <bgColor indexed="64"/>
      </patternFill>
    </fill>
    <fill>
      <patternFill patternType="solid">
        <fgColor theme="9" tint="-0.249977111117893"/>
        <bgColor indexed="64"/>
      </patternFill>
    </fill>
    <fill>
      <patternFill patternType="solid">
        <fgColor rgb="FFB493F5"/>
        <bgColor indexed="64"/>
      </patternFill>
    </fill>
    <fill>
      <patternFill patternType="solid">
        <fgColor rgb="FFE98FCF"/>
        <bgColor indexed="64"/>
      </patternFill>
    </fill>
    <fill>
      <patternFill patternType="solid">
        <fgColor theme="1" tint="4.9989318521683403E-2"/>
        <bgColor indexed="64"/>
      </patternFill>
    </fill>
    <fill>
      <patternFill patternType="solid">
        <fgColor rgb="FFEAEAEA"/>
        <bgColor indexed="64"/>
      </patternFill>
    </fill>
    <fill>
      <patternFill patternType="solid">
        <fgColor theme="0" tint="-0.499984740745262"/>
        <bgColor indexed="64"/>
      </patternFill>
    </fill>
    <fill>
      <patternFill patternType="solid">
        <fgColor rgb="FFFBE1F5"/>
        <bgColor indexed="64"/>
      </patternFill>
    </fill>
    <fill>
      <patternFill patternType="solid">
        <fgColor theme="6" tint="0.79998168889431442"/>
        <bgColor rgb="FFE0E000"/>
      </patternFill>
    </fill>
    <fill>
      <patternFill patternType="solid">
        <fgColor theme="6" tint="0.79998168889431442"/>
        <bgColor rgb="FFEBEBEB"/>
      </patternFill>
    </fill>
    <fill>
      <patternFill patternType="solid">
        <fgColor theme="7"/>
        <bgColor indexed="64"/>
      </patternFill>
    </fill>
  </fills>
  <borders count="125">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medium">
        <color auto="1"/>
      </left>
      <right/>
      <top style="thin">
        <color auto="1"/>
      </top>
      <bottom style="thin">
        <color auto="1"/>
      </bottom>
      <diagonal/>
    </border>
    <border>
      <left style="medium">
        <color auto="1"/>
      </left>
      <right style="medium">
        <color auto="1"/>
      </right>
      <top style="thin">
        <color auto="1"/>
      </top>
      <bottom/>
      <diagonal/>
    </border>
    <border>
      <left style="thin">
        <color auto="1"/>
      </left>
      <right style="medium">
        <color auto="1"/>
      </right>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thin">
        <color auto="1"/>
      </left>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medium">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right style="medium">
        <color auto="1"/>
      </right>
      <top style="thin">
        <color auto="1"/>
      </top>
      <bottom/>
      <diagonal/>
    </border>
    <border>
      <left/>
      <right style="thin">
        <color auto="1"/>
      </right>
      <top style="thin">
        <color auto="1"/>
      </top>
      <bottom/>
      <diagonal/>
    </border>
    <border>
      <left style="thin">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medium">
        <color auto="1"/>
      </left>
      <right style="thin">
        <color auto="1"/>
      </right>
      <top/>
      <bottom/>
      <diagonal/>
    </border>
    <border>
      <left style="thin">
        <color auto="1"/>
      </left>
      <right style="thin">
        <color auto="1"/>
      </right>
      <top/>
      <bottom/>
      <diagonal/>
    </border>
    <border>
      <left/>
      <right style="thin">
        <color auto="1"/>
      </right>
      <top style="thin">
        <color auto="1"/>
      </top>
      <bottom style="thin">
        <color auto="1"/>
      </bottom>
      <diagonal/>
    </border>
    <border>
      <left/>
      <right style="thin">
        <color auto="1"/>
      </right>
      <top style="thin">
        <color auto="1"/>
      </top>
      <bottom style="medium">
        <color auto="1"/>
      </bottom>
      <diagonal/>
    </border>
    <border>
      <left/>
      <right/>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thin">
        <color auto="1"/>
      </left>
      <right style="medium">
        <color auto="1"/>
      </right>
      <top style="medium">
        <color auto="1"/>
      </top>
      <bottom/>
      <diagonal/>
    </border>
    <border>
      <left style="medium">
        <color auto="1"/>
      </left>
      <right/>
      <top/>
      <bottom/>
      <diagonal/>
    </border>
    <border>
      <left/>
      <right style="medium">
        <color auto="1"/>
      </right>
      <top/>
      <bottom/>
      <diagonal/>
    </border>
    <border>
      <left/>
      <right style="thin">
        <color auto="1"/>
      </right>
      <top/>
      <bottom/>
      <diagonal/>
    </border>
    <border>
      <left style="thin">
        <color auto="1"/>
      </left>
      <right style="medium">
        <color auto="1"/>
      </right>
      <top/>
      <bottom/>
      <diagonal/>
    </border>
    <border>
      <left style="medium">
        <color auto="1"/>
      </left>
      <right/>
      <top/>
      <bottom style="thin">
        <color auto="1"/>
      </bottom>
      <diagonal/>
    </border>
    <border>
      <left/>
      <right style="medium">
        <color auto="1"/>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bottom/>
      <diagonal/>
    </border>
    <border>
      <left style="medium">
        <color auto="1"/>
      </left>
      <right style="medium">
        <color auto="1"/>
      </right>
      <top/>
      <bottom/>
      <diagonal/>
    </border>
    <border>
      <left style="medium">
        <color auto="1"/>
      </left>
      <right/>
      <top/>
      <bottom style="medium">
        <color auto="1"/>
      </bottom>
      <diagonal/>
    </border>
    <border>
      <left/>
      <right style="thin">
        <color auto="1"/>
      </right>
      <top/>
      <bottom style="medium">
        <color auto="1"/>
      </bottom>
      <diagonal/>
    </border>
    <border>
      <left style="medium">
        <color auto="1"/>
      </left>
      <right style="hair">
        <color auto="1"/>
      </right>
      <top style="medium">
        <color auto="1"/>
      </top>
      <bottom/>
      <diagonal/>
    </border>
    <border>
      <left style="hair">
        <color auto="1"/>
      </left>
      <right style="hair">
        <color auto="1"/>
      </right>
      <top style="medium">
        <color auto="1"/>
      </top>
      <bottom/>
      <diagonal/>
    </border>
    <border>
      <left style="hair">
        <color auto="1"/>
      </left>
      <right style="medium">
        <color auto="1"/>
      </right>
      <top style="medium">
        <color auto="1"/>
      </top>
      <bottom/>
      <diagonal/>
    </border>
    <border>
      <left style="thin">
        <color auto="1"/>
      </left>
      <right style="hair">
        <color auto="1"/>
      </right>
      <top style="thin">
        <color auto="1"/>
      </top>
      <bottom/>
      <diagonal/>
    </border>
    <border>
      <left style="hair">
        <color auto="1"/>
      </left>
      <right style="hair">
        <color auto="1"/>
      </right>
      <top style="thin">
        <color auto="1"/>
      </top>
      <bottom/>
      <diagonal/>
    </border>
    <border>
      <left style="medium">
        <color auto="1"/>
      </left>
      <right style="hair">
        <color auto="1"/>
      </right>
      <top/>
      <bottom style="medium">
        <color auto="1"/>
      </bottom>
      <diagonal/>
    </border>
    <border>
      <left style="hair">
        <color auto="1"/>
      </left>
      <right style="hair">
        <color auto="1"/>
      </right>
      <top/>
      <bottom style="medium">
        <color auto="1"/>
      </bottom>
      <diagonal/>
    </border>
    <border>
      <left style="hair">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style="thin">
        <color auto="1"/>
      </right>
      <top/>
      <bottom style="medium">
        <color auto="1"/>
      </bottom>
      <diagonal/>
    </border>
    <border>
      <left style="thin">
        <color auto="1"/>
      </left>
      <right style="hair">
        <color auto="1"/>
      </right>
      <top/>
      <bottom style="medium">
        <color auto="1"/>
      </bottom>
      <diagonal/>
    </border>
    <border>
      <left style="thin">
        <color auto="1"/>
      </left>
      <right/>
      <top/>
      <bottom style="medium">
        <color auto="1"/>
      </bottom>
      <diagonal/>
    </border>
    <border>
      <left/>
      <right/>
      <top style="medium">
        <color auto="1"/>
      </top>
      <bottom style="medium">
        <color auto="1"/>
      </bottom>
      <diagonal/>
    </border>
    <border>
      <left style="medium">
        <color auto="1"/>
      </left>
      <right style="hair">
        <color auto="1"/>
      </right>
      <top/>
      <bottom/>
      <diagonal/>
    </border>
    <border>
      <left style="hair">
        <color auto="1"/>
      </left>
      <right style="hair">
        <color auto="1"/>
      </right>
      <top/>
      <bottom/>
      <diagonal/>
    </border>
    <border>
      <left/>
      <right style="thin">
        <color auto="1"/>
      </right>
      <top style="hair">
        <color auto="1"/>
      </top>
      <bottom/>
      <diagonal/>
    </border>
    <border>
      <left style="thin">
        <color auto="1"/>
      </left>
      <right/>
      <top style="hair">
        <color auto="1"/>
      </top>
      <bottom/>
      <diagonal/>
    </border>
    <border>
      <left style="thin">
        <color auto="1"/>
      </left>
      <right style="thin">
        <color auto="1"/>
      </right>
      <top/>
      <bottom style="hair">
        <color auto="1"/>
      </bottom>
      <diagonal/>
    </border>
    <border>
      <left style="hair">
        <color auto="1"/>
      </left>
      <right style="medium">
        <color auto="1"/>
      </right>
      <top/>
      <bottom/>
      <diagonal/>
    </border>
    <border>
      <left style="thin">
        <color auto="1"/>
      </left>
      <right style="thin">
        <color auto="1"/>
      </right>
      <top style="hair">
        <color auto="1"/>
      </top>
      <bottom/>
      <diagonal/>
    </border>
    <border>
      <left/>
      <right/>
      <top/>
      <bottom style="hair">
        <color auto="1"/>
      </bottom>
      <diagonal/>
    </border>
    <border>
      <left style="medium">
        <color auto="1"/>
      </left>
      <right style="hair">
        <color auto="1"/>
      </right>
      <top style="double">
        <color auto="1"/>
      </top>
      <bottom/>
      <diagonal/>
    </border>
    <border>
      <left style="hair">
        <color auto="1"/>
      </left>
      <right style="hair">
        <color auto="1"/>
      </right>
      <top style="double">
        <color auto="1"/>
      </top>
      <bottom/>
      <diagonal/>
    </border>
    <border>
      <left style="hair">
        <color auto="1"/>
      </left>
      <right style="medium">
        <color auto="1"/>
      </right>
      <top style="double">
        <color auto="1"/>
      </top>
      <bottom/>
      <diagonal/>
    </border>
    <border>
      <left style="thin">
        <color auto="1"/>
      </left>
      <right style="thin">
        <color auto="1"/>
      </right>
      <top style="double">
        <color auto="1"/>
      </top>
      <bottom/>
      <diagonal/>
    </border>
    <border>
      <left style="medium">
        <color auto="1"/>
      </left>
      <right style="hair">
        <color auto="1"/>
      </right>
      <top/>
      <bottom style="double">
        <color auto="1"/>
      </bottom>
      <diagonal/>
    </border>
    <border>
      <left style="hair">
        <color auto="1"/>
      </left>
      <right style="hair">
        <color auto="1"/>
      </right>
      <top/>
      <bottom style="double">
        <color auto="1"/>
      </bottom>
      <diagonal/>
    </border>
    <border>
      <left style="hair">
        <color auto="1"/>
      </left>
      <right style="medium">
        <color auto="1"/>
      </right>
      <top/>
      <bottom style="double">
        <color auto="1"/>
      </bottom>
      <diagonal/>
    </border>
    <border>
      <left style="thin">
        <color auto="1"/>
      </left>
      <right style="thin">
        <color auto="1"/>
      </right>
      <top/>
      <bottom style="double">
        <color auto="1"/>
      </bottom>
      <diagonal/>
    </border>
    <border>
      <left style="medium">
        <color auto="1"/>
      </left>
      <right style="hair">
        <color auto="1"/>
      </right>
      <top style="thin">
        <color auto="1"/>
      </top>
      <bottom/>
      <diagonal/>
    </border>
    <border>
      <left style="hair">
        <color auto="1"/>
      </left>
      <right style="medium">
        <color auto="1"/>
      </right>
      <top style="thin">
        <color auto="1"/>
      </top>
      <bottom/>
      <diagonal/>
    </border>
    <border>
      <left style="thin">
        <color auto="1"/>
      </left>
      <right style="thin">
        <color auto="1"/>
      </right>
      <top style="double">
        <color auto="1"/>
      </top>
      <bottom style="double">
        <color auto="1"/>
      </bottom>
      <diagonal/>
    </border>
    <border>
      <left style="medium">
        <color auto="1"/>
      </left>
      <right style="thin">
        <color auto="1"/>
      </right>
      <top style="double">
        <color auto="1"/>
      </top>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medium">
        <color auto="1"/>
      </left>
      <right/>
      <top/>
      <bottom style="double">
        <color auto="1"/>
      </bottom>
      <diagonal/>
    </border>
    <border>
      <left style="medium">
        <color auto="1"/>
      </left>
      <right style="thin">
        <color auto="1"/>
      </right>
      <top/>
      <bottom style="double">
        <color auto="1"/>
      </bottom>
      <diagonal/>
    </border>
    <border>
      <left style="medium">
        <color auto="1"/>
      </left>
      <right style="medium">
        <color auto="1"/>
      </right>
      <top/>
      <bottom style="medium">
        <color auto="1"/>
      </bottom>
      <diagonal/>
    </border>
    <border>
      <left style="medium">
        <color auto="1"/>
      </left>
      <right style="thin">
        <color auto="1"/>
      </right>
      <top/>
      <bottom style="medium">
        <color auto="1"/>
      </bottom>
      <diagonal/>
    </border>
    <border>
      <left style="hair">
        <color auto="1"/>
      </left>
      <right style="medium">
        <color auto="1"/>
      </right>
      <top style="medium">
        <color auto="1"/>
      </top>
      <bottom style="medium">
        <color auto="1"/>
      </bottom>
      <diagonal/>
    </border>
    <border>
      <left style="hair">
        <color auto="1"/>
      </left>
      <right/>
      <top style="thin">
        <color auto="1"/>
      </top>
      <bottom/>
      <diagonal/>
    </border>
    <border>
      <left style="hair">
        <color auto="1"/>
      </left>
      <right/>
      <top/>
      <bottom/>
      <diagonal/>
    </border>
    <border>
      <left style="thin">
        <color auto="1"/>
      </left>
      <right style="thin">
        <color auto="1"/>
      </right>
      <top style="thin">
        <color auto="1"/>
      </top>
      <bottom style="double">
        <color auto="1"/>
      </bottom>
      <diagonal/>
    </border>
    <border>
      <left style="medium">
        <color auto="1"/>
      </left>
      <right/>
      <top style="medium">
        <color auto="1"/>
      </top>
      <bottom style="medium">
        <color auto="1"/>
      </bottom>
      <diagonal/>
    </border>
    <border>
      <left style="thin">
        <color auto="1"/>
      </left>
      <right style="thin">
        <color auto="1"/>
      </right>
      <top style="double">
        <color auto="1"/>
      </top>
      <bottom style="thin">
        <color auto="1"/>
      </bottom>
      <diagonal/>
    </border>
    <border>
      <left/>
      <right style="medium">
        <color auto="1"/>
      </right>
      <top/>
      <bottom style="medium">
        <color auto="1"/>
      </bottom>
      <diagonal/>
    </border>
    <border>
      <left/>
      <right style="medium">
        <color auto="1"/>
      </right>
      <top style="medium">
        <color auto="1"/>
      </top>
      <bottom style="medium">
        <color auto="1"/>
      </bottom>
      <diagonal/>
    </border>
    <border>
      <left/>
      <right style="medium">
        <color auto="1"/>
      </right>
      <top/>
      <bottom style="double">
        <color auto="1"/>
      </bottom>
      <diagonal/>
    </border>
    <border>
      <left/>
      <right style="medium">
        <color auto="1"/>
      </right>
      <top style="double">
        <color auto="1"/>
      </top>
      <bottom/>
      <diagonal/>
    </border>
    <border>
      <left/>
      <right style="thin">
        <color auto="1"/>
      </right>
      <top style="medium">
        <color auto="1"/>
      </top>
      <bottom style="medium">
        <color auto="1"/>
      </bottom>
      <diagonal/>
    </border>
    <border>
      <left style="thin">
        <color theme="0" tint="-0.14999847407452621"/>
      </left>
      <right/>
      <top style="medium">
        <color auto="1"/>
      </top>
      <bottom style="medium">
        <color auto="1"/>
      </bottom>
      <diagonal/>
    </border>
    <border>
      <left style="thin">
        <color theme="0" tint="-0.14999847407452621"/>
      </left>
      <right style="medium">
        <color auto="1"/>
      </right>
      <top style="medium">
        <color auto="1"/>
      </top>
      <bottom style="medium">
        <color auto="1"/>
      </bottom>
      <diagonal/>
    </border>
    <border>
      <left style="medium">
        <color auto="1"/>
      </left>
      <right style="medium">
        <color auto="1"/>
      </right>
      <top style="medium">
        <color auto="1"/>
      </top>
      <bottom style="thin">
        <color theme="0" tint="-0.14999847407452621"/>
      </bottom>
      <diagonal/>
    </border>
    <border>
      <left style="medium">
        <color auto="1"/>
      </left>
      <right style="medium">
        <color auto="1"/>
      </right>
      <top style="thin">
        <color theme="0" tint="-0.14999847407452621"/>
      </top>
      <bottom style="thin">
        <color theme="0" tint="-0.14999847407452621"/>
      </bottom>
      <diagonal/>
    </border>
    <border>
      <left/>
      <right style="medium">
        <color auto="1"/>
      </right>
      <top style="medium">
        <color auto="1"/>
      </top>
      <bottom style="thin">
        <color indexed="64"/>
      </bottom>
      <diagonal/>
    </border>
    <border>
      <left/>
      <right style="medium">
        <color auto="1"/>
      </right>
      <top style="thin">
        <color auto="1"/>
      </top>
      <bottom style="thin">
        <color indexed="64"/>
      </bottom>
      <diagonal/>
    </border>
    <border>
      <left/>
      <right/>
      <top style="medium">
        <color auto="1"/>
      </top>
      <bottom style="thin">
        <color indexed="64"/>
      </bottom>
      <diagonal/>
    </border>
    <border>
      <left style="medium">
        <color auto="1"/>
      </left>
      <right style="medium">
        <color auto="1"/>
      </right>
      <top/>
      <bottom style="thin">
        <color auto="1"/>
      </bottom>
      <diagonal/>
    </border>
    <border>
      <left style="medium">
        <color auto="1"/>
      </left>
      <right/>
      <top style="thin">
        <color auto="1"/>
      </top>
      <bottom style="medium">
        <color auto="1"/>
      </bottom>
      <diagonal/>
    </border>
    <border>
      <left style="thin">
        <color auto="1"/>
      </left>
      <right/>
      <top style="medium">
        <color auto="1"/>
      </top>
      <bottom style="thin">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top style="medium">
        <color auto="1"/>
      </top>
      <bottom style="medium">
        <color auto="1"/>
      </bottom>
      <diagonal/>
    </border>
  </borders>
  <cellStyleXfs count="9">
    <xf numFmtId="0" fontId="0" fillId="0" borderId="0"/>
    <xf numFmtId="0" fontId="75" fillId="0" borderId="0"/>
    <xf numFmtId="0" fontId="5" fillId="0" borderId="0"/>
    <xf numFmtId="0" fontId="75" fillId="0" borderId="0"/>
    <xf numFmtId="0" fontId="78" fillId="0" borderId="0"/>
    <xf numFmtId="0" fontId="123" fillId="0" borderId="0" applyNumberFormat="0" applyFill="0" applyBorder="0" applyAlignment="0" applyProtection="0"/>
    <xf numFmtId="0" fontId="3" fillId="0" borderId="0"/>
    <xf numFmtId="0" fontId="132" fillId="0" borderId="0" applyNumberFormat="0" applyFill="0" applyBorder="0" applyAlignment="0" applyProtection="0"/>
    <xf numFmtId="0" fontId="2" fillId="0" borderId="0"/>
  </cellStyleXfs>
  <cellXfs count="2271">
    <xf numFmtId="0" fontId="0" fillId="0" borderId="0" xfId="0"/>
    <xf numFmtId="0" fontId="75" fillId="0" borderId="0" xfId="1" applyAlignment="1">
      <alignment horizontal="center" vertical="center" readingOrder="1"/>
    </xf>
    <xf numFmtId="0" fontId="75" fillId="0" borderId="0" xfId="1" applyAlignment="1">
      <alignment horizontal="left" vertical="center" readingOrder="1"/>
    </xf>
    <xf numFmtId="0" fontId="0" fillId="0" borderId="0" xfId="1" applyFont="1" applyAlignment="1">
      <alignment vertical="center" readingOrder="1"/>
    </xf>
    <xf numFmtId="0" fontId="16" fillId="0" borderId="0" xfId="2" applyFont="1" applyAlignment="1">
      <alignment horizontal="center"/>
    </xf>
    <xf numFmtId="0" fontId="16" fillId="0" borderId="0" xfId="2" applyFont="1"/>
    <xf numFmtId="0" fontId="16" fillId="0" borderId="0" xfId="2" applyFont="1" applyAlignment="1">
      <alignment horizontal="left"/>
    </xf>
    <xf numFmtId="0" fontId="16" fillId="0" borderId="0" xfId="2" applyFont="1" applyAlignment="1">
      <alignment horizontal="right"/>
    </xf>
    <xf numFmtId="0" fontId="19" fillId="0" borderId="0" xfId="2" applyFont="1" applyAlignment="1">
      <alignment horizontal="right"/>
    </xf>
    <xf numFmtId="49" fontId="16" fillId="0" borderId="0" xfId="2" applyNumberFormat="1" applyFont="1" applyAlignment="1">
      <alignment horizontal="left"/>
    </xf>
    <xf numFmtId="49" fontId="16" fillId="0" borderId="0" xfId="2" applyNumberFormat="1" applyFont="1" applyAlignment="1">
      <alignment horizontal="right"/>
    </xf>
    <xf numFmtId="0" fontId="20" fillId="0" borderId="0" xfId="2" applyFont="1" applyAlignment="1">
      <alignment horizontal="right"/>
    </xf>
    <xf numFmtId="0" fontId="21" fillId="0" borderId="0" xfId="2" applyFont="1" applyAlignment="1">
      <alignment horizontal="left"/>
    </xf>
    <xf numFmtId="0" fontId="22" fillId="0" borderId="0" xfId="2" applyFont="1" applyAlignment="1">
      <alignment horizontal="left"/>
    </xf>
    <xf numFmtId="0" fontId="18" fillId="0" borderId="0" xfId="2" applyFont="1" applyAlignment="1">
      <alignment horizontal="left"/>
    </xf>
    <xf numFmtId="0" fontId="23" fillId="0" borderId="0" xfId="2" applyFont="1"/>
    <xf numFmtId="0" fontId="24" fillId="0" borderId="0" xfId="2" applyFont="1" applyAlignment="1">
      <alignment horizontal="right"/>
    </xf>
    <xf numFmtId="0" fontId="25" fillId="0" borderId="0" xfId="2" applyFont="1"/>
    <xf numFmtId="0" fontId="16" fillId="0" borderId="42" xfId="2" applyFont="1" applyBorder="1" applyAlignment="1">
      <alignment horizontal="center"/>
    </xf>
    <xf numFmtId="0" fontId="16" fillId="0" borderId="43" xfId="2" applyFont="1" applyBorder="1"/>
    <xf numFmtId="0" fontId="16" fillId="0" borderId="44" xfId="2" applyFont="1" applyBorder="1" applyAlignment="1">
      <alignment horizontal="center"/>
    </xf>
    <xf numFmtId="0" fontId="16" fillId="0" borderId="45" xfId="2" applyFont="1" applyBorder="1"/>
    <xf numFmtId="0" fontId="16" fillId="0" borderId="43" xfId="2" applyFont="1" applyBorder="1" applyAlignment="1">
      <alignment horizontal="center"/>
    </xf>
    <xf numFmtId="0" fontId="26" fillId="0" borderId="43" xfId="2" applyFont="1" applyBorder="1" applyAlignment="1">
      <alignment horizontal="left"/>
    </xf>
    <xf numFmtId="0" fontId="16" fillId="0" borderId="45" xfId="2" applyFont="1" applyBorder="1" applyAlignment="1">
      <alignment horizontal="center"/>
    </xf>
    <xf numFmtId="0" fontId="16" fillId="0" borderId="44" xfId="2" applyFont="1" applyBorder="1"/>
    <xf numFmtId="0" fontId="16" fillId="0" borderId="36" xfId="2" applyFont="1" applyBorder="1" applyAlignment="1">
      <alignment horizontal="center"/>
    </xf>
    <xf numFmtId="0" fontId="16" fillId="0" borderId="31" xfId="2" applyFont="1" applyBorder="1" applyAlignment="1">
      <alignment horizontal="center"/>
    </xf>
    <xf numFmtId="0" fontId="16" fillId="0" borderId="30" xfId="2" applyFont="1" applyBorder="1" applyAlignment="1">
      <alignment horizontal="center"/>
    </xf>
    <xf numFmtId="0" fontId="16" fillId="0" borderId="46" xfId="2" applyFont="1" applyBorder="1" applyAlignment="1">
      <alignment horizontal="center"/>
    </xf>
    <xf numFmtId="0" fontId="16" fillId="0" borderId="47" xfId="2" applyFont="1" applyBorder="1"/>
    <xf numFmtId="0" fontId="16" fillId="0" borderId="48" xfId="2" applyFont="1" applyBorder="1"/>
    <xf numFmtId="0" fontId="16" fillId="0" borderId="47" xfId="2" applyFont="1" applyBorder="1" applyAlignment="1">
      <alignment horizontal="center" shrinkToFit="1"/>
    </xf>
    <xf numFmtId="0" fontId="27" fillId="0" borderId="47" xfId="2" applyFont="1" applyBorder="1"/>
    <xf numFmtId="0" fontId="16" fillId="0" borderId="48" xfId="2" applyFont="1" applyBorder="1" applyAlignment="1">
      <alignment horizontal="center"/>
    </xf>
    <xf numFmtId="0" fontId="16" fillId="0" borderId="38" xfId="2" applyFont="1" applyBorder="1" applyAlignment="1">
      <alignment horizontal="center"/>
    </xf>
    <xf numFmtId="0" fontId="16" fillId="0" borderId="39" xfId="2" applyFont="1" applyBorder="1" applyAlignment="1">
      <alignment horizontal="center"/>
    </xf>
    <xf numFmtId="0" fontId="16" fillId="0" borderId="50" xfId="2" applyFont="1" applyBorder="1" applyAlignment="1">
      <alignment horizontal="center"/>
    </xf>
    <xf numFmtId="0" fontId="29" fillId="0" borderId="0" xfId="2" applyFont="1"/>
    <xf numFmtId="0" fontId="31" fillId="0" borderId="0" xfId="2" applyFont="1"/>
    <xf numFmtId="0" fontId="16" fillId="0" borderId="47" xfId="2" applyFont="1" applyBorder="1" applyAlignment="1">
      <alignment horizontal="center"/>
    </xf>
    <xf numFmtId="0" fontId="16" fillId="0" borderId="51" xfId="2" applyFont="1" applyBorder="1" applyAlignment="1">
      <alignment horizontal="center"/>
    </xf>
    <xf numFmtId="0" fontId="27" fillId="0" borderId="51" xfId="2" applyFont="1" applyBorder="1"/>
    <xf numFmtId="0" fontId="16" fillId="0" borderId="52" xfId="2" applyFont="1" applyBorder="1" applyAlignment="1">
      <alignment horizontal="center"/>
    </xf>
    <xf numFmtId="0" fontId="16" fillId="0" borderId="53" xfId="2" applyFont="1" applyBorder="1"/>
    <xf numFmtId="0" fontId="16" fillId="0" borderId="53" xfId="2" applyFont="1" applyBorder="1" applyAlignment="1">
      <alignment horizontal="center"/>
    </xf>
    <xf numFmtId="0" fontId="16" fillId="0" borderId="54" xfId="2" applyFont="1" applyBorder="1" applyAlignment="1">
      <alignment horizontal="center"/>
    </xf>
    <xf numFmtId="0" fontId="16" fillId="0" borderId="52" xfId="2" applyFont="1" applyBorder="1"/>
    <xf numFmtId="0" fontId="26" fillId="0" borderId="28" xfId="2" applyFont="1" applyBorder="1" applyAlignment="1">
      <alignment horizontal="center"/>
    </xf>
    <xf numFmtId="0" fontId="16" fillId="0" borderId="55" xfId="2" applyFont="1" applyBorder="1" applyAlignment="1">
      <alignment horizontal="left"/>
    </xf>
    <xf numFmtId="0" fontId="16" fillId="0" borderId="34" xfId="2" applyFont="1" applyBorder="1" applyAlignment="1">
      <alignment horizontal="center"/>
    </xf>
    <xf numFmtId="0" fontId="16" fillId="0" borderId="28" xfId="2" applyFont="1" applyBorder="1" applyAlignment="1">
      <alignment horizontal="center"/>
    </xf>
    <xf numFmtId="0" fontId="16" fillId="0" borderId="47" xfId="2" applyFont="1" applyBorder="1" applyAlignment="1">
      <alignment horizontal="left"/>
    </xf>
    <xf numFmtId="0" fontId="16" fillId="0" borderId="56" xfId="2" applyFont="1" applyBorder="1" applyAlignment="1">
      <alignment horizontal="left"/>
    </xf>
    <xf numFmtId="0" fontId="26" fillId="0" borderId="34" xfId="2" applyFont="1" applyBorder="1" applyAlignment="1">
      <alignment horizontal="center"/>
    </xf>
    <xf numFmtId="0" fontId="16" fillId="0" borderId="39" xfId="2" applyFont="1" applyBorder="1" applyAlignment="1">
      <alignment horizontal="center" shrinkToFit="1"/>
    </xf>
    <xf numFmtId="0" fontId="16" fillId="0" borderId="56" xfId="2" applyFont="1" applyBorder="1"/>
    <xf numFmtId="0" fontId="16" fillId="0" borderId="58" xfId="2" applyFont="1" applyBorder="1" applyAlignment="1">
      <alignment horizontal="center"/>
    </xf>
    <xf numFmtId="0" fontId="16" fillId="0" borderId="51" xfId="2" applyFont="1" applyBorder="1"/>
    <xf numFmtId="0" fontId="16" fillId="0" borderId="59" xfId="2" applyFont="1" applyBorder="1" applyAlignment="1">
      <alignment horizontal="center"/>
    </xf>
    <xf numFmtId="0" fontId="16" fillId="0" borderId="54" xfId="2" applyFont="1" applyBorder="1"/>
    <xf numFmtId="0" fontId="16" fillId="0" borderId="49" xfId="2" applyFont="1" applyBorder="1"/>
    <xf numFmtId="0" fontId="16" fillId="0" borderId="13" xfId="2" applyFont="1" applyBorder="1" applyAlignment="1">
      <alignment horizontal="center"/>
    </xf>
    <xf numFmtId="0" fontId="16" fillId="0" borderId="62" xfId="2" applyFont="1" applyBorder="1" applyAlignment="1">
      <alignment horizontal="center"/>
    </xf>
    <xf numFmtId="0" fontId="16" fillId="0" borderId="63" xfId="2" applyFont="1" applyBorder="1" applyAlignment="1">
      <alignment horizontal="center" shrinkToFit="1"/>
    </xf>
    <xf numFmtId="0" fontId="26" fillId="0" borderId="57" xfId="2" applyFont="1" applyBorder="1" applyAlignment="1">
      <alignment horizontal="right"/>
    </xf>
    <xf numFmtId="0" fontId="26" fillId="0" borderId="57" xfId="2" applyFont="1" applyBorder="1" applyAlignment="1">
      <alignment horizontal="left"/>
    </xf>
    <xf numFmtId="0" fontId="26" fillId="0" borderId="50" xfId="2" applyFont="1" applyBorder="1" applyAlignment="1">
      <alignment horizontal="center"/>
    </xf>
    <xf numFmtId="0" fontId="16" fillId="0" borderId="6" xfId="2" applyFont="1" applyBorder="1" applyAlignment="1">
      <alignment horizontal="left"/>
    </xf>
    <xf numFmtId="0" fontId="16" fillId="0" borderId="40" xfId="2" applyFont="1" applyBorder="1"/>
    <xf numFmtId="0" fontId="35" fillId="0" borderId="65" xfId="2" applyFont="1" applyBorder="1" applyAlignment="1">
      <alignment horizontal="center"/>
    </xf>
    <xf numFmtId="0" fontId="36" fillId="0" borderId="66" xfId="2" applyFont="1" applyBorder="1" applyAlignment="1">
      <alignment horizontal="center" shrinkToFit="1"/>
    </xf>
    <xf numFmtId="0" fontId="35" fillId="0" borderId="66" xfId="2" applyFont="1" applyBorder="1" applyAlignment="1">
      <alignment horizontal="center" shrinkToFit="1"/>
    </xf>
    <xf numFmtId="0" fontId="36" fillId="0" borderId="66" xfId="2" applyFont="1" applyBorder="1" applyAlignment="1">
      <alignment shrinkToFit="1"/>
    </xf>
    <xf numFmtId="0" fontId="16" fillId="0" borderId="35" xfId="2" applyFont="1" applyBorder="1" applyAlignment="1">
      <alignment horizontal="center"/>
    </xf>
    <xf numFmtId="0" fontId="16" fillId="0" borderId="67" xfId="2" applyFont="1" applyBorder="1" applyAlignment="1">
      <alignment horizontal="center"/>
    </xf>
    <xf numFmtId="0" fontId="16" fillId="0" borderId="68" xfId="2" applyFont="1" applyBorder="1" applyAlignment="1">
      <alignment horizontal="center" shrinkToFit="1"/>
    </xf>
    <xf numFmtId="0" fontId="16" fillId="0" borderId="41" xfId="2" applyFont="1" applyBorder="1" applyAlignment="1">
      <alignment horizontal="center"/>
    </xf>
    <xf numFmtId="0" fontId="16" fillId="0" borderId="21" xfId="2" applyFont="1" applyBorder="1" applyAlignment="1">
      <alignment horizontal="center"/>
    </xf>
    <xf numFmtId="0" fontId="16" fillId="0" borderId="70" xfId="2" applyFont="1" applyBorder="1" applyAlignment="1">
      <alignment horizontal="center"/>
    </xf>
    <xf numFmtId="0" fontId="16" fillId="0" borderId="50" xfId="2" applyFont="1" applyBorder="1"/>
    <xf numFmtId="0" fontId="16" fillId="0" borderId="71" xfId="2" applyFont="1" applyBorder="1" applyAlignment="1">
      <alignment horizontal="center"/>
    </xf>
    <xf numFmtId="0" fontId="16" fillId="0" borderId="18" xfId="2" applyFont="1" applyBorder="1" applyAlignment="1">
      <alignment horizontal="center"/>
    </xf>
    <xf numFmtId="0" fontId="36" fillId="0" borderId="72" xfId="2" applyFont="1" applyBorder="1" applyAlignment="1">
      <alignment horizontal="center"/>
    </xf>
    <xf numFmtId="0" fontId="36" fillId="0" borderId="68" xfId="2" applyFont="1" applyBorder="1" applyAlignment="1">
      <alignment horizontal="center"/>
    </xf>
    <xf numFmtId="0" fontId="35" fillId="0" borderId="68" xfId="2" applyFont="1" applyBorder="1" applyAlignment="1">
      <alignment horizontal="center" shrinkToFit="1"/>
    </xf>
    <xf numFmtId="0" fontId="36" fillId="0" borderId="68" xfId="2" applyFont="1" applyBorder="1" applyAlignment="1">
      <alignment horizontal="center" shrinkToFit="1"/>
    </xf>
    <xf numFmtId="0" fontId="36" fillId="0" borderId="68" xfId="2" applyFont="1" applyBorder="1" applyAlignment="1">
      <alignment shrinkToFit="1"/>
    </xf>
    <xf numFmtId="0" fontId="16" fillId="0" borderId="73" xfId="2" applyFont="1" applyBorder="1" applyAlignment="1">
      <alignment horizontal="center"/>
    </xf>
    <xf numFmtId="0" fontId="16" fillId="0" borderId="29" xfId="2" applyFont="1" applyBorder="1" applyAlignment="1">
      <alignment horizontal="center"/>
    </xf>
    <xf numFmtId="0" fontId="16" fillId="0" borderId="32" xfId="2" applyFont="1" applyBorder="1" applyAlignment="1">
      <alignment horizontal="center"/>
    </xf>
    <xf numFmtId="0" fontId="16" fillId="2" borderId="76" xfId="2" applyFont="1" applyFill="1" applyBorder="1" applyAlignment="1">
      <alignment horizontal="center" shrinkToFit="1"/>
    </xf>
    <xf numFmtId="0" fontId="16" fillId="2" borderId="48" xfId="2" applyFont="1" applyFill="1" applyBorder="1"/>
    <xf numFmtId="0" fontId="34" fillId="4" borderId="77" xfId="2" applyFont="1" applyFill="1" applyBorder="1" applyAlignment="1">
      <alignment horizontal="center"/>
    </xf>
    <xf numFmtId="0" fontId="34" fillId="5" borderId="78" xfId="2" applyFont="1" applyFill="1" applyBorder="1" applyAlignment="1">
      <alignment horizontal="center"/>
    </xf>
    <xf numFmtId="0" fontId="16" fillId="0" borderId="39" xfId="2" applyFont="1" applyBorder="1"/>
    <xf numFmtId="0" fontId="41" fillId="0" borderId="39" xfId="2" applyFont="1" applyBorder="1" applyAlignment="1">
      <alignment horizontal="center"/>
    </xf>
    <xf numFmtId="0" fontId="16" fillId="0" borderId="79" xfId="2" applyFont="1" applyBorder="1"/>
    <xf numFmtId="164" fontId="34" fillId="2" borderId="75" xfId="2" applyNumberFormat="1" applyFont="1" applyFill="1" applyBorder="1" applyAlignment="1">
      <alignment horizontal="center"/>
    </xf>
    <xf numFmtId="0" fontId="16" fillId="2" borderId="80" xfId="2" applyFont="1" applyFill="1" applyBorder="1" applyAlignment="1">
      <alignment horizontal="center"/>
    </xf>
    <xf numFmtId="0" fontId="34" fillId="0" borderId="54" xfId="2" applyFont="1" applyBorder="1" applyAlignment="1">
      <alignment horizontal="center"/>
    </xf>
    <xf numFmtId="0" fontId="34" fillId="0" borderId="13" xfId="2" applyFont="1" applyBorder="1" applyAlignment="1">
      <alignment horizontal="center"/>
    </xf>
    <xf numFmtId="0" fontId="26" fillId="0" borderId="16" xfId="2" applyFont="1" applyBorder="1" applyAlignment="1">
      <alignment horizontal="center"/>
    </xf>
    <xf numFmtId="0" fontId="42" fillId="0" borderId="39" xfId="2" applyFont="1" applyBorder="1" applyAlignment="1">
      <alignment horizontal="center"/>
    </xf>
    <xf numFmtId="0" fontId="34" fillId="4" borderId="81" xfId="2" applyFont="1" applyFill="1" applyBorder="1" applyAlignment="1">
      <alignment horizontal="center"/>
    </xf>
    <xf numFmtId="0" fontId="39" fillId="2" borderId="80" xfId="2" applyFont="1" applyFill="1" applyBorder="1" applyAlignment="1">
      <alignment horizontal="center"/>
    </xf>
    <xf numFmtId="0" fontId="16" fillId="0" borderId="56" xfId="2" applyFont="1" applyBorder="1" applyAlignment="1">
      <alignment horizontal="center"/>
    </xf>
    <xf numFmtId="0" fontId="25" fillId="0" borderId="39" xfId="2" applyFont="1" applyBorder="1" applyAlignment="1">
      <alignment horizontal="center"/>
    </xf>
    <xf numFmtId="0" fontId="43" fillId="0" borderId="39" xfId="2" applyFont="1" applyBorder="1" applyAlignment="1">
      <alignment horizontal="center"/>
    </xf>
    <xf numFmtId="0" fontId="16" fillId="0" borderId="38" xfId="2" applyFont="1" applyBorder="1"/>
    <xf numFmtId="0" fontId="16" fillId="0" borderId="38" xfId="2" applyFont="1" applyBorder="1" applyAlignment="1">
      <alignment horizontal="right"/>
    </xf>
    <xf numFmtId="0" fontId="39" fillId="4" borderId="82" xfId="2" applyFont="1" applyFill="1" applyBorder="1" applyAlignment="1">
      <alignment horizontal="center"/>
    </xf>
    <xf numFmtId="0" fontId="16" fillId="4" borderId="79" xfId="2" applyFont="1" applyFill="1" applyBorder="1"/>
    <xf numFmtId="0" fontId="39" fillId="0" borderId="83" xfId="2" applyFont="1" applyBorder="1"/>
    <xf numFmtId="0" fontId="16" fillId="0" borderId="84" xfId="2" applyFont="1" applyBorder="1" applyAlignment="1">
      <alignment shrinkToFit="1"/>
    </xf>
    <xf numFmtId="0" fontId="16" fillId="0" borderId="85" xfId="2" applyFont="1" applyBorder="1"/>
    <xf numFmtId="0" fontId="16" fillId="0" borderId="59" xfId="2" applyFont="1" applyBorder="1"/>
    <xf numFmtId="0" fontId="16" fillId="0" borderId="86" xfId="2" applyFont="1" applyBorder="1" applyAlignment="1">
      <alignment horizontal="center"/>
    </xf>
    <xf numFmtId="0" fontId="16" fillId="0" borderId="58" xfId="2" applyFont="1" applyBorder="1"/>
    <xf numFmtId="0" fontId="39" fillId="0" borderId="75" xfId="2" applyFont="1" applyBorder="1"/>
    <xf numFmtId="0" fontId="16" fillId="0" borderId="76" xfId="2" applyFont="1" applyBorder="1" applyAlignment="1">
      <alignment shrinkToFit="1"/>
    </xf>
    <xf numFmtId="0" fontId="16" fillId="0" borderId="80" xfId="2" applyFont="1" applyBorder="1"/>
    <xf numFmtId="164" fontId="34" fillId="0" borderId="75" xfId="2" applyNumberFormat="1" applyFont="1" applyBorder="1" applyAlignment="1">
      <alignment horizontal="center"/>
    </xf>
    <xf numFmtId="0" fontId="16" fillId="0" borderId="76" xfId="2" applyFont="1" applyBorder="1" applyAlignment="1">
      <alignment horizontal="center" shrinkToFit="1"/>
    </xf>
    <xf numFmtId="0" fontId="16" fillId="0" borderId="80" xfId="2" applyFont="1" applyBorder="1" applyAlignment="1">
      <alignment horizontal="center"/>
    </xf>
    <xf numFmtId="0" fontId="16" fillId="0" borderId="50" xfId="2" applyFont="1" applyBorder="1" applyAlignment="1">
      <alignment horizontal="center" shrinkToFit="1"/>
    </xf>
    <xf numFmtId="164" fontId="39" fillId="0" borderId="75" xfId="2" applyNumberFormat="1" applyFont="1" applyBorder="1" applyAlignment="1">
      <alignment horizontal="center"/>
    </xf>
    <xf numFmtId="0" fontId="39" fillId="0" borderId="80" xfId="2" applyFont="1" applyBorder="1" applyAlignment="1">
      <alignment horizontal="center"/>
    </xf>
    <xf numFmtId="0" fontId="39" fillId="0" borderId="87" xfId="2" applyFont="1" applyBorder="1" applyAlignment="1">
      <alignment horizontal="center"/>
    </xf>
    <xf numFmtId="0" fontId="16" fillId="0" borderId="88" xfId="2" applyFont="1" applyBorder="1" applyAlignment="1">
      <alignment horizontal="center" shrinkToFit="1"/>
    </xf>
    <xf numFmtId="0" fontId="17" fillId="0" borderId="89" xfId="2" applyFont="1" applyBorder="1" applyAlignment="1">
      <alignment horizontal="center"/>
    </xf>
    <xf numFmtId="0" fontId="16" fillId="0" borderId="90" xfId="2" applyFont="1" applyBorder="1" applyAlignment="1">
      <alignment horizontal="center"/>
    </xf>
    <xf numFmtId="0" fontId="39" fillId="0" borderId="80" xfId="2" applyFont="1" applyBorder="1"/>
    <xf numFmtId="0" fontId="39" fillId="0" borderId="38" xfId="2" applyFont="1" applyBorder="1" applyAlignment="1">
      <alignment horizontal="center"/>
    </xf>
    <xf numFmtId="0" fontId="41" fillId="0" borderId="38" xfId="2" applyFont="1" applyBorder="1" applyAlignment="1">
      <alignment horizontal="center"/>
    </xf>
    <xf numFmtId="0" fontId="41" fillId="0" borderId="0" xfId="2" applyFont="1" applyAlignment="1">
      <alignment horizontal="center"/>
    </xf>
    <xf numFmtId="0" fontId="33" fillId="0" borderId="38" xfId="2" applyFont="1" applyBorder="1" applyAlignment="1">
      <alignment horizontal="center" shrinkToFit="1"/>
    </xf>
    <xf numFmtId="0" fontId="39" fillId="0" borderId="75" xfId="2" applyFont="1" applyBorder="1" applyAlignment="1">
      <alignment horizontal="center"/>
    </xf>
    <xf numFmtId="0" fontId="17" fillId="0" borderId="80" xfId="2" applyFont="1" applyBorder="1" applyAlignment="1">
      <alignment horizontal="center"/>
    </xf>
    <xf numFmtId="0" fontId="33" fillId="0" borderId="38" xfId="2" applyFont="1" applyBorder="1" applyAlignment="1">
      <alignment horizontal="center"/>
    </xf>
    <xf numFmtId="0" fontId="16" fillId="0" borderId="27" xfId="2" applyFont="1" applyBorder="1" applyAlignment="1">
      <alignment horizontal="center"/>
    </xf>
    <xf numFmtId="164" fontId="39" fillId="0" borderId="83" xfId="2" applyNumberFormat="1" applyFont="1" applyBorder="1" applyAlignment="1">
      <alignment horizontal="center"/>
    </xf>
    <xf numFmtId="0" fontId="16" fillId="0" borderId="84" xfId="2" applyFont="1" applyBorder="1" applyAlignment="1">
      <alignment horizontal="center" shrinkToFit="1"/>
    </xf>
    <xf numFmtId="0" fontId="39" fillId="0" borderId="85" xfId="2" applyFont="1" applyBorder="1" applyAlignment="1">
      <alignment horizontal="center"/>
    </xf>
    <xf numFmtId="0" fontId="16" fillId="0" borderId="59" xfId="2" applyFont="1" applyBorder="1" applyAlignment="1">
      <alignment horizontal="center" shrinkToFit="1"/>
    </xf>
    <xf numFmtId="0" fontId="16" fillId="0" borderId="94" xfId="2" applyFont="1" applyBorder="1" applyAlignment="1">
      <alignment horizontal="center"/>
    </xf>
    <xf numFmtId="0" fontId="25" fillId="0" borderId="80" xfId="2" applyFont="1" applyBorder="1" applyAlignment="1">
      <alignment horizontal="center"/>
    </xf>
    <xf numFmtId="0" fontId="41" fillId="0" borderId="59" xfId="2" applyFont="1" applyBorder="1" applyAlignment="1">
      <alignment horizontal="center"/>
    </xf>
    <xf numFmtId="0" fontId="16" fillId="0" borderId="38" xfId="2" applyFont="1" applyBorder="1" applyAlignment="1">
      <alignment horizontal="center" shrinkToFit="1"/>
    </xf>
    <xf numFmtId="0" fontId="37" fillId="0" borderId="80" xfId="2" applyFont="1" applyBorder="1" applyAlignment="1">
      <alignment horizontal="center"/>
    </xf>
    <xf numFmtId="0" fontId="25" fillId="0" borderId="0" xfId="2" applyFont="1" applyAlignment="1">
      <alignment horizontal="center"/>
    </xf>
    <xf numFmtId="0" fontId="16" fillId="0" borderId="95" xfId="2" applyFont="1" applyBorder="1" applyAlignment="1">
      <alignment horizontal="center" shrinkToFit="1"/>
    </xf>
    <xf numFmtId="0" fontId="45" fillId="0" borderId="96" xfId="2" applyFont="1" applyBorder="1" applyAlignment="1">
      <alignment horizontal="center"/>
    </xf>
    <xf numFmtId="0" fontId="41" fillId="4" borderId="12" xfId="2" applyFont="1" applyFill="1" applyBorder="1" applyAlignment="1">
      <alignment horizontal="center"/>
    </xf>
    <xf numFmtId="0" fontId="16" fillId="0" borderId="50" xfId="2" applyFont="1" applyBorder="1" applyAlignment="1">
      <alignment horizontal="left"/>
    </xf>
    <xf numFmtId="0" fontId="39" fillId="4" borderId="90" xfId="2" applyFont="1" applyFill="1" applyBorder="1" applyAlignment="1">
      <alignment horizontal="center"/>
    </xf>
    <xf numFmtId="0" fontId="34" fillId="4" borderId="90" xfId="2" applyFont="1" applyFill="1" applyBorder="1" applyAlignment="1">
      <alignment horizontal="center"/>
    </xf>
    <xf numFmtId="164" fontId="39" fillId="2" borderId="75" xfId="2" applyNumberFormat="1" applyFont="1" applyFill="1" applyBorder="1" applyAlignment="1">
      <alignment horizontal="center"/>
    </xf>
    <xf numFmtId="0" fontId="39" fillId="0" borderId="58" xfId="2" applyFont="1" applyBorder="1"/>
    <xf numFmtId="0" fontId="42" fillId="0" borderId="38" xfId="2" applyFont="1" applyBorder="1" applyAlignment="1">
      <alignment horizontal="center"/>
    </xf>
    <xf numFmtId="0" fontId="39" fillId="0" borderId="58" xfId="2" applyFont="1" applyBorder="1" applyAlignment="1">
      <alignment horizontal="center"/>
    </xf>
    <xf numFmtId="0" fontId="33" fillId="0" borderId="0" xfId="2" applyFont="1"/>
    <xf numFmtId="0" fontId="16" fillId="2" borderId="86" xfId="2" applyFont="1" applyFill="1" applyBorder="1" applyAlignment="1">
      <alignment horizontal="center"/>
    </xf>
    <xf numFmtId="0" fontId="43" fillId="0" borderId="38" xfId="2" applyFont="1" applyBorder="1" applyAlignment="1">
      <alignment horizontal="center"/>
    </xf>
    <xf numFmtId="164" fontId="39" fillId="0" borderId="91" xfId="2" applyNumberFormat="1" applyFont="1" applyBorder="1" applyAlignment="1">
      <alignment horizontal="center"/>
    </xf>
    <xf numFmtId="0" fontId="16" fillId="0" borderId="66" xfId="2" applyFont="1" applyBorder="1" applyAlignment="1">
      <alignment horizontal="center" shrinkToFit="1"/>
    </xf>
    <xf numFmtId="0" fontId="16" fillId="0" borderId="92" xfId="2" applyFont="1" applyBorder="1" applyAlignment="1">
      <alignment horizontal="center"/>
    </xf>
    <xf numFmtId="0" fontId="16" fillId="2" borderId="27" xfId="2" applyFont="1" applyFill="1" applyBorder="1" applyAlignment="1">
      <alignment horizontal="center"/>
    </xf>
    <xf numFmtId="164" fontId="39" fillId="0" borderId="87" xfId="2" applyNumberFormat="1" applyFont="1" applyBorder="1" applyAlignment="1">
      <alignment horizontal="center"/>
    </xf>
    <xf numFmtId="0" fontId="39" fillId="0" borderId="89" xfId="2" applyFont="1" applyBorder="1" applyAlignment="1">
      <alignment horizontal="center"/>
    </xf>
    <xf numFmtId="0" fontId="16" fillId="0" borderId="98" xfId="2" applyFont="1" applyBorder="1" applyAlignment="1">
      <alignment horizontal="center"/>
    </xf>
    <xf numFmtId="0" fontId="41" fillId="4" borderId="90" xfId="2" applyFont="1" applyFill="1" applyBorder="1" applyAlignment="1">
      <alignment horizontal="center"/>
    </xf>
    <xf numFmtId="0" fontId="16" fillId="2" borderId="39" xfId="2" applyFont="1" applyFill="1" applyBorder="1" applyAlignment="1">
      <alignment horizontal="center"/>
    </xf>
    <xf numFmtId="0" fontId="16" fillId="0" borderId="99" xfId="2" applyFont="1" applyBorder="1" applyAlignment="1">
      <alignment horizontal="center"/>
    </xf>
    <xf numFmtId="0" fontId="16" fillId="0" borderId="100" xfId="2" applyFont="1" applyBorder="1" applyAlignment="1">
      <alignment horizontal="center"/>
    </xf>
    <xf numFmtId="0" fontId="16" fillId="0" borderId="100" xfId="2" applyFont="1" applyBorder="1"/>
    <xf numFmtId="0" fontId="46" fillId="0" borderId="73" xfId="2" applyFont="1" applyBorder="1" applyAlignment="1">
      <alignment horizontal="center"/>
    </xf>
    <xf numFmtId="0" fontId="16" fillId="0" borderId="42" xfId="2" applyFont="1" applyBorder="1"/>
    <xf numFmtId="0" fontId="16" fillId="0" borderId="73" xfId="2" applyFont="1" applyBorder="1"/>
    <xf numFmtId="0" fontId="39" fillId="4" borderId="71" xfId="2" applyFont="1" applyFill="1" applyBorder="1" applyAlignment="1">
      <alignment horizontal="center"/>
    </xf>
    <xf numFmtId="0" fontId="42" fillId="4" borderId="71" xfId="2" applyFont="1" applyFill="1" applyBorder="1" applyAlignment="1">
      <alignment horizontal="center"/>
    </xf>
    <xf numFmtId="164" fontId="16" fillId="0" borderId="0" xfId="2" applyNumberFormat="1" applyFont="1" applyAlignment="1">
      <alignment horizontal="center"/>
    </xf>
    <xf numFmtId="0" fontId="48" fillId="0" borderId="0" xfId="2" applyFont="1" applyAlignment="1">
      <alignment horizontal="left"/>
    </xf>
    <xf numFmtId="0" fontId="49" fillId="0" borderId="0" xfId="2" applyFont="1" applyAlignment="1">
      <alignment horizontal="left"/>
    </xf>
    <xf numFmtId="9" fontId="16" fillId="0" borderId="0" xfId="2" applyNumberFormat="1" applyFont="1" applyAlignment="1">
      <alignment horizontal="center"/>
    </xf>
    <xf numFmtId="165" fontId="16" fillId="0" borderId="0" xfId="2" applyNumberFormat="1" applyFont="1" applyAlignment="1">
      <alignment horizontal="center"/>
    </xf>
    <xf numFmtId="0" fontId="28" fillId="0" borderId="0" xfId="2" applyFont="1" applyAlignment="1">
      <alignment horizontal="left"/>
    </xf>
    <xf numFmtId="0" fontId="0" fillId="0" borderId="0" xfId="0" applyAlignment="1">
      <alignment horizontal="center" vertical="center"/>
    </xf>
    <xf numFmtId="0" fontId="37" fillId="0" borderId="0" xfId="2" applyFont="1" applyAlignment="1">
      <alignment horizontal="center"/>
    </xf>
    <xf numFmtId="164" fontId="25" fillId="0" borderId="0" xfId="2" applyNumberFormat="1" applyFont="1" applyAlignment="1">
      <alignment horizontal="center"/>
    </xf>
    <xf numFmtId="164" fontId="39" fillId="0" borderId="0" xfId="2" applyNumberFormat="1" applyFont="1" applyAlignment="1">
      <alignment horizontal="center"/>
    </xf>
    <xf numFmtId="0" fontId="39" fillId="0" borderId="0" xfId="2" applyFont="1" applyAlignment="1">
      <alignment horizontal="center"/>
    </xf>
    <xf numFmtId="0" fontId="53" fillId="0" borderId="0" xfId="2" applyFont="1" applyAlignment="1">
      <alignment horizontal="left" vertical="center"/>
    </xf>
    <xf numFmtId="0" fontId="16" fillId="0" borderId="43" xfId="2" applyFont="1" applyBorder="1" applyAlignment="1">
      <alignment horizontal="left" vertical="center"/>
    </xf>
    <xf numFmtId="0" fontId="29" fillId="0" borderId="0" xfId="2" applyFont="1" applyAlignment="1">
      <alignment vertical="center"/>
    </xf>
    <xf numFmtId="0" fontId="55" fillId="0" borderId="27" xfId="2" applyFont="1" applyBorder="1" applyAlignment="1">
      <alignment horizontal="center" shrinkToFit="1"/>
    </xf>
    <xf numFmtId="0" fontId="16" fillId="0" borderId="26" xfId="2" applyFont="1" applyBorder="1" applyAlignment="1">
      <alignment horizontal="center" shrinkToFit="1"/>
    </xf>
    <xf numFmtId="0" fontId="16" fillId="3" borderId="35" xfId="2" applyFont="1" applyFill="1" applyBorder="1" applyAlignment="1">
      <alignment horizontal="center" shrinkToFit="1"/>
    </xf>
    <xf numFmtId="0" fontId="55" fillId="0" borderId="39" xfId="2" applyFont="1" applyBorder="1" applyAlignment="1">
      <alignment horizontal="center" shrinkToFit="1"/>
    </xf>
    <xf numFmtId="0" fontId="16" fillId="3" borderId="58" xfId="2" applyFont="1" applyFill="1" applyBorder="1" applyAlignment="1">
      <alignment horizontal="center" shrinkToFit="1"/>
    </xf>
    <xf numFmtId="0" fontId="55" fillId="0" borderId="58" xfId="2" applyFont="1" applyBorder="1" applyAlignment="1">
      <alignment horizontal="center" shrinkToFit="1"/>
    </xf>
    <xf numFmtId="0" fontId="44" fillId="0" borderId="35" xfId="2" applyFont="1" applyBorder="1"/>
    <xf numFmtId="0" fontId="44" fillId="0" borderId="66" xfId="2" applyFont="1" applyBorder="1" applyAlignment="1">
      <alignment horizontal="left"/>
    </xf>
    <xf numFmtId="0" fontId="16" fillId="0" borderId="66" xfId="2" applyFont="1" applyBorder="1" applyAlignment="1">
      <alignment horizontal="left"/>
    </xf>
    <xf numFmtId="0" fontId="16" fillId="0" borderId="66" xfId="2" applyFont="1" applyBorder="1" applyAlignment="1">
      <alignment horizontal="center"/>
    </xf>
    <xf numFmtId="0" fontId="16" fillId="0" borderId="102" xfId="2" applyFont="1" applyBorder="1" applyAlignment="1">
      <alignment horizontal="center"/>
    </xf>
    <xf numFmtId="0" fontId="56" fillId="0" borderId="47" xfId="2" applyFont="1" applyBorder="1" applyAlignment="1">
      <alignment horizontal="center" shrinkToFit="1"/>
    </xf>
    <xf numFmtId="0" fontId="28" fillId="3" borderId="58" xfId="2" applyFont="1" applyFill="1" applyBorder="1" applyAlignment="1">
      <alignment horizontal="center" shrinkToFit="1"/>
    </xf>
    <xf numFmtId="0" fontId="55" fillId="0" borderId="73" xfId="2" applyFont="1" applyBorder="1" applyAlignment="1">
      <alignment horizontal="center" shrinkToFit="1"/>
    </xf>
    <xf numFmtId="0" fontId="44" fillId="0" borderId="58" xfId="2" applyFont="1" applyBorder="1" applyAlignment="1">
      <alignment horizontal="left"/>
    </xf>
    <xf numFmtId="0" fontId="44" fillId="0" borderId="76" xfId="2" applyFont="1" applyBorder="1" applyAlignment="1">
      <alignment horizontal="center"/>
    </xf>
    <xf numFmtId="0" fontId="16" fillId="0" borderId="76" xfId="2" applyFont="1" applyBorder="1" applyAlignment="1">
      <alignment horizontal="center"/>
    </xf>
    <xf numFmtId="0" fontId="16" fillId="0" borderId="103" xfId="2" applyFont="1" applyBorder="1" applyAlignment="1">
      <alignment horizontal="center"/>
    </xf>
    <xf numFmtId="0" fontId="58" fillId="0" borderId="100" xfId="2" applyFont="1" applyBorder="1" applyAlignment="1">
      <alignment horizontal="center" shrinkToFit="1"/>
    </xf>
    <xf numFmtId="0" fontId="44" fillId="3" borderId="0" xfId="2" applyFont="1" applyFill="1" applyAlignment="1">
      <alignment horizontal="center" shrinkToFit="1"/>
    </xf>
    <xf numFmtId="0" fontId="16" fillId="6" borderId="62" xfId="2" applyFont="1" applyFill="1" applyBorder="1"/>
    <xf numFmtId="0" fontId="16" fillId="6" borderId="63" xfId="2" applyFont="1" applyFill="1" applyBorder="1" applyAlignment="1">
      <alignment shrinkToFit="1"/>
    </xf>
    <xf numFmtId="0" fontId="16" fillId="6" borderId="64" xfId="2" applyFont="1" applyFill="1" applyBorder="1"/>
    <xf numFmtId="0" fontId="39" fillId="0" borderId="36" xfId="2" applyFont="1" applyBorder="1"/>
    <xf numFmtId="0" fontId="16" fillId="6" borderId="75" xfId="2" applyFont="1" applyFill="1" applyBorder="1"/>
    <xf numFmtId="0" fontId="16" fillId="6" borderId="76" xfId="2" applyFont="1" applyFill="1" applyBorder="1" applyAlignment="1">
      <alignment horizontal="center" shrinkToFit="1"/>
    </xf>
    <xf numFmtId="0" fontId="16" fillId="6" borderId="48" xfId="2" applyFont="1" applyFill="1" applyBorder="1"/>
    <xf numFmtId="164" fontId="34" fillId="6" borderId="75" xfId="2" applyNumberFormat="1" applyFont="1" applyFill="1" applyBorder="1" applyAlignment="1">
      <alignment horizontal="center"/>
    </xf>
    <xf numFmtId="0" fontId="16" fillId="6" borderId="80" xfId="2" applyFont="1" applyFill="1" applyBorder="1" applyAlignment="1">
      <alignment horizontal="center"/>
    </xf>
    <xf numFmtId="0" fontId="39" fillId="6" borderId="80" xfId="2" applyFont="1" applyFill="1" applyBorder="1" applyAlignment="1">
      <alignment horizontal="center"/>
    </xf>
    <xf numFmtId="0" fontId="34" fillId="6" borderId="75" xfId="2" applyFont="1" applyFill="1" applyBorder="1" applyAlignment="1">
      <alignment horizontal="center"/>
    </xf>
    <xf numFmtId="0" fontId="16" fillId="0" borderId="98" xfId="2" applyFont="1" applyBorder="1"/>
    <xf numFmtId="0" fontId="16" fillId="0" borderId="94" xfId="2" applyFont="1" applyBorder="1"/>
    <xf numFmtId="0" fontId="16" fillId="0" borderId="11" xfId="2" applyFont="1" applyBorder="1"/>
    <xf numFmtId="0" fontId="39" fillId="6" borderId="91" xfId="2" applyFont="1" applyFill="1" applyBorder="1"/>
    <xf numFmtId="0" fontId="16" fillId="6" borderId="66" xfId="2" applyFont="1" applyFill="1" applyBorder="1" applyAlignment="1">
      <alignment shrinkToFit="1"/>
    </xf>
    <xf numFmtId="0" fontId="39" fillId="6" borderId="92" xfId="2" applyFont="1" applyFill="1" applyBorder="1"/>
    <xf numFmtId="0" fontId="39" fillId="6" borderId="75" xfId="2" applyFont="1" applyFill="1" applyBorder="1"/>
    <xf numFmtId="0" fontId="16" fillId="6" borderId="76" xfId="2" applyFont="1" applyFill="1" applyBorder="1" applyAlignment="1">
      <alignment shrinkToFit="1"/>
    </xf>
    <xf numFmtId="0" fontId="39" fillId="6" borderId="80" xfId="2" applyFont="1" applyFill="1" applyBorder="1"/>
    <xf numFmtId="0" fontId="62" fillId="0" borderId="38" xfId="2" applyFont="1" applyBorder="1" applyAlignment="1">
      <alignment horizontal="center" vertical="center"/>
    </xf>
    <xf numFmtId="0" fontId="16" fillId="7" borderId="80" xfId="2" applyFont="1" applyFill="1" applyBorder="1" applyAlignment="1">
      <alignment horizontal="center"/>
    </xf>
    <xf numFmtId="0" fontId="25" fillId="0" borderId="38" xfId="2" applyFont="1" applyBorder="1" applyAlignment="1">
      <alignment horizontal="center"/>
    </xf>
    <xf numFmtId="164" fontId="39" fillId="6" borderId="75" xfId="2" applyNumberFormat="1" applyFont="1" applyFill="1" applyBorder="1" applyAlignment="1">
      <alignment horizontal="center"/>
    </xf>
    <xf numFmtId="0" fontId="39" fillId="6" borderId="75" xfId="2" applyFont="1" applyFill="1" applyBorder="1" applyAlignment="1">
      <alignment horizontal="center"/>
    </xf>
    <xf numFmtId="0" fontId="25" fillId="0" borderId="98" xfId="2" applyFont="1" applyBorder="1" applyAlignment="1">
      <alignment horizontal="center"/>
    </xf>
    <xf numFmtId="0" fontId="28" fillId="0" borderId="0" xfId="2" applyFont="1"/>
    <xf numFmtId="0" fontId="28" fillId="0" borderId="0" xfId="2" applyFont="1" applyAlignment="1">
      <alignment horizontal="center"/>
    </xf>
    <xf numFmtId="0" fontId="28" fillId="0" borderId="48" xfId="2" applyFont="1" applyBorder="1"/>
    <xf numFmtId="164" fontId="39" fillId="9" borderId="91" xfId="2" applyNumberFormat="1" applyFont="1" applyFill="1" applyBorder="1" applyAlignment="1">
      <alignment horizontal="center"/>
    </xf>
    <xf numFmtId="0" fontId="16" fillId="9" borderId="76" xfId="2" applyFont="1" applyFill="1" applyBorder="1" applyAlignment="1">
      <alignment horizontal="center" shrinkToFit="1"/>
    </xf>
    <xf numFmtId="0" fontId="25" fillId="9" borderId="92" xfId="2" applyFont="1" applyFill="1" applyBorder="1" applyAlignment="1">
      <alignment horizontal="center"/>
    </xf>
    <xf numFmtId="0" fontId="31" fillId="0" borderId="58" xfId="2" applyFont="1" applyBorder="1"/>
    <xf numFmtId="0" fontId="16" fillId="0" borderId="26" xfId="2" applyFont="1" applyBorder="1" applyAlignment="1">
      <alignment horizontal="center"/>
    </xf>
    <xf numFmtId="164" fontId="34" fillId="9" borderId="75" xfId="2" applyNumberFormat="1" applyFont="1" applyFill="1" applyBorder="1" applyAlignment="1">
      <alignment horizontal="center"/>
    </xf>
    <xf numFmtId="0" fontId="37" fillId="9" borderId="80" xfId="2" applyFont="1" applyFill="1" applyBorder="1" applyAlignment="1">
      <alignment horizontal="center"/>
    </xf>
    <xf numFmtId="0" fontId="39" fillId="9" borderId="97" xfId="2" applyFont="1" applyFill="1" applyBorder="1"/>
    <xf numFmtId="0" fontId="16" fillId="9" borderId="88" xfId="2" applyFont="1" applyFill="1" applyBorder="1" applyAlignment="1">
      <alignment horizontal="center" shrinkToFit="1"/>
    </xf>
    <xf numFmtId="0" fontId="17" fillId="9" borderId="89" xfId="2" applyFont="1" applyFill="1" applyBorder="1" applyAlignment="1">
      <alignment horizontal="center"/>
    </xf>
    <xf numFmtId="0" fontId="44" fillId="0" borderId="58" xfId="2" applyFont="1" applyBorder="1"/>
    <xf numFmtId="164" fontId="39" fillId="9" borderId="83" xfId="2" applyNumberFormat="1" applyFont="1" applyFill="1" applyBorder="1" applyAlignment="1">
      <alignment horizontal="center"/>
    </xf>
    <xf numFmtId="0" fontId="16" fillId="9" borderId="84" xfId="2" applyFont="1" applyFill="1" applyBorder="1" applyAlignment="1">
      <alignment horizontal="center" shrinkToFit="1"/>
    </xf>
    <xf numFmtId="0" fontId="16" fillId="9" borderId="85" xfId="2" applyFont="1" applyFill="1" applyBorder="1" applyAlignment="1">
      <alignment horizontal="center"/>
    </xf>
    <xf numFmtId="0" fontId="16" fillId="9" borderId="80" xfId="2" applyFont="1" applyFill="1" applyBorder="1" applyAlignment="1">
      <alignment horizontal="center"/>
    </xf>
    <xf numFmtId="164" fontId="39" fillId="9" borderId="75" xfId="2" applyNumberFormat="1" applyFont="1" applyFill="1" applyBorder="1" applyAlignment="1">
      <alignment horizontal="center"/>
    </xf>
    <xf numFmtId="0" fontId="16" fillId="9" borderId="95" xfId="2" applyFont="1" applyFill="1" applyBorder="1" applyAlignment="1">
      <alignment horizontal="center" shrinkToFit="1"/>
    </xf>
    <xf numFmtId="0" fontId="17" fillId="9" borderId="96" xfId="2" applyFont="1" applyFill="1" applyBorder="1" applyAlignment="1">
      <alignment horizontal="center"/>
    </xf>
    <xf numFmtId="0" fontId="16" fillId="0" borderId="11" xfId="2" applyFont="1" applyBorder="1" applyAlignment="1">
      <alignment horizontal="center"/>
    </xf>
    <xf numFmtId="0" fontId="28" fillId="6" borderId="76" xfId="2" applyFont="1" applyFill="1" applyBorder="1" applyAlignment="1">
      <alignment horizontal="center" shrinkToFit="1"/>
    </xf>
    <xf numFmtId="0" fontId="16" fillId="0" borderId="38" xfId="2" applyFont="1" applyBorder="1" applyAlignment="1">
      <alignment horizontal="left"/>
    </xf>
    <xf numFmtId="164" fontId="16" fillId="6" borderId="67" xfId="2" applyNumberFormat="1" applyFont="1" applyFill="1" applyBorder="1" applyAlignment="1">
      <alignment horizontal="center"/>
    </xf>
    <xf numFmtId="0" fontId="28" fillId="6" borderId="68" xfId="2" applyFont="1" applyFill="1" applyBorder="1" applyAlignment="1">
      <alignment horizontal="center" shrinkToFit="1"/>
    </xf>
    <xf numFmtId="49" fontId="39" fillId="6" borderId="69" xfId="2" applyNumberFormat="1" applyFont="1" applyFill="1" applyBorder="1" applyAlignment="1">
      <alignment horizontal="center"/>
    </xf>
    <xf numFmtId="0" fontId="25" fillId="0" borderId="100" xfId="2" applyFont="1" applyBorder="1" applyAlignment="1">
      <alignment horizontal="center"/>
    </xf>
    <xf numFmtId="0" fontId="16" fillId="0" borderId="107" xfId="2" applyFont="1" applyBorder="1"/>
    <xf numFmtId="0" fontId="64" fillId="0" borderId="0" xfId="2" applyFont="1" applyAlignment="1">
      <alignment horizontal="left" vertical="center"/>
    </xf>
    <xf numFmtId="0" fontId="29" fillId="0" borderId="0" xfId="2" applyFont="1" applyAlignment="1">
      <alignment horizontal="right" vertical="center" textRotation="90" wrapText="1"/>
    </xf>
    <xf numFmtId="0" fontId="47" fillId="0" borderId="0" xfId="2" applyFont="1" applyAlignment="1">
      <alignment vertical="center"/>
    </xf>
    <xf numFmtId="0" fontId="40" fillId="0" borderId="0" xfId="2" applyFont="1" applyAlignment="1">
      <alignment horizontal="right" vertical="center" textRotation="90"/>
    </xf>
    <xf numFmtId="0" fontId="50" fillId="0" borderId="0" xfId="2" applyFont="1" applyAlignment="1">
      <alignment vertical="center" wrapText="1" readingOrder="1"/>
    </xf>
    <xf numFmtId="0" fontId="51" fillId="0" borderId="0" xfId="2" applyFont="1" applyAlignment="1">
      <alignment horizontal="center" vertical="center" wrapText="1"/>
    </xf>
    <xf numFmtId="0" fontId="52" fillId="0" borderId="0" xfId="2" applyFont="1" applyAlignment="1">
      <alignment horizontal="center" vertical="center" wrapText="1" readingOrder="1"/>
    </xf>
    <xf numFmtId="0" fontId="16" fillId="0" borderId="0" xfId="0" applyFont="1" applyAlignment="1">
      <alignment horizontal="center"/>
    </xf>
    <xf numFmtId="0" fontId="67" fillId="0" borderId="0" xfId="2" applyFont="1"/>
    <xf numFmtId="0" fontId="67" fillId="0" borderId="0" xfId="2" applyFont="1" applyAlignment="1">
      <alignment vertical="center"/>
    </xf>
    <xf numFmtId="0" fontId="67" fillId="0" borderId="0" xfId="2" applyFont="1" applyAlignment="1">
      <alignment horizontal="center" vertical="center"/>
    </xf>
    <xf numFmtId="0" fontId="67" fillId="0" borderId="0" xfId="0" applyFont="1"/>
    <xf numFmtId="0" fontId="69" fillId="0" borderId="0" xfId="2" applyFont="1"/>
    <xf numFmtId="0" fontId="70" fillId="0" borderId="0" xfId="2" applyFont="1"/>
    <xf numFmtId="0" fontId="70" fillId="0" borderId="0" xfId="2" applyFont="1" applyAlignment="1">
      <alignment horizontal="center" vertical="center"/>
    </xf>
    <xf numFmtId="0" fontId="71" fillId="0" borderId="0" xfId="2" applyFont="1"/>
    <xf numFmtId="0" fontId="72" fillId="0" borderId="7" xfId="2" applyFont="1" applyBorder="1" applyAlignment="1">
      <alignment horizontal="center" vertical="center"/>
    </xf>
    <xf numFmtId="0" fontId="73" fillId="0" borderId="7" xfId="2" applyFont="1" applyBorder="1" applyAlignment="1">
      <alignment horizontal="center" vertical="center"/>
    </xf>
    <xf numFmtId="0" fontId="70" fillId="0" borderId="7" xfId="2" applyFont="1" applyBorder="1" applyAlignment="1">
      <alignment horizontal="center" vertical="center"/>
    </xf>
    <xf numFmtId="0" fontId="11" fillId="0" borderId="7" xfId="2" applyFont="1" applyBorder="1"/>
    <xf numFmtId="0" fontId="67" fillId="0" borderId="7" xfId="2" applyFont="1" applyBorder="1" applyAlignment="1">
      <alignment horizontal="center" vertical="center"/>
    </xf>
    <xf numFmtId="0" fontId="75" fillId="0" borderId="0" xfId="1"/>
    <xf numFmtId="0" fontId="75" fillId="0" borderId="0" xfId="1" applyAlignment="1">
      <alignment horizontal="center" vertical="center"/>
    </xf>
    <xf numFmtId="0" fontId="6" fillId="0" borderId="0" xfId="1" applyFont="1" applyAlignment="1">
      <alignment horizontal="center" vertical="center"/>
    </xf>
    <xf numFmtId="0" fontId="74" fillId="0" borderId="0" xfId="1" applyFont="1" applyAlignment="1">
      <alignment vertical="center"/>
    </xf>
    <xf numFmtId="0" fontId="75" fillId="10" borderId="0" xfId="1" applyFill="1" applyAlignment="1">
      <alignment horizontal="center" vertical="center"/>
    </xf>
    <xf numFmtId="0" fontId="75" fillId="0" borderId="0" xfId="1" applyAlignment="1">
      <alignment horizontal="center"/>
    </xf>
    <xf numFmtId="0" fontId="0" fillId="7" borderId="0" xfId="0" applyFill="1" applyAlignment="1">
      <alignment horizontal="center" vertical="center"/>
    </xf>
    <xf numFmtId="0" fontId="16" fillId="2" borderId="45" xfId="2" applyFont="1" applyFill="1" applyBorder="1"/>
    <xf numFmtId="0" fontId="16" fillId="2" borderId="48" xfId="2" applyFont="1" applyFill="1" applyBorder="1" applyAlignment="1">
      <alignment horizontal="center"/>
    </xf>
    <xf numFmtId="0" fontId="39" fillId="2" borderId="48" xfId="2" applyFont="1" applyFill="1" applyBorder="1" applyAlignment="1">
      <alignment horizontal="center"/>
    </xf>
    <xf numFmtId="0" fontId="16" fillId="0" borderId="110" xfId="2" applyFont="1" applyBorder="1"/>
    <xf numFmtId="0" fontId="39" fillId="0" borderId="48" xfId="2" applyFont="1" applyBorder="1" applyAlignment="1">
      <alignment horizontal="center"/>
    </xf>
    <xf numFmtId="0" fontId="17" fillId="0" borderId="109" xfId="2" applyFont="1" applyBorder="1" applyAlignment="1">
      <alignment horizontal="center"/>
    </xf>
    <xf numFmtId="0" fontId="39" fillId="0" borderId="48" xfId="2" applyFont="1" applyBorder="1"/>
    <xf numFmtId="0" fontId="17" fillId="0" borderId="48" xfId="2" applyFont="1" applyBorder="1" applyAlignment="1">
      <alignment horizontal="center"/>
    </xf>
    <xf numFmtId="0" fontId="39" fillId="6" borderId="33" xfId="2" applyFont="1" applyFill="1" applyBorder="1"/>
    <xf numFmtId="0" fontId="39" fillId="6" borderId="48" xfId="2" applyFont="1" applyFill="1" applyBorder="1"/>
    <xf numFmtId="0" fontId="16" fillId="8" borderId="48" xfId="2" applyFont="1" applyFill="1" applyBorder="1" applyAlignment="1">
      <alignment horizontal="center"/>
    </xf>
    <xf numFmtId="0" fontId="39" fillId="6" borderId="48" xfId="2" applyFont="1" applyFill="1" applyBorder="1" applyAlignment="1">
      <alignment horizontal="center"/>
    </xf>
    <xf numFmtId="0" fontId="25" fillId="9" borderId="33" xfId="2" applyFont="1" applyFill="1" applyBorder="1" applyAlignment="1">
      <alignment horizontal="center"/>
    </xf>
    <xf numFmtId="0" fontId="37" fillId="9" borderId="48" xfId="2" applyFont="1" applyFill="1" applyBorder="1" applyAlignment="1">
      <alignment horizontal="center"/>
    </xf>
    <xf numFmtId="0" fontId="17" fillId="9" borderId="109" xfId="2" applyFont="1" applyFill="1" applyBorder="1" applyAlignment="1">
      <alignment horizontal="center"/>
    </xf>
    <xf numFmtId="0" fontId="34" fillId="4" borderId="81" xfId="2" applyFont="1" applyFill="1" applyBorder="1" applyAlignment="1">
      <alignment horizontal="center" vertical="center"/>
    </xf>
    <xf numFmtId="0" fontId="80" fillId="14" borderId="0" xfId="2" applyFont="1" applyFill="1"/>
    <xf numFmtId="0" fontId="81" fillId="14" borderId="0" xfId="2" applyFont="1" applyFill="1" applyAlignment="1">
      <alignment vertical="center"/>
    </xf>
    <xf numFmtId="0" fontId="81" fillId="14" borderId="0" xfId="2" applyFont="1" applyFill="1" applyAlignment="1">
      <alignment horizontal="center" vertical="center"/>
    </xf>
    <xf numFmtId="0" fontId="81" fillId="14" borderId="0" xfId="2" applyFont="1" applyFill="1"/>
    <xf numFmtId="0" fontId="82" fillId="14" borderId="0" xfId="2" applyFont="1" applyFill="1" applyAlignment="1">
      <alignment vertical="center"/>
    </xf>
    <xf numFmtId="0" fontId="11" fillId="11" borderId="0" xfId="1" applyFont="1" applyFill="1" applyAlignment="1">
      <alignment horizontal="center" vertical="center" readingOrder="1"/>
    </xf>
    <xf numFmtId="0" fontId="11" fillId="11" borderId="0" xfId="0" applyFont="1" applyFill="1" applyAlignment="1">
      <alignment horizontal="center" vertical="center" readingOrder="1"/>
    </xf>
    <xf numFmtId="0" fontId="11" fillId="11" borderId="0" xfId="0" applyFont="1" applyFill="1"/>
    <xf numFmtId="0" fontId="11" fillId="17" borderId="0" xfId="1" applyFont="1" applyFill="1" applyAlignment="1">
      <alignment horizontal="left" vertical="center" readingOrder="1"/>
    </xf>
    <xf numFmtId="0" fontId="11" fillId="11" borderId="0" xfId="0" applyFont="1" applyFill="1" applyAlignment="1">
      <alignment horizontal="left" vertical="center" readingOrder="1"/>
    </xf>
    <xf numFmtId="0" fontId="11" fillId="11" borderId="0" xfId="0" applyFont="1" applyFill="1" applyAlignment="1">
      <alignment horizontal="left" readingOrder="1"/>
    </xf>
    <xf numFmtId="0" fontId="11" fillId="17" borderId="0" xfId="1" applyFont="1" applyFill="1" applyAlignment="1">
      <alignment horizontal="center" vertical="center" readingOrder="1"/>
    </xf>
    <xf numFmtId="0" fontId="11" fillId="11" borderId="0" xfId="1" applyFont="1" applyFill="1" applyAlignment="1">
      <alignment vertical="center" readingOrder="1"/>
    </xf>
    <xf numFmtId="0" fontId="11" fillId="17" borderId="0" xfId="1" applyFont="1" applyFill="1" applyAlignment="1">
      <alignment vertical="center" readingOrder="1"/>
    </xf>
    <xf numFmtId="0" fontId="11" fillId="11" borderId="0" xfId="0" applyFont="1" applyFill="1" applyAlignment="1">
      <alignment readingOrder="1"/>
    </xf>
    <xf numFmtId="0" fontId="11" fillId="11" borderId="0" xfId="1" applyFont="1" applyFill="1" applyAlignment="1">
      <alignment horizontal="center" vertical="center" wrapText="1" readingOrder="1"/>
    </xf>
    <xf numFmtId="0" fontId="11" fillId="18" borderId="0" xfId="1" applyFont="1" applyFill="1" applyAlignment="1">
      <alignment horizontal="center" vertical="center" readingOrder="1"/>
    </xf>
    <xf numFmtId="0" fontId="84" fillId="11" borderId="0" xfId="0" applyFont="1" applyFill="1"/>
    <xf numFmtId="0" fontId="84" fillId="11" borderId="0" xfId="0" quotePrefix="1" applyFont="1" applyFill="1"/>
    <xf numFmtId="0" fontId="0" fillId="0" borderId="48" xfId="0" applyBorder="1" applyAlignment="1">
      <alignment horizontal="center" vertical="center"/>
    </xf>
    <xf numFmtId="0" fontId="0" fillId="0" borderId="107" xfId="0" applyBorder="1" applyAlignment="1">
      <alignment horizontal="center" vertical="center"/>
    </xf>
    <xf numFmtId="0" fontId="0" fillId="0" borderId="29" xfId="0" applyBorder="1" applyAlignment="1">
      <alignment horizontal="center" vertical="center"/>
    </xf>
    <xf numFmtId="0" fontId="0" fillId="0" borderId="59" xfId="0" applyBorder="1" applyAlignment="1">
      <alignment horizontal="center" vertical="center"/>
    </xf>
    <xf numFmtId="0" fontId="0" fillId="0" borderId="99" xfId="0" applyBorder="1" applyAlignment="1">
      <alignment horizontal="center" vertical="center"/>
    </xf>
    <xf numFmtId="0" fontId="0" fillId="0" borderId="45" xfId="0" applyBorder="1" applyAlignment="1">
      <alignment horizontal="center" vertical="center"/>
    </xf>
    <xf numFmtId="0" fontId="0" fillId="0" borderId="44" xfId="0" applyBorder="1" applyAlignment="1">
      <alignment horizontal="center" vertical="center" wrapText="1"/>
    </xf>
    <xf numFmtId="0" fontId="0" fillId="0" borderId="25" xfId="0" applyBorder="1" applyAlignment="1">
      <alignment horizontal="center" vertical="center"/>
    </xf>
    <xf numFmtId="0" fontId="0" fillId="11" borderId="0" xfId="0" applyFill="1"/>
    <xf numFmtId="0" fontId="11" fillId="11" borderId="7" xfId="1" applyFont="1" applyFill="1" applyBorder="1" applyAlignment="1">
      <alignment horizontal="left" vertical="center" readingOrder="1"/>
    </xf>
    <xf numFmtId="0" fontId="86" fillId="11" borderId="0" xfId="0" applyFont="1" applyFill="1"/>
    <xf numFmtId="0" fontId="11" fillId="11" borderId="0" xfId="0" applyFont="1" applyFill="1" applyAlignment="1">
      <alignment horizontal="center" vertical="center"/>
    </xf>
    <xf numFmtId="0" fontId="11" fillId="11" borderId="0" xfId="0" applyFont="1" applyFill="1" applyAlignment="1">
      <alignment vertical="center"/>
    </xf>
    <xf numFmtId="0" fontId="11" fillId="11" borderId="0" xfId="0" applyFont="1" applyFill="1" applyAlignment="1">
      <alignment vertical="center" wrapText="1"/>
    </xf>
    <xf numFmtId="0" fontId="86" fillId="11" borderId="0" xfId="0" applyFont="1" applyFill="1" applyAlignment="1">
      <alignment vertical="center"/>
    </xf>
    <xf numFmtId="0" fontId="0" fillId="11" borderId="0" xfId="0" applyFill="1" applyAlignment="1">
      <alignment vertical="center"/>
    </xf>
    <xf numFmtId="0" fontId="0" fillId="11" borderId="4" xfId="0" applyFill="1" applyBorder="1" applyAlignment="1">
      <alignment vertical="center" wrapText="1"/>
    </xf>
    <xf numFmtId="0" fontId="0" fillId="11" borderId="10" xfId="0" applyFill="1" applyBorder="1" applyAlignment="1">
      <alignment vertical="center"/>
    </xf>
    <xf numFmtId="0" fontId="0" fillId="11" borderId="10" xfId="0" applyFill="1" applyBorder="1" applyAlignment="1">
      <alignment vertical="center" wrapText="1"/>
    </xf>
    <xf numFmtId="0" fontId="0" fillId="11" borderId="99" xfId="0" applyFill="1" applyBorder="1" applyAlignment="1">
      <alignment vertical="center" wrapText="1"/>
    </xf>
    <xf numFmtId="0" fontId="92" fillId="11" borderId="0" xfId="0" applyFont="1" applyFill="1"/>
    <xf numFmtId="0" fontId="91" fillId="11" borderId="0" xfId="0" applyFont="1" applyFill="1"/>
    <xf numFmtId="0" fontId="13" fillId="11" borderId="0" xfId="0" applyFont="1" applyFill="1"/>
    <xf numFmtId="0" fontId="0" fillId="11" borderId="0" xfId="0" applyFill="1" applyAlignment="1">
      <alignment vertical="center" wrapText="1"/>
    </xf>
    <xf numFmtId="0" fontId="0" fillId="11" borderId="25" xfId="0" applyFill="1" applyBorder="1" applyAlignment="1">
      <alignment horizontal="center" vertical="center"/>
    </xf>
    <xf numFmtId="0" fontId="0" fillId="11" borderId="108" xfId="0" applyFill="1" applyBorder="1" applyAlignment="1">
      <alignment horizontal="center" vertical="center"/>
    </xf>
    <xf numFmtId="0" fontId="0" fillId="11" borderId="25" xfId="0" applyFill="1" applyBorder="1" applyAlignment="1">
      <alignment vertical="center" wrapText="1"/>
    </xf>
    <xf numFmtId="0" fontId="0" fillId="11" borderId="74" xfId="0" applyFill="1" applyBorder="1" applyAlignment="1">
      <alignment vertical="center" wrapText="1"/>
    </xf>
    <xf numFmtId="0" fontId="0" fillId="11" borderId="74" xfId="0" applyFill="1" applyBorder="1" applyAlignment="1">
      <alignment vertical="center"/>
    </xf>
    <xf numFmtId="0" fontId="0" fillId="11" borderId="108" xfId="0" applyFill="1" applyBorder="1" applyAlignment="1">
      <alignment vertical="center"/>
    </xf>
    <xf numFmtId="0" fontId="0" fillId="11" borderId="25" xfId="0" applyFill="1" applyBorder="1" applyAlignment="1">
      <alignment horizontal="left" vertical="center"/>
    </xf>
    <xf numFmtId="0" fontId="0" fillId="11" borderId="74" xfId="0" applyFill="1" applyBorder="1" applyAlignment="1">
      <alignment horizontal="left" vertical="center"/>
    </xf>
    <xf numFmtId="0" fontId="13" fillId="11" borderId="0" xfId="0" applyFont="1" applyFill="1" applyAlignment="1">
      <alignment vertical="center"/>
    </xf>
    <xf numFmtId="0" fontId="93" fillId="11" borderId="0" xfId="0" applyFont="1" applyFill="1" applyAlignment="1">
      <alignment horizontal="left"/>
    </xf>
    <xf numFmtId="0" fontId="95" fillId="11" borderId="0" xfId="0" applyFont="1" applyFill="1"/>
    <xf numFmtId="0" fontId="0" fillId="11" borderId="119" xfId="0" applyFill="1" applyBorder="1" applyAlignment="1">
      <alignment vertical="center" wrapText="1"/>
    </xf>
    <xf numFmtId="0" fontId="97" fillId="11" borderId="0" xfId="0" applyFont="1" applyFill="1" applyAlignment="1">
      <alignment vertical="center"/>
    </xf>
    <xf numFmtId="0" fontId="90" fillId="11" borderId="0" xfId="0" applyFont="1" applyFill="1"/>
    <xf numFmtId="0" fontId="0" fillId="11" borderId="0" xfId="0" applyFill="1" applyAlignment="1">
      <alignment horizontal="center"/>
    </xf>
    <xf numFmtId="0" fontId="96" fillId="11" borderId="0" xfId="0" applyFont="1" applyFill="1"/>
    <xf numFmtId="0" fontId="0" fillId="11" borderId="59" xfId="0" applyFill="1" applyBorder="1" applyAlignment="1">
      <alignment horizontal="left" vertical="center" wrapText="1"/>
    </xf>
    <xf numFmtId="0" fontId="0" fillId="11" borderId="25" xfId="0" applyFill="1" applyBorder="1" applyAlignment="1">
      <alignment vertical="center"/>
    </xf>
    <xf numFmtId="0" fontId="0" fillId="11" borderId="25" xfId="0" applyFill="1" applyBorder="1" applyAlignment="1">
      <alignment horizontal="left" vertical="center" wrapText="1"/>
    </xf>
    <xf numFmtId="0" fontId="11" fillId="11" borderId="7" xfId="1" applyFont="1" applyFill="1" applyBorder="1" applyAlignment="1">
      <alignment horizontal="center" vertical="center" readingOrder="1"/>
    </xf>
    <xf numFmtId="0" fontId="11" fillId="11" borderId="0" xfId="1" applyFont="1" applyFill="1" applyAlignment="1">
      <alignment horizontal="left" vertical="center" readingOrder="1"/>
    </xf>
    <xf numFmtId="0" fontId="0" fillId="26" borderId="0" xfId="0" applyFill="1" applyAlignment="1">
      <alignment horizontal="center" vertical="center"/>
    </xf>
    <xf numFmtId="0" fontId="91" fillId="11" borderId="0" xfId="0" applyFont="1" applyFill="1" applyAlignment="1">
      <alignment vertical="center"/>
    </xf>
    <xf numFmtId="0" fontId="15" fillId="11" borderId="0" xfId="0" applyFont="1" applyFill="1" applyAlignment="1">
      <alignment vertical="center"/>
    </xf>
    <xf numFmtId="0" fontId="0" fillId="11" borderId="107" xfId="0" applyFill="1" applyBorder="1" applyAlignment="1">
      <alignment vertical="center"/>
    </xf>
    <xf numFmtId="0" fontId="99" fillId="11" borderId="0" xfId="0" applyFont="1" applyFill="1"/>
    <xf numFmtId="0" fontId="90" fillId="11" borderId="0" xfId="0" applyFont="1" applyFill="1" applyAlignment="1">
      <alignment vertical="center"/>
    </xf>
    <xf numFmtId="0" fontId="76" fillId="11" borderId="9" xfId="1" applyFont="1" applyFill="1" applyBorder="1" applyAlignment="1">
      <alignment horizontal="center" vertical="center" wrapText="1" readingOrder="1"/>
    </xf>
    <xf numFmtId="0" fontId="76" fillId="11" borderId="6" xfId="1" applyFont="1" applyFill="1" applyBorder="1" applyAlignment="1">
      <alignment horizontal="center" vertical="center" readingOrder="1"/>
    </xf>
    <xf numFmtId="0" fontId="76" fillId="11" borderId="7" xfId="1" applyFont="1" applyFill="1" applyBorder="1" applyAlignment="1">
      <alignment horizontal="center" vertical="center" readingOrder="1"/>
    </xf>
    <xf numFmtId="0" fontId="76" fillId="11" borderId="8" xfId="1" applyFont="1" applyFill="1" applyBorder="1" applyAlignment="1">
      <alignment horizontal="center" vertical="center" readingOrder="1"/>
    </xf>
    <xf numFmtId="0" fontId="76" fillId="11" borderId="7" xfId="1" applyFont="1" applyFill="1" applyBorder="1" applyAlignment="1">
      <alignment horizontal="center" vertical="center" wrapText="1" readingOrder="1"/>
    </xf>
    <xf numFmtId="0" fontId="76" fillId="11" borderId="9" xfId="1" applyFont="1" applyFill="1" applyBorder="1" applyAlignment="1">
      <alignment horizontal="center" vertical="center" readingOrder="1"/>
    </xf>
    <xf numFmtId="0" fontId="76" fillId="11" borderId="7" xfId="1" applyFont="1" applyFill="1" applyBorder="1" applyAlignment="1">
      <alignment horizontal="center" vertical="center"/>
    </xf>
    <xf numFmtId="0" fontId="101" fillId="11" borderId="40" xfId="1" applyFont="1" applyFill="1" applyBorder="1" applyAlignment="1">
      <alignment horizontal="center" vertical="center" readingOrder="1"/>
    </xf>
    <xf numFmtId="0" fontId="101" fillId="11" borderId="7" xfId="1" applyFont="1" applyFill="1" applyBorder="1" applyAlignment="1">
      <alignment horizontal="center" vertical="center" readingOrder="1"/>
    </xf>
    <xf numFmtId="0" fontId="101" fillId="11" borderId="6" xfId="1" applyFont="1" applyFill="1" applyBorder="1" applyAlignment="1">
      <alignment horizontal="center" vertical="center" readingOrder="1"/>
    </xf>
    <xf numFmtId="0" fontId="101" fillId="11" borderId="7" xfId="1" applyFont="1" applyFill="1" applyBorder="1" applyAlignment="1">
      <alignment horizontal="center" vertical="center" wrapText="1" readingOrder="1"/>
    </xf>
    <xf numFmtId="0" fontId="101" fillId="11" borderId="8" xfId="1" applyFont="1" applyFill="1" applyBorder="1" applyAlignment="1">
      <alignment horizontal="center" vertical="center" readingOrder="1"/>
    </xf>
    <xf numFmtId="0" fontId="101" fillId="11" borderId="9" xfId="1" applyFont="1" applyFill="1" applyBorder="1" applyAlignment="1">
      <alignment horizontal="center" vertical="center" readingOrder="1"/>
    </xf>
    <xf numFmtId="0" fontId="101" fillId="11" borderId="7" xfId="1" applyFont="1" applyFill="1" applyBorder="1" applyAlignment="1">
      <alignment horizontal="center" vertical="center"/>
    </xf>
    <xf numFmtId="0" fontId="101" fillId="11" borderId="21" xfId="1" applyFont="1" applyFill="1" applyBorder="1" applyAlignment="1">
      <alignment horizontal="center" vertical="center" readingOrder="1"/>
    </xf>
    <xf numFmtId="0" fontId="75" fillId="11" borderId="0" xfId="1" applyFill="1" applyAlignment="1">
      <alignment horizontal="left" vertical="center" readingOrder="1"/>
    </xf>
    <xf numFmtId="0" fontId="75" fillId="11" borderId="0" xfId="1" applyFill="1" applyAlignment="1">
      <alignment horizontal="center" vertical="center" readingOrder="1"/>
    </xf>
    <xf numFmtId="0" fontId="101" fillId="11" borderId="28" xfId="1" applyFont="1" applyFill="1" applyBorder="1" applyAlignment="1">
      <alignment horizontal="center" vertical="center" readingOrder="1"/>
    </xf>
    <xf numFmtId="0" fontId="101" fillId="11" borderId="9" xfId="1" applyFont="1" applyFill="1" applyBorder="1" applyAlignment="1">
      <alignment horizontal="center" vertical="center" wrapText="1" readingOrder="1"/>
    </xf>
    <xf numFmtId="0" fontId="76" fillId="11" borderId="17" xfId="1" applyFont="1" applyFill="1" applyBorder="1" applyAlignment="1">
      <alignment horizontal="center" vertical="center" readingOrder="1"/>
    </xf>
    <xf numFmtId="0" fontId="101" fillId="11" borderId="18" xfId="1" applyFont="1" applyFill="1" applyBorder="1" applyAlignment="1">
      <alignment horizontal="center" vertical="center" readingOrder="1"/>
    </xf>
    <xf numFmtId="0" fontId="101" fillId="11" borderId="18" xfId="1" applyFont="1" applyFill="1" applyBorder="1" applyAlignment="1">
      <alignment horizontal="center" vertical="center" wrapText="1" readingOrder="1"/>
    </xf>
    <xf numFmtId="0" fontId="101" fillId="11" borderId="21" xfId="1" applyFont="1" applyFill="1" applyBorder="1" applyAlignment="1">
      <alignment horizontal="center" vertical="center" wrapText="1" readingOrder="1"/>
    </xf>
    <xf numFmtId="0" fontId="101" fillId="11" borderId="17" xfId="1" applyFont="1" applyFill="1" applyBorder="1" applyAlignment="1">
      <alignment horizontal="center" vertical="center" readingOrder="1"/>
    </xf>
    <xf numFmtId="0" fontId="101" fillId="11" borderId="19" xfId="1" applyFont="1" applyFill="1" applyBorder="1" applyAlignment="1">
      <alignment horizontal="center" vertical="center" readingOrder="1"/>
    </xf>
    <xf numFmtId="0" fontId="11" fillId="11" borderId="0" xfId="1" applyFont="1" applyFill="1" applyAlignment="1">
      <alignment horizontal="center" vertical="center"/>
    </xf>
    <xf numFmtId="0" fontId="101" fillId="11" borderId="6" xfId="1" applyFont="1" applyFill="1" applyBorder="1" applyAlignment="1">
      <alignment horizontal="center" vertical="center" wrapText="1" readingOrder="1"/>
    </xf>
    <xf numFmtId="0" fontId="101" fillId="11" borderId="17" xfId="1" applyFont="1" applyFill="1" applyBorder="1" applyAlignment="1">
      <alignment horizontal="center" vertical="center" wrapText="1" readingOrder="1"/>
    </xf>
    <xf numFmtId="0" fontId="101" fillId="11" borderId="41" xfId="1" applyFont="1" applyFill="1" applyBorder="1" applyAlignment="1">
      <alignment horizontal="center" vertical="center" readingOrder="1"/>
    </xf>
    <xf numFmtId="0" fontId="101" fillId="11" borderId="57" xfId="1" applyFont="1" applyFill="1" applyBorder="1" applyAlignment="1">
      <alignment horizontal="center" vertical="center" readingOrder="1"/>
    </xf>
    <xf numFmtId="0" fontId="101" fillId="11" borderId="123" xfId="1" applyFont="1" applyFill="1" applyBorder="1" applyAlignment="1">
      <alignment horizontal="center" vertical="center" readingOrder="1"/>
    </xf>
    <xf numFmtId="0" fontId="101" fillId="11" borderId="0" xfId="1" applyFont="1" applyFill="1" applyAlignment="1">
      <alignment horizontal="center" vertical="center" readingOrder="1"/>
    </xf>
    <xf numFmtId="0" fontId="76" fillId="11" borderId="57" xfId="1" applyFont="1" applyFill="1" applyBorder="1" applyAlignment="1">
      <alignment horizontal="center" vertical="center" readingOrder="1"/>
    </xf>
    <xf numFmtId="0" fontId="11" fillId="11" borderId="18" xfId="1" applyFont="1" applyFill="1" applyBorder="1" applyAlignment="1">
      <alignment horizontal="center" vertical="center" readingOrder="1"/>
    </xf>
    <xf numFmtId="0" fontId="87" fillId="24" borderId="40" xfId="1" applyFont="1" applyFill="1" applyBorder="1" applyAlignment="1">
      <alignment horizontal="center" vertical="center" readingOrder="1"/>
    </xf>
    <xf numFmtId="0" fontId="87" fillId="24" borderId="41" xfId="1" applyFont="1" applyFill="1" applyBorder="1" applyAlignment="1">
      <alignment horizontal="center" vertical="center" readingOrder="1"/>
    </xf>
    <xf numFmtId="0" fontId="11" fillId="17" borderId="0" xfId="0" applyFont="1" applyFill="1" applyAlignment="1">
      <alignment horizontal="center" vertical="center" readingOrder="1"/>
    </xf>
    <xf numFmtId="0" fontId="75" fillId="11" borderId="0" xfId="0" applyFont="1" applyFill="1"/>
    <xf numFmtId="0" fontId="11" fillId="17" borderId="6" xfId="1" applyFont="1" applyFill="1" applyBorder="1" applyAlignment="1">
      <alignment horizontal="center" vertical="center" readingOrder="1"/>
    </xf>
    <xf numFmtId="0" fontId="11" fillId="17" borderId="17" xfId="1" applyFont="1" applyFill="1" applyBorder="1" applyAlignment="1">
      <alignment horizontal="center" vertical="center" readingOrder="1"/>
    </xf>
    <xf numFmtId="0" fontId="11" fillId="17" borderId="14" xfId="1" applyFont="1" applyFill="1" applyBorder="1" applyAlignment="1">
      <alignment horizontal="center" vertical="center" readingOrder="1"/>
    </xf>
    <xf numFmtId="0" fontId="11" fillId="17" borderId="9" xfId="1" applyFont="1" applyFill="1" applyBorder="1" applyAlignment="1">
      <alignment horizontal="center" vertical="center" readingOrder="1"/>
    </xf>
    <xf numFmtId="0" fontId="11" fillId="17" borderId="120" xfId="1" applyFont="1" applyFill="1" applyBorder="1" applyAlignment="1">
      <alignment horizontal="center" vertical="center" readingOrder="1"/>
    </xf>
    <xf numFmtId="0" fontId="11" fillId="17" borderId="21" xfId="1" applyFont="1" applyFill="1" applyBorder="1" applyAlignment="1">
      <alignment horizontal="center" vertical="center" readingOrder="1"/>
    </xf>
    <xf numFmtId="0" fontId="11" fillId="17" borderId="8" xfId="1" applyFont="1" applyFill="1" applyBorder="1" applyAlignment="1">
      <alignment horizontal="center" vertical="center" readingOrder="1"/>
    </xf>
    <xf numFmtId="0" fontId="11" fillId="17" borderId="19" xfId="1" applyFont="1" applyFill="1" applyBorder="1" applyAlignment="1">
      <alignment horizontal="center" vertical="center" readingOrder="1"/>
    </xf>
    <xf numFmtId="0" fontId="11" fillId="17" borderId="57" xfId="1" applyFont="1" applyFill="1" applyBorder="1" applyAlignment="1">
      <alignment horizontal="center" vertical="center" readingOrder="1"/>
    </xf>
    <xf numFmtId="0" fontId="11" fillId="17" borderId="123" xfId="1" applyFont="1" applyFill="1" applyBorder="1" applyAlignment="1">
      <alignment horizontal="center" vertical="center" readingOrder="1"/>
    </xf>
    <xf numFmtId="0" fontId="98" fillId="25" borderId="6" xfId="1" applyFont="1" applyFill="1" applyBorder="1" applyAlignment="1">
      <alignment horizontal="center" vertical="center" readingOrder="1"/>
    </xf>
    <xf numFmtId="0" fontId="11" fillId="17" borderId="6" xfId="1" applyFont="1" applyFill="1" applyBorder="1" applyAlignment="1">
      <alignment horizontal="center" vertical="center" wrapText="1" readingOrder="1"/>
    </xf>
    <xf numFmtId="0" fontId="11" fillId="17" borderId="7" xfId="1" applyFont="1" applyFill="1" applyBorder="1" applyAlignment="1">
      <alignment horizontal="center" vertical="center" wrapText="1" readingOrder="1"/>
    </xf>
    <xf numFmtId="0" fontId="11" fillId="17" borderId="7" xfId="1" applyFont="1" applyFill="1" applyBorder="1" applyAlignment="1">
      <alignment horizontal="center" vertical="center"/>
    </xf>
    <xf numFmtId="0" fontId="11" fillId="17" borderId="7" xfId="0" applyFont="1" applyFill="1" applyBorder="1" applyAlignment="1">
      <alignment horizontal="center" vertical="center" wrapText="1"/>
    </xf>
    <xf numFmtId="0" fontId="11" fillId="17" borderId="17" xfId="1" applyFont="1" applyFill="1" applyBorder="1" applyAlignment="1">
      <alignment horizontal="center" vertical="center" wrapText="1" readingOrder="1"/>
    </xf>
    <xf numFmtId="0" fontId="11" fillId="17" borderId="18" xfId="1" applyFont="1" applyFill="1" applyBorder="1" applyAlignment="1">
      <alignment horizontal="center" vertical="center" wrapText="1" readingOrder="1"/>
    </xf>
    <xf numFmtId="0" fontId="11" fillId="17" borderId="18" xfId="0" applyFont="1" applyFill="1" applyBorder="1" applyAlignment="1">
      <alignment horizontal="center" vertical="center" wrapText="1"/>
    </xf>
    <xf numFmtId="0" fontId="11" fillId="11" borderId="0" xfId="1" applyFont="1" applyFill="1" applyAlignment="1">
      <alignment horizontal="left" vertical="center"/>
    </xf>
    <xf numFmtId="0" fontId="98" fillId="25" borderId="11" xfId="1" applyFont="1" applyFill="1" applyBorder="1" applyAlignment="1">
      <alignment horizontal="center" vertical="center" readingOrder="1"/>
    </xf>
    <xf numFmtId="0" fontId="98" fillId="25" borderId="12" xfId="1" applyFont="1" applyFill="1" applyBorder="1" applyAlignment="1">
      <alignment horizontal="center" vertical="center" readingOrder="1"/>
    </xf>
    <xf numFmtId="0" fontId="101" fillId="11" borderId="11" xfId="1" applyFont="1" applyFill="1" applyBorder="1" applyAlignment="1">
      <alignment horizontal="center" vertical="center" readingOrder="1"/>
    </xf>
    <xf numFmtId="0" fontId="101" fillId="11" borderId="12" xfId="1" applyFont="1" applyFill="1" applyBorder="1" applyAlignment="1">
      <alignment horizontal="center" vertical="center" readingOrder="1"/>
    </xf>
    <xf numFmtId="0" fontId="76" fillId="11" borderId="13" xfId="1" applyFont="1" applyFill="1" applyBorder="1" applyAlignment="1">
      <alignment horizontal="center" vertical="center" wrapText="1" readingOrder="1"/>
    </xf>
    <xf numFmtId="0" fontId="101" fillId="11" borderId="12" xfId="1" applyFont="1" applyFill="1" applyBorder="1" applyAlignment="1">
      <alignment horizontal="center" vertical="center"/>
    </xf>
    <xf numFmtId="0" fontId="101" fillId="11" borderId="13" xfId="1" applyFont="1" applyFill="1" applyBorder="1" applyAlignment="1">
      <alignment horizontal="center" vertical="center" readingOrder="1"/>
    </xf>
    <xf numFmtId="0" fontId="101" fillId="11" borderId="16" xfId="1" applyFont="1" applyFill="1" applyBorder="1" applyAlignment="1">
      <alignment horizontal="center" vertical="center" readingOrder="1"/>
    </xf>
    <xf numFmtId="0" fontId="101" fillId="11" borderId="53" xfId="1" applyFont="1" applyFill="1" applyBorder="1" applyAlignment="1">
      <alignment horizontal="center" vertical="center" readingOrder="1"/>
    </xf>
    <xf numFmtId="0" fontId="11" fillId="11" borderId="17" xfId="1" applyFont="1" applyFill="1" applyBorder="1" applyAlignment="1">
      <alignment horizontal="center" vertical="center" readingOrder="1"/>
    </xf>
    <xf numFmtId="0" fontId="11" fillId="11" borderId="18" xfId="1" applyFont="1" applyFill="1" applyBorder="1" applyAlignment="1">
      <alignment horizontal="center" vertical="center" wrapText="1" readingOrder="1"/>
    </xf>
    <xf numFmtId="0" fontId="11" fillId="11" borderId="21" xfId="1" applyFont="1" applyFill="1" applyBorder="1" applyAlignment="1">
      <alignment horizontal="center" vertical="center" wrapText="1" readingOrder="1"/>
    </xf>
    <xf numFmtId="0" fontId="11" fillId="15" borderId="17" xfId="1" applyFont="1" applyFill="1" applyBorder="1" applyAlignment="1">
      <alignment horizontal="center" vertical="center" wrapText="1" readingOrder="1"/>
    </xf>
    <xf numFmtId="0" fontId="11" fillId="15" borderId="21" xfId="1" applyFont="1" applyFill="1" applyBorder="1" applyAlignment="1">
      <alignment horizontal="center" vertical="center" wrapText="1" readingOrder="1"/>
    </xf>
    <xf numFmtId="0" fontId="11" fillId="11" borderId="19" xfId="1" applyFont="1" applyFill="1" applyBorder="1" applyAlignment="1">
      <alignment horizontal="center" vertical="center" wrapText="1" readingOrder="1"/>
    </xf>
    <xf numFmtId="0" fontId="11" fillId="16" borderId="17" xfId="1" applyFont="1" applyFill="1" applyBorder="1" applyAlignment="1">
      <alignment horizontal="center" vertical="center" readingOrder="1"/>
    </xf>
    <xf numFmtId="0" fontId="11" fillId="16" borderId="18" xfId="1" applyFont="1" applyFill="1" applyBorder="1" applyAlignment="1">
      <alignment horizontal="center" vertical="center" wrapText="1" readingOrder="1"/>
    </xf>
    <xf numFmtId="0" fontId="11" fillId="16" borderId="18" xfId="1" applyFont="1" applyFill="1" applyBorder="1" applyAlignment="1">
      <alignment horizontal="center" vertical="center" readingOrder="1"/>
    </xf>
    <xf numFmtId="0" fontId="11" fillId="16" borderId="21" xfId="1" applyFont="1" applyFill="1" applyBorder="1" applyAlignment="1">
      <alignment horizontal="center" vertical="center" wrapText="1" readingOrder="1"/>
    </xf>
    <xf numFmtId="0" fontId="11" fillId="16" borderId="19" xfId="1" applyFont="1" applyFill="1" applyBorder="1" applyAlignment="1">
      <alignment horizontal="center" vertical="center" wrapText="1" readingOrder="1"/>
    </xf>
    <xf numFmtId="0" fontId="11" fillId="17" borderId="11" xfId="1" applyFont="1" applyFill="1" applyBorder="1" applyAlignment="1">
      <alignment horizontal="center" vertical="center" readingOrder="1"/>
    </xf>
    <xf numFmtId="0" fontId="11" fillId="17" borderId="13" xfId="1" applyFont="1" applyFill="1" applyBorder="1" applyAlignment="1">
      <alignment horizontal="center" vertical="center" readingOrder="1"/>
    </xf>
    <xf numFmtId="0" fontId="11" fillId="17" borderId="16" xfId="1" applyFont="1" applyFill="1" applyBorder="1" applyAlignment="1">
      <alignment horizontal="center" vertical="center" readingOrder="1"/>
    </xf>
    <xf numFmtId="0" fontId="11" fillId="17" borderId="53" xfId="1" applyFont="1" applyFill="1" applyBorder="1" applyAlignment="1">
      <alignment horizontal="center" vertical="center" readingOrder="1"/>
    </xf>
    <xf numFmtId="0" fontId="101" fillId="11" borderId="54" xfId="1" applyFont="1" applyFill="1" applyBorder="1" applyAlignment="1">
      <alignment horizontal="center" vertical="center" readingOrder="1"/>
    </xf>
    <xf numFmtId="0" fontId="11" fillId="17" borderId="51" xfId="1" applyFont="1" applyFill="1" applyBorder="1" applyAlignment="1">
      <alignment horizontal="center" vertical="center" readingOrder="1"/>
    </xf>
    <xf numFmtId="0" fontId="11" fillId="16" borderId="41" xfId="1" applyFont="1" applyFill="1" applyBorder="1" applyAlignment="1">
      <alignment horizontal="center" vertical="center" readingOrder="1"/>
    </xf>
    <xf numFmtId="0" fontId="11" fillId="17" borderId="9" xfId="1" applyFont="1" applyFill="1" applyBorder="1" applyAlignment="1">
      <alignment horizontal="center" vertical="center" wrapText="1" readingOrder="1"/>
    </xf>
    <xf numFmtId="0" fontId="11" fillId="17" borderId="21" xfId="1" applyFont="1" applyFill="1" applyBorder="1" applyAlignment="1">
      <alignment horizontal="center" vertical="center" wrapText="1" readingOrder="1"/>
    </xf>
    <xf numFmtId="0" fontId="11" fillId="17" borderId="11" xfId="1" applyFont="1" applyFill="1" applyBorder="1" applyAlignment="1">
      <alignment horizontal="center" vertical="center" wrapText="1" readingOrder="1"/>
    </xf>
    <xf numFmtId="0" fontId="11" fillId="17" borderId="12" xfId="1" applyFont="1" applyFill="1" applyBorder="1" applyAlignment="1">
      <alignment horizontal="center" vertical="center" wrapText="1" readingOrder="1"/>
    </xf>
    <xf numFmtId="0" fontId="11" fillId="17" borderId="13" xfId="1" applyFont="1" applyFill="1" applyBorder="1" applyAlignment="1">
      <alignment horizontal="center" vertical="center" wrapText="1" readingOrder="1"/>
    </xf>
    <xf numFmtId="0" fontId="11" fillId="17" borderId="12" xfId="1" applyFont="1" applyFill="1" applyBorder="1" applyAlignment="1">
      <alignment horizontal="center" vertical="center"/>
    </xf>
    <xf numFmtId="0" fontId="90" fillId="11" borderId="42" xfId="0" applyFont="1" applyFill="1" applyBorder="1" applyAlignment="1">
      <alignment wrapText="1"/>
    </xf>
    <xf numFmtId="0" fontId="11" fillId="11" borderId="0" xfId="2" applyFont="1" applyFill="1" applyAlignment="1">
      <alignment horizontal="center" vertical="center"/>
    </xf>
    <xf numFmtId="0" fontId="11" fillId="11" borderId="0" xfId="2" applyFont="1" applyFill="1" applyAlignment="1">
      <alignment vertical="center"/>
    </xf>
    <xf numFmtId="0" fontId="12" fillId="11" borderId="0" xfId="1" applyFont="1" applyFill="1" applyAlignment="1">
      <alignment horizontal="center" vertical="center" readingOrder="1"/>
    </xf>
    <xf numFmtId="0" fontId="13" fillId="11" borderId="0" xfId="2" applyFont="1" applyFill="1" applyAlignment="1">
      <alignment horizontal="left" vertical="center"/>
    </xf>
    <xf numFmtId="0" fontId="11" fillId="11" borderId="0" xfId="2" applyFont="1" applyFill="1" applyAlignment="1">
      <alignment horizontal="left" vertical="center"/>
    </xf>
    <xf numFmtId="0" fontId="67" fillId="11" borderId="0" xfId="2" applyFont="1" applyFill="1" applyAlignment="1">
      <alignment horizontal="center" vertical="center"/>
    </xf>
    <xf numFmtId="0" fontId="75" fillId="17" borderId="11" xfId="1" applyFill="1" applyBorder="1" applyAlignment="1">
      <alignment horizontal="center" vertical="center" readingOrder="1"/>
    </xf>
    <xf numFmtId="0" fontId="75" fillId="17" borderId="12" xfId="1" applyFill="1" applyBorder="1" applyAlignment="1">
      <alignment horizontal="center" vertical="center" readingOrder="1"/>
    </xf>
    <xf numFmtId="0" fontId="75" fillId="17" borderId="16" xfId="1" applyFill="1" applyBorder="1" applyAlignment="1">
      <alignment horizontal="center" vertical="center" readingOrder="1"/>
    </xf>
    <xf numFmtId="0" fontId="75" fillId="11" borderId="0" xfId="1" applyFill="1" applyAlignment="1">
      <alignment vertical="center" readingOrder="1"/>
    </xf>
    <xf numFmtId="0" fontId="107" fillId="11" borderId="44" xfId="1" applyFont="1" applyFill="1" applyBorder="1" applyAlignment="1">
      <alignment horizontal="left" vertical="top" wrapText="1" readingOrder="1"/>
    </xf>
    <xf numFmtId="0" fontId="75" fillId="11" borderId="44" xfId="1" applyFill="1" applyBorder="1" applyAlignment="1">
      <alignment horizontal="left" vertical="top" readingOrder="1"/>
    </xf>
    <xf numFmtId="0" fontId="75" fillId="11" borderId="45" xfId="1" applyFill="1" applyBorder="1" applyAlignment="1">
      <alignment horizontal="left" vertical="top" readingOrder="1"/>
    </xf>
    <xf numFmtId="0" fontId="75" fillId="11" borderId="0" xfId="1" applyFill="1" applyAlignment="1">
      <alignment horizontal="left" vertical="top" readingOrder="1"/>
    </xf>
    <xf numFmtId="0" fontId="107" fillId="11" borderId="42" xfId="1" applyFont="1" applyFill="1" applyBorder="1" applyAlignment="1">
      <alignment horizontal="left" vertical="top" wrapText="1" readingOrder="1"/>
    </xf>
    <xf numFmtId="0" fontId="75" fillId="11" borderId="42" xfId="1" applyFill="1" applyBorder="1" applyAlignment="1">
      <alignment horizontal="left" vertical="top" readingOrder="1"/>
    </xf>
    <xf numFmtId="0" fontId="75" fillId="11" borderId="107" xfId="1" applyFill="1" applyBorder="1" applyAlignment="1">
      <alignment horizontal="left" vertical="top" readingOrder="1"/>
    </xf>
    <xf numFmtId="0" fontId="107" fillId="11" borderId="74" xfId="1" applyFont="1" applyFill="1" applyBorder="1" applyAlignment="1">
      <alignment horizontal="left" vertical="top" readingOrder="1"/>
    </xf>
    <xf numFmtId="0" fontId="75" fillId="11" borderId="74" xfId="1" applyFill="1" applyBorder="1" applyAlignment="1">
      <alignment horizontal="left" vertical="top" readingOrder="1"/>
    </xf>
    <xf numFmtId="0" fontId="75" fillId="11" borderId="108" xfId="1" applyFill="1" applyBorder="1" applyAlignment="1">
      <alignment horizontal="left" vertical="top" readingOrder="1"/>
    </xf>
    <xf numFmtId="0" fontId="107" fillId="11" borderId="0" xfId="1" applyFont="1" applyFill="1" applyAlignment="1">
      <alignment horizontal="left" vertical="top" readingOrder="1"/>
    </xf>
    <xf numFmtId="0" fontId="75" fillId="11" borderId="48" xfId="1" applyFill="1" applyBorder="1" applyAlignment="1">
      <alignment horizontal="left" vertical="top" readingOrder="1"/>
    </xf>
    <xf numFmtId="0" fontId="11" fillId="11" borderId="0" xfId="2" applyFont="1" applyFill="1" applyAlignment="1">
      <alignment horizontal="left" vertical="top"/>
    </xf>
    <xf numFmtId="0" fontId="11" fillId="11" borderId="48" xfId="2" applyFont="1" applyFill="1" applyBorder="1" applyAlignment="1">
      <alignment horizontal="left" vertical="top"/>
    </xf>
    <xf numFmtId="0" fontId="107" fillId="11" borderId="42" xfId="1" applyFont="1" applyFill="1" applyBorder="1" applyAlignment="1">
      <alignment horizontal="left" vertical="top" readingOrder="1"/>
    </xf>
    <xf numFmtId="0" fontId="11" fillId="11" borderId="42" xfId="2" applyFont="1" applyFill="1" applyBorder="1" applyAlignment="1">
      <alignment horizontal="left" vertical="top"/>
    </xf>
    <xf numFmtId="0" fontId="11" fillId="11" borderId="107" xfId="2" applyFont="1" applyFill="1" applyBorder="1" applyAlignment="1">
      <alignment horizontal="left" vertical="top"/>
    </xf>
    <xf numFmtId="0" fontId="75" fillId="17" borderId="13" xfId="1" applyFill="1" applyBorder="1" applyAlignment="1">
      <alignment horizontal="center" vertical="center" readingOrder="1"/>
    </xf>
    <xf numFmtId="0" fontId="67" fillId="11" borderId="17" xfId="2" applyFont="1" applyFill="1" applyBorder="1" applyAlignment="1">
      <alignment horizontal="center" vertical="center"/>
    </xf>
    <xf numFmtId="0" fontId="67" fillId="11" borderId="18" xfId="2" applyFont="1" applyFill="1" applyBorder="1" applyAlignment="1">
      <alignment horizontal="center" vertical="center"/>
    </xf>
    <xf numFmtId="0" fontId="102" fillId="11" borderId="0" xfId="2" applyFont="1" applyFill="1" applyAlignment="1">
      <alignment horizontal="left" vertical="center"/>
    </xf>
    <xf numFmtId="0" fontId="103" fillId="30" borderId="74" xfId="2" applyFont="1" applyFill="1" applyBorder="1" applyAlignment="1">
      <alignment horizontal="center" vertical="center"/>
    </xf>
    <xf numFmtId="0" fontId="11" fillId="11" borderId="100" xfId="2" applyFont="1" applyFill="1" applyBorder="1" applyAlignment="1">
      <alignment horizontal="center" vertical="center" wrapText="1"/>
    </xf>
    <xf numFmtId="0" fontId="11" fillId="11" borderId="71" xfId="2" applyFont="1" applyFill="1" applyBorder="1" applyAlignment="1">
      <alignment horizontal="center" vertical="center" wrapText="1"/>
    </xf>
    <xf numFmtId="0" fontId="11" fillId="11" borderId="71" xfId="2" applyFont="1" applyFill="1" applyBorder="1" applyAlignment="1">
      <alignment horizontal="center" vertical="center"/>
    </xf>
    <xf numFmtId="0" fontId="11" fillId="11" borderId="70" xfId="2" applyFont="1" applyFill="1" applyBorder="1" applyAlignment="1">
      <alignment horizontal="center" vertical="center" wrapText="1"/>
    </xf>
    <xf numFmtId="0" fontId="11" fillId="21" borderId="71" xfId="1" applyFont="1" applyFill="1" applyBorder="1" applyAlignment="1">
      <alignment horizontal="center" vertical="center" wrapText="1" readingOrder="1"/>
    </xf>
    <xf numFmtId="0" fontId="11" fillId="21" borderId="71" xfId="1" applyFont="1" applyFill="1" applyBorder="1" applyAlignment="1">
      <alignment horizontal="center" vertical="center" readingOrder="1"/>
    </xf>
    <xf numFmtId="0" fontId="11" fillId="17" borderId="70" xfId="1" applyFont="1" applyFill="1" applyBorder="1" applyAlignment="1">
      <alignment horizontal="center" vertical="center" readingOrder="1"/>
    </xf>
    <xf numFmtId="0" fontId="11" fillId="21" borderId="100" xfId="2" applyFont="1" applyFill="1" applyBorder="1" applyAlignment="1">
      <alignment horizontal="center" vertical="center"/>
    </xf>
    <xf numFmtId="0" fontId="11" fillId="16" borderId="70" xfId="2" applyFont="1" applyFill="1" applyBorder="1" applyAlignment="1">
      <alignment horizontal="center" vertical="center"/>
    </xf>
    <xf numFmtId="0" fontId="11" fillId="21" borderId="100" xfId="1" applyFont="1" applyFill="1" applyBorder="1" applyAlignment="1">
      <alignment horizontal="center" vertical="center" readingOrder="1"/>
    </xf>
    <xf numFmtId="0" fontId="11" fillId="17" borderId="71" xfId="1" applyFont="1" applyFill="1" applyBorder="1" applyAlignment="1">
      <alignment horizontal="center" vertical="center" readingOrder="1"/>
    </xf>
    <xf numFmtId="0" fontId="11" fillId="17" borderId="100" xfId="1" applyFont="1" applyFill="1" applyBorder="1" applyAlignment="1">
      <alignment horizontal="center" vertical="center" readingOrder="1"/>
    </xf>
    <xf numFmtId="0" fontId="11" fillId="31" borderId="71" xfId="1" applyFont="1" applyFill="1" applyBorder="1" applyAlignment="1">
      <alignment horizontal="center" vertical="center" readingOrder="1"/>
    </xf>
    <xf numFmtId="0" fontId="11" fillId="17" borderId="70" xfId="1" applyFont="1" applyFill="1" applyBorder="1" applyAlignment="1">
      <alignment horizontal="center" vertical="center" wrapText="1" readingOrder="1"/>
    </xf>
    <xf numFmtId="0" fontId="11" fillId="11" borderId="99" xfId="2" applyFont="1" applyFill="1" applyBorder="1" applyAlignment="1">
      <alignment horizontal="center" vertical="center" wrapText="1"/>
    </xf>
    <xf numFmtId="0" fontId="90" fillId="11" borderId="71" xfId="2" applyFont="1" applyFill="1" applyBorder="1" applyAlignment="1">
      <alignment horizontal="center" vertical="center" wrapText="1"/>
    </xf>
    <xf numFmtId="0" fontId="0" fillId="11" borderId="0" xfId="0" applyFill="1" applyAlignment="1">
      <alignment horizontal="center" vertical="center"/>
    </xf>
    <xf numFmtId="0" fontId="101" fillId="0" borderId="0" xfId="2" applyFont="1" applyAlignment="1">
      <alignment horizontal="left"/>
    </xf>
    <xf numFmtId="0" fontId="6" fillId="28" borderId="29" xfId="0" applyFont="1" applyFill="1" applyBorder="1" applyAlignment="1">
      <alignment horizontal="center" vertical="center" wrapText="1"/>
    </xf>
    <xf numFmtId="0" fontId="6" fillId="28" borderId="4" xfId="0" applyFont="1" applyFill="1" applyBorder="1" applyAlignment="1">
      <alignment horizontal="center" vertical="center" wrapText="1"/>
    </xf>
    <xf numFmtId="0" fontId="0" fillId="11" borderId="0" xfId="0" applyFill="1" applyAlignment="1">
      <alignment horizontal="center" vertical="center" wrapText="1"/>
    </xf>
    <xf numFmtId="0" fontId="0" fillId="12" borderId="6" xfId="0" applyFill="1" applyBorder="1" applyAlignment="1">
      <alignment horizontal="center" vertical="center"/>
    </xf>
    <xf numFmtId="0" fontId="0" fillId="27" borderId="60" xfId="0" applyFill="1" applyBorder="1" applyAlignment="1">
      <alignment horizontal="center" vertical="center" wrapText="1"/>
    </xf>
    <xf numFmtId="0" fontId="0" fillId="27" borderId="42" xfId="0" applyFill="1" applyBorder="1" applyAlignment="1">
      <alignment horizontal="center" vertical="center"/>
    </xf>
    <xf numFmtId="0" fontId="0" fillId="27" borderId="107" xfId="0" applyFill="1" applyBorder="1" applyAlignment="1">
      <alignment horizontal="center" vertical="center" wrapText="1"/>
    </xf>
    <xf numFmtId="0" fontId="0" fillId="22" borderId="17" xfId="0" applyFill="1" applyBorder="1" applyAlignment="1">
      <alignment horizontal="center" vertical="center"/>
    </xf>
    <xf numFmtId="0" fontId="0" fillId="22" borderId="18" xfId="0" applyFill="1" applyBorder="1" applyAlignment="1">
      <alignment horizontal="center" vertical="center"/>
    </xf>
    <xf numFmtId="0" fontId="0" fillId="12" borderId="18" xfId="0" applyFill="1" applyBorder="1" applyAlignment="1">
      <alignment vertical="center"/>
    </xf>
    <xf numFmtId="0" fontId="0" fillId="12" borderId="19" xfId="0" applyFill="1" applyBorder="1" applyAlignment="1">
      <alignment vertical="center"/>
    </xf>
    <xf numFmtId="0" fontId="0" fillId="27" borderId="47" xfId="0" applyFill="1" applyBorder="1" applyAlignment="1">
      <alignment horizontal="center" vertical="center"/>
    </xf>
    <xf numFmtId="0" fontId="0" fillId="27" borderId="0" xfId="0" applyFill="1" applyAlignment="1">
      <alignment horizontal="center" vertical="center"/>
    </xf>
    <xf numFmtId="0" fontId="0" fillId="12" borderId="7" xfId="0" applyFill="1" applyBorder="1" applyAlignment="1">
      <alignment horizontal="center" vertical="center"/>
    </xf>
    <xf numFmtId="0" fontId="0" fillId="27" borderId="60"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110" fillId="11" borderId="0" xfId="2" applyFont="1" applyFill="1" applyAlignment="1">
      <alignment vertical="center" wrapText="1"/>
    </xf>
    <xf numFmtId="0" fontId="10" fillId="11" borderId="0" xfId="0" applyFont="1" applyFill="1" applyAlignment="1">
      <alignment horizontal="left" vertical="center"/>
    </xf>
    <xf numFmtId="0" fontId="10" fillId="11" borderId="0" xfId="0" applyFont="1" applyFill="1" applyAlignment="1">
      <alignment horizontal="center" vertical="center"/>
    </xf>
    <xf numFmtId="0" fontId="105" fillId="11" borderId="0" xfId="0" applyFont="1" applyFill="1" applyAlignment="1">
      <alignment horizontal="left" vertical="center"/>
    </xf>
    <xf numFmtId="0" fontId="105" fillId="11" borderId="0" xfId="0" applyFont="1" applyFill="1" applyAlignment="1">
      <alignment horizontal="center" vertical="center"/>
    </xf>
    <xf numFmtId="0" fontId="100" fillId="11" borderId="0" xfId="0" applyFont="1" applyFill="1" applyAlignment="1">
      <alignment horizontal="left" vertical="center"/>
    </xf>
    <xf numFmtId="0" fontId="0" fillId="11" borderId="2" xfId="0" applyFill="1" applyBorder="1" applyAlignment="1">
      <alignment horizontal="center" vertical="center"/>
    </xf>
    <xf numFmtId="0" fontId="0" fillId="12" borderId="3" xfId="0" applyFill="1" applyBorder="1" applyAlignment="1">
      <alignment horizontal="center" vertical="center"/>
    </xf>
    <xf numFmtId="0" fontId="14" fillId="0" borderId="0" xfId="1" applyFont="1" applyAlignment="1">
      <alignment horizontal="left" vertical="center" readingOrder="1"/>
    </xf>
    <xf numFmtId="0" fontId="0" fillId="11" borderId="7" xfId="0" applyFill="1" applyBorder="1" applyAlignment="1">
      <alignment horizontal="center" vertical="center"/>
    </xf>
    <xf numFmtId="0" fontId="0" fillId="11" borderId="0" xfId="0" applyFill="1" applyAlignment="1">
      <alignment horizontal="left" vertical="center"/>
    </xf>
    <xf numFmtId="0" fontId="0" fillId="32" borderId="7" xfId="0" applyFill="1" applyBorder="1" applyAlignment="1">
      <alignment horizontal="center" vertical="center"/>
    </xf>
    <xf numFmtId="0" fontId="13" fillId="11" borderId="0" xfId="0" applyFont="1" applyFill="1" applyAlignment="1">
      <alignment horizontal="left" vertical="center"/>
    </xf>
    <xf numFmtId="0" fontId="0" fillId="11" borderId="25" xfId="0" applyFill="1" applyBorder="1" applyAlignment="1">
      <alignment horizontal="center" vertical="center" wrapText="1"/>
    </xf>
    <xf numFmtId="0" fontId="0" fillId="12" borderId="26" xfId="0" applyFill="1" applyBorder="1" applyAlignment="1">
      <alignment horizontal="center" vertical="center"/>
    </xf>
    <xf numFmtId="0" fontId="0" fillId="12" borderId="27" xfId="0" applyFill="1" applyBorder="1" applyAlignment="1">
      <alignment horizontal="center" vertical="center"/>
    </xf>
    <xf numFmtId="0" fontId="0" fillId="27" borderId="42" xfId="0" applyFill="1" applyBorder="1" applyAlignment="1">
      <alignment horizontal="center" vertical="center" wrapText="1"/>
    </xf>
    <xf numFmtId="0" fontId="11" fillId="32" borderId="7" xfId="0" applyFont="1" applyFill="1" applyBorder="1" applyAlignment="1">
      <alignment horizontal="center" vertical="center"/>
    </xf>
    <xf numFmtId="0" fontId="0" fillId="12" borderId="11" xfId="0" applyFill="1" applyBorder="1" applyAlignment="1">
      <alignment horizontal="center" vertical="center"/>
    </xf>
    <xf numFmtId="0" fontId="0" fillId="12" borderId="17" xfId="0" applyFill="1" applyBorder="1" applyAlignment="1">
      <alignment horizontal="center" vertical="center" wrapText="1"/>
    </xf>
    <xf numFmtId="0" fontId="91" fillId="11" borderId="0" xfId="0" applyFont="1" applyFill="1" applyAlignment="1">
      <alignment horizontal="center" vertical="center"/>
    </xf>
    <xf numFmtId="0" fontId="7" fillId="11" borderId="0" xfId="1" applyFont="1" applyFill="1" applyAlignment="1">
      <alignment horizontal="center" vertical="center" readingOrder="1"/>
    </xf>
    <xf numFmtId="0" fontId="104" fillId="11" borderId="0" xfId="1" applyFont="1" applyFill="1" applyAlignment="1">
      <alignment horizontal="center" vertical="center" readingOrder="1"/>
    </xf>
    <xf numFmtId="0" fontId="7" fillId="11" borderId="0" xfId="0" applyFont="1" applyFill="1"/>
    <xf numFmtId="0" fontId="7" fillId="17" borderId="0" xfId="1" applyFont="1" applyFill="1" applyAlignment="1">
      <alignment horizontal="center" vertical="center" readingOrder="1"/>
    </xf>
    <xf numFmtId="0" fontId="7" fillId="17" borderId="0" xfId="0" applyFont="1" applyFill="1" applyAlignment="1">
      <alignment horizontal="center" vertical="center" readingOrder="1"/>
    </xf>
    <xf numFmtId="0" fontId="66" fillId="0" borderId="0" xfId="2" applyFont="1" applyAlignment="1">
      <alignment vertical="center"/>
    </xf>
    <xf numFmtId="0" fontId="87" fillId="24" borderId="107" xfId="0" applyFont="1" applyFill="1" applyBorder="1" applyAlignment="1">
      <alignment vertical="center"/>
    </xf>
    <xf numFmtId="0" fontId="11" fillId="11" borderId="17" xfId="0" applyFont="1" applyFill="1" applyBorder="1" applyAlignment="1">
      <alignment horizontal="center" vertical="center"/>
    </xf>
    <xf numFmtId="0" fontId="11" fillId="11" borderId="18" xfId="0" applyFont="1" applyFill="1" applyBorder="1" applyAlignment="1">
      <alignment horizontal="center" vertical="center" wrapText="1"/>
    </xf>
    <xf numFmtId="0" fontId="11" fillId="28" borderId="17" xfId="0" applyFont="1" applyFill="1" applyBorder="1" applyAlignment="1">
      <alignment horizontal="center" vertical="center"/>
    </xf>
    <xf numFmtId="0" fontId="11" fillId="28" borderId="21" xfId="0" applyFont="1" applyFill="1" applyBorder="1" applyAlignment="1">
      <alignment horizontal="center" vertical="center"/>
    </xf>
    <xf numFmtId="0" fontId="11" fillId="12" borderId="17" xfId="0" applyFont="1" applyFill="1" applyBorder="1" applyAlignment="1">
      <alignment horizontal="center" vertical="center"/>
    </xf>
    <xf numFmtId="0" fontId="11" fillId="12" borderId="18" xfId="0" applyFont="1" applyFill="1" applyBorder="1" applyAlignment="1">
      <alignment horizontal="center" vertical="center"/>
    </xf>
    <xf numFmtId="0" fontId="11" fillId="12" borderId="19" xfId="0" applyFont="1" applyFill="1" applyBorder="1" applyAlignment="1">
      <alignment horizontal="center" vertical="center"/>
    </xf>
    <xf numFmtId="0" fontId="11" fillId="28" borderId="19" xfId="0" applyFont="1" applyFill="1" applyBorder="1" applyAlignment="1">
      <alignment horizontal="center" vertical="center"/>
    </xf>
    <xf numFmtId="0" fontId="11" fillId="11" borderId="11" xfId="0" applyFont="1" applyFill="1" applyBorder="1" applyAlignment="1">
      <alignment horizontal="center" vertical="center"/>
    </xf>
    <xf numFmtId="0" fontId="11" fillId="11" borderId="12" xfId="0" applyFont="1" applyFill="1" applyBorder="1" applyAlignment="1">
      <alignment horizontal="center" vertical="center"/>
    </xf>
    <xf numFmtId="0" fontId="11" fillId="11" borderId="6" xfId="0" applyFont="1" applyFill="1" applyBorder="1" applyAlignment="1">
      <alignment horizontal="center" vertical="center"/>
    </xf>
    <xf numFmtId="0" fontId="11" fillId="12" borderId="0" xfId="0" applyFont="1" applyFill="1" applyAlignment="1">
      <alignment horizontal="center" vertical="center"/>
    </xf>
    <xf numFmtId="0" fontId="11" fillId="11" borderId="0" xfId="0" applyFont="1" applyFill="1" applyAlignment="1">
      <alignment horizontal="left" vertical="center"/>
    </xf>
    <xf numFmtId="0" fontId="11" fillId="32" borderId="0" xfId="0" applyFont="1" applyFill="1" applyAlignment="1">
      <alignment horizontal="center" vertical="center"/>
    </xf>
    <xf numFmtId="0" fontId="95" fillId="0" borderId="0" xfId="2" applyFont="1"/>
    <xf numFmtId="0" fontId="11" fillId="2" borderId="47" xfId="2" applyFont="1" applyFill="1" applyBorder="1" applyAlignment="1">
      <alignment horizontal="center"/>
    </xf>
    <xf numFmtId="0" fontId="11" fillId="2" borderId="0" xfId="2" applyFont="1" applyFill="1"/>
    <xf numFmtId="0" fontId="11" fillId="2" borderId="60" xfId="2" applyFont="1" applyFill="1" applyBorder="1" applyAlignment="1">
      <alignment horizontal="center"/>
    </xf>
    <xf numFmtId="0" fontId="11" fillId="2" borderId="42" xfId="2" applyFont="1" applyFill="1" applyBorder="1"/>
    <xf numFmtId="0" fontId="112" fillId="0" borderId="0" xfId="2" applyFont="1" applyAlignment="1">
      <alignment horizontal="left"/>
    </xf>
    <xf numFmtId="0" fontId="11" fillId="11" borderId="26" xfId="0" applyFont="1" applyFill="1" applyBorder="1" applyAlignment="1">
      <alignment horizontal="center" vertical="center"/>
    </xf>
    <xf numFmtId="0" fontId="92" fillId="11" borderId="23" xfId="1" applyFont="1" applyFill="1" applyBorder="1" applyAlignment="1">
      <alignment horizontal="center" vertical="center" readingOrder="1"/>
    </xf>
    <xf numFmtId="0" fontId="111" fillId="11" borderId="23" xfId="1" applyFont="1" applyFill="1" applyBorder="1" applyAlignment="1">
      <alignment horizontal="center" vertical="center" wrapText="1" readingOrder="1"/>
    </xf>
    <xf numFmtId="0" fontId="103" fillId="34" borderId="24" xfId="1" applyFont="1" applyFill="1" applyBorder="1" applyAlignment="1">
      <alignment horizontal="center" vertical="center" wrapText="1" readingOrder="1"/>
    </xf>
    <xf numFmtId="0" fontId="7" fillId="11" borderId="0" xfId="1" applyFont="1" applyFill="1" applyAlignment="1">
      <alignment horizontal="left" vertical="center" readingOrder="1"/>
    </xf>
    <xf numFmtId="0" fontId="97" fillId="17" borderId="0" xfId="1" applyFont="1" applyFill="1" applyAlignment="1">
      <alignment horizontal="left" vertical="center" readingOrder="1"/>
    </xf>
    <xf numFmtId="0" fontId="7" fillId="12" borderId="18" xfId="1" applyFont="1" applyFill="1" applyBorder="1" applyAlignment="1">
      <alignment horizontal="center" vertical="center" readingOrder="1"/>
    </xf>
    <xf numFmtId="0" fontId="7" fillId="29" borderId="18" xfId="1" applyFont="1" applyFill="1" applyBorder="1" applyAlignment="1">
      <alignment horizontal="center" vertical="center" readingOrder="1"/>
    </xf>
    <xf numFmtId="0" fontId="88" fillId="29" borderId="18" xfId="1" applyFont="1" applyFill="1" applyBorder="1" applyAlignment="1">
      <alignment horizontal="center" vertical="center" readingOrder="1"/>
    </xf>
    <xf numFmtId="2" fontId="103" fillId="37" borderId="19" xfId="1" applyNumberFormat="1" applyFont="1" applyFill="1" applyBorder="1" applyAlignment="1">
      <alignment horizontal="center" vertical="center" readingOrder="1"/>
    </xf>
    <xf numFmtId="0" fontId="7" fillId="32" borderId="12" xfId="1" applyFont="1" applyFill="1" applyBorder="1" applyAlignment="1">
      <alignment horizontal="center" vertical="center" readingOrder="1"/>
    </xf>
    <xf numFmtId="0" fontId="88" fillId="32" borderId="12" xfId="1" applyFont="1" applyFill="1" applyBorder="1" applyAlignment="1">
      <alignment horizontal="center" vertical="center" wrapText="1" readingOrder="1"/>
    </xf>
    <xf numFmtId="0" fontId="7" fillId="32" borderId="7" xfId="1" applyFont="1" applyFill="1" applyBorder="1" applyAlignment="1">
      <alignment horizontal="center" vertical="center" readingOrder="1"/>
    </xf>
    <xf numFmtId="0" fontId="88" fillId="32" borderId="7" xfId="1" applyFont="1" applyFill="1" applyBorder="1" applyAlignment="1">
      <alignment horizontal="center" vertical="center" wrapText="1" readingOrder="1"/>
    </xf>
    <xf numFmtId="0" fontId="7" fillId="32" borderId="0" xfId="1" applyFont="1" applyFill="1" applyAlignment="1">
      <alignment horizontal="center" vertical="center" readingOrder="1"/>
    </xf>
    <xf numFmtId="0" fontId="7" fillId="12" borderId="0" xfId="1" applyFont="1" applyFill="1" applyAlignment="1">
      <alignment horizontal="center" vertical="center" readingOrder="1"/>
    </xf>
    <xf numFmtId="2" fontId="103" fillId="39" borderId="8" xfId="1" applyNumberFormat="1" applyFont="1" applyFill="1" applyBorder="1" applyAlignment="1">
      <alignment horizontal="center" vertical="center" readingOrder="1"/>
    </xf>
    <xf numFmtId="2" fontId="103" fillId="39" borderId="16" xfId="1" applyNumberFormat="1" applyFont="1" applyFill="1" applyBorder="1" applyAlignment="1">
      <alignment horizontal="center" vertical="center" readingOrder="1"/>
    </xf>
    <xf numFmtId="0" fontId="11" fillId="11" borderId="19" xfId="0" applyFont="1" applyFill="1" applyBorder="1" applyAlignment="1">
      <alignment horizontal="center" vertical="center" wrapText="1"/>
    </xf>
    <xf numFmtId="0" fontId="13" fillId="11" borderId="0" xfId="0" applyFont="1" applyFill="1" applyAlignment="1">
      <alignment horizontal="center" vertical="center"/>
    </xf>
    <xf numFmtId="0" fontId="0" fillId="0" borderId="43" xfId="0" applyBorder="1" applyAlignment="1">
      <alignment horizontal="center" vertical="center"/>
    </xf>
    <xf numFmtId="0" fontId="0" fillId="0" borderId="60" xfId="0" applyBorder="1" applyAlignment="1">
      <alignment horizontal="center" vertical="center"/>
    </xf>
    <xf numFmtId="0" fontId="0" fillId="0" borderId="105" xfId="0" applyBorder="1" applyAlignment="1">
      <alignment horizontal="center" vertical="center" wrapText="1"/>
    </xf>
    <xf numFmtId="0" fontId="0" fillId="0" borderId="44" xfId="0" applyBorder="1" applyAlignment="1">
      <alignment horizontal="center" vertical="center"/>
    </xf>
    <xf numFmtId="0" fontId="0" fillId="0" borderId="29" xfId="0" applyBorder="1" applyAlignment="1">
      <alignment horizontal="center" vertical="center" wrapText="1"/>
    </xf>
    <xf numFmtId="0" fontId="0" fillId="0" borderId="99" xfId="0" applyBorder="1" applyAlignment="1">
      <alignment horizontal="center" vertical="center" wrapText="1"/>
    </xf>
    <xf numFmtId="0" fontId="0" fillId="0" borderId="59" xfId="0" applyBorder="1" applyAlignment="1">
      <alignment horizontal="center" vertical="center" wrapText="1"/>
    </xf>
    <xf numFmtId="0" fontId="0" fillId="11" borderId="99" xfId="0" applyFill="1" applyBorder="1" applyAlignment="1">
      <alignment horizontal="center" vertical="center"/>
    </xf>
    <xf numFmtId="0" fontId="0" fillId="0" borderId="47" xfId="0" applyBorder="1" applyAlignment="1">
      <alignment horizontal="center" vertical="center"/>
    </xf>
    <xf numFmtId="0" fontId="0" fillId="11" borderId="47" xfId="0" applyFill="1" applyBorder="1" applyAlignment="1">
      <alignment horizontal="center" vertical="center"/>
    </xf>
    <xf numFmtId="0" fontId="0" fillId="11" borderId="43" xfId="0" applyFill="1" applyBorder="1" applyAlignment="1">
      <alignment horizontal="center" vertical="center"/>
    </xf>
    <xf numFmtId="0" fontId="0" fillId="11" borderId="44" xfId="0" applyFill="1" applyBorder="1" applyAlignment="1">
      <alignment horizontal="center" vertical="center"/>
    </xf>
    <xf numFmtId="0" fontId="0" fillId="0" borderId="0" xfId="0" applyAlignment="1">
      <alignment horizontal="left" vertical="center"/>
    </xf>
    <xf numFmtId="0" fontId="0" fillId="40" borderId="0" xfId="0" applyFill="1" applyAlignment="1">
      <alignment horizontal="center" vertical="center"/>
    </xf>
    <xf numFmtId="0" fontId="86" fillId="0" borderId="0" xfId="0" applyFont="1" applyAlignment="1">
      <alignment horizontal="left" vertical="center"/>
    </xf>
    <xf numFmtId="0" fontId="0" fillId="12" borderId="105" xfId="0" applyFill="1" applyBorder="1" applyAlignment="1">
      <alignment horizontal="center" vertical="center" wrapText="1"/>
    </xf>
    <xf numFmtId="0" fontId="11" fillId="43" borderId="74" xfId="0" applyFont="1" applyFill="1" applyBorder="1" applyAlignment="1">
      <alignment horizontal="center" vertical="center" wrapText="1"/>
    </xf>
    <xf numFmtId="0" fontId="0" fillId="23" borderId="74" xfId="0" applyFill="1" applyBorder="1" applyAlignment="1">
      <alignment horizontal="center" vertical="center" wrapText="1"/>
    </xf>
    <xf numFmtId="0" fontId="0" fillId="22" borderId="29" xfId="0" applyFill="1" applyBorder="1" applyAlignment="1">
      <alignment horizontal="center" vertical="center"/>
    </xf>
    <xf numFmtId="0" fontId="0" fillId="22" borderId="44" xfId="0" applyFill="1" applyBorder="1" applyAlignment="1">
      <alignment horizontal="center" vertical="center"/>
    </xf>
    <xf numFmtId="0" fontId="0" fillId="22" borderId="43" xfId="0" applyFill="1" applyBorder="1" applyAlignment="1">
      <alignment horizontal="center" vertical="center"/>
    </xf>
    <xf numFmtId="0" fontId="0" fillId="22" borderId="45" xfId="0" applyFill="1" applyBorder="1" applyAlignment="1">
      <alignment horizontal="center" vertical="center"/>
    </xf>
    <xf numFmtId="0" fontId="11" fillId="0" borderId="59" xfId="0" applyFont="1" applyBorder="1" applyAlignment="1">
      <alignment horizontal="center" vertical="center" wrapText="1"/>
    </xf>
    <xf numFmtId="166" fontId="0" fillId="0" borderId="105" xfId="0" applyNumberFormat="1" applyBorder="1" applyAlignment="1">
      <alignment horizontal="center" vertical="center"/>
    </xf>
    <xf numFmtId="166" fontId="0" fillId="0" borderId="74" xfId="0" applyNumberFormat="1" applyBorder="1" applyAlignment="1">
      <alignment horizontal="center" vertical="center"/>
    </xf>
    <xf numFmtId="166" fontId="0" fillId="0" borderId="108" xfId="0" applyNumberFormat="1" applyBorder="1" applyAlignment="1">
      <alignment horizontal="center" vertical="center"/>
    </xf>
    <xf numFmtId="166" fontId="0" fillId="11" borderId="105" xfId="0" applyNumberFormat="1" applyFill="1" applyBorder="1" applyAlignment="1">
      <alignment horizontal="center" vertical="center"/>
    </xf>
    <xf numFmtId="166" fontId="0" fillId="11" borderId="112" xfId="0" applyNumberFormat="1" applyFill="1" applyBorder="1" applyAlignment="1">
      <alignment horizontal="center" vertical="center"/>
    </xf>
    <xf numFmtId="166" fontId="0" fillId="11" borderId="113" xfId="0" applyNumberFormat="1" applyFill="1" applyBorder="1" applyAlignment="1">
      <alignment horizontal="center" vertical="center"/>
    </xf>
    <xf numFmtId="167" fontId="0" fillId="0" borderId="105" xfId="0" applyNumberFormat="1" applyBorder="1" applyAlignment="1">
      <alignment horizontal="center" vertical="center"/>
    </xf>
    <xf numFmtId="167" fontId="0" fillId="0" borderId="42" xfId="0" applyNumberFormat="1" applyBorder="1" applyAlignment="1">
      <alignment horizontal="center" vertical="center"/>
    </xf>
    <xf numFmtId="0" fontId="0" fillId="45" borderId="25" xfId="0" applyFill="1" applyBorder="1" applyAlignment="1">
      <alignment horizontal="center" vertical="center"/>
    </xf>
    <xf numFmtId="0" fontId="11" fillId="45" borderId="25" xfId="0" applyFont="1" applyFill="1" applyBorder="1" applyAlignment="1">
      <alignment horizontal="center" vertical="center"/>
    </xf>
    <xf numFmtId="0" fontId="0" fillId="45" borderId="107" xfId="0" applyFill="1" applyBorder="1" applyAlignment="1">
      <alignment horizontal="center" vertical="center"/>
    </xf>
    <xf numFmtId="0" fontId="0" fillId="12" borderId="59" xfId="0" applyFill="1" applyBorder="1" applyAlignment="1">
      <alignment horizontal="center" vertical="center"/>
    </xf>
    <xf numFmtId="0" fontId="0" fillId="12" borderId="48" xfId="0" applyFill="1" applyBorder="1" applyAlignment="1">
      <alignment horizontal="center" vertical="center"/>
    </xf>
    <xf numFmtId="0" fontId="0" fillId="12" borderId="99" xfId="0" applyFill="1" applyBorder="1" applyAlignment="1">
      <alignment horizontal="center" vertical="center"/>
    </xf>
    <xf numFmtId="0" fontId="0" fillId="32" borderId="59" xfId="0" applyFill="1" applyBorder="1" applyAlignment="1">
      <alignment horizontal="center" vertical="center"/>
    </xf>
    <xf numFmtId="0" fontId="0" fillId="32" borderId="48" xfId="0" applyFill="1" applyBorder="1" applyAlignment="1">
      <alignment horizontal="center" vertical="center"/>
    </xf>
    <xf numFmtId="0" fontId="0" fillId="22" borderId="59" xfId="0" applyFill="1" applyBorder="1" applyAlignment="1">
      <alignment horizontal="center" vertical="center"/>
    </xf>
    <xf numFmtId="0" fontId="0" fillId="22" borderId="48" xfId="0" applyFill="1" applyBorder="1" applyAlignment="1">
      <alignment horizontal="center" vertical="center"/>
    </xf>
    <xf numFmtId="0" fontId="0" fillId="22" borderId="107" xfId="0" applyFill="1" applyBorder="1" applyAlignment="1">
      <alignment horizontal="center" vertical="center"/>
    </xf>
    <xf numFmtId="0" fontId="0" fillId="28" borderId="43" xfId="0" applyFill="1" applyBorder="1" applyAlignment="1">
      <alignment horizontal="center" vertical="center"/>
    </xf>
    <xf numFmtId="0" fontId="0" fillId="28" borderId="47" xfId="0" applyFill="1" applyBorder="1" applyAlignment="1">
      <alignment horizontal="center" vertical="center"/>
    </xf>
    <xf numFmtId="0" fontId="0" fillId="28" borderId="60" xfId="0" applyFill="1" applyBorder="1" applyAlignment="1">
      <alignment horizontal="center" vertical="center"/>
    </xf>
    <xf numFmtId="0" fontId="0" fillId="28" borderId="99" xfId="0" applyFill="1" applyBorder="1" applyAlignment="1">
      <alignment horizontal="center" vertical="center"/>
    </xf>
    <xf numFmtId="0" fontId="0" fillId="33" borderId="59" xfId="0" applyFill="1" applyBorder="1" applyAlignment="1">
      <alignment horizontal="center" vertical="center"/>
    </xf>
    <xf numFmtId="0" fontId="0" fillId="33" borderId="48" xfId="0" applyFill="1" applyBorder="1" applyAlignment="1">
      <alignment horizontal="center" vertical="center"/>
    </xf>
    <xf numFmtId="0" fontId="11" fillId="33" borderId="59" xfId="0" applyFont="1" applyFill="1" applyBorder="1" applyAlignment="1">
      <alignment horizontal="center" vertical="center"/>
    </xf>
    <xf numFmtId="0" fontId="0" fillId="46" borderId="29" xfId="0" applyFill="1" applyBorder="1" applyAlignment="1">
      <alignment horizontal="center" vertical="center"/>
    </xf>
    <xf numFmtId="0" fontId="0" fillId="46" borderId="45" xfId="0" applyFill="1" applyBorder="1" applyAlignment="1">
      <alignment horizontal="center" vertical="center"/>
    </xf>
    <xf numFmtId="0" fontId="0" fillId="46" borderId="59" xfId="0" applyFill="1" applyBorder="1" applyAlignment="1">
      <alignment horizontal="center" vertical="center"/>
    </xf>
    <xf numFmtId="0" fontId="0" fillId="46" borderId="48" xfId="0" applyFill="1" applyBorder="1" applyAlignment="1">
      <alignment horizontal="center" vertical="center"/>
    </xf>
    <xf numFmtId="0" fontId="0" fillId="32" borderId="29" xfId="0" applyFill="1" applyBorder="1" applyAlignment="1">
      <alignment horizontal="center" vertical="center"/>
    </xf>
    <xf numFmtId="0" fontId="0" fillId="32" borderId="45" xfId="0" applyFill="1" applyBorder="1" applyAlignment="1">
      <alignment horizontal="center" vertical="center"/>
    </xf>
    <xf numFmtId="0" fontId="0" fillId="32" borderId="99" xfId="0" applyFill="1" applyBorder="1" applyAlignment="1">
      <alignment horizontal="center" vertical="center"/>
    </xf>
    <xf numFmtId="0" fontId="0" fillId="32" borderId="107" xfId="0" applyFill="1" applyBorder="1" applyAlignment="1">
      <alignment horizontal="center" vertical="center"/>
    </xf>
    <xf numFmtId="0" fontId="0" fillId="28" borderId="45" xfId="0" applyFill="1" applyBorder="1" applyAlignment="1">
      <alignment horizontal="center" vertical="center"/>
    </xf>
    <xf numFmtId="0" fontId="0" fillId="28" borderId="48" xfId="0" applyFill="1" applyBorder="1" applyAlignment="1">
      <alignment horizontal="center" vertical="center"/>
    </xf>
    <xf numFmtId="0" fontId="0" fillId="28" borderId="107" xfId="0" applyFill="1" applyBorder="1" applyAlignment="1">
      <alignment horizontal="center" vertical="center"/>
    </xf>
    <xf numFmtId="0" fontId="0" fillId="22" borderId="99" xfId="0" applyFill="1" applyBorder="1" applyAlignment="1">
      <alignment horizontal="center" vertical="center"/>
    </xf>
    <xf numFmtId="0" fontId="6" fillId="0" borderId="0" xfId="0" applyFont="1" applyAlignment="1">
      <alignment horizontal="left" vertical="center"/>
    </xf>
    <xf numFmtId="0" fontId="0" fillId="12" borderId="29" xfId="0" applyFill="1" applyBorder="1" applyAlignment="1">
      <alignment horizontal="center" vertical="center"/>
    </xf>
    <xf numFmtId="0" fontId="0" fillId="12" borderId="0" xfId="0" applyFill="1" applyAlignment="1">
      <alignment horizontal="center" vertical="center"/>
    </xf>
    <xf numFmtId="0" fontId="0" fillId="12" borderId="47" xfId="0" applyFill="1" applyBorder="1" applyAlignment="1">
      <alignment horizontal="center" vertical="center"/>
    </xf>
    <xf numFmtId="0" fontId="0" fillId="28" borderId="29" xfId="0" applyFill="1" applyBorder="1" applyAlignment="1">
      <alignment horizontal="center" vertical="center"/>
    </xf>
    <xf numFmtId="0" fontId="0" fillId="28" borderId="59" xfId="0" applyFill="1" applyBorder="1" applyAlignment="1">
      <alignment horizontal="center" vertical="center"/>
    </xf>
    <xf numFmtId="166" fontId="0" fillId="0" borderId="44" xfId="0" applyNumberFormat="1" applyBorder="1" applyAlignment="1">
      <alignment horizontal="center" vertical="center"/>
    </xf>
    <xf numFmtId="166" fontId="0" fillId="0" borderId="0" xfId="0" applyNumberFormat="1" applyAlignment="1">
      <alignment horizontal="center" vertical="center"/>
    </xf>
    <xf numFmtId="166" fontId="0" fillId="0" borderId="42" xfId="0" applyNumberFormat="1" applyBorder="1" applyAlignment="1">
      <alignment horizontal="center" vertical="center"/>
    </xf>
    <xf numFmtId="166" fontId="0" fillId="0" borderId="48" xfId="0" applyNumberFormat="1" applyBorder="1" applyAlignment="1">
      <alignment horizontal="center" vertical="center"/>
    </xf>
    <xf numFmtId="0" fontId="11" fillId="11" borderId="7" xfId="1" applyFont="1" applyFill="1" applyBorder="1" applyAlignment="1">
      <alignment vertical="center" readingOrder="1"/>
    </xf>
    <xf numFmtId="0" fontId="115" fillId="11" borderId="0" xfId="0" applyFont="1" applyFill="1" applyAlignment="1">
      <alignment vertical="center"/>
    </xf>
    <xf numFmtId="0" fontId="116" fillId="11" borderId="0" xfId="0" applyFont="1" applyFill="1" applyAlignment="1">
      <alignment vertical="center"/>
    </xf>
    <xf numFmtId="0" fontId="91" fillId="11" borderId="7" xfId="0" applyFont="1" applyFill="1" applyBorder="1"/>
    <xf numFmtId="0" fontId="0" fillId="11" borderId="7" xfId="0" applyFill="1" applyBorder="1"/>
    <xf numFmtId="0" fontId="0" fillId="11" borderId="7" xfId="0" applyFill="1" applyBorder="1" applyAlignment="1">
      <alignment wrapText="1"/>
    </xf>
    <xf numFmtId="0" fontId="115" fillId="0" borderId="0" xfId="0" applyFont="1" applyAlignment="1">
      <alignment vertical="center"/>
    </xf>
    <xf numFmtId="0" fontId="0" fillId="25" borderId="0" xfId="0" applyFill="1" applyAlignment="1">
      <alignment horizontal="center" vertical="center"/>
    </xf>
    <xf numFmtId="0" fontId="87" fillId="25" borderId="0" xfId="0" applyFont="1" applyFill="1" applyAlignment="1">
      <alignment horizontal="left" vertical="center"/>
    </xf>
    <xf numFmtId="0" fontId="102" fillId="47" borderId="25" xfId="0" applyFont="1" applyFill="1" applyBorder="1" applyAlignment="1">
      <alignment horizontal="center" vertical="center"/>
    </xf>
    <xf numFmtId="0" fontId="87" fillId="25" borderId="25" xfId="0" applyFont="1" applyFill="1" applyBorder="1" applyAlignment="1">
      <alignment horizontal="center" vertical="center"/>
    </xf>
    <xf numFmtId="0" fontId="87" fillId="25" borderId="29" xfId="0" applyFont="1" applyFill="1" applyBorder="1" applyAlignment="1">
      <alignment horizontal="center" vertical="center"/>
    </xf>
    <xf numFmtId="0" fontId="87" fillId="25" borderId="59" xfId="0" applyFont="1" applyFill="1" applyBorder="1" applyAlignment="1">
      <alignment horizontal="center" vertical="center"/>
    </xf>
    <xf numFmtId="0" fontId="87" fillId="25" borderId="99" xfId="0" applyFont="1" applyFill="1" applyBorder="1" applyAlignment="1">
      <alignment horizontal="center" vertical="center"/>
    </xf>
    <xf numFmtId="0" fontId="0" fillId="22" borderId="0" xfId="0" applyFill="1" applyAlignment="1">
      <alignment horizontal="center" vertical="center"/>
    </xf>
    <xf numFmtId="0" fontId="0" fillId="22" borderId="42" xfId="0" applyFill="1" applyBorder="1" applyAlignment="1">
      <alignment horizontal="center" vertical="center"/>
    </xf>
    <xf numFmtId="166" fontId="0" fillId="0" borderId="45" xfId="0" applyNumberFormat="1" applyBorder="1" applyAlignment="1">
      <alignment horizontal="center" vertical="center"/>
    </xf>
    <xf numFmtId="166" fontId="0" fillId="0" borderId="107" xfId="0" applyNumberFormat="1" applyBorder="1" applyAlignment="1">
      <alignment horizontal="center" vertical="center"/>
    </xf>
    <xf numFmtId="0" fontId="90" fillId="11" borderId="42" xfId="0" applyFont="1" applyFill="1" applyBorder="1" applyAlignment="1">
      <alignment horizontal="center" wrapText="1"/>
    </xf>
    <xf numFmtId="0" fontId="11" fillId="17" borderId="12" xfId="1" applyFont="1" applyFill="1" applyBorder="1" applyAlignment="1">
      <alignment horizontal="center" vertical="center" readingOrder="1"/>
    </xf>
    <xf numFmtId="0" fontId="11" fillId="17" borderId="7" xfId="1" applyFont="1" applyFill="1" applyBorder="1" applyAlignment="1">
      <alignment horizontal="center" vertical="center" readingOrder="1"/>
    </xf>
    <xf numFmtId="0" fontId="11" fillId="17" borderId="18" xfId="1" applyFont="1" applyFill="1" applyBorder="1" applyAlignment="1">
      <alignment horizontal="center" vertical="center" readingOrder="1"/>
    </xf>
    <xf numFmtId="0" fontId="0" fillId="11" borderId="74" xfId="0" applyFill="1" applyBorder="1" applyAlignment="1">
      <alignment horizontal="center" vertical="center"/>
    </xf>
    <xf numFmtId="0" fontId="11" fillId="11" borderId="18" xfId="0" applyFont="1" applyFill="1" applyBorder="1" applyAlignment="1">
      <alignment horizontal="center" vertical="center"/>
    </xf>
    <xf numFmtId="0" fontId="0" fillId="25" borderId="59" xfId="0" applyFill="1" applyBorder="1" applyAlignment="1">
      <alignment horizontal="center" vertical="center"/>
    </xf>
    <xf numFmtId="0" fontId="0" fillId="33" borderId="29" xfId="0" applyFill="1" applyBorder="1" applyAlignment="1">
      <alignment horizontal="center" vertical="center"/>
    </xf>
    <xf numFmtId="0" fontId="0" fillId="33" borderId="99" xfId="0" applyFill="1" applyBorder="1" applyAlignment="1">
      <alignment horizontal="center" vertical="center"/>
    </xf>
    <xf numFmtId="0" fontId="0" fillId="46" borderId="0" xfId="0" applyFill="1" applyAlignment="1">
      <alignment horizontal="center" vertical="center"/>
    </xf>
    <xf numFmtId="0" fontId="0" fillId="46" borderId="99" xfId="0" applyFill="1" applyBorder="1" applyAlignment="1">
      <alignment horizontal="center" vertical="center"/>
    </xf>
    <xf numFmtId="0" fontId="113" fillId="11" borderId="7" xfId="0" applyFont="1" applyFill="1" applyBorder="1" applyAlignment="1">
      <alignment horizontal="center" vertical="center"/>
    </xf>
    <xf numFmtId="0" fontId="113" fillId="11" borderId="7" xfId="0" applyFont="1" applyFill="1" applyBorder="1" applyAlignment="1">
      <alignment vertical="center"/>
    </xf>
    <xf numFmtId="166" fontId="0" fillId="0" borderId="43" xfId="0" applyNumberFormat="1" applyBorder="1" applyAlignment="1">
      <alignment horizontal="center" vertical="center" wrapText="1"/>
    </xf>
    <xf numFmtId="166" fontId="0" fillId="0" borderId="44" xfId="0" applyNumberFormat="1" applyBorder="1" applyAlignment="1">
      <alignment horizontal="center" vertical="center" wrapText="1"/>
    </xf>
    <xf numFmtId="166" fontId="0" fillId="0" borderId="45" xfId="0" applyNumberFormat="1" applyBorder="1" applyAlignment="1">
      <alignment horizontal="center" vertical="center" wrapText="1"/>
    </xf>
    <xf numFmtId="167" fontId="0" fillId="0" borderId="107" xfId="0" applyNumberFormat="1" applyBorder="1" applyAlignment="1">
      <alignment horizontal="center" vertical="center"/>
    </xf>
    <xf numFmtId="0" fontId="118" fillId="25" borderId="108" xfId="0" applyFont="1" applyFill="1" applyBorder="1" applyAlignment="1">
      <alignment horizontal="center" vertical="center" wrapText="1"/>
    </xf>
    <xf numFmtId="0" fontId="118" fillId="24" borderId="74" xfId="0" applyFont="1" applyFill="1" applyBorder="1" applyAlignment="1">
      <alignment horizontal="center" vertical="center" wrapText="1"/>
    </xf>
    <xf numFmtId="0" fontId="0" fillId="0" borderId="25" xfId="0" applyBorder="1" applyAlignment="1">
      <alignment horizontal="center" vertical="center" wrapText="1"/>
    </xf>
    <xf numFmtId="166" fontId="0" fillId="0" borderId="0" xfId="0" applyNumberFormat="1"/>
    <xf numFmtId="0" fontId="11" fillId="0" borderId="99" xfId="0" applyFont="1" applyBorder="1" applyAlignment="1">
      <alignment horizontal="center" vertical="center" wrapText="1"/>
    </xf>
    <xf numFmtId="166" fontId="0" fillId="0" borderId="29" xfId="0" applyNumberFormat="1" applyBorder="1" applyAlignment="1">
      <alignment horizontal="center" vertical="center" wrapText="1"/>
    </xf>
    <xf numFmtId="166" fontId="0" fillId="0" borderId="59" xfId="0" applyNumberFormat="1" applyBorder="1" applyAlignment="1">
      <alignment horizontal="center" vertical="center" wrapText="1"/>
    </xf>
    <xf numFmtId="166" fontId="0" fillId="0" borderId="99" xfId="0" applyNumberFormat="1" applyBorder="1" applyAlignment="1">
      <alignment horizontal="center" vertical="center" wrapText="1"/>
    </xf>
    <xf numFmtId="21" fontId="0" fillId="0" borderId="108" xfId="0" applyNumberFormat="1" applyBorder="1" applyAlignment="1">
      <alignment horizontal="center" vertical="center"/>
    </xf>
    <xf numFmtId="0" fontId="76" fillId="28" borderId="119" xfId="1" applyFont="1" applyFill="1" applyBorder="1" applyAlignment="1">
      <alignment horizontal="center" vertical="center" wrapText="1" readingOrder="1"/>
    </xf>
    <xf numFmtId="0" fontId="76" fillId="28" borderId="10" xfId="1" applyFont="1" applyFill="1" applyBorder="1" applyAlignment="1">
      <alignment horizontal="center" vertical="center" wrapText="1" readingOrder="1"/>
    </xf>
    <xf numFmtId="0" fontId="101" fillId="28" borderId="10" xfId="1" applyFont="1" applyFill="1" applyBorder="1" applyAlignment="1">
      <alignment horizontal="center" vertical="center" wrapText="1" readingOrder="1"/>
    </xf>
    <xf numFmtId="0" fontId="101" fillId="28" borderId="99" xfId="1" applyFont="1" applyFill="1" applyBorder="1" applyAlignment="1">
      <alignment horizontal="center" vertical="center" wrapText="1" readingOrder="1"/>
    </xf>
    <xf numFmtId="166" fontId="0" fillId="0" borderId="29" xfId="0" applyNumberFormat="1" applyBorder="1" applyAlignment="1">
      <alignment horizontal="center" vertical="center"/>
    </xf>
    <xf numFmtId="166" fontId="0" fillId="0" borderId="59" xfId="0" applyNumberFormat="1" applyBorder="1" applyAlignment="1">
      <alignment horizontal="center" vertical="center"/>
    </xf>
    <xf numFmtId="166" fontId="0" fillId="0" borderId="99" xfId="0" applyNumberFormat="1" applyBorder="1" applyAlignment="1">
      <alignment horizontal="center" vertical="center"/>
    </xf>
    <xf numFmtId="166" fontId="11" fillId="0" borderId="47" xfId="0" applyNumberFormat="1" applyFont="1" applyBorder="1" applyAlignment="1">
      <alignment horizontal="center" vertical="center"/>
    </xf>
    <xf numFmtId="166" fontId="11" fillId="0" borderId="114" xfId="0" applyNumberFormat="1" applyFont="1" applyBorder="1" applyAlignment="1">
      <alignment horizontal="center" vertical="center"/>
    </xf>
    <xf numFmtId="166" fontId="11" fillId="11" borderId="115" xfId="0" applyNumberFormat="1" applyFont="1" applyFill="1" applyBorder="1" applyAlignment="1">
      <alignment horizontal="center" vertical="center"/>
    </xf>
    <xf numFmtId="166" fontId="11" fillId="11" borderId="42" xfId="0" applyNumberFormat="1" applyFont="1" applyFill="1" applyBorder="1" applyAlignment="1">
      <alignment horizontal="center" vertical="center"/>
    </xf>
    <xf numFmtId="21" fontId="0" fillId="0" borderId="43" xfId="0" applyNumberFormat="1" applyBorder="1" applyAlignment="1">
      <alignment horizontal="center" vertical="center"/>
    </xf>
    <xf numFmtId="21" fontId="0" fillId="0" borderId="47" xfId="0" applyNumberFormat="1" applyBorder="1" applyAlignment="1">
      <alignment horizontal="center" vertical="center"/>
    </xf>
    <xf numFmtId="21" fontId="0" fillId="0" borderId="60" xfId="0" applyNumberFormat="1" applyBorder="1" applyAlignment="1">
      <alignment horizontal="center" vertical="center"/>
    </xf>
    <xf numFmtId="1" fontId="0" fillId="11" borderId="7" xfId="0" applyNumberFormat="1" applyFill="1" applyBorder="1" applyAlignment="1">
      <alignment horizontal="center" vertical="center"/>
    </xf>
    <xf numFmtId="1" fontId="0" fillId="12" borderId="7" xfId="0" applyNumberFormat="1" applyFill="1" applyBorder="1" applyAlignment="1">
      <alignment horizontal="center" vertical="center"/>
    </xf>
    <xf numFmtId="1" fontId="0" fillId="12" borderId="0" xfId="0" applyNumberFormat="1" applyFill="1" applyAlignment="1">
      <alignment horizontal="center"/>
    </xf>
    <xf numFmtId="0" fontId="87" fillId="24" borderId="54" xfId="1" applyFont="1" applyFill="1" applyBorder="1" applyAlignment="1">
      <alignment horizontal="center" vertical="center" readingOrder="1"/>
    </xf>
    <xf numFmtId="0" fontId="87" fillId="24" borderId="1" xfId="1" applyFont="1" applyFill="1" applyBorder="1" applyAlignment="1">
      <alignment horizontal="center" vertical="center" readingOrder="1"/>
    </xf>
    <xf numFmtId="0" fontId="101" fillId="11" borderId="12" xfId="1" applyFont="1" applyFill="1" applyBorder="1" applyAlignment="1">
      <alignment horizontal="center" vertical="center" wrapText="1" readingOrder="1"/>
    </xf>
    <xf numFmtId="0" fontId="118" fillId="11" borderId="0" xfId="0" applyFont="1" applyFill="1"/>
    <xf numFmtId="0" fontId="119" fillId="0" borderId="0" xfId="0" applyFont="1" applyAlignment="1">
      <alignment horizontal="left" vertical="center" readingOrder="1"/>
    </xf>
    <xf numFmtId="1" fontId="118" fillId="11" borderId="0" xfId="0" applyNumberFormat="1" applyFont="1" applyFill="1"/>
    <xf numFmtId="0" fontId="118" fillId="11" borderId="0" xfId="0" applyFont="1" applyFill="1" applyAlignment="1">
      <alignment horizontal="right"/>
    </xf>
    <xf numFmtId="1" fontId="118" fillId="11" borderId="0" xfId="0" applyNumberFormat="1" applyFont="1" applyFill="1" applyAlignment="1">
      <alignment horizontal="right"/>
    </xf>
    <xf numFmtId="16" fontId="118" fillId="11" borderId="0" xfId="0" applyNumberFormat="1" applyFont="1" applyFill="1" applyAlignment="1">
      <alignment horizontal="right"/>
    </xf>
    <xf numFmtId="0" fontId="76" fillId="11" borderId="38" xfId="1" applyFont="1" applyFill="1" applyBorder="1" applyAlignment="1">
      <alignment horizontal="center" vertical="center" readingOrder="1"/>
    </xf>
    <xf numFmtId="0" fontId="101" fillId="11" borderId="26" xfId="1" applyFont="1" applyFill="1" applyBorder="1" applyAlignment="1">
      <alignment horizontal="center" vertical="center" readingOrder="1"/>
    </xf>
    <xf numFmtId="1" fontId="121" fillId="11" borderId="53" xfId="1" applyNumberFormat="1" applyFont="1" applyFill="1" applyBorder="1" applyAlignment="1">
      <alignment horizontal="center" vertical="center" readingOrder="1"/>
    </xf>
    <xf numFmtId="1" fontId="121" fillId="11" borderId="20" xfId="1" applyNumberFormat="1" applyFont="1" applyFill="1" applyBorder="1" applyAlignment="1">
      <alignment horizontal="center" vertical="center" readingOrder="1"/>
    </xf>
    <xf numFmtId="0" fontId="122" fillId="11" borderId="7" xfId="1" applyFont="1" applyFill="1" applyBorder="1" applyAlignment="1">
      <alignment horizontal="center" vertical="center"/>
    </xf>
    <xf numFmtId="0" fontId="122" fillId="11" borderId="7" xfId="1" applyFont="1" applyFill="1" applyBorder="1" applyAlignment="1">
      <alignment horizontal="center" vertical="center" readingOrder="1"/>
    </xf>
    <xf numFmtId="1" fontId="101" fillId="11" borderId="11" xfId="1" applyNumberFormat="1" applyFont="1" applyFill="1" applyBorder="1" applyAlignment="1">
      <alignment horizontal="center" vertical="center" readingOrder="1"/>
    </xf>
    <xf numFmtId="1" fontId="101" fillId="11" borderId="17" xfId="1" applyNumberFormat="1" applyFont="1" applyFill="1" applyBorder="1" applyAlignment="1">
      <alignment horizontal="center" vertical="center" readingOrder="1"/>
    </xf>
    <xf numFmtId="1" fontId="101" fillId="11" borderId="13" xfId="1" applyNumberFormat="1" applyFont="1" applyFill="1" applyBorder="1" applyAlignment="1">
      <alignment horizontal="center" vertical="center" readingOrder="1"/>
    </xf>
    <xf numFmtId="1" fontId="101" fillId="11" borderId="19" xfId="1" applyNumberFormat="1" applyFont="1" applyFill="1" applyBorder="1" applyAlignment="1">
      <alignment horizontal="center" vertical="center" readingOrder="1"/>
    </xf>
    <xf numFmtId="0" fontId="11" fillId="28" borderId="0" xfId="0" applyFont="1" applyFill="1"/>
    <xf numFmtId="0" fontId="124" fillId="11" borderId="0" xfId="5" applyFont="1" applyFill="1" applyAlignment="1">
      <alignment horizontal="left" vertical="center" readingOrder="1"/>
    </xf>
    <xf numFmtId="0" fontId="92" fillId="11" borderId="0" xfId="0" applyFont="1" applyFill="1" applyAlignment="1">
      <alignment horizontal="center"/>
    </xf>
    <xf numFmtId="0" fontId="92" fillId="11" borderId="108" xfId="0" applyFont="1" applyFill="1" applyBorder="1" applyAlignment="1">
      <alignment horizontal="center"/>
    </xf>
    <xf numFmtId="0" fontId="7" fillId="11" borderId="52" xfId="0" applyFont="1" applyFill="1" applyBorder="1" applyAlignment="1">
      <alignment horizontal="center"/>
    </xf>
    <xf numFmtId="0" fontId="7" fillId="11" borderId="117" xfId="0" applyFont="1" applyFill="1" applyBorder="1" applyAlignment="1">
      <alignment horizontal="center"/>
    </xf>
    <xf numFmtId="0" fontId="7" fillId="11" borderId="122" xfId="0" applyFont="1" applyFill="1" applyBorder="1" applyAlignment="1">
      <alignment horizontal="center"/>
    </xf>
    <xf numFmtId="0" fontId="92" fillId="11" borderId="25" xfId="0" applyFont="1" applyFill="1" applyBorder="1" applyAlignment="1">
      <alignment horizontal="center"/>
    </xf>
    <xf numFmtId="0" fontId="7" fillId="11" borderId="119" xfId="0" applyFont="1" applyFill="1" applyBorder="1"/>
    <xf numFmtId="0" fontId="7" fillId="11" borderId="10" xfId="0" applyFont="1" applyFill="1" applyBorder="1"/>
    <xf numFmtId="0" fontId="7" fillId="11" borderId="20" xfId="0" applyFont="1" applyFill="1" applyBorder="1"/>
    <xf numFmtId="0" fontId="101" fillId="11" borderId="38" xfId="1" applyFont="1" applyFill="1" applyBorder="1" applyAlignment="1">
      <alignment horizontal="center" vertical="center" readingOrder="1"/>
    </xf>
    <xf numFmtId="166" fontId="98" fillId="25" borderId="11" xfId="1" applyNumberFormat="1" applyFont="1" applyFill="1" applyBorder="1" applyAlignment="1">
      <alignment horizontal="center" vertical="center" readingOrder="1"/>
    </xf>
    <xf numFmtId="166" fontId="101" fillId="11" borderId="6" xfId="1" applyNumberFormat="1" applyFont="1" applyFill="1" applyBorder="1" applyAlignment="1">
      <alignment horizontal="center" vertical="center" readingOrder="1"/>
    </xf>
    <xf numFmtId="166" fontId="98" fillId="25" borderId="6" xfId="1" applyNumberFormat="1" applyFont="1" applyFill="1" applyBorder="1" applyAlignment="1">
      <alignment horizontal="center" vertical="center" readingOrder="1"/>
    </xf>
    <xf numFmtId="166" fontId="101" fillId="11" borderId="38" xfId="1" applyNumberFormat="1" applyFont="1" applyFill="1" applyBorder="1" applyAlignment="1">
      <alignment horizontal="center" vertical="center" readingOrder="1"/>
    </xf>
    <xf numFmtId="1" fontId="120" fillId="11" borderId="11" xfId="1" applyNumberFormat="1" applyFont="1" applyFill="1" applyBorder="1" applyAlignment="1">
      <alignment horizontal="center" vertical="center" readingOrder="1"/>
    </xf>
    <xf numFmtId="0" fontId="11" fillId="22" borderId="17" xfId="1" applyFont="1" applyFill="1" applyBorder="1" applyAlignment="1">
      <alignment horizontal="center" vertical="center" readingOrder="1"/>
    </xf>
    <xf numFmtId="0" fontId="11" fillId="22" borderId="18" xfId="1" applyFont="1" applyFill="1" applyBorder="1" applyAlignment="1">
      <alignment horizontal="center" vertical="center" wrapText="1" readingOrder="1"/>
    </xf>
    <xf numFmtId="0" fontId="11" fillId="22" borderId="18" xfId="1" applyFont="1" applyFill="1" applyBorder="1" applyAlignment="1">
      <alignment horizontal="center" vertical="center" readingOrder="1"/>
    </xf>
    <xf numFmtId="0" fontId="11" fillId="22" borderId="19" xfId="1" applyFont="1" applyFill="1" applyBorder="1" applyAlignment="1">
      <alignment horizontal="center" vertical="center" wrapText="1" readingOrder="1"/>
    </xf>
    <xf numFmtId="0" fontId="101" fillId="22" borderId="11" xfId="1" applyFont="1" applyFill="1" applyBorder="1" applyAlignment="1">
      <alignment horizontal="center" vertical="center" readingOrder="1"/>
    </xf>
    <xf numFmtId="0" fontId="101" fillId="22" borderId="12" xfId="1" applyFont="1" applyFill="1" applyBorder="1" applyAlignment="1">
      <alignment horizontal="center" vertical="center" readingOrder="1"/>
    </xf>
    <xf numFmtId="0" fontId="101" fillId="22" borderId="12" xfId="1" applyFont="1" applyFill="1" applyBorder="1" applyAlignment="1">
      <alignment horizontal="center" vertical="center"/>
    </xf>
    <xf numFmtId="0" fontId="101" fillId="22" borderId="16" xfId="1" applyFont="1" applyFill="1" applyBorder="1" applyAlignment="1">
      <alignment horizontal="center" vertical="center" readingOrder="1"/>
    </xf>
    <xf numFmtId="0" fontId="101" fillId="22" borderId="6" xfId="1" applyFont="1" applyFill="1" applyBorder="1" applyAlignment="1">
      <alignment horizontal="center" vertical="center" readingOrder="1"/>
    </xf>
    <xf numFmtId="0" fontId="101" fillId="22" borderId="7" xfId="1" applyFont="1" applyFill="1" applyBorder="1" applyAlignment="1">
      <alignment horizontal="center" vertical="center" readingOrder="1"/>
    </xf>
    <xf numFmtId="0" fontId="101" fillId="22" borderId="7" xfId="1" applyFont="1" applyFill="1" applyBorder="1" applyAlignment="1">
      <alignment horizontal="center" vertical="center"/>
    </xf>
    <xf numFmtId="0" fontId="101" fillId="22" borderId="8" xfId="1" applyFont="1" applyFill="1" applyBorder="1" applyAlignment="1">
      <alignment horizontal="center" vertical="center" readingOrder="1"/>
    </xf>
    <xf numFmtId="0" fontId="11" fillId="28" borderId="17" xfId="1" applyFont="1" applyFill="1" applyBorder="1" applyAlignment="1">
      <alignment horizontal="center" vertical="center" readingOrder="1"/>
    </xf>
    <xf numFmtId="0" fontId="11" fillId="28" borderId="18" xfId="1" applyFont="1" applyFill="1" applyBorder="1" applyAlignment="1">
      <alignment horizontal="center" vertical="center" wrapText="1" readingOrder="1"/>
    </xf>
    <xf numFmtId="0" fontId="11" fillId="28" borderId="18" xfId="1" applyFont="1" applyFill="1" applyBorder="1" applyAlignment="1">
      <alignment horizontal="center" vertical="center" readingOrder="1"/>
    </xf>
    <xf numFmtId="0" fontId="11" fillId="28" borderId="19" xfId="1" applyFont="1" applyFill="1" applyBorder="1" applyAlignment="1">
      <alignment horizontal="center" vertical="center" wrapText="1" readingOrder="1"/>
    </xf>
    <xf numFmtId="0" fontId="101" fillId="28" borderId="11" xfId="1" applyFont="1" applyFill="1" applyBorder="1" applyAlignment="1">
      <alignment horizontal="center" vertical="center" readingOrder="1"/>
    </xf>
    <xf numFmtId="0" fontId="101" fillId="28" borderId="12" xfId="1" applyFont="1" applyFill="1" applyBorder="1" applyAlignment="1">
      <alignment horizontal="center" vertical="center" readingOrder="1"/>
    </xf>
    <xf numFmtId="0" fontId="101" fillId="28" borderId="12" xfId="1" applyFont="1" applyFill="1" applyBorder="1" applyAlignment="1">
      <alignment horizontal="center" vertical="center"/>
    </xf>
    <xf numFmtId="0" fontId="101" fillId="28" borderId="16" xfId="1" applyFont="1" applyFill="1" applyBorder="1" applyAlignment="1">
      <alignment horizontal="center" vertical="center" readingOrder="1"/>
    </xf>
    <xf numFmtId="0" fontId="101" fillId="28" borderId="6" xfId="1" applyFont="1" applyFill="1" applyBorder="1" applyAlignment="1">
      <alignment horizontal="center" vertical="center" readingOrder="1"/>
    </xf>
    <xf numFmtId="0" fontId="101" fillId="28" borderId="7" xfId="1" applyFont="1" applyFill="1" applyBorder="1" applyAlignment="1">
      <alignment horizontal="center" vertical="center" readingOrder="1"/>
    </xf>
    <xf numFmtId="0" fontId="101" fillId="28" borderId="7" xfId="1" applyFont="1" applyFill="1" applyBorder="1" applyAlignment="1">
      <alignment horizontal="center" vertical="center"/>
    </xf>
    <xf numFmtId="0" fontId="101" fillId="28" borderId="8" xfId="1" applyFont="1" applyFill="1" applyBorder="1" applyAlignment="1">
      <alignment horizontal="center" vertical="center" readingOrder="1"/>
    </xf>
    <xf numFmtId="0" fontId="101" fillId="28" borderId="17" xfId="1" applyFont="1" applyFill="1" applyBorder="1" applyAlignment="1">
      <alignment horizontal="center" vertical="center" readingOrder="1"/>
    </xf>
    <xf numFmtId="0" fontId="101" fillId="28" borderId="18" xfId="1" applyFont="1" applyFill="1" applyBorder="1" applyAlignment="1">
      <alignment horizontal="center" vertical="center" readingOrder="1"/>
    </xf>
    <xf numFmtId="0" fontId="101" fillId="28" borderId="19" xfId="1" applyFont="1" applyFill="1" applyBorder="1" applyAlignment="1">
      <alignment horizontal="center" vertical="center" readingOrder="1"/>
    </xf>
    <xf numFmtId="0" fontId="0" fillId="22" borderId="119" xfId="0" applyFill="1" applyBorder="1" applyAlignment="1">
      <alignment horizontal="center"/>
    </xf>
    <xf numFmtId="0" fontId="0" fillId="28" borderId="119" xfId="0" applyFill="1" applyBorder="1" applyAlignment="1">
      <alignment horizontal="center"/>
    </xf>
    <xf numFmtId="0" fontId="0" fillId="28" borderId="99" xfId="0" applyFill="1" applyBorder="1" applyAlignment="1">
      <alignment horizontal="center"/>
    </xf>
    <xf numFmtId="166" fontId="101" fillId="11" borderId="26" xfId="1" applyNumberFormat="1" applyFont="1" applyFill="1" applyBorder="1" applyAlignment="1">
      <alignment horizontal="center" vertical="center" readingOrder="1"/>
    </xf>
    <xf numFmtId="1" fontId="120" fillId="11" borderId="15" xfId="1" applyNumberFormat="1" applyFont="1" applyFill="1" applyBorder="1" applyAlignment="1">
      <alignment horizontal="center" vertical="center" readingOrder="1"/>
    </xf>
    <xf numFmtId="0" fontId="101" fillId="28" borderId="26" xfId="1" applyFont="1" applyFill="1" applyBorder="1" applyAlignment="1">
      <alignment horizontal="center" vertical="center" readingOrder="1"/>
    </xf>
    <xf numFmtId="0" fontId="101" fillId="28" borderId="27" xfId="1" applyFont="1" applyFill="1" applyBorder="1" applyAlignment="1">
      <alignment horizontal="center" vertical="center" readingOrder="1"/>
    </xf>
    <xf numFmtId="0" fontId="101" fillId="28" borderId="28" xfId="1" applyFont="1" applyFill="1" applyBorder="1" applyAlignment="1">
      <alignment horizontal="center" vertical="center" readingOrder="1"/>
    </xf>
    <xf numFmtId="0" fontId="0" fillId="28" borderId="59" xfId="0" applyFill="1" applyBorder="1" applyAlignment="1">
      <alignment horizontal="center"/>
    </xf>
    <xf numFmtId="0" fontId="101" fillId="22" borderId="26" xfId="1" applyFont="1" applyFill="1" applyBorder="1" applyAlignment="1">
      <alignment horizontal="center" vertical="center" readingOrder="1"/>
    </xf>
    <xf numFmtId="0" fontId="101" fillId="22" borderId="27" xfId="1" applyFont="1" applyFill="1" applyBorder="1" applyAlignment="1">
      <alignment horizontal="center" vertical="center" readingOrder="1"/>
    </xf>
    <xf numFmtId="0" fontId="101" fillId="22" borderId="28" xfId="1" applyFont="1" applyFill="1" applyBorder="1" applyAlignment="1">
      <alignment horizontal="center" vertical="center" readingOrder="1"/>
    </xf>
    <xf numFmtId="0" fontId="0" fillId="22" borderId="59" xfId="0" applyFill="1" applyBorder="1" applyAlignment="1">
      <alignment horizontal="center"/>
    </xf>
    <xf numFmtId="0" fontId="120" fillId="49" borderId="25" xfId="1" applyFont="1" applyFill="1" applyBorder="1" applyAlignment="1">
      <alignment horizontal="center" vertical="center" readingOrder="1"/>
    </xf>
    <xf numFmtId="166" fontId="101" fillId="49" borderId="25" xfId="1" applyNumberFormat="1" applyFont="1" applyFill="1" applyBorder="1" applyAlignment="1">
      <alignment horizontal="center" vertical="center" readingOrder="1"/>
    </xf>
    <xf numFmtId="1" fontId="120" fillId="49" borderId="25" xfId="1" applyNumberFormat="1" applyFont="1" applyFill="1" applyBorder="1" applyAlignment="1">
      <alignment horizontal="center" vertical="center" readingOrder="1"/>
    </xf>
    <xf numFmtId="0" fontId="101" fillId="49" borderId="111" xfId="1" applyFont="1" applyFill="1" applyBorder="1" applyAlignment="1">
      <alignment horizontal="center" vertical="center" readingOrder="1"/>
    </xf>
    <xf numFmtId="0" fontId="101" fillId="49" borderId="23" xfId="1" applyFont="1" applyFill="1" applyBorder="1" applyAlignment="1">
      <alignment horizontal="center" vertical="center" readingOrder="1"/>
    </xf>
    <xf numFmtId="0" fontId="101" fillId="49" borderId="124" xfId="1" applyFont="1" applyFill="1" applyBorder="1" applyAlignment="1">
      <alignment horizontal="center" vertical="center" readingOrder="1"/>
    </xf>
    <xf numFmtId="0" fontId="0" fillId="49" borderId="25" xfId="0" applyFill="1" applyBorder="1" applyAlignment="1">
      <alignment horizontal="center"/>
    </xf>
    <xf numFmtId="0" fontId="98" fillId="25" borderId="13" xfId="1" applyFont="1" applyFill="1" applyBorder="1" applyAlignment="1">
      <alignment horizontal="center" vertical="center" readingOrder="1"/>
    </xf>
    <xf numFmtId="166" fontId="11" fillId="0" borderId="105" xfId="0" applyNumberFormat="1" applyFont="1" applyBorder="1" applyAlignment="1">
      <alignment horizontal="center" vertical="center"/>
    </xf>
    <xf numFmtId="0" fontId="11" fillId="22" borderId="44" xfId="0" applyFont="1" applyFill="1" applyBorder="1" applyAlignment="1">
      <alignment horizontal="center" vertical="center"/>
    </xf>
    <xf numFmtId="166" fontId="125" fillId="45" borderId="44" xfId="0" applyNumberFormat="1" applyFont="1" applyFill="1" applyBorder="1" applyAlignment="1">
      <alignment horizontal="center" vertical="center" wrapText="1"/>
    </xf>
    <xf numFmtId="166" fontId="125" fillId="45" borderId="0" xfId="0" applyNumberFormat="1" applyFont="1" applyFill="1" applyAlignment="1">
      <alignment horizontal="center" vertical="center"/>
    </xf>
    <xf numFmtId="166" fontId="125" fillId="45" borderId="48" xfId="0" applyNumberFormat="1" applyFont="1" applyFill="1" applyBorder="1" applyAlignment="1">
      <alignment horizontal="center" vertical="center"/>
    </xf>
    <xf numFmtId="166" fontId="125" fillId="45" borderId="74" xfId="0" applyNumberFormat="1" applyFont="1" applyFill="1" applyBorder="1" applyAlignment="1">
      <alignment horizontal="center" vertical="center"/>
    </xf>
    <xf numFmtId="166" fontId="125" fillId="45" borderId="108" xfId="0" applyNumberFormat="1" applyFont="1" applyFill="1" applyBorder="1" applyAlignment="1">
      <alignment horizontal="center" vertical="center"/>
    </xf>
    <xf numFmtId="0" fontId="125" fillId="45" borderId="44" xfId="0" applyFont="1" applyFill="1" applyBorder="1" applyAlignment="1">
      <alignment horizontal="center" vertical="center"/>
    </xf>
    <xf numFmtId="0" fontId="125" fillId="45" borderId="45" xfId="0" applyFont="1" applyFill="1" applyBorder="1" applyAlignment="1">
      <alignment horizontal="center" vertical="center"/>
    </xf>
    <xf numFmtId="166" fontId="125" fillId="45" borderId="112" xfId="0" applyNumberFormat="1" applyFont="1" applyFill="1" applyBorder="1" applyAlignment="1">
      <alignment horizontal="center" vertical="center"/>
    </xf>
    <xf numFmtId="166" fontId="125" fillId="45" borderId="113" xfId="0" applyNumberFormat="1" applyFont="1" applyFill="1" applyBorder="1" applyAlignment="1">
      <alignment horizontal="center" vertical="center"/>
    </xf>
    <xf numFmtId="167" fontId="125" fillId="45" borderId="42" xfId="0" applyNumberFormat="1" applyFont="1" applyFill="1" applyBorder="1" applyAlignment="1">
      <alignment horizontal="center" vertical="center"/>
    </xf>
    <xf numFmtId="167" fontId="125" fillId="45" borderId="107" xfId="0" applyNumberFormat="1" applyFont="1" applyFill="1" applyBorder="1" applyAlignment="1">
      <alignment horizontal="center" vertical="center"/>
    </xf>
    <xf numFmtId="0" fontId="125" fillId="45" borderId="74" xfId="0" applyFont="1" applyFill="1" applyBorder="1" applyAlignment="1">
      <alignment vertical="center" wrapText="1"/>
    </xf>
    <xf numFmtId="0" fontId="11" fillId="45" borderId="74" xfId="0" applyFont="1" applyFill="1" applyBorder="1" applyAlignment="1">
      <alignment horizontal="center" vertical="center" wrapText="1"/>
    </xf>
    <xf numFmtId="0" fontId="11" fillId="45" borderId="108" xfId="0" applyFont="1" applyFill="1" applyBorder="1" applyAlignment="1">
      <alignment horizontal="center" vertical="center" wrapText="1"/>
    </xf>
    <xf numFmtId="0" fontId="125" fillId="45" borderId="108" xfId="0" applyFont="1" applyFill="1" applyBorder="1" applyAlignment="1">
      <alignment vertical="center" wrapText="1"/>
    </xf>
    <xf numFmtId="166" fontId="125" fillId="45" borderId="45" xfId="0" applyNumberFormat="1" applyFont="1" applyFill="1" applyBorder="1" applyAlignment="1">
      <alignment horizontal="center" vertical="center" wrapText="1"/>
    </xf>
    <xf numFmtId="0" fontId="100" fillId="23" borderId="74" xfId="0" applyFont="1" applyFill="1" applyBorder="1" applyAlignment="1">
      <alignment horizontal="center" vertical="center" wrapText="1"/>
    </xf>
    <xf numFmtId="0" fontId="0" fillId="0" borderId="0" xfId="0" applyAlignment="1">
      <alignment horizontal="center" vertical="center" wrapText="1"/>
    </xf>
    <xf numFmtId="0" fontId="11" fillId="0" borderId="42" xfId="0" applyFont="1" applyBorder="1" applyAlignment="1">
      <alignment horizontal="center" vertical="center"/>
    </xf>
    <xf numFmtId="0" fontId="11" fillId="0" borderId="44" xfId="0" applyFont="1" applyBorder="1" applyAlignment="1">
      <alignment horizontal="center" vertical="center"/>
    </xf>
    <xf numFmtId="0" fontId="11" fillId="0" borderId="45" xfId="0" applyFont="1" applyBorder="1" applyAlignment="1">
      <alignment horizontal="center" vertical="center"/>
    </xf>
    <xf numFmtId="166" fontId="11" fillId="0" borderId="0" xfId="0" applyNumberFormat="1" applyFont="1" applyAlignment="1">
      <alignment horizontal="center" vertical="center"/>
    </xf>
    <xf numFmtId="166" fontId="11" fillId="0" borderId="48" xfId="0" applyNumberFormat="1" applyFont="1" applyBorder="1" applyAlignment="1">
      <alignment horizontal="center" vertical="center"/>
    </xf>
    <xf numFmtId="166" fontId="11" fillId="0" borderId="74" xfId="0" applyNumberFormat="1" applyFont="1" applyBorder="1" applyAlignment="1">
      <alignment horizontal="center" vertical="center"/>
    </xf>
    <xf numFmtId="166" fontId="11" fillId="0" borderId="108" xfId="0" applyNumberFormat="1" applyFont="1" applyBorder="1" applyAlignment="1">
      <alignment horizontal="center" vertical="center"/>
    </xf>
    <xf numFmtId="166" fontId="11" fillId="0" borderId="112" xfId="0" applyNumberFormat="1" applyFont="1" applyBorder="1" applyAlignment="1">
      <alignment horizontal="center" vertical="center"/>
    </xf>
    <xf numFmtId="166" fontId="11" fillId="0" borderId="113" xfId="0" applyNumberFormat="1" applyFont="1" applyBorder="1" applyAlignment="1">
      <alignment horizontal="center" vertical="center"/>
    </xf>
    <xf numFmtId="167" fontId="11" fillId="0" borderId="42" xfId="0" applyNumberFormat="1" applyFont="1" applyBorder="1" applyAlignment="1">
      <alignment horizontal="center" vertical="center"/>
    </xf>
    <xf numFmtId="167" fontId="11" fillId="0" borderId="107" xfId="0" applyNumberFormat="1" applyFont="1" applyBorder="1" applyAlignment="1">
      <alignment horizontal="center" vertical="center"/>
    </xf>
    <xf numFmtId="0" fontId="11" fillId="22" borderId="45" xfId="0" applyFont="1" applyFill="1" applyBorder="1" applyAlignment="1">
      <alignment horizontal="center" vertical="center"/>
    </xf>
    <xf numFmtId="166" fontId="0" fillId="45" borderId="43" xfId="0" applyNumberFormat="1" applyFill="1" applyBorder="1" applyAlignment="1">
      <alignment vertical="center"/>
    </xf>
    <xf numFmtId="166" fontId="0" fillId="45" borderId="44" xfId="0" applyNumberFormat="1" applyFill="1" applyBorder="1" applyAlignment="1">
      <alignment vertical="center"/>
    </xf>
    <xf numFmtId="166" fontId="0" fillId="45" borderId="47" xfId="0" applyNumberFormat="1" applyFill="1" applyBorder="1" applyAlignment="1">
      <alignment vertical="center"/>
    </xf>
    <xf numFmtId="166" fontId="0" fillId="45" borderId="0" xfId="0" applyNumberFormat="1" applyFill="1" applyAlignment="1">
      <alignment vertical="center"/>
    </xf>
    <xf numFmtId="166" fontId="0" fillId="45" borderId="60" xfId="0" applyNumberFormat="1" applyFill="1" applyBorder="1" applyAlignment="1">
      <alignment vertical="center"/>
    </xf>
    <xf numFmtId="166" fontId="0" fillId="45" borderId="42" xfId="0" applyNumberFormat="1" applyFill="1" applyBorder="1" applyAlignment="1">
      <alignment vertical="center"/>
    </xf>
    <xf numFmtId="0" fontId="125" fillId="45" borderId="105" xfId="0" applyFont="1" applyFill="1" applyBorder="1" applyAlignment="1">
      <alignment horizontal="center" vertical="center" wrapText="1"/>
    </xf>
    <xf numFmtId="0" fontId="125" fillId="45" borderId="74" xfId="0" applyFont="1" applyFill="1" applyBorder="1" applyAlignment="1">
      <alignment horizontal="center" vertical="center" wrapText="1"/>
    </xf>
    <xf numFmtId="0" fontId="125" fillId="45" borderId="43" xfId="0" applyFont="1" applyFill="1" applyBorder="1" applyAlignment="1">
      <alignment horizontal="center" vertical="center"/>
    </xf>
    <xf numFmtId="0" fontId="125" fillId="45" borderId="105" xfId="0" applyFont="1" applyFill="1" applyBorder="1" applyAlignment="1">
      <alignment vertical="center" wrapText="1"/>
    </xf>
    <xf numFmtId="166" fontId="125" fillId="45" borderId="105" xfId="0" applyNumberFormat="1" applyFont="1" applyFill="1" applyBorder="1" applyAlignment="1">
      <alignment horizontal="center" vertical="center"/>
    </xf>
    <xf numFmtId="0" fontId="125" fillId="45" borderId="47" xfId="0" applyFont="1" applyFill="1" applyBorder="1" applyAlignment="1">
      <alignment horizontal="center" vertical="center"/>
    </xf>
    <xf numFmtId="0" fontId="125" fillId="45" borderId="0" xfId="0" applyFont="1" applyFill="1" applyAlignment="1">
      <alignment horizontal="center" vertical="center"/>
    </xf>
    <xf numFmtId="167" fontId="125" fillId="45" borderId="105" xfId="0" applyNumberFormat="1" applyFont="1" applyFill="1" applyBorder="1" applyAlignment="1">
      <alignment horizontal="center" vertical="center"/>
    </xf>
    <xf numFmtId="166" fontId="0" fillId="11" borderId="25" xfId="0" applyNumberFormat="1" applyFill="1" applyBorder="1" applyAlignment="1">
      <alignment horizontal="center" vertical="center"/>
    </xf>
    <xf numFmtId="0" fontId="101" fillId="27" borderId="6" xfId="1" applyFont="1" applyFill="1" applyBorder="1" applyAlignment="1">
      <alignment horizontal="center" vertical="center" readingOrder="1"/>
    </xf>
    <xf numFmtId="0" fontId="101" fillId="27" borderId="12" xfId="1" applyFont="1" applyFill="1" applyBorder="1" applyAlignment="1">
      <alignment horizontal="center" vertical="center" readingOrder="1"/>
    </xf>
    <xf numFmtId="0" fontId="101" fillId="27" borderId="13" xfId="1" applyFont="1" applyFill="1" applyBorder="1" applyAlignment="1">
      <alignment horizontal="center" vertical="center" readingOrder="1"/>
    </xf>
    <xf numFmtId="0" fontId="101" fillId="27" borderId="38" xfId="1" applyFont="1" applyFill="1" applyBorder="1" applyAlignment="1">
      <alignment horizontal="center" vertical="center" readingOrder="1"/>
    </xf>
    <xf numFmtId="0" fontId="101" fillId="27" borderId="17" xfId="1" applyFont="1" applyFill="1" applyBorder="1" applyAlignment="1">
      <alignment horizontal="center" vertical="center" readingOrder="1"/>
    </xf>
    <xf numFmtId="0" fontId="101" fillId="27" borderId="18" xfId="1" applyFont="1" applyFill="1" applyBorder="1" applyAlignment="1">
      <alignment horizontal="center" vertical="center" readingOrder="1"/>
    </xf>
    <xf numFmtId="0" fontId="101" fillId="27" borderId="19" xfId="1" applyFont="1" applyFill="1" applyBorder="1" applyAlignment="1">
      <alignment horizontal="center" vertical="center" readingOrder="1"/>
    </xf>
    <xf numFmtId="0" fontId="0" fillId="11" borderId="18" xfId="0" applyFill="1" applyBorder="1" applyAlignment="1">
      <alignment horizontal="center" vertical="center"/>
    </xf>
    <xf numFmtId="0" fontId="0" fillId="11" borderId="41" xfId="0" applyFill="1" applyBorder="1" applyAlignment="1">
      <alignment horizontal="center" vertical="center"/>
    </xf>
    <xf numFmtId="0" fontId="0" fillId="11" borderId="19" xfId="0" applyFill="1" applyBorder="1" applyAlignment="1">
      <alignment horizontal="center" vertical="center"/>
    </xf>
    <xf numFmtId="0" fontId="0" fillId="11" borderId="40" xfId="0" applyFill="1" applyBorder="1" applyAlignment="1">
      <alignment horizontal="center" vertical="center"/>
    </xf>
    <xf numFmtId="0" fontId="0" fillId="11" borderId="8" xfId="0" applyFill="1" applyBorder="1" applyAlignment="1">
      <alignment horizontal="center" vertical="center"/>
    </xf>
    <xf numFmtId="0" fontId="0" fillId="11" borderId="37" xfId="0" applyFill="1" applyBorder="1" applyAlignment="1">
      <alignment horizontal="center" vertical="center"/>
    </xf>
    <xf numFmtId="0" fontId="0" fillId="11" borderId="3" xfId="0" applyFill="1" applyBorder="1" applyAlignment="1">
      <alignment horizontal="center" vertical="center"/>
    </xf>
    <xf numFmtId="0" fontId="0" fillId="11" borderId="30" xfId="0" applyFill="1" applyBorder="1" applyAlignment="1">
      <alignment horizontal="center" vertical="center"/>
    </xf>
    <xf numFmtId="0" fontId="91" fillId="11" borderId="0" xfId="1" applyFont="1" applyFill="1" applyAlignment="1">
      <alignment horizontal="left" vertical="center" readingOrder="1"/>
    </xf>
    <xf numFmtId="1" fontId="11" fillId="11" borderId="16" xfId="0" applyNumberFormat="1" applyFont="1" applyFill="1" applyBorder="1" applyAlignment="1">
      <alignment horizontal="center" vertical="center"/>
    </xf>
    <xf numFmtId="1" fontId="11" fillId="11" borderId="19" xfId="0" applyNumberFormat="1" applyFont="1" applyFill="1" applyBorder="1" applyAlignment="1">
      <alignment horizontal="center" vertical="center"/>
    </xf>
    <xf numFmtId="0" fontId="90" fillId="11" borderId="0" xfId="0" applyFont="1" applyFill="1" applyAlignment="1">
      <alignment horizontal="center" vertical="center"/>
    </xf>
    <xf numFmtId="0" fontId="0" fillId="11" borderId="116" xfId="0" applyFill="1" applyBorder="1" applyAlignment="1">
      <alignment vertical="center" wrapText="1"/>
    </xf>
    <xf numFmtId="1" fontId="0" fillId="27" borderId="48" xfId="0" applyNumberFormat="1" applyFill="1" applyBorder="1" applyAlignment="1">
      <alignment horizontal="center" vertical="center"/>
    </xf>
    <xf numFmtId="1" fontId="0" fillId="27" borderId="107" xfId="0" applyNumberFormat="1" applyFill="1" applyBorder="1" applyAlignment="1">
      <alignment horizontal="center" vertical="center"/>
    </xf>
    <xf numFmtId="0" fontId="0" fillId="11" borderId="1" xfId="0" applyFill="1" applyBorder="1" applyAlignment="1">
      <alignment horizontal="left" vertical="center"/>
    </xf>
    <xf numFmtId="0" fontId="0" fillId="11" borderId="6" xfId="0" applyFill="1" applyBorder="1" applyAlignment="1">
      <alignment horizontal="left" vertical="center"/>
    </xf>
    <xf numFmtId="0" fontId="11" fillId="11" borderId="6" xfId="0" applyFont="1" applyFill="1" applyBorder="1" applyAlignment="1">
      <alignment horizontal="left" vertical="center"/>
    </xf>
    <xf numFmtId="0" fontId="0" fillId="11" borderId="17" xfId="0" applyFill="1" applyBorder="1" applyAlignment="1">
      <alignment horizontal="left" vertical="center"/>
    </xf>
    <xf numFmtId="0" fontId="14" fillId="11" borderId="0" xfId="1" applyFont="1" applyFill="1" applyAlignment="1">
      <alignment horizontal="left" vertical="center" readingOrder="1"/>
    </xf>
    <xf numFmtId="0" fontId="7" fillId="11" borderId="0" xfId="0" applyFont="1" applyFill="1" applyAlignment="1">
      <alignment horizontal="left" vertical="center"/>
    </xf>
    <xf numFmtId="0" fontId="124" fillId="11" borderId="0" xfId="5" applyFont="1" applyFill="1" applyAlignment="1">
      <alignment horizontal="left" vertical="center"/>
    </xf>
    <xf numFmtId="0" fontId="129" fillId="11" borderId="0" xfId="5" applyFont="1" applyFill="1" applyAlignment="1">
      <alignment horizontal="left" vertical="center"/>
    </xf>
    <xf numFmtId="0" fontId="132" fillId="0" borderId="7" xfId="7" applyFill="1" applyBorder="1" applyAlignment="1">
      <alignment horizontal="center" vertical="center" wrapText="1"/>
    </xf>
    <xf numFmtId="0" fontId="135" fillId="0" borderId="0" xfId="7" applyFont="1" applyFill="1" applyBorder="1" applyAlignment="1">
      <alignment horizontal="center" vertical="center" wrapText="1"/>
    </xf>
    <xf numFmtId="0" fontId="135" fillId="0" borderId="0" xfId="7" applyFont="1" applyFill="1" applyBorder="1" applyAlignment="1">
      <alignment vertical="center" wrapText="1"/>
    </xf>
    <xf numFmtId="0" fontId="132" fillId="0" borderId="12" xfId="7" applyBorder="1" applyAlignment="1">
      <alignment horizontal="center" vertical="center" wrapText="1"/>
    </xf>
    <xf numFmtId="0" fontId="132" fillId="0" borderId="12" xfId="7" applyFill="1" applyBorder="1" applyAlignment="1">
      <alignment horizontal="center" vertical="center" wrapText="1"/>
    </xf>
    <xf numFmtId="0" fontId="87" fillId="24" borderId="116" xfId="0" applyFont="1" applyFill="1" applyBorder="1" applyAlignment="1">
      <alignment vertical="center"/>
    </xf>
    <xf numFmtId="0" fontId="87" fillId="24" borderId="117" xfId="0" applyFont="1" applyFill="1" applyBorder="1" applyAlignment="1">
      <alignment vertical="center"/>
    </xf>
    <xf numFmtId="0" fontId="75" fillId="11" borderId="0" xfId="0" applyFont="1" applyFill="1" applyAlignment="1">
      <alignment vertical="center"/>
    </xf>
    <xf numFmtId="0" fontId="93" fillId="11" borderId="0" xfId="0" applyFont="1" applyFill="1" applyAlignment="1">
      <alignment vertical="center"/>
    </xf>
    <xf numFmtId="0" fontId="0" fillId="11" borderId="8" xfId="0" applyFill="1" applyBorder="1" applyAlignment="1">
      <alignment vertical="center"/>
    </xf>
    <xf numFmtId="0" fontId="0" fillId="11" borderId="19" xfId="0" applyFill="1" applyBorder="1" applyAlignment="1">
      <alignment vertical="center" wrapText="1"/>
    </xf>
    <xf numFmtId="14" fontId="0" fillId="11" borderId="0" xfId="0" applyNumberFormat="1" applyFill="1" applyAlignment="1">
      <alignment horizontal="center" vertical="center"/>
    </xf>
    <xf numFmtId="0" fontId="0" fillId="11" borderId="36" xfId="0" applyFill="1" applyBorder="1" applyAlignment="1">
      <alignment horizontal="center" vertical="center"/>
    </xf>
    <xf numFmtId="0" fontId="0" fillId="11" borderId="46" xfId="0" applyFill="1" applyBorder="1" applyAlignment="1">
      <alignment horizontal="center" vertical="center"/>
    </xf>
    <xf numFmtId="0" fontId="0" fillId="11" borderId="31" xfId="0" applyFill="1" applyBorder="1" applyAlignment="1">
      <alignment horizontal="center" vertical="center"/>
    </xf>
    <xf numFmtId="0" fontId="130" fillId="0" borderId="118" xfId="8" applyFont="1" applyBorder="1" applyAlignment="1">
      <alignment horizontal="center" vertical="center" wrapText="1"/>
    </xf>
    <xf numFmtId="0" fontId="130" fillId="0" borderId="3" xfId="8" applyFont="1" applyBorder="1" applyAlignment="1">
      <alignment horizontal="center" vertical="center" wrapText="1"/>
    </xf>
    <xf numFmtId="0" fontId="130" fillId="0" borderId="37" xfId="8" applyFont="1" applyBorder="1" applyAlignment="1">
      <alignment horizontal="center" vertical="center" wrapText="1"/>
    </xf>
    <xf numFmtId="0" fontId="130" fillId="0" borderId="0" xfId="8" applyFont="1" applyAlignment="1">
      <alignment horizontal="center" vertical="center"/>
    </xf>
    <xf numFmtId="0" fontId="130" fillId="0" borderId="7" xfId="8" applyFont="1" applyBorder="1" applyAlignment="1">
      <alignment horizontal="center" vertical="center"/>
    </xf>
    <xf numFmtId="0" fontId="130" fillId="0" borderId="27" xfId="8" applyFont="1" applyBorder="1" applyAlignment="1">
      <alignment horizontal="center" vertical="center"/>
    </xf>
    <xf numFmtId="0" fontId="130" fillId="0" borderId="18" xfId="8" applyFont="1" applyBorder="1" applyAlignment="1">
      <alignment horizontal="center" vertical="center" wrapText="1"/>
    </xf>
    <xf numFmtId="0" fontId="131" fillId="0" borderId="39" xfId="8" applyFont="1" applyBorder="1" applyAlignment="1">
      <alignment horizontal="center" vertical="center" wrapText="1"/>
    </xf>
    <xf numFmtId="0" fontId="131" fillId="0" borderId="12" xfId="8" applyFont="1" applyBorder="1" applyAlignment="1">
      <alignment horizontal="center" vertical="center" wrapText="1"/>
    </xf>
    <xf numFmtId="0" fontId="130" fillId="0" borderId="12" xfId="8" applyFont="1" applyBorder="1" applyAlignment="1">
      <alignment horizontal="center" vertical="center" wrapText="1"/>
    </xf>
    <xf numFmtId="0" fontId="131" fillId="0" borderId="0" xfId="8" applyFont="1" applyAlignment="1">
      <alignment horizontal="center" vertical="center"/>
    </xf>
    <xf numFmtId="0" fontId="131" fillId="0" borderId="12" xfId="8" applyFont="1" applyBorder="1" applyAlignment="1">
      <alignment horizontal="center" vertical="center"/>
    </xf>
    <xf numFmtId="0" fontId="131" fillId="0" borderId="7" xfId="8" applyFont="1" applyBorder="1" applyAlignment="1">
      <alignment horizontal="center" vertical="center" wrapText="1"/>
    </xf>
    <xf numFmtId="0" fontId="131" fillId="0" borderId="27" xfId="8" applyFont="1" applyBorder="1" applyAlignment="1">
      <alignment vertical="center" wrapText="1"/>
    </xf>
    <xf numFmtId="0" fontId="131" fillId="0" borderId="27" xfId="8" applyFont="1" applyBorder="1" applyAlignment="1">
      <alignment horizontal="center" vertical="center" wrapText="1"/>
    </xf>
    <xf numFmtId="0" fontId="131" fillId="0" borderId="7" xfId="8" applyFont="1" applyBorder="1" applyAlignment="1">
      <alignment horizontal="center" vertical="center"/>
    </xf>
    <xf numFmtId="0" fontId="131" fillId="0" borderId="0" xfId="8" applyFont="1" applyAlignment="1">
      <alignment vertical="center" wrapText="1"/>
    </xf>
    <xf numFmtId="0" fontId="131" fillId="0" borderId="7" xfId="8" applyFont="1" applyBorder="1" applyAlignment="1">
      <alignment vertical="center" wrapText="1"/>
    </xf>
    <xf numFmtId="0" fontId="137" fillId="0" borderId="7" xfId="8" applyFont="1" applyBorder="1" applyAlignment="1">
      <alignment horizontal="center" vertical="center" wrapText="1"/>
    </xf>
    <xf numFmtId="0" fontId="131" fillId="0" borderId="57" xfId="8" applyFont="1" applyBorder="1" applyAlignment="1">
      <alignment horizontal="center" vertical="center" wrapText="1"/>
    </xf>
    <xf numFmtId="0" fontId="131" fillId="0" borderId="40" xfId="8" applyFont="1" applyBorder="1" applyAlignment="1">
      <alignment horizontal="center" vertical="center" wrapText="1"/>
    </xf>
    <xf numFmtId="0" fontId="131" fillId="0" borderId="0" xfId="8" applyFont="1" applyAlignment="1">
      <alignment vertical="center"/>
    </xf>
    <xf numFmtId="0" fontId="130" fillId="0" borderId="0" xfId="8" applyFont="1" applyAlignment="1">
      <alignment vertical="center"/>
    </xf>
    <xf numFmtId="0" fontId="139" fillId="0" borderId="0" xfId="8" applyFont="1"/>
    <xf numFmtId="0" fontId="131" fillId="0" borderId="27" xfId="8" applyFont="1" applyBorder="1" applyAlignment="1">
      <alignment horizontal="center" vertical="center"/>
    </xf>
    <xf numFmtId="0" fontId="131" fillId="0" borderId="9" xfId="8" applyFont="1" applyBorder="1" applyAlignment="1">
      <alignment horizontal="center" vertical="center"/>
    </xf>
    <xf numFmtId="0" fontId="131" fillId="0" borderId="57" xfId="8" applyFont="1" applyBorder="1" applyAlignment="1">
      <alignment horizontal="center" vertical="center"/>
    </xf>
    <xf numFmtId="0" fontId="131" fillId="0" borderId="0" xfId="8" applyFont="1" applyAlignment="1">
      <alignment horizontal="center" vertical="center" wrapText="1"/>
    </xf>
    <xf numFmtId="0" fontId="2" fillId="0" borderId="0" xfId="8"/>
    <xf numFmtId="0" fontId="131" fillId="65" borderId="35" xfId="8" applyFont="1" applyFill="1" applyBorder="1" applyAlignment="1">
      <alignment horizontal="center" vertical="center" wrapText="1"/>
    </xf>
    <xf numFmtId="0" fontId="131" fillId="65" borderId="56" xfId="8" applyFont="1" applyFill="1" applyBorder="1" applyAlignment="1">
      <alignment horizontal="center" vertical="center" wrapText="1"/>
    </xf>
    <xf numFmtId="0" fontId="93" fillId="0" borderId="0" xfId="8" applyFont="1" applyAlignment="1">
      <alignment horizontal="center" vertical="center"/>
    </xf>
    <xf numFmtId="0" fontId="131" fillId="65" borderId="21" xfId="8" applyFont="1" applyFill="1" applyBorder="1" applyAlignment="1">
      <alignment horizontal="center" vertical="center" wrapText="1"/>
    </xf>
    <xf numFmtId="0" fontId="131" fillId="65" borderId="123" xfId="8" applyFont="1" applyFill="1" applyBorder="1" applyAlignment="1">
      <alignment horizontal="center" vertical="center" wrapText="1"/>
    </xf>
    <xf numFmtId="0" fontId="136" fillId="0" borderId="12" xfId="8" quotePrefix="1" applyFont="1" applyBorder="1" applyAlignment="1">
      <alignment horizontal="center" vertical="center" wrapText="1"/>
    </xf>
    <xf numFmtId="0" fontId="2" fillId="0" borderId="57" xfId="8" applyBorder="1"/>
    <xf numFmtId="0" fontId="93" fillId="0" borderId="7" xfId="8" applyFont="1" applyBorder="1" applyAlignment="1">
      <alignment horizontal="center" vertical="center"/>
    </xf>
    <xf numFmtId="0" fontId="93" fillId="0" borderId="27" xfId="8" applyFont="1" applyBorder="1" applyAlignment="1">
      <alignment horizontal="center" vertical="center"/>
    </xf>
    <xf numFmtId="0" fontId="130" fillId="0" borderId="27" xfId="8" applyFont="1" applyBorder="1" applyAlignment="1">
      <alignment horizontal="center" vertical="center" wrapText="1"/>
    </xf>
    <xf numFmtId="0" fontId="130" fillId="22" borderId="7" xfId="8" applyFont="1" applyFill="1" applyBorder="1" applyAlignment="1">
      <alignment horizontal="center" vertical="center" wrapText="1"/>
    </xf>
    <xf numFmtId="0" fontId="131" fillId="0" borderId="7" xfId="8" quotePrefix="1" applyFont="1" applyBorder="1" applyAlignment="1">
      <alignment horizontal="center" vertical="center" wrapText="1"/>
    </xf>
    <xf numFmtId="0" fontId="130" fillId="28" borderId="7" xfId="8" applyFont="1" applyFill="1" applyBorder="1" applyAlignment="1">
      <alignment horizontal="center" vertical="center" wrapText="1"/>
    </xf>
    <xf numFmtId="0" fontId="130" fillId="40" borderId="7" xfId="8" applyFont="1" applyFill="1" applyBorder="1" applyAlignment="1">
      <alignment horizontal="center" vertical="center" wrapText="1"/>
    </xf>
    <xf numFmtId="0" fontId="2" fillId="0" borderId="0" xfId="8" applyAlignment="1">
      <alignment horizontal="center" vertical="center" wrapText="1"/>
    </xf>
    <xf numFmtId="0" fontId="93" fillId="0" borderId="0" xfId="8" applyFont="1" applyAlignment="1">
      <alignment horizontal="center" vertical="center" wrapText="1"/>
    </xf>
    <xf numFmtId="0" fontId="143" fillId="0" borderId="0" xfId="8" applyFont="1" applyAlignment="1">
      <alignment horizontal="center" vertical="center" wrapText="1"/>
    </xf>
    <xf numFmtId="0" fontId="143" fillId="0" borderId="0" xfId="8" quotePrefix="1" applyFont="1" applyAlignment="1">
      <alignment horizontal="center" vertical="center" wrapText="1"/>
    </xf>
    <xf numFmtId="0" fontId="2" fillId="0" borderId="0" xfId="8" quotePrefix="1" applyAlignment="1">
      <alignment horizontal="center" vertical="center" wrapText="1"/>
    </xf>
    <xf numFmtId="0" fontId="2" fillId="44" borderId="0" xfId="8" applyFill="1"/>
    <xf numFmtId="0" fontId="149" fillId="0" borderId="7" xfId="8" applyFont="1" applyBorder="1" applyAlignment="1">
      <alignment horizontal="center" vertical="center"/>
    </xf>
    <xf numFmtId="0" fontId="152" fillId="0" borderId="7" xfId="8" applyFont="1" applyBorder="1" applyAlignment="1">
      <alignment horizontal="center" vertical="center" wrapText="1"/>
    </xf>
    <xf numFmtId="0" fontId="2" fillId="0" borderId="0" xfId="8" applyAlignment="1">
      <alignment wrapText="1"/>
    </xf>
    <xf numFmtId="0" fontId="2" fillId="0" borderId="7" xfId="8" applyBorder="1" applyAlignment="1">
      <alignment horizontal="center" vertical="center" wrapText="1"/>
    </xf>
    <xf numFmtId="0" fontId="152" fillId="0" borderId="9" xfId="8" applyFont="1" applyBorder="1" applyAlignment="1">
      <alignment horizontal="center" vertical="center" wrapText="1"/>
    </xf>
    <xf numFmtId="0" fontId="152" fillId="0" borderId="57" xfId="8" applyFont="1" applyBorder="1" applyAlignment="1">
      <alignment horizontal="center" vertical="center" wrapText="1"/>
    </xf>
    <xf numFmtId="0" fontId="130" fillId="53" borderId="7" xfId="8" applyFont="1" applyFill="1" applyBorder="1" applyAlignment="1">
      <alignment horizontal="center" vertical="center" wrapText="1"/>
    </xf>
    <xf numFmtId="0" fontId="153" fillId="0" borderId="7" xfId="7" applyFont="1" applyBorder="1" applyAlignment="1">
      <alignment horizontal="center" vertical="center" wrapText="1"/>
    </xf>
    <xf numFmtId="0" fontId="146" fillId="0" borderId="0" xfId="8" applyFont="1" applyAlignment="1">
      <alignment vertical="center" wrapText="1"/>
    </xf>
    <xf numFmtId="0" fontId="146" fillId="0" borderId="0" xfId="8" applyFont="1" applyAlignment="1">
      <alignment horizontal="center" vertical="center" wrapText="1"/>
    </xf>
    <xf numFmtId="0" fontId="2" fillId="0" borderId="7" xfId="8" applyBorder="1"/>
    <xf numFmtId="0" fontId="2" fillId="0" borderId="0" xfId="8" applyAlignment="1">
      <alignment horizontal="center"/>
    </xf>
    <xf numFmtId="0" fontId="130" fillId="22" borderId="12" xfId="8" applyFont="1" applyFill="1" applyBorder="1" applyAlignment="1">
      <alignment horizontal="center" vertical="center" wrapText="1"/>
    </xf>
    <xf numFmtId="0" fontId="131" fillId="0" borderId="12" xfId="8" quotePrefix="1" applyFont="1" applyBorder="1" applyAlignment="1">
      <alignment horizontal="center" vertical="center" wrapText="1"/>
    </xf>
    <xf numFmtId="0" fontId="130" fillId="0" borderId="7" xfId="8" applyFont="1" applyBorder="1" applyAlignment="1">
      <alignment horizontal="center" vertical="center" wrapText="1"/>
    </xf>
    <xf numFmtId="0" fontId="2" fillId="0" borderId="7" xfId="8" applyBorder="1" applyAlignment="1">
      <alignment horizontal="center" vertical="center"/>
    </xf>
    <xf numFmtId="0" fontId="2" fillId="0" borderId="0" xfId="8" applyAlignment="1">
      <alignment vertical="center" wrapText="1"/>
    </xf>
    <xf numFmtId="0" fontId="2" fillId="14" borderId="1" xfId="8" applyFill="1" applyBorder="1" applyAlignment="1">
      <alignment vertical="center" wrapText="1"/>
    </xf>
    <xf numFmtId="0" fontId="2" fillId="14" borderId="2" xfId="8" applyFill="1" applyBorder="1" applyAlignment="1">
      <alignment vertical="center" wrapText="1"/>
    </xf>
    <xf numFmtId="0" fontId="2" fillId="14" borderId="3" xfId="8" applyFill="1" applyBorder="1" applyAlignment="1">
      <alignment horizontal="center" vertical="center" wrapText="1"/>
    </xf>
    <xf numFmtId="0" fontId="130" fillId="32" borderId="2" xfId="8" applyFont="1" applyFill="1" applyBorder="1" applyAlignment="1">
      <alignment horizontal="center" vertical="center" wrapText="1"/>
    </xf>
    <xf numFmtId="0" fontId="2" fillId="32" borderId="3" xfId="8" applyFill="1" applyBorder="1" applyAlignment="1">
      <alignment horizontal="center" vertical="center" wrapText="1"/>
    </xf>
    <xf numFmtId="0" fontId="131" fillId="32" borderId="37" xfId="8" applyFont="1" applyFill="1" applyBorder="1" applyAlignment="1">
      <alignment horizontal="center" vertical="center" wrapText="1"/>
    </xf>
    <xf numFmtId="0" fontId="131" fillId="32" borderId="2" xfId="8" applyFont="1" applyFill="1" applyBorder="1" applyAlignment="1">
      <alignment horizontal="center" vertical="center" wrapText="1"/>
    </xf>
    <xf numFmtId="0" fontId="131" fillId="32" borderId="121" xfId="8" applyFont="1" applyFill="1" applyBorder="1" applyAlignment="1">
      <alignment horizontal="center" vertical="center" wrapText="1"/>
    </xf>
    <xf numFmtId="0" fontId="130" fillId="32" borderId="7" xfId="8" applyFont="1" applyFill="1" applyBorder="1" applyAlignment="1">
      <alignment horizontal="center" vertical="center" wrapText="1"/>
    </xf>
    <xf numFmtId="0" fontId="2" fillId="32" borderId="8" xfId="8" applyFill="1" applyBorder="1" applyAlignment="1">
      <alignment horizontal="center" vertical="center" wrapText="1"/>
    </xf>
    <xf numFmtId="0" fontId="131" fillId="32" borderId="40" xfId="8" applyFont="1" applyFill="1" applyBorder="1" applyAlignment="1">
      <alignment horizontal="center" vertical="center" wrapText="1"/>
    </xf>
    <xf numFmtId="0" fontId="131" fillId="32" borderId="7" xfId="8" applyFont="1" applyFill="1" applyBorder="1" applyAlignment="1">
      <alignment horizontal="center" vertical="center" wrapText="1"/>
    </xf>
    <xf numFmtId="0" fontId="131" fillId="32" borderId="9" xfId="8" applyFont="1" applyFill="1" applyBorder="1" applyAlignment="1">
      <alignment horizontal="center" vertical="center" wrapText="1"/>
    </xf>
    <xf numFmtId="0" fontId="130" fillId="32" borderId="18" xfId="8" applyFont="1" applyFill="1" applyBorder="1" applyAlignment="1">
      <alignment horizontal="center" vertical="center" wrapText="1"/>
    </xf>
    <xf numFmtId="0" fontId="2" fillId="32" borderId="19" xfId="8" applyFill="1" applyBorder="1" applyAlignment="1">
      <alignment horizontal="center" vertical="center" wrapText="1"/>
    </xf>
    <xf numFmtId="0" fontId="2" fillId="32" borderId="41" xfId="8" applyFill="1" applyBorder="1" applyAlignment="1">
      <alignment horizontal="center" vertical="center" wrapText="1"/>
    </xf>
    <xf numFmtId="0" fontId="2" fillId="32" borderId="18" xfId="8" applyFill="1" applyBorder="1" applyAlignment="1">
      <alignment horizontal="center" vertical="center" wrapText="1"/>
    </xf>
    <xf numFmtId="0" fontId="2" fillId="32" borderId="21" xfId="8" applyFill="1" applyBorder="1" applyAlignment="1">
      <alignment horizontal="center" vertical="center" wrapText="1"/>
    </xf>
    <xf numFmtId="0" fontId="130" fillId="22" borderId="2" xfId="8" applyFont="1" applyFill="1" applyBorder="1" applyAlignment="1">
      <alignment horizontal="center" vertical="center" wrapText="1"/>
    </xf>
    <xf numFmtId="0" fontId="2" fillId="22" borderId="3" xfId="8" applyFill="1" applyBorder="1" applyAlignment="1">
      <alignment horizontal="center" vertical="center" wrapText="1"/>
    </xf>
    <xf numFmtId="0" fontId="131" fillId="22" borderId="37" xfId="8" applyFont="1" applyFill="1" applyBorder="1" applyAlignment="1">
      <alignment horizontal="center" vertical="center" wrapText="1"/>
    </xf>
    <xf numFmtId="0" fontId="131" fillId="22" borderId="2" xfId="8" applyFont="1" applyFill="1" applyBorder="1" applyAlignment="1">
      <alignment horizontal="center" vertical="center" wrapText="1"/>
    </xf>
    <xf numFmtId="0" fontId="131" fillId="22" borderId="121" xfId="8" applyFont="1" applyFill="1" applyBorder="1" applyAlignment="1">
      <alignment horizontal="center" vertical="center" wrapText="1"/>
    </xf>
    <xf numFmtId="0" fontId="2" fillId="22" borderId="8" xfId="8" applyFill="1" applyBorder="1" applyAlignment="1">
      <alignment horizontal="center" vertical="center" wrapText="1"/>
    </xf>
    <xf numFmtId="0" fontId="131" fillId="22" borderId="40" xfId="8" applyFont="1" applyFill="1" applyBorder="1" applyAlignment="1">
      <alignment horizontal="center" vertical="center" wrapText="1"/>
    </xf>
    <xf numFmtId="0" fontId="131" fillId="22" borderId="7" xfId="8" applyFont="1" applyFill="1" applyBorder="1" applyAlignment="1">
      <alignment horizontal="center" vertical="center" wrapText="1"/>
    </xf>
    <xf numFmtId="0" fontId="131" fillId="22" borderId="9" xfId="8" applyFont="1" applyFill="1" applyBorder="1" applyAlignment="1">
      <alignment horizontal="center" vertical="center" wrapText="1"/>
    </xf>
    <xf numFmtId="0" fontId="130" fillId="22" borderId="18" xfId="8" applyFont="1" applyFill="1" applyBorder="1" applyAlignment="1">
      <alignment horizontal="center" vertical="center" wrapText="1"/>
    </xf>
    <xf numFmtId="0" fontId="2" fillId="22" borderId="41" xfId="8" applyFill="1" applyBorder="1" applyAlignment="1">
      <alignment horizontal="center" vertical="center" wrapText="1"/>
    </xf>
    <xf numFmtId="0" fontId="2" fillId="22" borderId="18" xfId="8" applyFill="1" applyBorder="1" applyAlignment="1">
      <alignment horizontal="center" vertical="center" wrapText="1"/>
    </xf>
    <xf numFmtId="0" fontId="2" fillId="22" borderId="21" xfId="8" applyFill="1" applyBorder="1" applyAlignment="1">
      <alignment horizontal="center" vertical="center" wrapText="1"/>
    </xf>
    <xf numFmtId="0" fontId="2" fillId="68" borderId="121" xfId="8" applyFill="1" applyBorder="1" applyAlignment="1">
      <alignment horizontal="center" vertical="center" wrapText="1"/>
    </xf>
    <xf numFmtId="0" fontId="131" fillId="68" borderId="9" xfId="8" applyFont="1" applyFill="1" applyBorder="1" applyAlignment="1">
      <alignment horizontal="center" vertical="center" wrapText="1"/>
    </xf>
    <xf numFmtId="0" fontId="130" fillId="68" borderId="7" xfId="8" applyFont="1" applyFill="1" applyBorder="1" applyAlignment="1">
      <alignment horizontal="center" vertical="center" wrapText="1"/>
    </xf>
    <xf numFmtId="0" fontId="2" fillId="68" borderId="8" xfId="8" applyFill="1" applyBorder="1" applyAlignment="1">
      <alignment horizontal="center" vertical="center" wrapText="1"/>
    </xf>
    <xf numFmtId="0" fontId="131" fillId="68" borderId="40" xfId="8" applyFont="1" applyFill="1" applyBorder="1" applyAlignment="1">
      <alignment horizontal="center" vertical="center" wrapText="1"/>
    </xf>
    <xf numFmtId="0" fontId="131" fillId="68" borderId="7" xfId="8" applyFont="1" applyFill="1" applyBorder="1" applyAlignment="1">
      <alignment horizontal="center" vertical="center" wrapText="1"/>
    </xf>
    <xf numFmtId="0" fontId="2" fillId="68" borderId="40" xfId="8" applyFill="1" applyBorder="1" applyAlignment="1">
      <alignment horizontal="center" vertical="center" wrapText="1"/>
    </xf>
    <xf numFmtId="0" fontId="2" fillId="68" borderId="41" xfId="8" applyFill="1" applyBorder="1" applyAlignment="1">
      <alignment horizontal="center" vertical="center" wrapText="1"/>
    </xf>
    <xf numFmtId="0" fontId="2" fillId="28" borderId="121" xfId="8" applyFill="1" applyBorder="1" applyAlignment="1">
      <alignment horizontal="center" vertical="center" wrapText="1"/>
    </xf>
    <xf numFmtId="0" fontId="131" fillId="28" borderId="9" xfId="8" applyFont="1" applyFill="1" applyBorder="1" applyAlignment="1">
      <alignment horizontal="center" vertical="center" wrapText="1"/>
    </xf>
    <xf numFmtId="0" fontId="131" fillId="28" borderId="7" xfId="8" applyFont="1" applyFill="1" applyBorder="1" applyAlignment="1">
      <alignment horizontal="center" vertical="center" wrapText="1"/>
    </xf>
    <xf numFmtId="0" fontId="2" fillId="28" borderId="40" xfId="8" applyFill="1" applyBorder="1" applyAlignment="1">
      <alignment horizontal="center" vertical="center" wrapText="1"/>
    </xf>
    <xf numFmtId="0" fontId="2" fillId="28" borderId="41" xfId="8" applyFill="1" applyBorder="1" applyAlignment="1">
      <alignment horizontal="center" vertical="center" wrapText="1"/>
    </xf>
    <xf numFmtId="0" fontId="2" fillId="12" borderId="121" xfId="8" applyFill="1" applyBorder="1" applyAlignment="1">
      <alignment horizontal="center" vertical="center" wrapText="1"/>
    </xf>
    <xf numFmtId="0" fontId="131" fillId="12" borderId="9" xfId="8" applyFont="1" applyFill="1" applyBorder="1" applyAlignment="1">
      <alignment horizontal="center" vertical="center" wrapText="1"/>
    </xf>
    <xf numFmtId="0" fontId="131" fillId="12" borderId="7" xfId="8" applyFont="1" applyFill="1" applyBorder="1" applyAlignment="1">
      <alignment horizontal="center" vertical="center" wrapText="1"/>
    </xf>
    <xf numFmtId="0" fontId="2" fillId="12" borderId="40" xfId="8" applyFill="1" applyBorder="1" applyAlignment="1">
      <alignment horizontal="center" vertical="center" wrapText="1"/>
    </xf>
    <xf numFmtId="0" fontId="2" fillId="12" borderId="41" xfId="8" applyFill="1" applyBorder="1" applyAlignment="1">
      <alignment horizontal="center" vertical="center" wrapText="1"/>
    </xf>
    <xf numFmtId="0" fontId="2" fillId="0" borderId="0" xfId="8" applyAlignment="1">
      <alignment horizontal="center" vertical="center"/>
    </xf>
    <xf numFmtId="0" fontId="155" fillId="44" borderId="7" xfId="8" applyFont="1" applyFill="1" applyBorder="1" applyAlignment="1">
      <alignment horizontal="center" vertical="center" wrapText="1"/>
    </xf>
    <xf numFmtId="0" fontId="0" fillId="11" borderId="45" xfId="0" applyFill="1" applyBorder="1" applyAlignment="1">
      <alignment vertical="center" wrapText="1"/>
    </xf>
    <xf numFmtId="0" fontId="0" fillId="11" borderId="28" xfId="0" applyFill="1" applyBorder="1" applyAlignment="1">
      <alignment vertical="center"/>
    </xf>
    <xf numFmtId="0" fontId="0" fillId="11" borderId="30" xfId="0" applyFill="1" applyBorder="1" applyAlignment="1">
      <alignment vertical="center" wrapText="1"/>
    </xf>
    <xf numFmtId="0" fontId="0" fillId="11" borderId="40" xfId="0" applyFill="1" applyBorder="1" applyAlignment="1">
      <alignment vertical="center" wrapText="1"/>
    </xf>
    <xf numFmtId="0" fontId="0" fillId="11" borderId="34" xfId="0" applyFill="1" applyBorder="1" applyAlignment="1">
      <alignment vertical="center" wrapText="1"/>
    </xf>
    <xf numFmtId="0" fontId="0" fillId="11" borderId="41" xfId="0" applyFill="1" applyBorder="1" applyAlignment="1">
      <alignment vertical="center" wrapText="1"/>
    </xf>
    <xf numFmtId="0" fontId="0" fillId="33" borderId="30" xfId="0" applyFill="1" applyBorder="1" applyAlignment="1">
      <alignment vertical="center" wrapText="1"/>
    </xf>
    <xf numFmtId="0" fontId="0" fillId="33" borderId="45" xfId="0" applyFill="1" applyBorder="1" applyAlignment="1">
      <alignment vertical="center" wrapText="1"/>
    </xf>
    <xf numFmtId="0" fontId="0" fillId="33" borderId="40" xfId="0" applyFill="1" applyBorder="1" applyAlignment="1">
      <alignment vertical="center" wrapText="1"/>
    </xf>
    <xf numFmtId="0" fontId="0" fillId="33" borderId="8" xfId="0" applyFill="1" applyBorder="1" applyAlignment="1">
      <alignment vertical="center"/>
    </xf>
    <xf numFmtId="0" fontId="0" fillId="33" borderId="34" xfId="0" applyFill="1" applyBorder="1" applyAlignment="1">
      <alignment vertical="center" wrapText="1"/>
    </xf>
    <xf numFmtId="0" fontId="0" fillId="33" borderId="41" xfId="0" applyFill="1" applyBorder="1" applyAlignment="1">
      <alignment vertical="center" wrapText="1"/>
    </xf>
    <xf numFmtId="0" fontId="0" fillId="33" borderId="19" xfId="0" applyFill="1" applyBorder="1" applyAlignment="1">
      <alignment vertical="center" wrapText="1"/>
    </xf>
    <xf numFmtId="0" fontId="99" fillId="11" borderId="0" xfId="1" applyFont="1" applyFill="1" applyAlignment="1">
      <alignment horizontal="center" vertical="center" readingOrder="1"/>
    </xf>
    <xf numFmtId="0" fontId="99" fillId="11" borderId="0" xfId="1" applyFont="1" applyFill="1" applyAlignment="1">
      <alignment horizontal="left" vertical="center" readingOrder="1"/>
    </xf>
    <xf numFmtId="0" fontId="11" fillId="70" borderId="17" xfId="1" applyFont="1" applyFill="1" applyBorder="1" applyAlignment="1">
      <alignment horizontal="center" vertical="center" wrapText="1" readingOrder="1"/>
    </xf>
    <xf numFmtId="0" fontId="11" fillId="33" borderId="18" xfId="1" applyFont="1" applyFill="1" applyBorder="1" applyAlignment="1">
      <alignment horizontal="center" vertical="center" readingOrder="1"/>
    </xf>
    <xf numFmtId="0" fontId="11" fillId="33" borderId="18" xfId="1" applyFont="1" applyFill="1" applyBorder="1" applyAlignment="1">
      <alignment horizontal="center" vertical="center" wrapText="1" readingOrder="1"/>
    </xf>
    <xf numFmtId="0" fontId="11" fillId="70" borderId="21" xfId="1" applyFont="1" applyFill="1" applyBorder="1" applyAlignment="1">
      <alignment horizontal="center" vertical="center" wrapText="1" readingOrder="1"/>
    </xf>
    <xf numFmtId="1" fontId="101" fillId="33" borderId="11" xfId="1" applyNumberFormat="1" applyFont="1" applyFill="1" applyBorder="1" applyAlignment="1">
      <alignment horizontal="center" vertical="center" readingOrder="1"/>
    </xf>
    <xf numFmtId="0" fontId="101" fillId="33" borderId="12" xfId="1" applyFont="1" applyFill="1" applyBorder="1" applyAlignment="1">
      <alignment horizontal="center" vertical="center" readingOrder="1"/>
    </xf>
    <xf numFmtId="0" fontId="101" fillId="33" borderId="12" xfId="1" applyFont="1" applyFill="1" applyBorder="1" applyAlignment="1">
      <alignment horizontal="center" vertical="center"/>
    </xf>
    <xf numFmtId="1" fontId="101" fillId="33" borderId="13" xfId="1" applyNumberFormat="1" applyFont="1" applyFill="1" applyBorder="1" applyAlignment="1">
      <alignment horizontal="center" vertical="center" readingOrder="1"/>
    </xf>
    <xf numFmtId="0" fontId="101" fillId="33" borderId="7" xfId="1" applyFont="1" applyFill="1" applyBorder="1" applyAlignment="1">
      <alignment horizontal="center" vertical="center" readingOrder="1"/>
    </xf>
    <xf numFmtId="0" fontId="101" fillId="33" borderId="7" xfId="1" applyFont="1" applyFill="1" applyBorder="1" applyAlignment="1">
      <alignment horizontal="center" vertical="center"/>
    </xf>
    <xf numFmtId="0" fontId="76" fillId="33" borderId="7" xfId="1" applyFont="1" applyFill="1" applyBorder="1" applyAlignment="1">
      <alignment horizontal="center" vertical="center" readingOrder="1"/>
    </xf>
    <xf numFmtId="1" fontId="101" fillId="33" borderId="17" xfId="1" applyNumberFormat="1" applyFont="1" applyFill="1" applyBorder="1" applyAlignment="1">
      <alignment horizontal="center" vertical="center" readingOrder="1"/>
    </xf>
    <xf numFmtId="0" fontId="101" fillId="33" borderId="18" xfId="1" applyFont="1" applyFill="1" applyBorder="1" applyAlignment="1">
      <alignment horizontal="center" vertical="center" readingOrder="1"/>
    </xf>
    <xf numFmtId="1" fontId="101" fillId="33" borderId="19" xfId="1" applyNumberFormat="1" applyFont="1" applyFill="1" applyBorder="1" applyAlignment="1">
      <alignment horizontal="center" vertical="center" readingOrder="1"/>
    </xf>
    <xf numFmtId="0" fontId="13" fillId="11" borderId="0" xfId="1" applyFont="1" applyFill="1" applyAlignment="1">
      <alignment vertical="center" readingOrder="1"/>
    </xf>
    <xf numFmtId="0" fontId="0" fillId="11" borderId="22" xfId="0" applyFill="1" applyBorder="1" applyAlignment="1">
      <alignment horizontal="center" vertical="center"/>
    </xf>
    <xf numFmtId="0" fontId="0" fillId="11" borderId="24" xfId="0" applyFill="1" applyBorder="1" applyAlignment="1">
      <alignment horizontal="center" vertical="center"/>
    </xf>
    <xf numFmtId="0" fontId="0" fillId="11" borderId="111" xfId="0" applyFill="1" applyBorder="1" applyAlignment="1">
      <alignment horizontal="center" vertical="center"/>
    </xf>
    <xf numFmtId="0" fontId="13" fillId="45" borderId="25" xfId="0" applyFont="1" applyFill="1" applyBorder="1" applyAlignment="1">
      <alignment horizontal="center" vertical="center"/>
    </xf>
    <xf numFmtId="0" fontId="158" fillId="25" borderId="25" xfId="0" applyFont="1" applyFill="1" applyBorder="1" applyAlignment="1">
      <alignment horizontal="center" vertical="center"/>
    </xf>
    <xf numFmtId="0" fontId="7" fillId="11" borderId="0" xfId="0" applyFont="1" applyFill="1" applyAlignment="1">
      <alignment vertical="center"/>
    </xf>
    <xf numFmtId="0" fontId="92" fillId="11" borderId="0" xfId="0" applyFont="1" applyFill="1" applyAlignment="1">
      <alignment vertical="center"/>
    </xf>
    <xf numFmtId="0" fontId="91" fillId="11" borderId="22" xfId="0" applyFont="1" applyFill="1" applyBorder="1" applyAlignment="1">
      <alignment horizontal="center" vertical="center"/>
    </xf>
    <xf numFmtId="0" fontId="91" fillId="11" borderId="23" xfId="0" applyFont="1" applyFill="1" applyBorder="1" applyAlignment="1">
      <alignment horizontal="center" vertical="center"/>
    </xf>
    <xf numFmtId="0" fontId="91" fillId="11" borderId="124" xfId="0" applyFont="1" applyFill="1" applyBorder="1" applyAlignment="1">
      <alignment horizontal="center" vertical="center"/>
    </xf>
    <xf numFmtId="0" fontId="91" fillId="11" borderId="25" xfId="0" applyFont="1" applyFill="1" applyBorder="1" applyAlignment="1">
      <alignment horizontal="center" vertical="center"/>
    </xf>
    <xf numFmtId="0" fontId="8" fillId="11" borderId="0" xfId="0" applyFont="1" applyFill="1" applyAlignment="1">
      <alignment vertical="center"/>
    </xf>
    <xf numFmtId="0" fontId="7" fillId="12" borderId="7" xfId="0" applyFont="1" applyFill="1" applyBorder="1" applyAlignment="1">
      <alignment horizontal="center" vertical="center"/>
    </xf>
    <xf numFmtId="0" fontId="7" fillId="12" borderId="9"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1" xfId="0" applyFont="1" applyFill="1" applyBorder="1" applyAlignment="1">
      <alignment horizontal="center" vertical="center"/>
    </xf>
    <xf numFmtId="0" fontId="7" fillId="49" borderId="23" xfId="0" applyFont="1" applyFill="1" applyBorder="1" applyAlignment="1">
      <alignment horizontal="center" vertical="center" wrapText="1"/>
    </xf>
    <xf numFmtId="0" fontId="7" fillId="49" borderId="23" xfId="0" applyFont="1" applyFill="1" applyBorder="1" applyAlignment="1">
      <alignment horizontal="center" vertical="center"/>
    </xf>
    <xf numFmtId="0" fontId="7" fillId="49" borderId="124" xfId="0" applyFont="1" applyFill="1" applyBorder="1" applyAlignment="1">
      <alignment horizontal="center" vertical="center"/>
    </xf>
    <xf numFmtId="0" fontId="7" fillId="45" borderId="18" xfId="0" applyFont="1" applyFill="1" applyBorder="1" applyAlignment="1">
      <alignment horizontal="center" vertical="center"/>
    </xf>
    <xf numFmtId="0" fontId="7" fillId="45" borderId="21" xfId="0" applyFont="1" applyFill="1" applyBorder="1" applyAlignment="1">
      <alignment horizontal="center" vertical="center"/>
    </xf>
    <xf numFmtId="0" fontId="8" fillId="49" borderId="22" xfId="0" applyFont="1" applyFill="1" applyBorder="1" applyAlignment="1">
      <alignment horizontal="center" vertical="center"/>
    </xf>
    <xf numFmtId="0" fontId="0" fillId="11" borderId="99" xfId="0" applyFill="1" applyBorder="1" applyAlignment="1">
      <alignment horizontal="center" vertical="center" wrapText="1"/>
    </xf>
    <xf numFmtId="0" fontId="11" fillId="12" borderId="8" xfId="0" applyFont="1" applyFill="1" applyBorder="1" applyAlignment="1">
      <alignment horizontal="center" vertical="center"/>
    </xf>
    <xf numFmtId="0" fontId="0" fillId="12" borderId="8" xfId="0" applyFill="1" applyBorder="1" applyAlignment="1">
      <alignment horizontal="center" vertical="center"/>
    </xf>
    <xf numFmtId="0" fontId="94" fillId="11" borderId="0" xfId="0" applyFont="1" applyFill="1" applyAlignment="1">
      <alignment vertical="center"/>
    </xf>
    <xf numFmtId="0" fontId="0" fillId="33" borderId="28" xfId="0" applyFill="1" applyBorder="1" applyAlignment="1">
      <alignment vertical="center" wrapText="1"/>
    </xf>
    <xf numFmtId="0" fontId="7" fillId="12" borderId="8" xfId="0" applyFont="1" applyFill="1" applyBorder="1" applyAlignment="1">
      <alignment horizontal="center" vertical="center"/>
    </xf>
    <xf numFmtId="0" fontId="7" fillId="45" borderId="19" xfId="0" applyFont="1" applyFill="1" applyBorder="1" applyAlignment="1">
      <alignment horizontal="center" vertical="center"/>
    </xf>
    <xf numFmtId="0" fontId="7" fillId="12" borderId="2" xfId="0" applyFont="1" applyFill="1" applyBorder="1" applyAlignment="1">
      <alignment horizontal="center" vertical="center" wrapText="1"/>
    </xf>
    <xf numFmtId="0" fontId="7" fillId="12" borderId="121" xfId="0" applyFont="1" applyFill="1" applyBorder="1" applyAlignment="1">
      <alignment horizontal="center" vertical="center"/>
    </xf>
    <xf numFmtId="0" fontId="7" fillId="12" borderId="19" xfId="0" applyFont="1" applyFill="1" applyBorder="1" applyAlignment="1">
      <alignment horizontal="center" vertical="center"/>
    </xf>
    <xf numFmtId="0" fontId="7" fillId="45" borderId="12" xfId="0" applyFont="1" applyFill="1" applyBorder="1" applyAlignment="1">
      <alignment horizontal="center" vertical="center" wrapText="1"/>
    </xf>
    <xf numFmtId="0" fontId="7" fillId="45" borderId="13" xfId="0" applyFont="1" applyFill="1" applyBorder="1" applyAlignment="1">
      <alignment horizontal="center" vertical="center"/>
    </xf>
    <xf numFmtId="0" fontId="7" fillId="49" borderId="24" xfId="0" applyFont="1" applyFill="1" applyBorder="1" applyAlignment="1">
      <alignment horizontal="center" vertical="center"/>
    </xf>
    <xf numFmtId="0" fontId="9" fillId="12" borderId="3" xfId="0" applyFont="1" applyFill="1" applyBorder="1" applyAlignment="1">
      <alignment horizontal="left" vertical="center" wrapText="1"/>
    </xf>
    <xf numFmtId="0" fontId="9" fillId="45" borderId="16" xfId="0" applyFont="1" applyFill="1" applyBorder="1" applyAlignment="1">
      <alignment horizontal="left" vertical="center" wrapText="1"/>
    </xf>
    <xf numFmtId="0" fontId="86" fillId="11" borderId="0" xfId="0" applyFont="1" applyFill="1" applyAlignment="1">
      <alignment horizontal="left" vertical="center"/>
    </xf>
    <xf numFmtId="0" fontId="91" fillId="11" borderId="0" xfId="0" applyFont="1" applyFill="1" applyAlignment="1">
      <alignment horizontal="left" vertical="center"/>
    </xf>
    <xf numFmtId="0" fontId="0" fillId="11" borderId="16" xfId="0" applyFill="1" applyBorder="1" applyAlignment="1">
      <alignment horizontal="center" vertical="center"/>
    </xf>
    <xf numFmtId="0" fontId="86" fillId="11" borderId="24" xfId="0" applyFont="1" applyFill="1" applyBorder="1" applyAlignment="1">
      <alignment horizontal="center" vertical="center"/>
    </xf>
    <xf numFmtId="0" fontId="86" fillId="11" borderId="111" xfId="0" applyFont="1" applyFill="1" applyBorder="1" applyAlignment="1">
      <alignment horizontal="center" vertical="center"/>
    </xf>
    <xf numFmtId="0" fontId="0" fillId="11" borderId="54" xfId="0" applyFill="1" applyBorder="1" applyAlignment="1">
      <alignment horizontal="center" vertical="center"/>
    </xf>
    <xf numFmtId="0" fontId="86" fillId="11" borderId="25" xfId="0" applyFont="1" applyFill="1" applyBorder="1" applyAlignment="1">
      <alignment horizontal="center" vertical="center"/>
    </xf>
    <xf numFmtId="0" fontId="0" fillId="11" borderId="119" xfId="0" applyFill="1" applyBorder="1" applyAlignment="1">
      <alignment horizontal="center" vertical="center"/>
    </xf>
    <xf numFmtId="0" fontId="0" fillId="11" borderId="20" xfId="0" applyFill="1" applyBorder="1" applyAlignment="1">
      <alignment horizontal="center" vertical="center"/>
    </xf>
    <xf numFmtId="0" fontId="161" fillId="11" borderId="0" xfId="0" applyFont="1" applyFill="1" applyAlignment="1">
      <alignment horizontal="left" vertical="center" indent="5"/>
    </xf>
    <xf numFmtId="0" fontId="162" fillId="11" borderId="0" xfId="0" applyFont="1" applyFill="1" applyAlignment="1">
      <alignment horizontal="left" vertical="center" indent="5"/>
    </xf>
    <xf numFmtId="0" fontId="91" fillId="11" borderId="24" xfId="0" applyFont="1" applyFill="1" applyBorder="1" applyAlignment="1">
      <alignment horizontal="center" vertical="center"/>
    </xf>
    <xf numFmtId="166" fontId="94" fillId="0" borderId="108" xfId="0" applyNumberFormat="1" applyFont="1" applyBorder="1" applyAlignment="1">
      <alignment horizontal="center" vertical="center" wrapText="1"/>
    </xf>
    <xf numFmtId="0" fontId="0" fillId="11" borderId="124" xfId="0" applyFill="1" applyBorder="1" applyAlignment="1">
      <alignment horizontal="center" vertical="center"/>
    </xf>
    <xf numFmtId="0" fontId="0" fillId="11" borderId="124" xfId="0" applyFill="1" applyBorder="1" applyAlignment="1">
      <alignment vertical="center"/>
    </xf>
    <xf numFmtId="0" fontId="0" fillId="11" borderId="73" xfId="0" applyFill="1" applyBorder="1" applyAlignment="1">
      <alignment vertical="center" wrapText="1"/>
    </xf>
    <xf numFmtId="0" fontId="0" fillId="11" borderId="24" xfId="0" applyFill="1" applyBorder="1" applyAlignment="1">
      <alignment vertical="center"/>
    </xf>
    <xf numFmtId="0" fontId="0" fillId="11" borderId="70" xfId="0" applyFill="1" applyBorder="1" applyAlignment="1">
      <alignment vertical="center" wrapText="1"/>
    </xf>
    <xf numFmtId="0" fontId="13" fillId="11" borderId="25" xfId="0" applyFont="1" applyFill="1" applyBorder="1" applyAlignment="1">
      <alignment vertical="center" wrapText="1"/>
    </xf>
    <xf numFmtId="0" fontId="0" fillId="11" borderId="3" xfId="0" applyFill="1" applyBorder="1" applyAlignment="1">
      <alignment vertical="center"/>
    </xf>
    <xf numFmtId="0" fontId="0" fillId="11" borderId="2" xfId="0" applyFill="1" applyBorder="1" applyAlignment="1">
      <alignment vertical="center" wrapText="1"/>
    </xf>
    <xf numFmtId="0" fontId="0" fillId="11" borderId="4" xfId="0" applyFill="1" applyBorder="1" applyAlignment="1">
      <alignment vertical="center"/>
    </xf>
    <xf numFmtId="0" fontId="13" fillId="11" borderId="99" xfId="0" applyFont="1" applyFill="1" applyBorder="1" applyAlignment="1">
      <alignment vertical="center" wrapText="1"/>
    </xf>
    <xf numFmtId="0" fontId="0" fillId="0" borderId="10" xfId="0" applyBorder="1" applyAlignment="1">
      <alignment vertical="center"/>
    </xf>
    <xf numFmtId="0" fontId="0" fillId="0" borderId="10" xfId="0" applyBorder="1" applyAlignment="1">
      <alignment vertical="center" wrapText="1"/>
    </xf>
    <xf numFmtId="0" fontId="0" fillId="0" borderId="20" xfId="0" applyBorder="1" applyAlignment="1">
      <alignment vertical="center"/>
    </xf>
    <xf numFmtId="0" fontId="0" fillId="0" borderId="0" xfId="0" applyAlignment="1">
      <alignment wrapText="1"/>
    </xf>
    <xf numFmtId="0" fontId="93" fillId="11" borderId="0" xfId="0" applyFont="1" applyFill="1" applyAlignment="1">
      <alignment horizontal="center"/>
    </xf>
    <xf numFmtId="0" fontId="0" fillId="11" borderId="0" xfId="0" applyFill="1" applyAlignment="1">
      <alignment wrapText="1"/>
    </xf>
    <xf numFmtId="0" fontId="113" fillId="11" borderId="25" xfId="0" applyFont="1" applyFill="1" applyBorder="1" applyAlignment="1">
      <alignment horizontal="center" vertical="center"/>
    </xf>
    <xf numFmtId="0" fontId="113" fillId="11" borderId="25" xfId="0" applyFont="1" applyFill="1" applyBorder="1" applyAlignment="1">
      <alignment horizontal="center" vertical="center" wrapText="1"/>
    </xf>
    <xf numFmtId="0" fontId="113" fillId="11" borderId="108" xfId="0" applyFont="1" applyFill="1" applyBorder="1" applyAlignment="1">
      <alignment horizontal="center" vertical="center"/>
    </xf>
    <xf numFmtId="0" fontId="113" fillId="11" borderId="0" xfId="0" applyFont="1" applyFill="1" applyAlignment="1">
      <alignment horizontal="center" vertical="center"/>
    </xf>
    <xf numFmtId="0" fontId="0" fillId="11" borderId="119" xfId="0" applyFill="1" applyBorder="1" applyAlignment="1">
      <alignment vertical="center"/>
    </xf>
    <xf numFmtId="0" fontId="93" fillId="11" borderId="119" xfId="0" applyFont="1" applyFill="1" applyBorder="1" applyAlignment="1">
      <alignment horizontal="center" vertical="center"/>
    </xf>
    <xf numFmtId="0" fontId="0" fillId="11" borderId="52" xfId="0" applyFill="1" applyBorder="1" applyAlignment="1">
      <alignment vertical="center" wrapText="1"/>
    </xf>
    <xf numFmtId="0" fontId="93" fillId="11" borderId="10" xfId="0" applyFont="1" applyFill="1" applyBorder="1" applyAlignment="1">
      <alignment horizontal="center" vertical="center"/>
    </xf>
    <xf numFmtId="0" fontId="0" fillId="11" borderId="117" xfId="0" applyFill="1" applyBorder="1" applyAlignment="1">
      <alignment vertical="center" wrapText="1"/>
    </xf>
    <xf numFmtId="0" fontId="0" fillId="11" borderId="117" xfId="0" applyFill="1" applyBorder="1" applyAlignment="1">
      <alignment vertical="center"/>
    </xf>
    <xf numFmtId="0" fontId="0" fillId="11" borderId="20" xfId="0" applyFill="1" applyBorder="1" applyAlignment="1">
      <alignment vertical="center"/>
    </xf>
    <xf numFmtId="0" fontId="93" fillId="11" borderId="20" xfId="0" applyFont="1" applyFill="1" applyBorder="1" applyAlignment="1">
      <alignment horizontal="center" vertical="center"/>
    </xf>
    <xf numFmtId="0" fontId="0" fillId="11" borderId="20" xfId="0" applyFill="1" applyBorder="1" applyAlignment="1">
      <alignment vertical="center" wrapText="1"/>
    </xf>
    <xf numFmtId="0" fontId="0" fillId="11" borderId="122" xfId="0" applyFill="1" applyBorder="1" applyAlignment="1">
      <alignment vertical="center" wrapText="1"/>
    </xf>
    <xf numFmtId="0" fontId="113" fillId="0" borderId="0" xfId="0" applyFont="1"/>
    <xf numFmtId="0" fontId="93" fillId="22" borderId="29" xfId="0" applyFont="1" applyFill="1" applyBorder="1" applyAlignment="1">
      <alignment horizontal="center" vertical="center"/>
    </xf>
    <xf numFmtId="0" fontId="93" fillId="22" borderId="44" xfId="0" applyFont="1" applyFill="1" applyBorder="1" applyAlignment="1">
      <alignment horizontal="center" vertical="center"/>
    </xf>
    <xf numFmtId="0" fontId="93" fillId="22" borderId="4" xfId="0" applyFont="1" applyFill="1" applyBorder="1" applyAlignment="1">
      <alignment horizontal="center" vertical="center"/>
    </xf>
    <xf numFmtId="0" fontId="0" fillId="0" borderId="10" xfId="0" applyBorder="1" applyAlignment="1">
      <alignment horizontal="center" vertical="center"/>
    </xf>
    <xf numFmtId="0" fontId="0" fillId="0" borderId="10" xfId="0" applyBorder="1"/>
    <xf numFmtId="0" fontId="0" fillId="0" borderId="57" xfId="0" applyBorder="1" applyAlignment="1">
      <alignment horizontal="center" vertical="center"/>
    </xf>
    <xf numFmtId="0" fontId="0" fillId="0" borderId="10" xfId="0" applyBorder="1" applyAlignment="1">
      <alignment wrapText="1"/>
    </xf>
    <xf numFmtId="0" fontId="0" fillId="0" borderId="47" xfId="0" applyBorder="1" applyAlignment="1">
      <alignment horizontal="left" vertical="center" wrapText="1"/>
    </xf>
    <xf numFmtId="0" fontId="0" fillId="0" borderId="10" xfId="0" applyBorder="1" applyAlignment="1">
      <alignment horizontal="center" vertical="center" wrapText="1"/>
    </xf>
    <xf numFmtId="0" fontId="0" fillId="0" borderId="57" xfId="0" applyBorder="1" applyAlignment="1">
      <alignment horizontal="center" vertical="top"/>
    </xf>
    <xf numFmtId="0" fontId="93" fillId="71" borderId="0" xfId="0" applyFont="1" applyFill="1" applyAlignment="1">
      <alignment horizontal="center" vertical="center" wrapText="1"/>
    </xf>
    <xf numFmtId="0" fontId="0" fillId="0" borderId="57" xfId="0" applyBorder="1" applyAlignment="1">
      <alignment horizontal="center" vertical="center" wrapText="1"/>
    </xf>
    <xf numFmtId="0" fontId="0" fillId="0" borderId="37" xfId="0" applyBorder="1" applyAlignment="1">
      <alignment wrapText="1"/>
    </xf>
    <xf numFmtId="0" fontId="0" fillId="0" borderId="57" xfId="0" applyBorder="1" applyAlignment="1">
      <alignment horizontal="center" vertical="top" wrapText="1"/>
    </xf>
    <xf numFmtId="0" fontId="0" fillId="0" borderId="40" xfId="0" applyBorder="1" applyAlignment="1">
      <alignment wrapText="1"/>
    </xf>
    <xf numFmtId="0" fontId="0" fillId="0" borderId="57" xfId="0" quotePrefix="1" applyBorder="1" applyAlignment="1">
      <alignment horizontal="center" vertical="top" wrapText="1"/>
    </xf>
    <xf numFmtId="0" fontId="0" fillId="0" borderId="57" xfId="0" quotePrefix="1" applyBorder="1" applyAlignment="1">
      <alignment horizontal="center" vertical="center" wrapText="1"/>
    </xf>
    <xf numFmtId="0" fontId="0" fillId="0" borderId="41" xfId="0" applyBorder="1" applyAlignment="1">
      <alignment wrapText="1"/>
    </xf>
    <xf numFmtId="20" fontId="0" fillId="0" borderId="57" xfId="0" quotePrefix="1" applyNumberFormat="1" applyBorder="1" applyAlignment="1">
      <alignment horizontal="center" vertical="center" wrapText="1"/>
    </xf>
    <xf numFmtId="0" fontId="0" fillId="0" borderId="15" xfId="0" applyBorder="1" applyAlignment="1">
      <alignment horizontal="center" vertical="center" wrapText="1"/>
    </xf>
    <xf numFmtId="0" fontId="0" fillId="0" borderId="15" xfId="0" applyBorder="1" applyAlignment="1">
      <alignment vertical="center" wrapText="1"/>
    </xf>
    <xf numFmtId="20" fontId="0" fillId="0" borderId="56" xfId="0" quotePrefix="1" applyNumberFormat="1" applyBorder="1" applyAlignment="1">
      <alignment horizontal="center" vertical="center" wrapText="1"/>
    </xf>
    <xf numFmtId="0" fontId="0" fillId="0" borderId="20" xfId="0" applyBorder="1" applyAlignment="1">
      <alignment horizontal="center" vertical="center" wrapText="1"/>
    </xf>
    <xf numFmtId="0" fontId="0" fillId="0" borderId="123" xfId="0" applyBorder="1" applyAlignment="1">
      <alignment horizontal="center" vertical="center"/>
    </xf>
    <xf numFmtId="0" fontId="0" fillId="0" borderId="20" xfId="0" applyBorder="1" applyAlignment="1">
      <alignment wrapText="1"/>
    </xf>
    <xf numFmtId="0" fontId="0" fillId="0" borderId="0" xfId="0" applyAlignment="1">
      <alignment vertical="center"/>
    </xf>
    <xf numFmtId="0" fontId="0" fillId="0" borderId="44" xfId="0" applyBorder="1" applyAlignment="1">
      <alignment vertical="center"/>
    </xf>
    <xf numFmtId="0" fontId="0" fillId="0" borderId="42" xfId="0" applyBorder="1" applyAlignment="1">
      <alignment vertical="center"/>
    </xf>
    <xf numFmtId="0" fontId="0" fillId="0" borderId="0" xfId="0" applyAlignment="1">
      <alignment horizontal="center" wrapText="1"/>
    </xf>
    <xf numFmtId="0" fontId="13" fillId="0" borderId="0" xfId="0" applyFont="1" applyAlignment="1">
      <alignment horizontal="left" vertical="center"/>
    </xf>
    <xf numFmtId="0" fontId="13" fillId="11" borderId="119" xfId="0" applyFont="1" applyFill="1" applyBorder="1" applyAlignment="1">
      <alignment vertical="center"/>
    </xf>
    <xf numFmtId="0" fontId="96" fillId="11" borderId="119" xfId="0" applyFont="1" applyFill="1" applyBorder="1" applyAlignment="1">
      <alignment horizontal="center" vertical="center"/>
    </xf>
    <xf numFmtId="0" fontId="13" fillId="11" borderId="119" xfId="0" applyFont="1" applyFill="1" applyBorder="1" applyAlignment="1">
      <alignment vertical="center" wrapText="1"/>
    </xf>
    <xf numFmtId="0" fontId="13" fillId="11" borderId="52" xfId="0" applyFont="1" applyFill="1" applyBorder="1" applyAlignment="1">
      <alignment vertical="center" wrapText="1"/>
    </xf>
    <xf numFmtId="14" fontId="0" fillId="11" borderId="46" xfId="0" applyNumberFormat="1" applyFill="1" applyBorder="1" applyAlignment="1">
      <alignment horizontal="center" vertical="center"/>
    </xf>
    <xf numFmtId="14" fontId="0" fillId="11" borderId="50" xfId="0" applyNumberFormat="1" applyFill="1" applyBorder="1" applyAlignment="1">
      <alignment horizontal="center" vertical="center"/>
    </xf>
    <xf numFmtId="14" fontId="0" fillId="11" borderId="70" xfId="0" applyNumberFormat="1" applyFill="1" applyBorder="1" applyAlignment="1">
      <alignment horizontal="center" vertical="center"/>
    </xf>
    <xf numFmtId="0" fontId="0" fillId="11" borderId="36" xfId="0" applyFill="1" applyBorder="1" applyAlignment="1">
      <alignment horizontal="center" vertical="center"/>
    </xf>
    <xf numFmtId="0" fontId="0" fillId="11" borderId="38" xfId="0" applyFill="1" applyBorder="1" applyAlignment="1">
      <alignment horizontal="center" vertical="center"/>
    </xf>
    <xf numFmtId="0" fontId="0" fillId="11" borderId="100" xfId="0" applyFill="1" applyBorder="1" applyAlignment="1">
      <alignment horizontal="center" vertical="center"/>
    </xf>
    <xf numFmtId="0" fontId="0" fillId="11" borderId="0" xfId="0" applyFill="1" applyAlignment="1">
      <alignment horizontal="left" vertical="top" wrapText="1"/>
    </xf>
    <xf numFmtId="0" fontId="0" fillId="11" borderId="0" xfId="0" applyFill="1" applyAlignment="1">
      <alignment horizontal="left" vertical="center" wrapText="1"/>
    </xf>
    <xf numFmtId="0" fontId="87" fillId="25" borderId="105" xfId="0" applyFont="1" applyFill="1" applyBorder="1" applyAlignment="1">
      <alignment horizontal="center" vertical="center"/>
    </xf>
    <xf numFmtId="0" fontId="87" fillId="25" borderId="108" xfId="0" applyFont="1" applyFill="1" applyBorder="1" applyAlignment="1">
      <alignment horizontal="center" vertical="center"/>
    </xf>
    <xf numFmtId="0" fontId="4" fillId="32" borderId="105" xfId="0" applyFont="1" applyFill="1" applyBorder="1" applyAlignment="1">
      <alignment horizontal="center" vertical="center"/>
    </xf>
    <xf numFmtId="0" fontId="4" fillId="32" borderId="74" xfId="0" applyFont="1" applyFill="1" applyBorder="1" applyAlignment="1">
      <alignment horizontal="center" vertical="center"/>
    </xf>
    <xf numFmtId="0" fontId="11" fillId="22" borderId="29" xfId="0" applyFont="1" applyFill="1" applyBorder="1" applyAlignment="1">
      <alignment horizontal="center" vertical="center"/>
    </xf>
    <xf numFmtId="0" fontId="11" fillId="22" borderId="59" xfId="0" applyFont="1" applyFill="1" applyBorder="1" applyAlignment="1">
      <alignment horizontal="center" vertical="center"/>
    </xf>
    <xf numFmtId="0" fontId="0" fillId="28" borderId="29" xfId="0" applyFill="1" applyBorder="1" applyAlignment="1">
      <alignment horizontal="center" vertical="center"/>
    </xf>
    <xf numFmtId="0" fontId="0" fillId="28" borderId="59" xfId="0" applyFill="1" applyBorder="1" applyAlignment="1">
      <alignment horizontal="center" vertical="center"/>
    </xf>
    <xf numFmtId="0" fontId="0" fillId="28" borderId="99" xfId="0" applyFill="1" applyBorder="1" applyAlignment="1">
      <alignment horizontal="center" vertical="center"/>
    </xf>
    <xf numFmtId="0" fontId="11" fillId="33" borderId="59" xfId="0" applyFont="1" applyFill="1" applyBorder="1" applyAlignment="1">
      <alignment horizontal="center" vertical="center"/>
    </xf>
    <xf numFmtId="0" fontId="0" fillId="46" borderId="29" xfId="0" applyFill="1" applyBorder="1" applyAlignment="1">
      <alignment horizontal="center" vertical="center"/>
    </xf>
    <xf numFmtId="0" fontId="0" fillId="46" borderId="59" xfId="0" applyFill="1" applyBorder="1" applyAlignment="1">
      <alignment horizontal="center" vertical="center"/>
    </xf>
    <xf numFmtId="0" fontId="0" fillId="32" borderId="29" xfId="0" applyFill="1" applyBorder="1" applyAlignment="1">
      <alignment horizontal="center" vertical="center"/>
    </xf>
    <xf numFmtId="0" fontId="0" fillId="32" borderId="59" xfId="0" applyFill="1" applyBorder="1" applyAlignment="1">
      <alignment horizontal="center" vertical="center"/>
    </xf>
    <xf numFmtId="0" fontId="0" fillId="32" borderId="99" xfId="0" applyFill="1" applyBorder="1" applyAlignment="1">
      <alignment horizontal="center" vertical="center"/>
    </xf>
    <xf numFmtId="0" fontId="0" fillId="45" borderId="105" xfId="0" applyFill="1" applyBorder="1" applyAlignment="1">
      <alignment horizontal="center" vertical="center"/>
    </xf>
    <xf numFmtId="0" fontId="0" fillId="45" borderId="74" xfId="0" applyFill="1" applyBorder="1" applyAlignment="1">
      <alignment horizontal="center" vertical="center"/>
    </xf>
    <xf numFmtId="0" fontId="0" fillId="45" borderId="108" xfId="0" applyFill="1" applyBorder="1" applyAlignment="1">
      <alignment horizontal="center" vertical="center"/>
    </xf>
    <xf numFmtId="0" fontId="0" fillId="12" borderId="59" xfId="0" applyFill="1" applyBorder="1" applyAlignment="1">
      <alignment horizontal="center" vertical="center"/>
    </xf>
    <xf numFmtId="0" fontId="0" fillId="12" borderId="99" xfId="0" applyFill="1" applyBorder="1" applyAlignment="1">
      <alignment horizontal="center" vertical="center"/>
    </xf>
    <xf numFmtId="0" fontId="87" fillId="25" borderId="29" xfId="0" applyFont="1" applyFill="1" applyBorder="1" applyAlignment="1">
      <alignment horizontal="center" vertical="center"/>
    </xf>
    <xf numFmtId="0" fontId="87" fillId="25" borderId="59" xfId="0" applyFont="1" applyFill="1" applyBorder="1" applyAlignment="1">
      <alignment horizontal="center" vertical="center"/>
    </xf>
    <xf numFmtId="0" fontId="87" fillId="25" borderId="99" xfId="0" applyFont="1" applyFill="1" applyBorder="1" applyAlignment="1">
      <alignment horizontal="center" vertical="center"/>
    </xf>
    <xf numFmtId="0" fontId="0" fillId="28" borderId="105" xfId="0" applyFill="1" applyBorder="1" applyAlignment="1">
      <alignment horizontal="left" vertical="center"/>
    </xf>
    <xf numFmtId="0" fontId="0" fillId="28" borderId="108" xfId="0" applyFill="1" applyBorder="1" applyAlignment="1">
      <alignment horizontal="left" vertical="center"/>
    </xf>
    <xf numFmtId="0" fontId="0" fillId="0" borderId="0" xfId="0" applyAlignment="1">
      <alignment horizontal="center" vertical="center"/>
    </xf>
    <xf numFmtId="0" fontId="0" fillId="32" borderId="43" xfId="0" applyFill="1" applyBorder="1" applyAlignment="1">
      <alignment horizontal="center" vertical="center"/>
    </xf>
    <xf numFmtId="0" fontId="0" fillId="32" borderId="45" xfId="0" applyFill="1" applyBorder="1" applyAlignment="1">
      <alignment horizontal="center" vertical="center"/>
    </xf>
    <xf numFmtId="0" fontId="0" fillId="32" borderId="60" xfId="0" applyFill="1" applyBorder="1" applyAlignment="1">
      <alignment horizontal="center" vertical="center"/>
    </xf>
    <xf numFmtId="0" fontId="0" fillId="32" borderId="107" xfId="0" applyFill="1" applyBorder="1" applyAlignment="1">
      <alignment horizontal="center" vertical="center"/>
    </xf>
    <xf numFmtId="0" fontId="0" fillId="45" borderId="43" xfId="0" applyFill="1" applyBorder="1" applyAlignment="1">
      <alignment horizontal="center" vertical="center"/>
    </xf>
    <xf numFmtId="0" fontId="0" fillId="45" borderId="60" xfId="0" applyFill="1" applyBorder="1" applyAlignment="1">
      <alignment horizontal="center" vertical="center"/>
    </xf>
    <xf numFmtId="0" fontId="0" fillId="45" borderId="29" xfId="0" applyFill="1" applyBorder="1" applyAlignment="1">
      <alignment horizontal="center" vertical="center"/>
    </xf>
    <xf numFmtId="0" fontId="0" fillId="45" borderId="99" xfId="0" applyFill="1" applyBorder="1" applyAlignment="1">
      <alignment horizontal="center" vertical="center"/>
    </xf>
    <xf numFmtId="0" fontId="0" fillId="32" borderId="105" xfId="0" applyFill="1" applyBorder="1" applyAlignment="1">
      <alignment horizontal="left" vertical="center"/>
    </xf>
    <xf numFmtId="0" fontId="0" fillId="32" borderId="108" xfId="0" applyFill="1" applyBorder="1" applyAlignment="1">
      <alignment horizontal="left" vertical="center"/>
    </xf>
    <xf numFmtId="166" fontId="97" fillId="0" borderId="43" xfId="0" applyNumberFormat="1" applyFont="1" applyBorder="1" applyAlignment="1">
      <alignment horizontal="center" vertical="center"/>
    </xf>
    <xf numFmtId="166" fontId="97" fillId="0" borderId="47" xfId="0" applyNumberFormat="1" applyFont="1" applyBorder="1" applyAlignment="1">
      <alignment horizontal="center" vertical="center"/>
    </xf>
    <xf numFmtId="166" fontId="97" fillId="0" borderId="60" xfId="0" applyNumberFormat="1" applyFont="1" applyBorder="1" applyAlignment="1">
      <alignment horizontal="center" vertical="center"/>
    </xf>
    <xf numFmtId="166" fontId="0" fillId="0" borderId="44" xfId="0" applyNumberFormat="1" applyBorder="1" applyAlignment="1">
      <alignment horizontal="center" vertical="center"/>
    </xf>
    <xf numFmtId="166" fontId="0" fillId="0" borderId="0" xfId="0" applyNumberFormat="1" applyAlignment="1">
      <alignment horizontal="center" vertical="center"/>
    </xf>
    <xf numFmtId="166" fontId="0" fillId="0" borderId="42" xfId="0" applyNumberFormat="1" applyBorder="1" applyAlignment="1">
      <alignment horizontal="center" vertical="center"/>
    </xf>
    <xf numFmtId="166" fontId="125" fillId="45" borderId="44" xfId="0" applyNumberFormat="1" applyFont="1" applyFill="1" applyBorder="1" applyAlignment="1">
      <alignment horizontal="center" vertical="center"/>
    </xf>
    <xf numFmtId="166" fontId="125" fillId="45" borderId="0" xfId="0" applyNumberFormat="1" applyFont="1" applyFill="1" applyAlignment="1">
      <alignment horizontal="center" vertical="center"/>
    </xf>
    <xf numFmtId="166" fontId="125" fillId="45" borderId="42" xfId="0" applyNumberFormat="1" applyFont="1" applyFill="1" applyBorder="1" applyAlignment="1">
      <alignment horizontal="center" vertical="center"/>
    </xf>
    <xf numFmtId="166" fontId="125" fillId="45" borderId="45" xfId="0" applyNumberFormat="1" applyFont="1" applyFill="1" applyBorder="1" applyAlignment="1">
      <alignment horizontal="center" vertical="center"/>
    </xf>
    <xf numFmtId="166" fontId="125" fillId="45" borderId="48" xfId="0" applyNumberFormat="1" applyFont="1" applyFill="1" applyBorder="1" applyAlignment="1">
      <alignment horizontal="center" vertical="center"/>
    </xf>
    <xf numFmtId="166" fontId="125" fillId="45" borderId="107" xfId="0" applyNumberFormat="1" applyFont="1" applyFill="1" applyBorder="1" applyAlignment="1">
      <alignment horizontal="center" vertical="center"/>
    </xf>
    <xf numFmtId="166" fontId="0" fillId="0" borderId="43" xfId="0" applyNumberFormat="1" applyBorder="1" applyAlignment="1">
      <alignment horizontal="center" vertical="center"/>
    </xf>
    <xf numFmtId="166" fontId="0" fillId="0" borderId="60" xfId="0" applyNumberFormat="1" applyBorder="1" applyAlignment="1">
      <alignment horizontal="center" vertical="center"/>
    </xf>
    <xf numFmtId="166" fontId="0" fillId="0" borderId="47" xfId="0" applyNumberFormat="1" applyBorder="1" applyAlignment="1">
      <alignment horizontal="center" vertical="center"/>
    </xf>
    <xf numFmtId="166" fontId="11" fillId="0" borderId="43" xfId="0" applyNumberFormat="1" applyFont="1" applyBorder="1" applyAlignment="1">
      <alignment horizontal="center" vertical="center"/>
    </xf>
    <xf numFmtId="166" fontId="11" fillId="0" borderId="47" xfId="0" applyNumberFormat="1" applyFont="1" applyBorder="1" applyAlignment="1">
      <alignment horizontal="center" vertical="center"/>
    </xf>
    <xf numFmtId="166" fontId="11" fillId="0" borderId="60" xfId="0" applyNumberFormat="1" applyFont="1" applyBorder="1" applyAlignment="1">
      <alignment horizontal="center" vertical="center"/>
    </xf>
    <xf numFmtId="166" fontId="11" fillId="0" borderId="44" xfId="0" applyNumberFormat="1" applyFont="1" applyBorder="1" applyAlignment="1">
      <alignment horizontal="center" vertical="center"/>
    </xf>
    <xf numFmtId="166" fontId="11" fillId="0" borderId="0" xfId="0" applyNumberFormat="1" applyFont="1" applyAlignment="1">
      <alignment horizontal="center" vertical="center"/>
    </xf>
    <xf numFmtId="166" fontId="11" fillId="0" borderId="42" xfId="0" applyNumberFormat="1" applyFont="1" applyBorder="1" applyAlignment="1">
      <alignment horizontal="center" vertical="center"/>
    </xf>
    <xf numFmtId="166" fontId="0" fillId="0" borderId="45" xfId="0" applyNumberFormat="1" applyBorder="1" applyAlignment="1">
      <alignment horizontal="center" vertical="center"/>
    </xf>
    <xf numFmtId="166" fontId="0" fillId="0" borderId="48" xfId="0" applyNumberFormat="1" applyBorder="1" applyAlignment="1">
      <alignment horizontal="center" vertical="center"/>
    </xf>
    <xf numFmtId="166" fontId="0" fillId="0" borderId="107" xfId="0" applyNumberFormat="1" applyBorder="1" applyAlignment="1">
      <alignment horizontal="center" vertical="center"/>
    </xf>
    <xf numFmtId="0" fontId="0" fillId="40" borderId="29" xfId="0" applyFill="1" applyBorder="1" applyAlignment="1">
      <alignment horizontal="center" vertical="center" wrapText="1"/>
    </xf>
    <xf numFmtId="0" fontId="0" fillId="40" borderId="59" xfId="0" applyFill="1" applyBorder="1" applyAlignment="1">
      <alignment horizontal="center" vertical="center" wrapText="1"/>
    </xf>
    <xf numFmtId="166" fontId="0" fillId="45" borderId="43" xfId="0" applyNumberFormat="1" applyFill="1" applyBorder="1" applyAlignment="1">
      <alignment horizontal="center" vertical="center"/>
    </xf>
    <xf numFmtId="166" fontId="0" fillId="45" borderId="47" xfId="0" applyNumberFormat="1" applyFill="1" applyBorder="1" applyAlignment="1">
      <alignment horizontal="center" vertical="center"/>
    </xf>
    <xf numFmtId="166" fontId="0" fillId="45" borderId="44" xfId="0" applyNumberFormat="1" applyFill="1" applyBorder="1" applyAlignment="1">
      <alignment horizontal="center" vertical="center"/>
    </xf>
    <xf numFmtId="166" fontId="0" fillId="45" borderId="0" xfId="0" applyNumberFormat="1" applyFill="1" applyAlignment="1">
      <alignment horizontal="center" vertical="center"/>
    </xf>
    <xf numFmtId="166" fontId="0" fillId="45" borderId="42" xfId="0" applyNumberFormat="1" applyFill="1" applyBorder="1" applyAlignment="1">
      <alignment horizontal="center" vertical="center"/>
    </xf>
    <xf numFmtId="166" fontId="0" fillId="45" borderId="45" xfId="0" applyNumberFormat="1" applyFill="1" applyBorder="1" applyAlignment="1">
      <alignment horizontal="center" vertical="center"/>
    </xf>
    <xf numFmtId="166" fontId="0" fillId="45" borderId="48" xfId="0" applyNumberFormat="1" applyFill="1" applyBorder="1" applyAlignment="1">
      <alignment horizontal="center" vertical="center"/>
    </xf>
    <xf numFmtId="166" fontId="0" fillId="45" borderId="107" xfId="0" applyNumberFormat="1" applyFill="1" applyBorder="1" applyAlignment="1">
      <alignment horizontal="center" vertical="center"/>
    </xf>
    <xf numFmtId="0" fontId="87" fillId="25" borderId="74" xfId="0" applyFont="1" applyFill="1" applyBorder="1" applyAlignment="1">
      <alignment horizontal="center" vertical="center"/>
    </xf>
    <xf numFmtId="0" fontId="0" fillId="0" borderId="105" xfId="0" applyBorder="1" applyAlignment="1">
      <alignment horizontal="center" vertical="center" wrapText="1"/>
    </xf>
    <xf numFmtId="0" fontId="0" fillId="0" borderId="74" xfId="0" applyBorder="1" applyAlignment="1">
      <alignment horizontal="center" vertical="center" wrapText="1"/>
    </xf>
    <xf numFmtId="0" fontId="0" fillId="0" borderId="108" xfId="0" applyBorder="1" applyAlignment="1">
      <alignment horizontal="center" vertical="center" wrapText="1"/>
    </xf>
    <xf numFmtId="0" fontId="13" fillId="0" borderId="0" xfId="0" applyFont="1" applyAlignment="1">
      <alignment horizontal="center" vertical="center" wrapText="1"/>
    </xf>
    <xf numFmtId="0" fontId="13" fillId="0" borderId="42" xfId="0" applyFont="1" applyBorder="1" applyAlignment="1">
      <alignment horizontal="center" vertical="center" wrapText="1"/>
    </xf>
    <xf numFmtId="0" fontId="0" fillId="41" borderId="42" xfId="0" applyFill="1" applyBorder="1" applyAlignment="1">
      <alignment horizontal="center" vertical="center"/>
    </xf>
    <xf numFmtId="0" fontId="0" fillId="42" borderId="42" xfId="0" applyFill="1" applyBorder="1" applyAlignment="1">
      <alignment horizontal="center" vertical="center"/>
    </xf>
    <xf numFmtId="0" fontId="0" fillId="0" borderId="43" xfId="0" applyBorder="1" applyAlignment="1">
      <alignment horizontal="center" vertical="center"/>
    </xf>
    <xf numFmtId="0" fontId="0" fillId="0" borderId="45" xfId="0" applyBorder="1" applyAlignment="1">
      <alignment horizontal="center" vertical="center"/>
    </xf>
    <xf numFmtId="0" fontId="0" fillId="0" borderId="44" xfId="0" applyBorder="1" applyAlignment="1">
      <alignment horizontal="center" vertical="center"/>
    </xf>
    <xf numFmtId="0" fontId="0" fillId="40" borderId="105" xfId="0" applyFill="1" applyBorder="1" applyAlignment="1">
      <alignment horizontal="left" vertical="center"/>
    </xf>
    <xf numFmtId="0" fontId="0" fillId="40" borderId="108" xfId="0" applyFill="1" applyBorder="1" applyAlignment="1">
      <alignment horizontal="left" vertical="center"/>
    </xf>
    <xf numFmtId="0" fontId="86" fillId="40" borderId="105" xfId="0" applyFont="1" applyFill="1" applyBorder="1" applyAlignment="1">
      <alignment horizontal="left" vertical="center" wrapText="1"/>
    </xf>
    <xf numFmtId="0" fontId="86" fillId="40" borderId="108" xfId="0" applyFont="1" applyFill="1" applyBorder="1" applyAlignment="1">
      <alignment horizontal="left" vertical="center" wrapText="1"/>
    </xf>
    <xf numFmtId="0" fontId="0" fillId="22" borderId="105" xfId="0" applyFill="1" applyBorder="1" applyAlignment="1">
      <alignment horizontal="left" vertical="center"/>
    </xf>
    <xf numFmtId="0" fontId="0" fillId="22" borderId="108" xfId="0" applyFill="1" applyBorder="1" applyAlignment="1">
      <alignment horizontal="left" vertical="center"/>
    </xf>
    <xf numFmtId="0" fontId="0" fillId="22" borderId="43" xfId="0" applyFill="1" applyBorder="1" applyAlignment="1">
      <alignment horizontal="center" vertical="center" textRotation="90"/>
    </xf>
    <xf numFmtId="0" fontId="0" fillId="22" borderId="47" xfId="0" applyFill="1" applyBorder="1" applyAlignment="1">
      <alignment horizontal="center" vertical="center" textRotation="90"/>
    </xf>
    <xf numFmtId="0" fontId="0" fillId="22" borderId="60" xfId="0" applyFill="1" applyBorder="1" applyAlignment="1">
      <alignment horizontal="center" vertical="center" textRotation="90"/>
    </xf>
    <xf numFmtId="0" fontId="0" fillId="0" borderId="29" xfId="0" applyBorder="1" applyAlignment="1">
      <alignment horizontal="center" vertical="center" wrapText="1"/>
    </xf>
    <xf numFmtId="0" fontId="0" fillId="0" borderId="59" xfId="0" applyBorder="1" applyAlignment="1">
      <alignment horizontal="center" vertical="center" wrapText="1"/>
    </xf>
    <xf numFmtId="0" fontId="0" fillId="0" borderId="99" xfId="0" applyBorder="1" applyAlignment="1">
      <alignment horizontal="center" vertical="center" wrapText="1"/>
    </xf>
    <xf numFmtId="0" fontId="0" fillId="40" borderId="99" xfId="0" applyFill="1" applyBorder="1" applyAlignment="1">
      <alignment horizontal="center" vertical="center" wrapText="1"/>
    </xf>
    <xf numFmtId="0" fontId="0" fillId="22" borderId="74" xfId="0" applyFill="1" applyBorder="1" applyAlignment="1">
      <alignment horizontal="center" vertical="center"/>
    </xf>
    <xf numFmtId="0" fontId="85" fillId="22" borderId="74" xfId="0" applyFont="1" applyFill="1" applyBorder="1" applyAlignment="1">
      <alignment horizontal="center" vertical="center"/>
    </xf>
    <xf numFmtId="0" fontId="9" fillId="0" borderId="43" xfId="0" applyFont="1" applyBorder="1" applyAlignment="1">
      <alignment horizontal="center" vertical="center"/>
    </xf>
    <xf numFmtId="0" fontId="0" fillId="11" borderId="29" xfId="0" applyFill="1" applyBorder="1" applyAlignment="1">
      <alignment horizontal="center" vertical="center" wrapText="1"/>
    </xf>
    <xf numFmtId="0" fontId="0" fillId="11" borderId="59" xfId="0" applyFill="1" applyBorder="1" applyAlignment="1">
      <alignment horizontal="center" vertical="center" wrapText="1"/>
    </xf>
    <xf numFmtId="0" fontId="0" fillId="11" borderId="99" xfId="0" applyFill="1" applyBorder="1" applyAlignment="1">
      <alignment horizontal="center" vertical="center" wrapText="1"/>
    </xf>
    <xf numFmtId="166" fontId="11" fillId="0" borderId="45" xfId="0" applyNumberFormat="1" applyFont="1" applyBorder="1" applyAlignment="1">
      <alignment horizontal="center" vertical="center"/>
    </xf>
    <xf numFmtId="166" fontId="11" fillId="0" borderId="48" xfId="0" applyNumberFormat="1" applyFont="1" applyBorder="1" applyAlignment="1">
      <alignment horizontal="center" vertical="center"/>
    </xf>
    <xf numFmtId="166" fontId="11" fillId="0" borderId="107" xfId="0" applyNumberFormat="1" applyFont="1" applyBorder="1" applyAlignment="1">
      <alignment horizontal="center" vertical="center"/>
    </xf>
    <xf numFmtId="2" fontId="0" fillId="22" borderId="42" xfId="0" applyNumberFormat="1" applyFill="1" applyBorder="1" applyAlignment="1">
      <alignment horizontal="center" vertical="center"/>
    </xf>
    <xf numFmtId="0" fontId="0" fillId="0" borderId="105" xfId="0" applyBorder="1" applyAlignment="1">
      <alignment horizontal="center" vertical="center"/>
    </xf>
    <xf numFmtId="0" fontId="0" fillId="0" borderId="74" xfId="0" applyBorder="1" applyAlignment="1">
      <alignment horizontal="center" vertical="center"/>
    </xf>
    <xf numFmtId="0" fontId="0" fillId="0" borderId="108" xfId="0" applyBorder="1" applyAlignment="1">
      <alignment horizontal="center" vertical="center"/>
    </xf>
    <xf numFmtId="2" fontId="0" fillId="22" borderId="74" xfId="0" applyNumberFormat="1" applyFill="1" applyBorder="1" applyAlignment="1">
      <alignment horizontal="center" vertical="center"/>
    </xf>
    <xf numFmtId="2" fontId="0" fillId="22" borderId="45" xfId="0" applyNumberFormat="1" applyFill="1" applyBorder="1" applyAlignment="1">
      <alignment horizontal="center" vertical="center"/>
    </xf>
    <xf numFmtId="166" fontId="125" fillId="45" borderId="43" xfId="0" applyNumberFormat="1" applyFont="1" applyFill="1" applyBorder="1" applyAlignment="1">
      <alignment horizontal="center" vertical="center"/>
    </xf>
    <xf numFmtId="166" fontId="125" fillId="45" borderId="47" xfId="0" applyNumberFormat="1" applyFont="1" applyFill="1" applyBorder="1" applyAlignment="1">
      <alignment horizontal="center" vertical="center"/>
    </xf>
    <xf numFmtId="167" fontId="0" fillId="42" borderId="43" xfId="0" applyNumberFormat="1" applyFill="1" applyBorder="1" applyAlignment="1">
      <alignment horizontal="center" vertical="center"/>
    </xf>
    <xf numFmtId="167" fontId="0" fillId="42" borderId="44" xfId="0" applyNumberFormat="1" applyFill="1" applyBorder="1" applyAlignment="1">
      <alignment horizontal="center" vertical="center"/>
    </xf>
    <xf numFmtId="167" fontId="0" fillId="42" borderId="47" xfId="0" applyNumberFormat="1" applyFill="1" applyBorder="1" applyAlignment="1">
      <alignment horizontal="center" vertical="center"/>
    </xf>
    <xf numFmtId="167" fontId="0" fillId="42" borderId="0" xfId="0" applyNumberFormat="1" applyFill="1" applyAlignment="1">
      <alignment horizontal="center" vertical="center"/>
    </xf>
    <xf numFmtId="167" fontId="0" fillId="42" borderId="60" xfId="0" applyNumberFormat="1" applyFill="1" applyBorder="1" applyAlignment="1">
      <alignment horizontal="center" vertical="center"/>
    </xf>
    <xf numFmtId="167" fontId="0" fillId="42" borderId="42" xfId="0" applyNumberFormat="1" applyFill="1" applyBorder="1" applyAlignment="1">
      <alignment horizontal="center" vertical="center"/>
    </xf>
    <xf numFmtId="166" fontId="126" fillId="45" borderId="43" xfId="0" applyNumberFormat="1" applyFont="1" applyFill="1" applyBorder="1" applyAlignment="1">
      <alignment horizontal="center" vertical="center"/>
    </xf>
    <xf numFmtId="166" fontId="126" fillId="45" borderId="47" xfId="0" applyNumberFormat="1" applyFont="1" applyFill="1" applyBorder="1" applyAlignment="1">
      <alignment horizontal="center" vertical="center"/>
    </xf>
    <xf numFmtId="166" fontId="126" fillId="45" borderId="60" xfId="0" applyNumberFormat="1" applyFont="1" applyFill="1" applyBorder="1" applyAlignment="1">
      <alignment horizontal="center" vertical="center"/>
    </xf>
    <xf numFmtId="166" fontId="125" fillId="45" borderId="60" xfId="0" applyNumberFormat="1" applyFont="1" applyFill="1" applyBorder="1" applyAlignment="1">
      <alignment horizontal="center" vertical="center"/>
    </xf>
    <xf numFmtId="0" fontId="0" fillId="40" borderId="29" xfId="0" applyFill="1" applyBorder="1" applyAlignment="1">
      <alignment horizontal="center" vertical="center"/>
    </xf>
    <xf numFmtId="0" fontId="0" fillId="40" borderId="59" xfId="0" applyFill="1" applyBorder="1" applyAlignment="1">
      <alignment horizontal="center" vertical="center"/>
    </xf>
    <xf numFmtId="0" fontId="0" fillId="40" borderId="99" xfId="0" applyFill="1" applyBorder="1" applyAlignment="1">
      <alignment horizontal="center" vertical="center"/>
    </xf>
    <xf numFmtId="166" fontId="0" fillId="45" borderId="60" xfId="0" applyNumberFormat="1" applyFill="1" applyBorder="1" applyAlignment="1">
      <alignment horizontal="center" vertical="center"/>
    </xf>
    <xf numFmtId="166" fontId="0" fillId="45" borderId="74" xfId="0" applyNumberFormat="1" applyFill="1" applyBorder="1" applyAlignment="1">
      <alignment horizontal="center" vertical="center"/>
    </xf>
    <xf numFmtId="166" fontId="0" fillId="45" borderId="108" xfId="0" applyNumberFormat="1" applyFill="1" applyBorder="1" applyAlignment="1">
      <alignment horizontal="center" vertical="center"/>
    </xf>
    <xf numFmtId="166" fontId="0" fillId="45" borderId="105" xfId="0" applyNumberFormat="1" applyFill="1" applyBorder="1" applyAlignment="1">
      <alignment horizontal="center" vertical="center"/>
    </xf>
    <xf numFmtId="0" fontId="0" fillId="40" borderId="105" xfId="0" applyFill="1" applyBorder="1" applyAlignment="1">
      <alignment horizontal="center" vertical="center"/>
    </xf>
    <xf numFmtId="0" fontId="0" fillId="40" borderId="74" xfId="0" applyFill="1" applyBorder="1" applyAlignment="1">
      <alignment horizontal="center" vertical="center"/>
    </xf>
    <xf numFmtId="166" fontId="0" fillId="42" borderId="105" xfId="0" applyNumberFormat="1" applyFill="1" applyBorder="1" applyAlignment="1">
      <alignment horizontal="center" vertical="center"/>
    </xf>
    <xf numFmtId="166" fontId="0" fillId="42" borderId="74" xfId="0" applyNumberFormat="1" applyFill="1" applyBorder="1" applyAlignment="1">
      <alignment horizontal="center" vertical="center"/>
    </xf>
    <xf numFmtId="166" fontId="0" fillId="42" borderId="108" xfId="0" applyNumberFormat="1" applyFill="1" applyBorder="1" applyAlignment="1">
      <alignment horizontal="center" vertical="center"/>
    </xf>
    <xf numFmtId="0" fontId="90" fillId="11" borderId="42" xfId="0" applyFont="1" applyFill="1" applyBorder="1" applyAlignment="1">
      <alignment horizontal="center" wrapText="1"/>
    </xf>
    <xf numFmtId="0" fontId="11" fillId="11" borderId="1" xfId="1" applyFont="1" applyFill="1" applyBorder="1" applyAlignment="1">
      <alignment horizontal="center" vertical="center" wrapText="1" readingOrder="1"/>
    </xf>
    <xf numFmtId="0" fontId="11" fillId="11" borderId="22" xfId="1" applyFont="1" applyFill="1" applyBorder="1" applyAlignment="1">
      <alignment horizontal="center" vertical="center" wrapText="1" readingOrder="1"/>
    </xf>
    <xf numFmtId="0" fontId="11" fillId="11" borderId="2" xfId="1" applyFont="1" applyFill="1" applyBorder="1" applyAlignment="1">
      <alignment horizontal="center" vertical="center" wrapText="1" readingOrder="1"/>
    </xf>
    <xf numFmtId="0" fontId="11" fillId="11" borderId="23" xfId="1" applyFont="1" applyFill="1" applyBorder="1" applyAlignment="1">
      <alignment horizontal="center" vertical="center" wrapText="1" readingOrder="1"/>
    </xf>
    <xf numFmtId="0" fontId="36" fillId="15" borderId="1" xfId="1" applyFont="1" applyFill="1" applyBorder="1" applyAlignment="1">
      <alignment horizontal="center" vertical="center" wrapText="1" readingOrder="1"/>
    </xf>
    <xf numFmtId="0" fontId="36" fillId="15" borderId="2" xfId="1" applyFont="1" applyFill="1" applyBorder="1" applyAlignment="1">
      <alignment horizontal="center" vertical="center" wrapText="1" readingOrder="1"/>
    </xf>
    <xf numFmtId="0" fontId="36" fillId="15" borderId="121" xfId="1" applyFont="1" applyFill="1" applyBorder="1" applyAlignment="1">
      <alignment horizontal="center" vertical="center" wrapText="1" readingOrder="1"/>
    </xf>
    <xf numFmtId="0" fontId="11" fillId="12" borderId="29" xfId="1" applyFont="1" applyFill="1" applyBorder="1" applyAlignment="1">
      <alignment horizontal="center" vertical="center" wrapText="1" readingOrder="1"/>
    </xf>
    <xf numFmtId="0" fontId="11" fillId="12" borderId="59" xfId="1" applyFont="1" applyFill="1" applyBorder="1" applyAlignment="1">
      <alignment horizontal="center" vertical="center" wrapText="1" readingOrder="1"/>
    </xf>
    <xf numFmtId="0" fontId="11" fillId="12" borderId="99" xfId="1" applyFont="1" applyFill="1" applyBorder="1" applyAlignment="1">
      <alignment horizontal="center" vertical="center" wrapText="1" readingOrder="1"/>
    </xf>
    <xf numFmtId="0" fontId="11" fillId="16" borderId="1" xfId="1" applyFont="1" applyFill="1" applyBorder="1" applyAlignment="1">
      <alignment horizontal="center" vertical="center" readingOrder="1"/>
    </xf>
    <xf numFmtId="0" fontId="11" fillId="16" borderId="2" xfId="1" applyFont="1" applyFill="1" applyBorder="1" applyAlignment="1">
      <alignment horizontal="center" vertical="center" readingOrder="1"/>
    </xf>
    <xf numFmtId="0" fontId="11" fillId="16" borderId="121" xfId="1" applyFont="1" applyFill="1" applyBorder="1" applyAlignment="1">
      <alignment horizontal="center" vertical="center" readingOrder="1"/>
    </xf>
    <xf numFmtId="0" fontId="11" fillId="11" borderId="1" xfId="1" applyFont="1" applyFill="1" applyBorder="1" applyAlignment="1">
      <alignment horizontal="center" vertical="center" readingOrder="1"/>
    </xf>
    <xf numFmtId="0" fontId="11" fillId="11" borderId="2" xfId="1" applyFont="1" applyFill="1" applyBorder="1" applyAlignment="1">
      <alignment horizontal="center" vertical="center" readingOrder="1"/>
    </xf>
    <xf numFmtId="0" fontId="11" fillId="11" borderId="121" xfId="1" applyFont="1" applyFill="1" applyBorder="1" applyAlignment="1">
      <alignment horizontal="center" vertical="center" readingOrder="1"/>
    </xf>
    <xf numFmtId="0" fontId="11" fillId="11" borderId="3" xfId="1" applyFont="1" applyFill="1" applyBorder="1" applyAlignment="1">
      <alignment horizontal="center" vertical="center" readingOrder="1"/>
    </xf>
    <xf numFmtId="0" fontId="11" fillId="28" borderId="29" xfId="1" applyFont="1" applyFill="1" applyBorder="1" applyAlignment="1">
      <alignment horizontal="center" vertical="center" wrapText="1" readingOrder="1"/>
    </xf>
    <xf numFmtId="0" fontId="11" fillId="28" borderId="59" xfId="1" applyFont="1" applyFill="1" applyBorder="1" applyAlignment="1">
      <alignment horizontal="center" vertical="center" wrapText="1" readingOrder="1"/>
    </xf>
    <xf numFmtId="0" fontId="11" fillId="28" borderId="99" xfId="1" applyFont="1" applyFill="1" applyBorder="1" applyAlignment="1">
      <alignment horizontal="center" vertical="center" wrapText="1" readingOrder="1"/>
    </xf>
    <xf numFmtId="0" fontId="11" fillId="11" borderId="7" xfId="1" applyFont="1" applyFill="1" applyBorder="1" applyAlignment="1">
      <alignment horizontal="left" vertical="center" readingOrder="1"/>
    </xf>
    <xf numFmtId="0" fontId="11" fillId="11" borderId="7" xfId="1" applyFont="1" applyFill="1" applyBorder="1" applyAlignment="1">
      <alignment vertical="center" readingOrder="1"/>
    </xf>
    <xf numFmtId="0" fontId="11" fillId="11" borderId="9" xfId="1" applyFont="1" applyFill="1" applyBorder="1" applyAlignment="1">
      <alignment horizontal="left" vertical="center" readingOrder="1"/>
    </xf>
    <xf numFmtId="0" fontId="11" fillId="11" borderId="57" xfId="1" applyFont="1" applyFill="1" applyBorder="1" applyAlignment="1">
      <alignment horizontal="left" vertical="center" readingOrder="1"/>
    </xf>
    <xf numFmtId="0" fontId="11" fillId="11" borderId="40" xfId="1" applyFont="1" applyFill="1" applyBorder="1" applyAlignment="1">
      <alignment horizontal="left" vertical="center" readingOrder="1"/>
    </xf>
    <xf numFmtId="0" fontId="11" fillId="16" borderId="118" xfId="1" applyFont="1" applyFill="1" applyBorder="1" applyAlignment="1">
      <alignment horizontal="center" vertical="center" wrapText="1" readingOrder="1"/>
    </xf>
    <xf numFmtId="0" fontId="11" fillId="16" borderId="74" xfId="1" applyFont="1" applyFill="1" applyBorder="1" applyAlignment="1">
      <alignment horizontal="center" vertical="center" wrapText="1" readingOrder="1"/>
    </xf>
    <xf numFmtId="0" fontId="11" fillId="16" borderId="3" xfId="1" applyFont="1" applyFill="1" applyBorder="1" applyAlignment="1">
      <alignment horizontal="center" vertical="center" readingOrder="1"/>
    </xf>
    <xf numFmtId="0" fontId="11" fillId="11" borderId="9" xfId="1" applyFont="1" applyFill="1" applyBorder="1" applyAlignment="1">
      <alignment horizontal="center" vertical="center" readingOrder="1"/>
    </xf>
    <xf numFmtId="0" fontId="11" fillId="11" borderId="57" xfId="1" applyFont="1" applyFill="1" applyBorder="1" applyAlignment="1">
      <alignment horizontal="center" vertical="center" readingOrder="1"/>
    </xf>
    <xf numFmtId="0" fontId="11" fillId="11" borderId="40" xfId="1" applyFont="1" applyFill="1" applyBorder="1" applyAlignment="1">
      <alignment horizontal="center" vertical="center" readingOrder="1"/>
    </xf>
    <xf numFmtId="0" fontId="11" fillId="11" borderId="7" xfId="1" applyFont="1" applyFill="1" applyBorder="1" applyAlignment="1">
      <alignment horizontal="center" vertical="center" readingOrder="1"/>
    </xf>
    <xf numFmtId="0" fontId="87" fillId="25" borderId="1" xfId="1" applyFont="1" applyFill="1" applyBorder="1" applyAlignment="1">
      <alignment horizontal="center" vertical="center" readingOrder="1"/>
    </xf>
    <xf numFmtId="0" fontId="87" fillId="25" borderId="3" xfId="1" applyFont="1" applyFill="1" applyBorder="1" applyAlignment="1">
      <alignment horizontal="center" vertical="center" readingOrder="1"/>
    </xf>
    <xf numFmtId="0" fontId="87" fillId="25" borderId="11" xfId="1" applyFont="1" applyFill="1" applyBorder="1" applyAlignment="1">
      <alignment horizontal="center" vertical="center" readingOrder="1"/>
    </xf>
    <xf numFmtId="0" fontId="87" fillId="25" borderId="16" xfId="1" applyFont="1" applyFill="1" applyBorder="1" applyAlignment="1">
      <alignment horizontal="center" vertical="center" readingOrder="1"/>
    </xf>
    <xf numFmtId="0" fontId="87" fillId="25" borderId="6" xfId="1" applyFont="1" applyFill="1" applyBorder="1" applyAlignment="1">
      <alignment horizontal="center" vertical="center" readingOrder="1"/>
    </xf>
    <xf numFmtId="0" fontId="87" fillId="25" borderId="8" xfId="1" applyFont="1" applyFill="1" applyBorder="1" applyAlignment="1">
      <alignment horizontal="center" vertical="center" readingOrder="1"/>
    </xf>
    <xf numFmtId="0" fontId="87" fillId="25" borderId="17" xfId="1" applyFont="1" applyFill="1" applyBorder="1" applyAlignment="1">
      <alignment horizontal="center" vertical="center" readingOrder="1"/>
    </xf>
    <xf numFmtId="0" fontId="87" fillId="25" borderId="19" xfId="1" applyFont="1" applyFill="1" applyBorder="1" applyAlignment="1">
      <alignment horizontal="center" vertical="center" readingOrder="1"/>
    </xf>
    <xf numFmtId="0" fontId="90" fillId="23" borderId="2" xfId="1" applyFont="1" applyFill="1" applyBorder="1" applyAlignment="1">
      <alignment horizontal="center" vertical="center" readingOrder="1"/>
    </xf>
    <xf numFmtId="0" fontId="90" fillId="23" borderId="3" xfId="1" applyFont="1" applyFill="1" applyBorder="1" applyAlignment="1">
      <alignment horizontal="center" vertical="center" readingOrder="1"/>
    </xf>
    <xf numFmtId="0" fontId="90" fillId="23" borderId="12" xfId="1" applyFont="1" applyFill="1" applyBorder="1" applyAlignment="1">
      <alignment horizontal="center" vertical="center" readingOrder="1"/>
    </xf>
    <xf numFmtId="0" fontId="90" fillId="23" borderId="16" xfId="1" applyFont="1" applyFill="1" applyBorder="1" applyAlignment="1">
      <alignment horizontal="center" vertical="center" readingOrder="1"/>
    </xf>
    <xf numFmtId="0" fontId="90" fillId="23" borderId="7" xfId="1" applyFont="1" applyFill="1" applyBorder="1" applyAlignment="1">
      <alignment horizontal="center" vertical="center" readingOrder="1"/>
    </xf>
    <xf numFmtId="0" fontId="90" fillId="23" borderId="8" xfId="1" applyFont="1" applyFill="1" applyBorder="1" applyAlignment="1">
      <alignment horizontal="center" vertical="center" readingOrder="1"/>
    </xf>
    <xf numFmtId="0" fontId="90" fillId="23" borderId="18" xfId="1" applyFont="1" applyFill="1" applyBorder="1" applyAlignment="1">
      <alignment horizontal="center" vertical="center" readingOrder="1"/>
    </xf>
    <xf numFmtId="0" fontId="90" fillId="23" borderId="19" xfId="1" applyFont="1" applyFill="1" applyBorder="1" applyAlignment="1">
      <alignment horizontal="center" vertical="center" readingOrder="1"/>
    </xf>
    <xf numFmtId="0" fontId="11" fillId="11" borderId="121" xfId="1" applyFont="1" applyFill="1" applyBorder="1" applyAlignment="1">
      <alignment horizontal="center" vertical="center" wrapText="1" readingOrder="1"/>
    </xf>
    <xf numFmtId="0" fontId="11" fillId="11" borderId="124" xfId="1" applyFont="1" applyFill="1" applyBorder="1" applyAlignment="1">
      <alignment horizontal="center" vertical="center" wrapText="1" readingOrder="1"/>
    </xf>
    <xf numFmtId="0" fontId="36" fillId="48" borderId="29" xfId="1" applyFont="1" applyFill="1" applyBorder="1" applyAlignment="1">
      <alignment horizontal="center" vertical="center" wrapText="1" readingOrder="1"/>
    </xf>
    <xf numFmtId="0" fontId="36" fillId="48" borderId="59" xfId="1" applyFont="1" applyFill="1" applyBorder="1" applyAlignment="1">
      <alignment horizontal="center" vertical="center" wrapText="1" readingOrder="1"/>
    </xf>
    <xf numFmtId="0" fontId="36" fillId="48" borderId="99" xfId="1" applyFont="1" applyFill="1" applyBorder="1" applyAlignment="1">
      <alignment horizontal="center" vertical="center" wrapText="1" readingOrder="1"/>
    </xf>
    <xf numFmtId="0" fontId="11" fillId="69" borderId="1" xfId="1" applyFont="1" applyFill="1" applyBorder="1" applyAlignment="1">
      <alignment horizontal="center" vertical="center" readingOrder="1"/>
    </xf>
    <xf numFmtId="0" fontId="11" fillId="69" borderId="2" xfId="1" applyFont="1" applyFill="1" applyBorder="1" applyAlignment="1">
      <alignment horizontal="center" vertical="center" readingOrder="1"/>
    </xf>
    <xf numFmtId="0" fontId="11" fillId="69" borderId="121" xfId="1" applyFont="1" applyFill="1" applyBorder="1" applyAlignment="1">
      <alignment horizontal="center" vertical="center" readingOrder="1"/>
    </xf>
    <xf numFmtId="0" fontId="90" fillId="11" borderId="42" xfId="1" applyFont="1" applyFill="1" applyBorder="1" applyAlignment="1">
      <alignment horizontal="center" vertical="center" wrapText="1" readingOrder="1"/>
    </xf>
    <xf numFmtId="0" fontId="11" fillId="16" borderId="118" xfId="1" applyFont="1" applyFill="1" applyBorder="1" applyAlignment="1">
      <alignment horizontal="center" vertical="center" readingOrder="1"/>
    </xf>
    <xf numFmtId="0" fontId="11" fillId="16" borderId="5" xfId="1" applyFont="1" applyFill="1" applyBorder="1" applyAlignment="1">
      <alignment horizontal="center" vertical="center" readingOrder="1"/>
    </xf>
    <xf numFmtId="0" fontId="11" fillId="16" borderId="5" xfId="1" applyFont="1" applyFill="1" applyBorder="1" applyAlignment="1">
      <alignment horizontal="center" vertical="center" wrapText="1" readingOrder="1"/>
    </xf>
    <xf numFmtId="0" fontId="11" fillId="16" borderId="105" xfId="1" applyFont="1" applyFill="1" applyBorder="1" applyAlignment="1">
      <alignment horizontal="center" vertical="center" wrapText="1" readingOrder="1"/>
    </xf>
    <xf numFmtId="0" fontId="11" fillId="16" borderId="74" xfId="1" applyFont="1" applyFill="1" applyBorder="1" applyAlignment="1">
      <alignment horizontal="center" vertical="center" readingOrder="1"/>
    </xf>
    <xf numFmtId="0" fontId="103" fillId="30" borderId="105" xfId="2" applyFont="1" applyFill="1" applyBorder="1" applyAlignment="1">
      <alignment horizontal="center" vertical="center"/>
    </xf>
    <xf numFmtId="0" fontId="103" fillId="30" borderId="74" xfId="2" applyFont="1" applyFill="1" applyBorder="1" applyAlignment="1">
      <alignment horizontal="center" vertical="center"/>
    </xf>
    <xf numFmtId="0" fontId="103" fillId="30" borderId="108" xfId="2" applyFont="1" applyFill="1" applyBorder="1" applyAlignment="1">
      <alignment horizontal="center" vertical="center"/>
    </xf>
    <xf numFmtId="0" fontId="103" fillId="30" borderId="74" xfId="1" applyFont="1" applyFill="1" applyBorder="1" applyAlignment="1">
      <alignment horizontal="center" vertical="center" readingOrder="1"/>
    </xf>
    <xf numFmtId="0" fontId="103" fillId="30" borderId="108" xfId="1" applyFont="1" applyFill="1" applyBorder="1" applyAlignment="1">
      <alignment horizontal="center" vertical="center" readingOrder="1"/>
    </xf>
    <xf numFmtId="0" fontId="107" fillId="11" borderId="25" xfId="1" applyFont="1" applyFill="1" applyBorder="1" applyAlignment="1">
      <alignment horizontal="left" vertical="top" wrapText="1" readingOrder="1"/>
    </xf>
    <xf numFmtId="0" fontId="107" fillId="11" borderId="25" xfId="1" applyFont="1" applyFill="1" applyBorder="1" applyAlignment="1">
      <alignment horizontal="left" vertical="top" readingOrder="1"/>
    </xf>
    <xf numFmtId="0" fontId="107" fillId="11" borderId="99" xfId="1" applyFont="1" applyFill="1" applyBorder="1" applyAlignment="1">
      <alignment horizontal="left" vertical="top" readingOrder="1"/>
    </xf>
    <xf numFmtId="0" fontId="75" fillId="17" borderId="11" xfId="1" applyFill="1" applyBorder="1" applyAlignment="1">
      <alignment horizontal="center" vertical="center" readingOrder="1"/>
    </xf>
    <xf numFmtId="0" fontId="75" fillId="17" borderId="12" xfId="1" applyFill="1" applyBorder="1" applyAlignment="1">
      <alignment horizontal="center" vertical="center" readingOrder="1"/>
    </xf>
    <xf numFmtId="0" fontId="75" fillId="17" borderId="13" xfId="1" applyFill="1" applyBorder="1" applyAlignment="1">
      <alignment horizontal="center" vertical="center" readingOrder="1"/>
    </xf>
    <xf numFmtId="0" fontId="75" fillId="17" borderId="6" xfId="1" applyFill="1" applyBorder="1" applyAlignment="1">
      <alignment horizontal="center" vertical="center" readingOrder="1"/>
    </xf>
    <xf numFmtId="0" fontId="75" fillId="17" borderId="7" xfId="1" applyFill="1" applyBorder="1" applyAlignment="1">
      <alignment horizontal="center" vertical="center" readingOrder="1"/>
    </xf>
    <xf numFmtId="0" fontId="75" fillId="17" borderId="9" xfId="1" applyFill="1" applyBorder="1" applyAlignment="1">
      <alignment horizontal="center" vertical="center" readingOrder="1"/>
    </xf>
    <xf numFmtId="0" fontId="75" fillId="17" borderId="17" xfId="1" applyFill="1" applyBorder="1" applyAlignment="1">
      <alignment horizontal="center" vertical="center" readingOrder="1"/>
    </xf>
    <xf numFmtId="0" fontId="75" fillId="17" borderId="18" xfId="1" applyFill="1" applyBorder="1" applyAlignment="1">
      <alignment horizontal="center" vertical="center" readingOrder="1"/>
    </xf>
    <xf numFmtId="0" fontId="75" fillId="17" borderId="21" xfId="1" applyFill="1" applyBorder="1" applyAlignment="1">
      <alignment horizontal="center" vertical="center" readingOrder="1"/>
    </xf>
    <xf numFmtId="0" fontId="11" fillId="11" borderId="11" xfId="2" applyFont="1" applyFill="1" applyBorder="1" applyAlignment="1">
      <alignment horizontal="center" vertical="center" wrapText="1"/>
    </xf>
    <xf numFmtId="0" fontId="11" fillId="11" borderId="6" xfId="2" applyFont="1" applyFill="1" applyBorder="1" applyAlignment="1">
      <alignment horizontal="center" vertical="center" wrapText="1"/>
    </xf>
    <xf numFmtId="0" fontId="11" fillId="11" borderId="17" xfId="2" applyFont="1" applyFill="1" applyBorder="1" applyAlignment="1">
      <alignment horizontal="center" vertical="center" wrapText="1"/>
    </xf>
    <xf numFmtId="0" fontId="11" fillId="11" borderId="12" xfId="2" applyFont="1" applyFill="1" applyBorder="1" applyAlignment="1">
      <alignment horizontal="center" vertical="center"/>
    </xf>
    <xf numFmtId="0" fontId="11" fillId="11" borderId="7" xfId="2" applyFont="1" applyFill="1" applyBorder="1" applyAlignment="1">
      <alignment horizontal="center" vertical="center"/>
    </xf>
    <xf numFmtId="0" fontId="11" fillId="11" borderId="18" xfId="2" applyFont="1" applyFill="1" applyBorder="1" applyAlignment="1">
      <alignment horizontal="center" vertical="center"/>
    </xf>
    <xf numFmtId="0" fontId="67" fillId="11" borderId="6" xfId="2" applyFont="1" applyFill="1" applyBorder="1" applyAlignment="1">
      <alignment horizontal="center" vertical="center"/>
    </xf>
    <xf numFmtId="0" fontId="67" fillId="11" borderId="7" xfId="2" applyFont="1" applyFill="1" applyBorder="1" applyAlignment="1">
      <alignment horizontal="center" vertical="center"/>
    </xf>
    <xf numFmtId="0" fontId="11" fillId="16" borderId="12" xfId="2" applyFont="1" applyFill="1" applyBorder="1" applyAlignment="1">
      <alignment horizontal="center" vertical="center"/>
    </xf>
    <xf numFmtId="0" fontId="11" fillId="16" borderId="7" xfId="2" applyFont="1" applyFill="1" applyBorder="1" applyAlignment="1">
      <alignment horizontal="center" vertical="center"/>
    </xf>
    <xf numFmtId="0" fontId="11" fillId="16" borderId="18" xfId="2" applyFont="1" applyFill="1" applyBorder="1" applyAlignment="1">
      <alignment horizontal="center" vertical="center"/>
    </xf>
    <xf numFmtId="0" fontId="11" fillId="11" borderId="12" xfId="2" applyFont="1" applyFill="1" applyBorder="1" applyAlignment="1">
      <alignment horizontal="center" vertical="center" wrapText="1"/>
    </xf>
    <xf numFmtId="0" fontId="11" fillId="11" borderId="7" xfId="2" applyFont="1" applyFill="1" applyBorder="1" applyAlignment="1">
      <alignment horizontal="center" vertical="center" wrapText="1"/>
    </xf>
    <xf numFmtId="0" fontId="11" fillId="11" borderId="18" xfId="2" applyFont="1" applyFill="1" applyBorder="1" applyAlignment="1">
      <alignment horizontal="center" vertical="center" wrapText="1"/>
    </xf>
    <xf numFmtId="0" fontId="11" fillId="11" borderId="74" xfId="2" applyFont="1" applyFill="1" applyBorder="1" applyAlignment="1">
      <alignment horizontal="center" vertical="center" wrapText="1"/>
    </xf>
    <xf numFmtId="0" fontId="11" fillId="16" borderId="1" xfId="2" applyFont="1" applyFill="1" applyBorder="1" applyAlignment="1">
      <alignment horizontal="center" vertical="center"/>
    </xf>
    <xf numFmtId="0" fontId="11" fillId="16" borderId="2" xfId="2" applyFont="1" applyFill="1" applyBorder="1" applyAlignment="1">
      <alignment horizontal="center" vertical="center"/>
    </xf>
    <xf numFmtId="0" fontId="11" fillId="16" borderId="121" xfId="2" applyFont="1" applyFill="1" applyBorder="1" applyAlignment="1">
      <alignment horizontal="center" vertical="center"/>
    </xf>
    <xf numFmtId="0" fontId="11" fillId="16" borderId="3" xfId="2" applyFont="1" applyFill="1" applyBorder="1" applyAlignment="1">
      <alignment horizontal="center" vertical="center"/>
    </xf>
    <xf numFmtId="0" fontId="107" fillId="17" borderId="7" xfId="1" applyFont="1" applyFill="1" applyBorder="1" applyAlignment="1">
      <alignment horizontal="center" vertical="center" wrapText="1" readingOrder="1"/>
    </xf>
    <xf numFmtId="0" fontId="107" fillId="17" borderId="18" xfId="1" applyFont="1" applyFill="1" applyBorder="1" applyAlignment="1">
      <alignment horizontal="center" vertical="center" wrapText="1" readingOrder="1"/>
    </xf>
    <xf numFmtId="0" fontId="107" fillId="17" borderId="8" xfId="1" applyFont="1" applyFill="1" applyBorder="1" applyAlignment="1">
      <alignment horizontal="center" vertical="center" wrapText="1" readingOrder="1"/>
    </xf>
    <xf numFmtId="0" fontId="107" fillId="17" borderId="19" xfId="1" applyFont="1" applyFill="1" applyBorder="1" applyAlignment="1">
      <alignment horizontal="center" vertical="center" wrapText="1" readingOrder="1"/>
    </xf>
    <xf numFmtId="0" fontId="11" fillId="17" borderId="12" xfId="1" applyFont="1" applyFill="1" applyBorder="1" applyAlignment="1">
      <alignment horizontal="center" vertical="center" readingOrder="1"/>
    </xf>
    <xf numFmtId="0" fontId="11" fillId="17" borderId="7" xfId="1" applyFont="1" applyFill="1" applyBorder="1" applyAlignment="1">
      <alignment horizontal="center" vertical="center" readingOrder="1"/>
    </xf>
    <xf numFmtId="0" fontId="11" fillId="17" borderId="18" xfId="1" applyFont="1" applyFill="1" applyBorder="1" applyAlignment="1">
      <alignment horizontal="center" vertical="center" readingOrder="1"/>
    </xf>
    <xf numFmtId="0" fontId="11" fillId="11" borderId="13" xfId="2" applyFont="1" applyFill="1" applyBorder="1" applyAlignment="1">
      <alignment horizontal="center" vertical="center" wrapText="1"/>
    </xf>
    <xf numFmtId="0" fontId="11" fillId="11" borderId="9" xfId="2" applyFont="1" applyFill="1" applyBorder="1" applyAlignment="1">
      <alignment horizontal="center" vertical="center" wrapText="1"/>
    </xf>
    <xf numFmtId="0" fontId="11" fillId="11" borderId="21" xfId="2" applyFont="1" applyFill="1" applyBorder="1" applyAlignment="1">
      <alignment horizontal="center" vertical="center" wrapText="1"/>
    </xf>
    <xf numFmtId="0" fontId="107" fillId="17" borderId="7" xfId="1" applyFont="1" applyFill="1" applyBorder="1" applyAlignment="1">
      <alignment horizontal="center" vertical="center" readingOrder="1"/>
    </xf>
    <xf numFmtId="0" fontId="107" fillId="17" borderId="18" xfId="1" applyFont="1" applyFill="1" applyBorder="1" applyAlignment="1">
      <alignment horizontal="center" vertical="center" readingOrder="1"/>
    </xf>
    <xf numFmtId="0" fontId="67" fillId="11" borderId="7" xfId="2" applyFont="1" applyFill="1" applyBorder="1" applyAlignment="1">
      <alignment horizontal="center" vertical="center" wrapText="1"/>
    </xf>
    <xf numFmtId="0" fontId="67" fillId="11" borderId="18" xfId="2" applyFont="1" applyFill="1" applyBorder="1" applyAlignment="1">
      <alignment horizontal="center" vertical="center" wrapText="1"/>
    </xf>
    <xf numFmtId="0" fontId="67" fillId="17" borderId="7" xfId="1" applyFont="1" applyFill="1" applyBorder="1" applyAlignment="1">
      <alignment horizontal="center" vertical="center" wrapText="1" readingOrder="1"/>
    </xf>
    <xf numFmtId="0" fontId="67" fillId="17" borderId="18" xfId="1" applyFont="1" applyFill="1" applyBorder="1" applyAlignment="1">
      <alignment horizontal="center" vertical="center" wrapText="1" readingOrder="1"/>
    </xf>
    <xf numFmtId="0" fontId="75" fillId="16" borderId="1" xfId="1" applyFill="1" applyBorder="1" applyAlignment="1">
      <alignment horizontal="center" vertical="center" readingOrder="1"/>
    </xf>
    <xf numFmtId="0" fontId="75" fillId="16" borderId="2" xfId="1" applyFill="1" applyBorder="1" applyAlignment="1">
      <alignment horizontal="center" vertical="center" readingOrder="1"/>
    </xf>
    <xf numFmtId="0" fontId="75" fillId="16" borderId="121" xfId="1" applyFill="1" applyBorder="1" applyAlignment="1">
      <alignment horizontal="center" vertical="center" readingOrder="1"/>
    </xf>
    <xf numFmtId="0" fontId="75" fillId="16" borderId="3" xfId="1" applyFill="1" applyBorder="1" applyAlignment="1">
      <alignment horizontal="center" vertical="center" readingOrder="1"/>
    </xf>
    <xf numFmtId="0" fontId="107" fillId="17" borderId="6" xfId="1" applyFont="1" applyFill="1" applyBorder="1" applyAlignment="1">
      <alignment horizontal="center" vertical="center" readingOrder="1"/>
    </xf>
    <xf numFmtId="0" fontId="107" fillId="17" borderId="17" xfId="1" applyFont="1" applyFill="1" applyBorder="1" applyAlignment="1">
      <alignment horizontal="center" vertical="center" readingOrder="1"/>
    </xf>
    <xf numFmtId="0" fontId="67" fillId="11" borderId="9" xfId="2" applyFont="1" applyFill="1" applyBorder="1" applyAlignment="1">
      <alignment horizontal="center" vertical="center"/>
    </xf>
    <xf numFmtId="0" fontId="67" fillId="11" borderId="21" xfId="2" applyFont="1" applyFill="1" applyBorder="1" applyAlignment="1">
      <alignment horizontal="center" vertical="center"/>
    </xf>
    <xf numFmtId="0" fontId="67" fillId="11" borderId="6" xfId="2" applyFont="1" applyFill="1" applyBorder="1" applyAlignment="1">
      <alignment horizontal="center" vertical="center" wrapText="1"/>
    </xf>
    <xf numFmtId="0" fontId="67" fillId="11" borderId="17" xfId="2" applyFont="1" applyFill="1" applyBorder="1" applyAlignment="1">
      <alignment horizontal="center" vertical="center" wrapText="1"/>
    </xf>
    <xf numFmtId="0" fontId="67" fillId="11" borderId="8" xfId="2" applyFont="1" applyFill="1" applyBorder="1" applyAlignment="1">
      <alignment horizontal="center" vertical="center"/>
    </xf>
    <xf numFmtId="0" fontId="67" fillId="11" borderId="19" xfId="2" applyFont="1" applyFill="1" applyBorder="1" applyAlignment="1">
      <alignment horizontal="center" vertical="center"/>
    </xf>
    <xf numFmtId="0" fontId="107" fillId="17" borderId="6" xfId="1" applyFont="1" applyFill="1" applyBorder="1" applyAlignment="1">
      <alignment horizontal="left" vertical="center" wrapText="1" readingOrder="1"/>
    </xf>
    <xf numFmtId="0" fontId="107" fillId="17" borderId="7" xfId="1" applyFont="1" applyFill="1" applyBorder="1" applyAlignment="1">
      <alignment horizontal="left" vertical="center" wrapText="1" readingOrder="1"/>
    </xf>
    <xf numFmtId="0" fontId="107" fillId="17" borderId="9" xfId="1" applyFont="1" applyFill="1" applyBorder="1" applyAlignment="1">
      <alignment horizontal="left" vertical="center" wrapText="1" readingOrder="1"/>
    </xf>
    <xf numFmtId="0" fontId="107" fillId="17" borderId="9" xfId="1" applyFont="1" applyFill="1" applyBorder="1" applyAlignment="1">
      <alignment horizontal="center" vertical="center" wrapText="1" readingOrder="1"/>
    </xf>
    <xf numFmtId="0" fontId="107" fillId="17" borderId="21" xfId="1" applyFont="1" applyFill="1" applyBorder="1" applyAlignment="1">
      <alignment horizontal="center" vertical="center" wrapText="1" readingOrder="1"/>
    </xf>
    <xf numFmtId="0" fontId="107" fillId="17" borderId="8" xfId="1" applyFont="1" applyFill="1" applyBorder="1" applyAlignment="1">
      <alignment horizontal="left" vertical="center" wrapText="1" readingOrder="1"/>
    </xf>
    <xf numFmtId="0" fontId="11" fillId="11" borderId="16" xfId="2" applyFont="1" applyFill="1" applyBorder="1" applyAlignment="1">
      <alignment horizontal="center" vertical="center" wrapText="1"/>
    </xf>
    <xf numFmtId="0" fontId="11" fillId="11" borderId="8" xfId="2" applyFont="1" applyFill="1" applyBorder="1" applyAlignment="1">
      <alignment horizontal="center" vertical="center" wrapText="1"/>
    </xf>
    <xf numFmtId="0" fontId="11" fillId="11" borderId="19" xfId="2" applyFont="1" applyFill="1" applyBorder="1" applyAlignment="1">
      <alignment horizontal="center" vertical="center" wrapText="1"/>
    </xf>
    <xf numFmtId="0" fontId="75" fillId="17" borderId="8" xfId="1" applyFill="1" applyBorder="1" applyAlignment="1">
      <alignment horizontal="center" vertical="center" readingOrder="1"/>
    </xf>
    <xf numFmtId="0" fontId="75" fillId="17" borderId="19" xfId="1" applyFill="1" applyBorder="1" applyAlignment="1">
      <alignment horizontal="center" vertical="center" readingOrder="1"/>
    </xf>
    <xf numFmtId="0" fontId="11" fillId="16" borderId="11" xfId="2" applyFont="1" applyFill="1" applyBorder="1" applyAlignment="1">
      <alignment horizontal="center" vertical="center"/>
    </xf>
    <xf numFmtId="0" fontId="11" fillId="16" borderId="6" xfId="2" applyFont="1" applyFill="1" applyBorder="1" applyAlignment="1">
      <alignment horizontal="center" vertical="center"/>
    </xf>
    <xf numFmtId="0" fontId="11" fillId="16" borderId="17" xfId="2" applyFont="1" applyFill="1" applyBorder="1" applyAlignment="1">
      <alignment horizontal="center" vertical="center"/>
    </xf>
    <xf numFmtId="0" fontId="127" fillId="28" borderId="29" xfId="2" applyFont="1" applyFill="1" applyBorder="1" applyAlignment="1">
      <alignment horizontal="center" vertical="center" textRotation="90"/>
    </xf>
    <xf numFmtId="0" fontId="127" fillId="28" borderId="59" xfId="2" applyFont="1" applyFill="1" applyBorder="1" applyAlignment="1">
      <alignment horizontal="center" vertical="center" textRotation="90"/>
    </xf>
    <xf numFmtId="0" fontId="127" fillId="28" borderId="99" xfId="2" applyFont="1" applyFill="1" applyBorder="1" applyAlignment="1">
      <alignment horizontal="center" vertical="center" textRotation="90"/>
    </xf>
    <xf numFmtId="0" fontId="67" fillId="17" borderId="7" xfId="1" applyFont="1" applyFill="1" applyBorder="1" applyAlignment="1">
      <alignment horizontal="center" vertical="center" readingOrder="1"/>
    </xf>
    <xf numFmtId="0" fontId="67" fillId="17" borderId="18" xfId="1" applyFont="1" applyFill="1" applyBorder="1" applyAlignment="1">
      <alignment horizontal="center" vertical="center" readingOrder="1"/>
    </xf>
    <xf numFmtId="0" fontId="67" fillId="11" borderId="9" xfId="2" applyFont="1" applyFill="1" applyBorder="1" applyAlignment="1">
      <alignment horizontal="center" vertical="center" wrapText="1"/>
    </xf>
    <xf numFmtId="0" fontId="67" fillId="11" borderId="21" xfId="2" applyFont="1" applyFill="1" applyBorder="1" applyAlignment="1">
      <alignment horizontal="center" vertical="center" wrapText="1"/>
    </xf>
    <xf numFmtId="0" fontId="107" fillId="17" borderId="6" xfId="1" applyFont="1" applyFill="1" applyBorder="1" applyAlignment="1">
      <alignment horizontal="center" vertical="center" wrapText="1" readingOrder="1"/>
    </xf>
    <xf numFmtId="0" fontId="7" fillId="11" borderId="29" xfId="0" applyFont="1" applyFill="1" applyBorder="1" applyAlignment="1">
      <alignment horizontal="center" vertical="center" wrapText="1"/>
    </xf>
    <xf numFmtId="0" fontId="7" fillId="11" borderId="59" xfId="0" applyFont="1" applyFill="1" applyBorder="1" applyAlignment="1">
      <alignment horizontal="center" vertical="center" wrapText="1"/>
    </xf>
    <xf numFmtId="0" fontId="7" fillId="11" borderId="99" xfId="0" applyFont="1" applyFill="1" applyBorder="1" applyAlignment="1">
      <alignment horizontal="center" vertical="center" wrapText="1"/>
    </xf>
    <xf numFmtId="0" fontId="11" fillId="11" borderId="29" xfId="1" applyFont="1" applyFill="1" applyBorder="1" applyAlignment="1">
      <alignment horizontal="center" vertical="center" wrapText="1" readingOrder="1"/>
    </xf>
    <xf numFmtId="0" fontId="11" fillId="11" borderId="59" xfId="1" applyFont="1" applyFill="1" applyBorder="1" applyAlignment="1">
      <alignment horizontal="center" vertical="center" wrapText="1" readingOrder="1"/>
    </xf>
    <xf numFmtId="0" fontId="11" fillId="11" borderId="99" xfId="1" applyFont="1" applyFill="1" applyBorder="1" applyAlignment="1">
      <alignment horizontal="center" vertical="center" wrapText="1" readingOrder="1"/>
    </xf>
    <xf numFmtId="0" fontId="11" fillId="22" borderId="1" xfId="1" applyFont="1" applyFill="1" applyBorder="1" applyAlignment="1">
      <alignment horizontal="center" vertical="center" readingOrder="1"/>
    </xf>
    <xf numFmtId="0" fontId="11" fillId="22" borderId="2" xfId="1" applyFont="1" applyFill="1" applyBorder="1" applyAlignment="1">
      <alignment horizontal="center" vertical="center" readingOrder="1"/>
    </xf>
    <xf numFmtId="0" fontId="11" fillId="22" borderId="3" xfId="1" applyFont="1" applyFill="1" applyBorder="1" applyAlignment="1">
      <alignment horizontal="center" vertical="center" readingOrder="1"/>
    </xf>
    <xf numFmtId="0" fontId="0" fillId="22" borderId="29" xfId="0" applyFill="1" applyBorder="1" applyAlignment="1">
      <alignment horizontal="center" vertical="center"/>
    </xf>
    <xf numFmtId="0" fontId="0" fillId="22" borderId="99" xfId="0" applyFill="1" applyBorder="1" applyAlignment="1">
      <alignment horizontal="center" vertical="center"/>
    </xf>
    <xf numFmtId="0" fontId="11" fillId="49" borderId="29" xfId="1" applyFont="1" applyFill="1" applyBorder="1" applyAlignment="1">
      <alignment horizontal="center" vertical="center" wrapText="1" readingOrder="1"/>
    </xf>
    <xf numFmtId="0" fontId="11" fillId="49" borderId="59" xfId="1" applyFont="1" applyFill="1" applyBorder="1" applyAlignment="1">
      <alignment horizontal="center" vertical="center" wrapText="1" readingOrder="1"/>
    </xf>
    <xf numFmtId="0" fontId="11" fillId="49" borderId="99" xfId="1" applyFont="1" applyFill="1" applyBorder="1" applyAlignment="1">
      <alignment horizontal="center" vertical="center" wrapText="1" readingOrder="1"/>
    </xf>
    <xf numFmtId="1" fontId="101" fillId="11" borderId="29" xfId="1" applyNumberFormat="1" applyFont="1" applyFill="1" applyBorder="1" applyAlignment="1">
      <alignment horizontal="center" vertical="center" wrapText="1" readingOrder="1"/>
    </xf>
    <xf numFmtId="1" fontId="101" fillId="11" borderId="59" xfId="1" applyNumberFormat="1" applyFont="1" applyFill="1" applyBorder="1" applyAlignment="1">
      <alignment horizontal="center" vertical="center" wrapText="1" readingOrder="1"/>
    </xf>
    <xf numFmtId="1" fontId="101" fillId="11" borderId="99" xfId="1" applyNumberFormat="1" applyFont="1" applyFill="1" applyBorder="1" applyAlignment="1">
      <alignment horizontal="center" vertical="center" wrapText="1" readingOrder="1"/>
    </xf>
    <xf numFmtId="0" fontId="90" fillId="28" borderId="29" xfId="1" applyFont="1" applyFill="1" applyBorder="1" applyAlignment="1">
      <alignment horizontal="center" vertical="center" wrapText="1" readingOrder="1"/>
    </xf>
    <xf numFmtId="0" fontId="90" fillId="28" borderId="59" xfId="1" applyFont="1" applyFill="1" applyBorder="1" applyAlignment="1">
      <alignment horizontal="center" vertical="center" wrapText="1" readingOrder="1"/>
    </xf>
    <xf numFmtId="0" fontId="90" fillId="28" borderId="99" xfId="1" applyFont="1" applyFill="1" applyBorder="1" applyAlignment="1">
      <alignment horizontal="center" vertical="center" wrapText="1" readingOrder="1"/>
    </xf>
    <xf numFmtId="0" fontId="11" fillId="28" borderId="1" xfId="1" applyFont="1" applyFill="1" applyBorder="1" applyAlignment="1">
      <alignment horizontal="center" vertical="center" readingOrder="1"/>
    </xf>
    <xf numFmtId="0" fontId="11" fillId="28" borderId="2" xfId="1" applyFont="1" applyFill="1" applyBorder="1" applyAlignment="1">
      <alignment horizontal="center" vertical="center" readingOrder="1"/>
    </xf>
    <xf numFmtId="0" fontId="11" fillId="28" borderId="3" xfId="1" applyFont="1" applyFill="1" applyBorder="1" applyAlignment="1">
      <alignment horizontal="center" vertical="center" readingOrder="1"/>
    </xf>
    <xf numFmtId="0" fontId="11" fillId="16" borderId="43" xfId="1" applyFont="1" applyFill="1" applyBorder="1" applyAlignment="1">
      <alignment horizontal="center" vertical="center" readingOrder="1"/>
    </xf>
    <xf numFmtId="0" fontId="11" fillId="16" borderId="44" xfId="1" applyFont="1" applyFill="1" applyBorder="1" applyAlignment="1">
      <alignment horizontal="center" vertical="center" readingOrder="1"/>
    </xf>
    <xf numFmtId="0" fontId="11" fillId="16" borderId="45" xfId="1" applyFont="1" applyFill="1" applyBorder="1" applyAlignment="1">
      <alignment horizontal="center" vertical="center" readingOrder="1"/>
    </xf>
    <xf numFmtId="0" fontId="11" fillId="16" borderId="51" xfId="1" applyFont="1" applyFill="1" applyBorder="1" applyAlignment="1">
      <alignment horizontal="center" vertical="center" readingOrder="1"/>
    </xf>
    <xf numFmtId="0" fontId="11" fillId="16" borderId="53" xfId="1" applyFont="1" applyFill="1" applyBorder="1" applyAlignment="1">
      <alignment horizontal="center" vertical="center" readingOrder="1"/>
    </xf>
    <xf numFmtId="0" fontId="11" fillId="16" borderId="52" xfId="1" applyFont="1" applyFill="1" applyBorder="1" applyAlignment="1">
      <alignment horizontal="center" vertical="center" readingOrder="1"/>
    </xf>
    <xf numFmtId="0" fontId="11" fillId="16" borderId="116" xfId="1" applyFont="1" applyFill="1" applyBorder="1" applyAlignment="1">
      <alignment horizontal="center" vertical="center" readingOrder="1"/>
    </xf>
    <xf numFmtId="0" fontId="11" fillId="16" borderId="14" xfId="1" applyFont="1" applyFill="1" applyBorder="1" applyAlignment="1">
      <alignment horizontal="center" vertical="center" readingOrder="1"/>
    </xf>
    <xf numFmtId="0" fontId="11" fillId="16" borderId="57" xfId="1" applyFont="1" applyFill="1" applyBorder="1" applyAlignment="1">
      <alignment horizontal="center" vertical="center" readingOrder="1"/>
    </xf>
    <xf numFmtId="0" fontId="11" fillId="16" borderId="40" xfId="1" applyFont="1" applyFill="1" applyBorder="1" applyAlignment="1">
      <alignment horizontal="center" vertical="center" readingOrder="1"/>
    </xf>
    <xf numFmtId="0" fontId="11" fillId="16" borderId="9" xfId="1" applyFont="1" applyFill="1" applyBorder="1" applyAlignment="1">
      <alignment horizontal="center" vertical="center" readingOrder="1"/>
    </xf>
    <xf numFmtId="0" fontId="11" fillId="16" borderId="117" xfId="1" applyFont="1" applyFill="1" applyBorder="1" applyAlignment="1">
      <alignment horizontal="center" vertical="center" readingOrder="1"/>
    </xf>
    <xf numFmtId="0" fontId="67" fillId="17" borderId="26" xfId="1" applyFont="1" applyFill="1" applyBorder="1" applyAlignment="1">
      <alignment horizontal="center" vertical="center" wrapText="1" readingOrder="1"/>
    </xf>
    <xf numFmtId="0" fontId="67" fillId="17" borderId="100" xfId="1" applyFont="1" applyFill="1" applyBorder="1" applyAlignment="1">
      <alignment horizontal="center" vertical="center" wrapText="1" readingOrder="1"/>
    </xf>
    <xf numFmtId="0" fontId="67" fillId="17" borderId="27" xfId="1" applyFont="1" applyFill="1" applyBorder="1" applyAlignment="1">
      <alignment horizontal="center" vertical="center" wrapText="1" readingOrder="1"/>
    </xf>
    <xf numFmtId="0" fontId="67" fillId="17" borderId="71" xfId="1" applyFont="1" applyFill="1" applyBorder="1" applyAlignment="1">
      <alignment horizontal="center" vertical="center" wrapText="1" readingOrder="1"/>
    </xf>
    <xf numFmtId="0" fontId="67" fillId="17" borderId="14" xfId="1" applyFont="1" applyFill="1" applyBorder="1" applyAlignment="1">
      <alignment horizontal="center" vertical="center" wrapText="1" readingOrder="1"/>
    </xf>
    <xf numFmtId="0" fontId="67" fillId="17" borderId="57" xfId="1" applyFont="1" applyFill="1" applyBorder="1" applyAlignment="1">
      <alignment horizontal="center" vertical="center" wrapText="1" readingOrder="1"/>
    </xf>
    <xf numFmtId="0" fontId="67" fillId="17" borderId="117" xfId="1" applyFont="1" applyFill="1" applyBorder="1" applyAlignment="1">
      <alignment horizontal="center" vertical="center" wrapText="1" readingOrder="1"/>
    </xf>
    <xf numFmtId="0" fontId="67" fillId="17" borderId="40" xfId="1" applyFont="1" applyFill="1" applyBorder="1" applyAlignment="1">
      <alignment horizontal="center" vertical="center" wrapText="1" readingOrder="1"/>
    </xf>
    <xf numFmtId="0" fontId="67" fillId="17" borderId="9" xfId="1" applyFont="1" applyFill="1" applyBorder="1" applyAlignment="1">
      <alignment horizontal="left" vertical="center" wrapText="1" readingOrder="1"/>
    </xf>
    <xf numFmtId="0" fontId="67" fillId="17" borderId="57" xfId="1" applyFont="1" applyFill="1" applyBorder="1" applyAlignment="1">
      <alignment horizontal="left" vertical="center" wrapText="1" readingOrder="1"/>
    </xf>
    <xf numFmtId="0" fontId="67" fillId="17" borderId="117" xfId="1" applyFont="1" applyFill="1" applyBorder="1" applyAlignment="1">
      <alignment horizontal="left" vertical="center" wrapText="1" readingOrder="1"/>
    </xf>
    <xf numFmtId="0" fontId="67" fillId="17" borderId="27" xfId="1" applyFont="1" applyFill="1" applyBorder="1" applyAlignment="1">
      <alignment horizontal="center" vertical="center" readingOrder="1"/>
    </xf>
    <xf numFmtId="0" fontId="67" fillId="17" borderId="71" xfId="1" applyFont="1" applyFill="1" applyBorder="1" applyAlignment="1">
      <alignment horizontal="center" vertical="center" readingOrder="1"/>
    </xf>
    <xf numFmtId="0" fontId="67" fillId="11" borderId="26" xfId="2" applyFont="1" applyFill="1" applyBorder="1" applyAlignment="1">
      <alignment horizontal="center" vertical="center" wrapText="1"/>
    </xf>
    <xf numFmtId="0" fontId="67" fillId="11" borderId="38" xfId="2" applyFont="1" applyFill="1" applyBorder="1" applyAlignment="1">
      <alignment horizontal="center" vertical="center" wrapText="1"/>
    </xf>
    <xf numFmtId="0" fontId="67" fillId="11" borderId="100" xfId="2" applyFont="1" applyFill="1" applyBorder="1" applyAlignment="1">
      <alignment horizontal="center" vertical="center" wrapText="1"/>
    </xf>
    <xf numFmtId="0" fontId="11" fillId="11" borderId="9" xfId="2" applyFont="1" applyFill="1" applyBorder="1" applyAlignment="1">
      <alignment horizontal="center" vertical="center"/>
    </xf>
    <xf numFmtId="0" fontId="11" fillId="11" borderId="40" xfId="2" applyFont="1" applyFill="1" applyBorder="1" applyAlignment="1">
      <alignment horizontal="center" vertical="center"/>
    </xf>
    <xf numFmtId="0" fontId="11" fillId="17" borderId="60" xfId="1" applyFont="1" applyFill="1" applyBorder="1" applyAlignment="1">
      <alignment horizontal="center" vertical="center" wrapText="1" readingOrder="1"/>
    </xf>
    <xf numFmtId="0" fontId="11" fillId="17" borderId="61" xfId="1" applyFont="1" applyFill="1" applyBorder="1" applyAlignment="1">
      <alignment horizontal="center" vertical="center" wrapText="1" readingOrder="1"/>
    </xf>
    <xf numFmtId="0" fontId="11" fillId="21" borderId="73" xfId="1" applyFont="1" applyFill="1" applyBorder="1" applyAlignment="1">
      <alignment horizontal="center" vertical="center" wrapText="1" readingOrder="1"/>
    </xf>
    <xf numFmtId="0" fontId="11" fillId="21" borderId="61" xfId="1" applyFont="1" applyFill="1" applyBorder="1" applyAlignment="1">
      <alignment horizontal="center" vertical="center" wrapText="1" readingOrder="1"/>
    </xf>
    <xf numFmtId="0" fontId="11" fillId="11" borderId="40" xfId="2" applyFont="1" applyFill="1" applyBorder="1" applyAlignment="1">
      <alignment horizontal="center" vertical="center" wrapText="1"/>
    </xf>
    <xf numFmtId="0" fontId="67" fillId="11" borderId="28" xfId="2" applyFont="1" applyFill="1" applyBorder="1" applyAlignment="1">
      <alignment horizontal="center" vertical="center" wrapText="1"/>
    </xf>
    <xf numFmtId="0" fontId="67" fillId="11" borderId="50" xfId="2" applyFont="1" applyFill="1" applyBorder="1" applyAlignment="1">
      <alignment horizontal="center" vertical="center" wrapText="1"/>
    </xf>
    <xf numFmtId="0" fontId="67" fillId="11" borderId="70" xfId="2" applyFont="1" applyFill="1" applyBorder="1" applyAlignment="1">
      <alignment horizontal="center" vertical="center" wrapText="1"/>
    </xf>
    <xf numFmtId="0" fontId="11" fillId="16" borderId="29" xfId="2" applyFont="1" applyFill="1" applyBorder="1" applyAlignment="1">
      <alignment horizontal="center" vertical="center" wrapText="1"/>
    </xf>
    <xf numFmtId="0" fontId="11" fillId="16" borderId="59" xfId="2" applyFont="1" applyFill="1" applyBorder="1" applyAlignment="1">
      <alignment horizontal="center" vertical="center" wrapText="1"/>
    </xf>
    <xf numFmtId="0" fontId="11" fillId="16" borderId="99" xfId="2" applyFont="1" applyFill="1" applyBorder="1" applyAlignment="1">
      <alignment horizontal="center" vertical="center" wrapText="1"/>
    </xf>
    <xf numFmtId="0" fontId="11" fillId="16" borderId="43" xfId="2" applyFont="1" applyFill="1" applyBorder="1" applyAlignment="1">
      <alignment horizontal="center" vertical="center"/>
    </xf>
    <xf numFmtId="0" fontId="11" fillId="16" borderId="44" xfId="2" applyFont="1" applyFill="1" applyBorder="1" applyAlignment="1">
      <alignment horizontal="center" vertical="center"/>
    </xf>
    <xf numFmtId="0" fontId="11" fillId="16" borderId="45" xfId="2" applyFont="1" applyFill="1" applyBorder="1" applyAlignment="1">
      <alignment horizontal="center" vertical="center"/>
    </xf>
    <xf numFmtId="0" fontId="11" fillId="16" borderId="51" xfId="2" applyFont="1" applyFill="1" applyBorder="1" applyAlignment="1">
      <alignment horizontal="center" vertical="center"/>
    </xf>
    <xf numFmtId="0" fontId="11" fillId="16" borderId="53" xfId="2" applyFont="1" applyFill="1" applyBorder="1" applyAlignment="1">
      <alignment horizontal="center" vertical="center"/>
    </xf>
    <xf numFmtId="0" fontId="11" fillId="16" borderId="52" xfId="2" applyFont="1" applyFill="1" applyBorder="1" applyAlignment="1">
      <alignment horizontal="center" vertical="center"/>
    </xf>
    <xf numFmtId="0" fontId="67" fillId="11" borderId="40" xfId="2" applyFont="1" applyFill="1" applyBorder="1" applyAlignment="1">
      <alignment horizontal="center" vertical="center"/>
    </xf>
    <xf numFmtId="0" fontId="67" fillId="17" borderId="28" xfId="1" applyFont="1" applyFill="1" applyBorder="1" applyAlignment="1">
      <alignment horizontal="center" vertical="center" wrapText="1" readingOrder="1"/>
    </xf>
    <xf numFmtId="0" fontId="67" fillId="17" borderId="70" xfId="1" applyFont="1" applyFill="1" applyBorder="1" applyAlignment="1">
      <alignment horizontal="center" vertical="center" wrapText="1" readingOrder="1"/>
    </xf>
    <xf numFmtId="0" fontId="67" fillId="11" borderId="36" xfId="2" applyFont="1" applyFill="1" applyBorder="1" applyAlignment="1">
      <alignment horizontal="center" vertical="center" wrapText="1"/>
    </xf>
    <xf numFmtId="0" fontId="67" fillId="11" borderId="31" xfId="2" applyFont="1" applyFill="1" applyBorder="1" applyAlignment="1">
      <alignment horizontal="center" vertical="center" wrapText="1"/>
    </xf>
    <xf numFmtId="0" fontId="67" fillId="11" borderId="39" xfId="2" applyFont="1" applyFill="1" applyBorder="1" applyAlignment="1">
      <alignment horizontal="center" vertical="center" wrapText="1"/>
    </xf>
    <xf numFmtId="0" fontId="67" fillId="11" borderId="71" xfId="2" applyFont="1" applyFill="1" applyBorder="1" applyAlignment="1">
      <alignment horizontal="center" vertical="center" wrapText="1"/>
    </xf>
    <xf numFmtId="0" fontId="67" fillId="11" borderId="46" xfId="2" applyFont="1" applyFill="1" applyBorder="1" applyAlignment="1">
      <alignment horizontal="center" vertical="center" wrapText="1"/>
    </xf>
    <xf numFmtId="0" fontId="67" fillId="17" borderId="26" xfId="1" applyFont="1" applyFill="1" applyBorder="1" applyAlignment="1">
      <alignment horizontal="center" vertical="center" readingOrder="1"/>
    </xf>
    <xf numFmtId="0" fontId="67" fillId="17" borderId="100" xfId="1" applyFont="1" applyFill="1" applyBorder="1" applyAlignment="1">
      <alignment horizontal="center" vertical="center" readingOrder="1"/>
    </xf>
    <xf numFmtId="0" fontId="67" fillId="17" borderId="55" xfId="1" applyFont="1" applyFill="1" applyBorder="1" applyAlignment="1">
      <alignment horizontal="center" vertical="center" wrapText="1" readingOrder="1"/>
    </xf>
    <xf numFmtId="0" fontId="67" fillId="17" borderId="34" xfId="1" applyFont="1" applyFill="1" applyBorder="1" applyAlignment="1">
      <alignment horizontal="center" vertical="center" wrapText="1" readingOrder="1"/>
    </xf>
    <xf numFmtId="0" fontId="67" fillId="17" borderId="47" xfId="1" applyFont="1" applyFill="1" applyBorder="1" applyAlignment="1">
      <alignment horizontal="center" vertical="center" wrapText="1" readingOrder="1"/>
    </xf>
    <xf numFmtId="0" fontId="67" fillId="17" borderId="49" xfId="1" applyFont="1" applyFill="1" applyBorder="1" applyAlignment="1">
      <alignment horizontal="center" vertical="center" wrapText="1" readingOrder="1"/>
    </xf>
    <xf numFmtId="0" fontId="67" fillId="17" borderId="60" xfId="1" applyFont="1" applyFill="1" applyBorder="1" applyAlignment="1">
      <alignment horizontal="center" vertical="center" wrapText="1" readingOrder="1"/>
    </xf>
    <xf numFmtId="0" fontId="67" fillId="17" borderId="61" xfId="1" applyFont="1" applyFill="1" applyBorder="1" applyAlignment="1">
      <alignment horizontal="center" vertical="center" wrapText="1" readingOrder="1"/>
    </xf>
    <xf numFmtId="0" fontId="67" fillId="17" borderId="35" xfId="1" applyFont="1" applyFill="1" applyBorder="1" applyAlignment="1">
      <alignment horizontal="center" vertical="center" wrapText="1" readingOrder="1"/>
    </xf>
    <xf numFmtId="0" fontId="67" fillId="17" borderId="56" xfId="1" applyFont="1" applyFill="1" applyBorder="1" applyAlignment="1">
      <alignment horizontal="center" vertical="center" wrapText="1" readingOrder="1"/>
    </xf>
    <xf numFmtId="0" fontId="67" fillId="17" borderId="58" xfId="1" applyFont="1" applyFill="1" applyBorder="1" applyAlignment="1">
      <alignment horizontal="center" vertical="center" wrapText="1" readingOrder="1"/>
    </xf>
    <xf numFmtId="0" fontId="67" fillId="17" borderId="0" xfId="1" applyFont="1" applyFill="1" applyAlignment="1">
      <alignment horizontal="center" vertical="center" wrapText="1" readingOrder="1"/>
    </xf>
    <xf numFmtId="0" fontId="67" fillId="17" borderId="73" xfId="1" applyFont="1" applyFill="1" applyBorder="1" applyAlignment="1">
      <alignment horizontal="center" vertical="center" wrapText="1" readingOrder="1"/>
    </xf>
    <xf numFmtId="0" fontId="67" fillId="17" borderId="42" xfId="1" applyFont="1" applyFill="1" applyBorder="1" applyAlignment="1">
      <alignment horizontal="center" vertical="center" wrapText="1" readingOrder="1"/>
    </xf>
    <xf numFmtId="0" fontId="67" fillId="17" borderId="33" xfId="1" applyFont="1" applyFill="1" applyBorder="1" applyAlignment="1">
      <alignment horizontal="center" vertical="center" wrapText="1" readingOrder="1"/>
    </xf>
    <xf numFmtId="0" fontId="67" fillId="17" borderId="48" xfId="1" applyFont="1" applyFill="1" applyBorder="1" applyAlignment="1">
      <alignment horizontal="center" vertical="center" wrapText="1" readingOrder="1"/>
    </xf>
    <xf numFmtId="0" fontId="67" fillId="17" borderId="107" xfId="1" applyFont="1" applyFill="1" applyBorder="1" applyAlignment="1">
      <alignment horizontal="center" vertical="center" wrapText="1" readingOrder="1"/>
    </xf>
    <xf numFmtId="0" fontId="11" fillId="16" borderId="43" xfId="1" applyFont="1" applyFill="1" applyBorder="1" applyAlignment="1">
      <alignment horizontal="center" vertical="center" wrapText="1" readingOrder="1"/>
    </xf>
    <xf numFmtId="0" fontId="11" fillId="16" borderId="44" xfId="1" applyFont="1" applyFill="1" applyBorder="1" applyAlignment="1">
      <alignment horizontal="center" vertical="center" wrapText="1" readingOrder="1"/>
    </xf>
    <xf numFmtId="0" fontId="11" fillId="16" borderId="45" xfId="1" applyFont="1" applyFill="1" applyBorder="1" applyAlignment="1">
      <alignment horizontal="center" vertical="center" wrapText="1" readingOrder="1"/>
    </xf>
    <xf numFmtId="0" fontId="11" fillId="16" borderId="51" xfId="1" applyFont="1" applyFill="1" applyBorder="1" applyAlignment="1">
      <alignment horizontal="center" vertical="center" wrapText="1" readingOrder="1"/>
    </xf>
    <xf numFmtId="0" fontId="11" fillId="16" borderId="53" xfId="1" applyFont="1" applyFill="1" applyBorder="1" applyAlignment="1">
      <alignment horizontal="center" vertical="center" wrapText="1" readingOrder="1"/>
    </xf>
    <xf numFmtId="0" fontId="11" fillId="16" borderId="52" xfId="1" applyFont="1" applyFill="1" applyBorder="1" applyAlignment="1">
      <alignment horizontal="center" vertical="center" wrapText="1" readingOrder="1"/>
    </xf>
    <xf numFmtId="0" fontId="11" fillId="17" borderId="73" xfId="1" applyFont="1" applyFill="1" applyBorder="1" applyAlignment="1">
      <alignment horizontal="center" vertical="center" wrapText="1" readingOrder="1"/>
    </xf>
    <xf numFmtId="0" fontId="87" fillId="25" borderId="43" xfId="1" applyFont="1" applyFill="1" applyBorder="1" applyAlignment="1">
      <alignment horizontal="center" vertical="center" readingOrder="1"/>
    </xf>
    <xf numFmtId="0" fontId="87" fillId="25" borderId="45" xfId="1" applyFont="1" applyFill="1" applyBorder="1" applyAlignment="1">
      <alignment horizontal="center" vertical="center" readingOrder="1"/>
    </xf>
    <xf numFmtId="0" fontId="87" fillId="25" borderId="47" xfId="1" applyFont="1" applyFill="1" applyBorder="1" applyAlignment="1">
      <alignment horizontal="center" vertical="center" readingOrder="1"/>
    </xf>
    <xf numFmtId="0" fontId="87" fillId="25" borderId="48" xfId="1" applyFont="1" applyFill="1" applyBorder="1" applyAlignment="1">
      <alignment horizontal="center" vertical="center" readingOrder="1"/>
    </xf>
    <xf numFmtId="0" fontId="87" fillId="25" borderId="60" xfId="1" applyFont="1" applyFill="1" applyBorder="1" applyAlignment="1">
      <alignment horizontal="center" vertical="center" readingOrder="1"/>
    </xf>
    <xf numFmtId="0" fontId="87" fillId="25" borderId="107" xfId="1" applyFont="1" applyFill="1" applyBorder="1" applyAlignment="1">
      <alignment horizontal="center" vertical="center" readingOrder="1"/>
    </xf>
    <xf numFmtId="0" fontId="87" fillId="24" borderId="5" xfId="1" applyFont="1" applyFill="1" applyBorder="1" applyAlignment="1">
      <alignment horizontal="center" vertical="center" readingOrder="1"/>
    </xf>
    <xf numFmtId="0" fontId="87" fillId="24" borderId="37" xfId="1" applyFont="1" applyFill="1" applyBorder="1" applyAlignment="1">
      <alignment horizontal="center" vertical="center" readingOrder="1"/>
    </xf>
    <xf numFmtId="0" fontId="87" fillId="24" borderId="14" xfId="1" applyFont="1" applyFill="1" applyBorder="1" applyAlignment="1">
      <alignment horizontal="center" vertical="center" readingOrder="1"/>
    </xf>
    <xf numFmtId="0" fontId="87" fillId="24" borderId="40" xfId="1" applyFont="1" applyFill="1" applyBorder="1" applyAlignment="1">
      <alignment horizontal="center" vertical="center" readingOrder="1"/>
    </xf>
    <xf numFmtId="0" fontId="87" fillId="24" borderId="120" xfId="1" applyFont="1" applyFill="1" applyBorder="1" applyAlignment="1">
      <alignment horizontal="center" vertical="center" readingOrder="1"/>
    </xf>
    <xf numFmtId="0" fontId="87" fillId="24" borderId="41" xfId="1" applyFont="1" applyFill="1" applyBorder="1" applyAlignment="1">
      <alignment horizontal="center" vertical="center" readingOrder="1"/>
    </xf>
    <xf numFmtId="0" fontId="90" fillId="23" borderId="121" xfId="1" applyFont="1" applyFill="1" applyBorder="1" applyAlignment="1">
      <alignment horizontal="center" vertical="center" readingOrder="1"/>
    </xf>
    <xf numFmtId="0" fontId="90" fillId="23" borderId="116" xfId="1" applyFont="1" applyFill="1" applyBorder="1" applyAlignment="1">
      <alignment horizontal="center" vertical="center" readingOrder="1"/>
    </xf>
    <xf numFmtId="0" fontId="90" fillId="23" borderId="9" xfId="1" applyFont="1" applyFill="1" applyBorder="1" applyAlignment="1">
      <alignment horizontal="center" vertical="center" readingOrder="1"/>
    </xf>
    <xf numFmtId="0" fontId="90" fillId="23" borderId="117" xfId="1" applyFont="1" applyFill="1" applyBorder="1" applyAlignment="1">
      <alignment horizontal="center" vertical="center" readingOrder="1"/>
    </xf>
    <xf numFmtId="0" fontId="90" fillId="23" borderId="21" xfId="1" applyFont="1" applyFill="1" applyBorder="1" applyAlignment="1">
      <alignment horizontal="center" vertical="center" readingOrder="1"/>
    </xf>
    <xf numFmtId="0" fontId="90" fillId="23" borderId="122" xfId="1" applyFont="1" applyFill="1" applyBorder="1" applyAlignment="1">
      <alignment horizontal="center" vertical="center" readingOrder="1"/>
    </xf>
    <xf numFmtId="0" fontId="163" fillId="11" borderId="0" xfId="0" applyFont="1" applyFill="1" applyAlignment="1">
      <alignment horizontal="left" vertical="center" wrapText="1"/>
    </xf>
    <xf numFmtId="0" fontId="7" fillId="11" borderId="29" xfId="0" applyFont="1" applyFill="1" applyBorder="1" applyAlignment="1">
      <alignment horizontal="center" vertical="center"/>
    </xf>
    <xf numFmtId="0" fontId="7" fillId="11" borderId="59" xfId="0" applyFont="1" applyFill="1" applyBorder="1" applyAlignment="1">
      <alignment horizontal="center" vertical="center"/>
    </xf>
    <xf numFmtId="0" fontId="7" fillId="11" borderId="99" xfId="0" applyFont="1" applyFill="1" applyBorder="1" applyAlignment="1">
      <alignment horizontal="center" vertical="center"/>
    </xf>
    <xf numFmtId="0" fontId="8" fillId="12" borderId="1" xfId="0" applyFont="1" applyFill="1" applyBorder="1" applyAlignment="1">
      <alignment horizontal="center" vertical="center"/>
    </xf>
    <xf numFmtId="0" fontId="8" fillId="12" borderId="6" xfId="0" applyFont="1" applyFill="1" applyBorder="1" applyAlignment="1">
      <alignment horizontal="center" vertical="center"/>
    </xf>
    <xf numFmtId="0" fontId="8" fillId="12" borderId="17" xfId="0" applyFont="1" applyFill="1" applyBorder="1" applyAlignment="1">
      <alignment horizontal="center" vertical="center"/>
    </xf>
    <xf numFmtId="0" fontId="7" fillId="49" borderId="23" xfId="0" applyFont="1" applyFill="1" applyBorder="1" applyAlignment="1">
      <alignment horizontal="left" vertical="center" wrapText="1"/>
    </xf>
    <xf numFmtId="0" fontId="7" fillId="45" borderId="12" xfId="0" applyFont="1" applyFill="1" applyBorder="1" applyAlignment="1">
      <alignment horizontal="left" vertical="center" wrapText="1"/>
    </xf>
    <xf numFmtId="0" fontId="7" fillId="45" borderId="18" xfId="0" applyFont="1" applyFill="1" applyBorder="1" applyAlignment="1">
      <alignment horizontal="left" vertical="center" wrapText="1"/>
    </xf>
    <xf numFmtId="0" fontId="8" fillId="45" borderId="11" xfId="0" applyFont="1" applyFill="1" applyBorder="1" applyAlignment="1">
      <alignment horizontal="center" vertical="center" wrapText="1"/>
    </xf>
    <xf numFmtId="0" fontId="8" fillId="45" borderId="17" xfId="0" applyFont="1" applyFill="1" applyBorder="1" applyAlignment="1">
      <alignment horizontal="center" vertical="center" wrapText="1"/>
    </xf>
    <xf numFmtId="0" fontId="7" fillId="12" borderId="2" xfId="0" applyFont="1" applyFill="1" applyBorder="1" applyAlignment="1">
      <alignment horizontal="left" vertical="center" wrapText="1"/>
    </xf>
    <xf numFmtId="0" fontId="0" fillId="11" borderId="46" xfId="0" applyFill="1" applyBorder="1" applyAlignment="1">
      <alignment horizontal="center" vertical="center"/>
    </xf>
    <xf numFmtId="0" fontId="0" fillId="11" borderId="50" xfId="0" applyFill="1" applyBorder="1" applyAlignment="1">
      <alignment horizontal="center" vertical="center"/>
    </xf>
    <xf numFmtId="0" fontId="0" fillId="11" borderId="70" xfId="0" applyFill="1" applyBorder="1" applyAlignment="1">
      <alignment horizontal="center" vertical="center"/>
    </xf>
    <xf numFmtId="0" fontId="0" fillId="11" borderId="31" xfId="0" applyFill="1" applyBorder="1" applyAlignment="1">
      <alignment horizontal="center" vertical="center"/>
    </xf>
    <xf numFmtId="0" fontId="0" fillId="11" borderId="39" xfId="0" applyFill="1" applyBorder="1" applyAlignment="1">
      <alignment horizontal="center" vertical="center"/>
    </xf>
    <xf numFmtId="0" fontId="0" fillId="11" borderId="71" xfId="0" applyFill="1" applyBorder="1" applyAlignment="1">
      <alignment horizontal="center" vertical="center"/>
    </xf>
    <xf numFmtId="0" fontId="91" fillId="11" borderId="23" xfId="0" applyFont="1" applyFill="1" applyBorder="1" applyAlignment="1">
      <alignment horizontal="center" vertical="center"/>
    </xf>
    <xf numFmtId="0" fontId="7" fillId="12" borderId="7" xfId="0" applyFont="1" applyFill="1" applyBorder="1" applyAlignment="1">
      <alignment horizontal="left" vertical="center" wrapText="1"/>
    </xf>
    <xf numFmtId="0" fontId="7" fillId="12" borderId="18" xfId="0" applyFont="1" applyFill="1" applyBorder="1" applyAlignment="1">
      <alignment horizontal="left" vertical="center" wrapText="1"/>
    </xf>
    <xf numFmtId="0" fontId="0" fillId="11" borderId="1" xfId="0" applyFill="1" applyBorder="1" applyAlignment="1">
      <alignment horizontal="center" vertical="center"/>
    </xf>
    <xf numFmtId="0" fontId="0" fillId="11" borderId="6" xfId="0" applyFill="1" applyBorder="1" applyAlignment="1">
      <alignment horizontal="center" vertical="center"/>
    </xf>
    <xf numFmtId="0" fontId="0" fillId="11" borderId="17" xfId="0" applyFill="1" applyBorder="1" applyAlignment="1">
      <alignment horizontal="center" vertical="center"/>
    </xf>
    <xf numFmtId="0" fontId="11" fillId="28" borderId="1" xfId="0" applyFont="1" applyFill="1" applyBorder="1" applyAlignment="1">
      <alignment horizontal="center" vertical="center"/>
    </xf>
    <xf numFmtId="0" fontId="11" fillId="28" borderId="3"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2" xfId="0" applyFont="1" applyFill="1" applyBorder="1" applyAlignment="1">
      <alignment horizontal="center" vertical="center"/>
    </xf>
    <xf numFmtId="0" fontId="11" fillId="11" borderId="3" xfId="0" applyFont="1" applyFill="1" applyBorder="1" applyAlignment="1">
      <alignment horizontal="center" vertical="center"/>
    </xf>
    <xf numFmtId="0" fontId="11" fillId="28" borderId="121" xfId="0" applyFont="1" applyFill="1" applyBorder="1" applyAlignment="1">
      <alignment horizontal="center" vertical="center"/>
    </xf>
    <xf numFmtId="0" fontId="11" fillId="12" borderId="29" xfId="0" applyFont="1" applyFill="1" applyBorder="1" applyAlignment="1">
      <alignment horizontal="center" vertical="center"/>
    </xf>
    <xf numFmtId="0" fontId="11" fillId="12" borderId="99" xfId="0" applyFont="1" applyFill="1" applyBorder="1" applyAlignment="1">
      <alignment horizontal="center" vertical="center"/>
    </xf>
    <xf numFmtId="0" fontId="11" fillId="12" borderId="1" xfId="0" applyFont="1" applyFill="1" applyBorder="1" applyAlignment="1">
      <alignment horizontal="center" vertical="center"/>
    </xf>
    <xf numFmtId="0" fontId="11" fillId="12" borderId="2" xfId="0" applyFont="1" applyFill="1" applyBorder="1" applyAlignment="1">
      <alignment horizontal="center" vertical="center"/>
    </xf>
    <xf numFmtId="0" fontId="11" fillId="12" borderId="3" xfId="0" applyFont="1" applyFill="1" applyBorder="1" applyAlignment="1">
      <alignment horizontal="center" vertical="center"/>
    </xf>
    <xf numFmtId="0" fontId="11" fillId="32" borderId="29" xfId="0" applyFont="1" applyFill="1" applyBorder="1" applyAlignment="1">
      <alignment horizontal="center" vertical="center"/>
    </xf>
    <xf numFmtId="0" fontId="11" fillId="32" borderId="99" xfId="0" applyFont="1" applyFill="1" applyBorder="1" applyAlignment="1">
      <alignment horizontal="center" vertical="center"/>
    </xf>
    <xf numFmtId="0" fontId="11" fillId="32" borderId="29" xfId="0" applyFont="1" applyFill="1" applyBorder="1" applyAlignment="1">
      <alignment horizontal="center" vertical="center" wrapText="1"/>
    </xf>
    <xf numFmtId="0" fontId="11" fillId="32" borderId="99" xfId="0" applyFont="1" applyFill="1" applyBorder="1" applyAlignment="1">
      <alignment horizontal="center" vertical="center" wrapText="1"/>
    </xf>
    <xf numFmtId="0" fontId="11" fillId="12" borderId="31" xfId="0" applyFont="1" applyFill="1" applyBorder="1" applyAlignment="1">
      <alignment horizontal="center" vertical="center"/>
    </xf>
    <xf numFmtId="0" fontId="11" fillId="12" borderId="12" xfId="0" applyFont="1" applyFill="1" applyBorder="1" applyAlignment="1">
      <alignment horizontal="center" vertical="center"/>
    </xf>
    <xf numFmtId="0" fontId="11" fillId="28" borderId="11" xfId="0" applyFont="1" applyFill="1" applyBorder="1" applyAlignment="1">
      <alignment horizontal="center" vertical="center" wrapText="1"/>
    </xf>
    <xf numFmtId="0" fontId="11" fillId="28" borderId="6" xfId="0" applyFont="1" applyFill="1" applyBorder="1" applyAlignment="1">
      <alignment horizontal="center" vertical="center" wrapText="1"/>
    </xf>
    <xf numFmtId="0" fontId="11" fillId="28" borderId="26" xfId="0" applyFont="1" applyFill="1" applyBorder="1" applyAlignment="1">
      <alignment horizontal="center" vertical="center" wrapText="1"/>
    </xf>
    <xf numFmtId="0" fontId="11" fillId="28" borderId="17" xfId="0" applyFont="1" applyFill="1" applyBorder="1" applyAlignment="1">
      <alignment horizontal="center" vertical="center" wrapText="1"/>
    </xf>
    <xf numFmtId="0" fontId="11" fillId="28" borderId="13" xfId="0" applyFont="1" applyFill="1" applyBorder="1" applyAlignment="1">
      <alignment horizontal="center" vertical="center"/>
    </xf>
    <xf numFmtId="0" fontId="11" fillId="28" borderId="9" xfId="0" applyFont="1" applyFill="1" applyBorder="1" applyAlignment="1">
      <alignment horizontal="center" vertical="center"/>
    </xf>
    <xf numFmtId="0" fontId="11" fillId="28" borderId="35" xfId="0" applyFont="1" applyFill="1" applyBorder="1" applyAlignment="1">
      <alignment horizontal="center" vertical="center"/>
    </xf>
    <xf numFmtId="0" fontId="11" fillId="28" borderId="21" xfId="0" applyFont="1" applyFill="1" applyBorder="1" applyAlignment="1">
      <alignment horizontal="center" vertical="center"/>
    </xf>
    <xf numFmtId="0" fontId="11" fillId="12" borderId="51" xfId="0" applyFont="1" applyFill="1" applyBorder="1" applyAlignment="1">
      <alignment horizontal="center" vertical="center"/>
    </xf>
    <xf numFmtId="0" fontId="11" fillId="12" borderId="14" xfId="0" applyFont="1" applyFill="1" applyBorder="1" applyAlignment="1">
      <alignment horizontal="center" vertical="center"/>
    </xf>
    <xf numFmtId="0" fontId="11" fillId="12" borderId="55" xfId="0" applyFont="1" applyFill="1" applyBorder="1" applyAlignment="1">
      <alignment horizontal="center" vertical="center"/>
    </xf>
    <xf numFmtId="0" fontId="11" fillId="12" borderId="120" xfId="0" applyFont="1" applyFill="1" applyBorder="1" applyAlignment="1">
      <alignment horizontal="center" vertical="center"/>
    </xf>
    <xf numFmtId="0" fontId="11" fillId="32" borderId="119" xfId="0" applyFont="1" applyFill="1" applyBorder="1" applyAlignment="1">
      <alignment horizontal="center" vertical="center"/>
    </xf>
    <xf numFmtId="0" fontId="11" fillId="32" borderId="10" xfId="0" applyFont="1" applyFill="1" applyBorder="1" applyAlignment="1">
      <alignment horizontal="center" vertical="center"/>
    </xf>
    <xf numFmtId="0" fontId="11" fillId="32" borderId="15" xfId="0" applyFont="1" applyFill="1" applyBorder="1" applyAlignment="1">
      <alignment horizontal="center" vertical="center"/>
    </xf>
    <xf numFmtId="0" fontId="11" fillId="32" borderId="20" xfId="0" applyFont="1" applyFill="1" applyBorder="1" applyAlignment="1">
      <alignment horizontal="center" vertical="center"/>
    </xf>
    <xf numFmtId="0" fontId="90" fillId="28" borderId="16" xfId="0" applyFont="1" applyFill="1" applyBorder="1" applyAlignment="1">
      <alignment horizontal="center" vertical="center" wrapText="1"/>
    </xf>
    <xf numFmtId="0" fontId="90" fillId="28" borderId="8" xfId="0" applyFont="1" applyFill="1" applyBorder="1" applyAlignment="1">
      <alignment horizontal="center" vertical="center" wrapText="1"/>
    </xf>
    <xf numFmtId="0" fontId="90" fillId="28" borderId="28" xfId="0" applyFont="1" applyFill="1" applyBorder="1" applyAlignment="1">
      <alignment horizontal="center" vertical="center" wrapText="1"/>
    </xf>
    <xf numFmtId="0" fontId="90" fillId="28" borderId="19" xfId="0" applyFont="1" applyFill="1" applyBorder="1" applyAlignment="1">
      <alignment horizontal="center" vertical="center" wrapText="1"/>
    </xf>
    <xf numFmtId="0" fontId="11" fillId="12" borderId="16" xfId="0" applyFont="1" applyFill="1" applyBorder="1" applyAlignment="1">
      <alignment horizontal="center" vertical="center"/>
    </xf>
    <xf numFmtId="0" fontId="11" fillId="12" borderId="8" xfId="0" applyFont="1" applyFill="1" applyBorder="1" applyAlignment="1">
      <alignment horizontal="center" vertical="center"/>
    </xf>
    <xf numFmtId="0" fontId="11" fillId="12" borderId="28" xfId="0" applyFont="1" applyFill="1" applyBorder="1" applyAlignment="1">
      <alignment horizontal="center" vertical="center"/>
    </xf>
    <xf numFmtId="0" fontId="11" fillId="12" borderId="19" xfId="0" applyFont="1" applyFill="1" applyBorder="1" applyAlignment="1">
      <alignment horizontal="center" vertical="center"/>
    </xf>
    <xf numFmtId="0" fontId="11" fillId="12" borderId="119" xfId="0" applyFont="1" applyFill="1" applyBorder="1" applyAlignment="1">
      <alignment horizontal="center" vertical="center"/>
    </xf>
    <xf numFmtId="0" fontId="11" fillId="12" borderId="10" xfId="0" applyFont="1" applyFill="1" applyBorder="1" applyAlignment="1">
      <alignment horizontal="center" vertical="center"/>
    </xf>
    <xf numFmtId="0" fontId="11" fillId="12" borderId="15" xfId="0" applyFont="1" applyFill="1" applyBorder="1" applyAlignment="1">
      <alignment horizontal="center" vertical="center"/>
    </xf>
    <xf numFmtId="0" fontId="11" fillId="12" borderId="20" xfId="0" applyFont="1" applyFill="1" applyBorder="1" applyAlignment="1">
      <alignment horizontal="center" vertical="center"/>
    </xf>
    <xf numFmtId="0" fontId="11" fillId="12" borderId="11" xfId="0" applyFont="1" applyFill="1" applyBorder="1" applyAlignment="1">
      <alignment horizontal="center" vertical="center"/>
    </xf>
    <xf numFmtId="0" fontId="11" fillId="12" borderId="6" xfId="0" applyFont="1" applyFill="1" applyBorder="1" applyAlignment="1">
      <alignment horizontal="center" vertical="center"/>
    </xf>
    <xf numFmtId="0" fontId="11" fillId="12" borderId="7" xfId="0" applyFont="1" applyFill="1" applyBorder="1" applyAlignment="1">
      <alignment horizontal="center" vertical="center"/>
    </xf>
    <xf numFmtId="0" fontId="11" fillId="12" borderId="26" xfId="0" applyFont="1" applyFill="1" applyBorder="1" applyAlignment="1">
      <alignment horizontal="center" vertical="center"/>
    </xf>
    <xf numFmtId="0" fontId="11" fillId="12" borderId="27" xfId="0" applyFont="1" applyFill="1" applyBorder="1" applyAlignment="1">
      <alignment horizontal="center" vertical="center"/>
    </xf>
    <xf numFmtId="0" fontId="11" fillId="12" borderId="17" xfId="0" applyFont="1" applyFill="1" applyBorder="1" applyAlignment="1">
      <alignment horizontal="center" vertical="center"/>
    </xf>
    <xf numFmtId="0" fontId="11" fillId="12" borderId="18" xfId="0" applyFont="1" applyFill="1" applyBorder="1" applyAlignment="1">
      <alignment horizontal="center" vertical="center"/>
    </xf>
    <xf numFmtId="0" fontId="11" fillId="0" borderId="22" xfId="0" applyFont="1" applyBorder="1" applyAlignment="1">
      <alignment horizontal="center"/>
    </xf>
    <xf numFmtId="0" fontId="11" fillId="0" borderId="24" xfId="0" applyFont="1" applyBorder="1" applyAlignment="1">
      <alignment horizontal="center"/>
    </xf>
    <xf numFmtId="0" fontId="11" fillId="12" borderId="111" xfId="2" applyFont="1" applyFill="1" applyBorder="1" applyAlignment="1">
      <alignment horizontal="center"/>
    </xf>
    <xf numFmtId="0" fontId="11" fillId="12" borderId="23" xfId="2" applyFont="1" applyFill="1" applyBorder="1" applyAlignment="1">
      <alignment horizontal="center"/>
    </xf>
    <xf numFmtId="0" fontId="11" fillId="35" borderId="23" xfId="2" applyFont="1" applyFill="1" applyBorder="1" applyAlignment="1">
      <alignment horizontal="center"/>
    </xf>
    <xf numFmtId="0" fontId="11" fillId="35" borderId="24" xfId="2" applyFont="1" applyFill="1" applyBorder="1" applyAlignment="1">
      <alignment horizontal="center"/>
    </xf>
    <xf numFmtId="0" fontId="11" fillId="19" borderId="11" xfId="0" applyFont="1" applyFill="1" applyBorder="1" applyAlignment="1">
      <alignment horizontal="center"/>
    </xf>
    <xf numFmtId="0" fontId="11" fillId="19" borderId="16" xfId="0" applyFont="1" applyFill="1" applyBorder="1" applyAlignment="1">
      <alignment horizontal="center"/>
    </xf>
    <xf numFmtId="0" fontId="11" fillId="12" borderId="54" xfId="2" applyFont="1" applyFill="1" applyBorder="1" applyAlignment="1">
      <alignment horizontal="center"/>
    </xf>
    <xf numFmtId="0" fontId="11" fillId="12" borderId="12" xfId="2" applyFont="1" applyFill="1" applyBorder="1" applyAlignment="1">
      <alignment horizontal="center"/>
    </xf>
    <xf numFmtId="0" fontId="11" fillId="35" borderId="12" xfId="2" applyFont="1" applyFill="1" applyBorder="1" applyAlignment="1">
      <alignment horizontal="center"/>
    </xf>
    <xf numFmtId="0" fontId="11" fillId="35" borderId="13" xfId="2" applyFont="1" applyFill="1" applyBorder="1" applyAlignment="1">
      <alignment horizontal="center"/>
    </xf>
    <xf numFmtId="0" fontId="11" fillId="0" borderId="6" xfId="0" applyFont="1" applyBorder="1" applyAlignment="1">
      <alignment horizontal="center"/>
    </xf>
    <xf numFmtId="0" fontId="11" fillId="0" borderId="8" xfId="0" applyFont="1" applyBorder="1" applyAlignment="1">
      <alignment horizontal="center"/>
    </xf>
    <xf numFmtId="0" fontId="11" fillId="12" borderId="40" xfId="2" applyFont="1" applyFill="1" applyBorder="1" applyAlignment="1">
      <alignment horizontal="center"/>
    </xf>
    <xf numFmtId="0" fontId="11" fillId="12" borderId="7" xfId="2" applyFont="1" applyFill="1" applyBorder="1" applyAlignment="1">
      <alignment horizontal="center"/>
    </xf>
    <xf numFmtId="0" fontId="11" fillId="35" borderId="7" xfId="2" applyFont="1" applyFill="1" applyBorder="1" applyAlignment="1">
      <alignment horizontal="center"/>
    </xf>
    <xf numFmtId="0" fontId="11" fillId="35" borderId="9" xfId="2" applyFont="1" applyFill="1" applyBorder="1" applyAlignment="1">
      <alignment horizontal="center"/>
    </xf>
    <xf numFmtId="0" fontId="90" fillId="0" borderId="17" xfId="0" applyFont="1" applyBorder="1" applyAlignment="1">
      <alignment horizontal="center"/>
    </xf>
    <xf numFmtId="0" fontId="90" fillId="0" borderId="19" xfId="0" applyFont="1" applyBorder="1" applyAlignment="1">
      <alignment horizontal="center"/>
    </xf>
    <xf numFmtId="0" fontId="90" fillId="12" borderId="41" xfId="2" applyFont="1" applyFill="1" applyBorder="1" applyAlignment="1">
      <alignment horizontal="center"/>
    </xf>
    <xf numFmtId="0" fontId="90" fillId="12" borderId="18" xfId="2" applyFont="1" applyFill="1" applyBorder="1" applyAlignment="1">
      <alignment horizontal="center"/>
    </xf>
    <xf numFmtId="0" fontId="90" fillId="35" borderId="18" xfId="2" applyFont="1" applyFill="1" applyBorder="1" applyAlignment="1">
      <alignment horizontal="center"/>
    </xf>
    <xf numFmtId="0" fontId="90" fillId="2" borderId="71" xfId="2" applyFont="1" applyFill="1" applyBorder="1" applyAlignment="1">
      <alignment horizontal="center" vertical="center"/>
    </xf>
    <xf numFmtId="0" fontId="90" fillId="2" borderId="70" xfId="2" applyFont="1" applyFill="1" applyBorder="1" applyAlignment="1">
      <alignment horizontal="center" vertical="center"/>
    </xf>
    <xf numFmtId="0" fontId="11" fillId="12" borderId="38" xfId="0" applyFont="1" applyFill="1" applyBorder="1" applyAlignment="1">
      <alignment horizontal="center" vertical="center"/>
    </xf>
    <xf numFmtId="0" fontId="11" fillId="12" borderId="100" xfId="0" applyFont="1" applyFill="1" applyBorder="1" applyAlignment="1">
      <alignment horizontal="center" vertical="center"/>
    </xf>
    <xf numFmtId="0" fontId="11" fillId="12" borderId="39" xfId="0" applyFont="1" applyFill="1" applyBorder="1" applyAlignment="1">
      <alignment horizontal="center" vertical="center"/>
    </xf>
    <xf numFmtId="0" fontId="11" fillId="12" borderId="71" xfId="0" applyFont="1" applyFill="1" applyBorder="1" applyAlignment="1">
      <alignment horizontal="center" vertical="center"/>
    </xf>
    <xf numFmtId="0" fontId="11" fillId="11" borderId="29" xfId="0" applyFont="1" applyFill="1" applyBorder="1" applyAlignment="1">
      <alignment horizontal="center" vertical="center" wrapText="1"/>
    </xf>
    <xf numFmtId="0" fontId="11" fillId="11" borderId="59" xfId="0" applyFont="1" applyFill="1" applyBorder="1" applyAlignment="1">
      <alignment horizontal="center" vertical="center" wrapText="1"/>
    </xf>
    <xf numFmtId="0" fontId="11" fillId="11" borderId="99" xfId="0" applyFont="1" applyFill="1" applyBorder="1" applyAlignment="1">
      <alignment horizontal="center" vertical="center" wrapText="1"/>
    </xf>
    <xf numFmtId="0" fontId="11" fillId="22" borderId="29" xfId="0" applyFont="1" applyFill="1" applyBorder="1" applyAlignment="1">
      <alignment horizontal="center" vertical="center" wrapText="1"/>
    </xf>
    <xf numFmtId="0" fontId="11" fillId="22" borderId="99" xfId="0" applyFont="1" applyFill="1" applyBorder="1" applyAlignment="1">
      <alignment horizontal="center" vertical="center" wrapText="1"/>
    </xf>
    <xf numFmtId="0" fontId="11" fillId="22" borderId="59" xfId="0" applyFont="1" applyFill="1" applyBorder="1" applyAlignment="1">
      <alignment horizontal="center" vertical="center" wrapText="1"/>
    </xf>
    <xf numFmtId="0" fontId="11" fillId="22" borderId="99" xfId="0" applyFont="1" applyFill="1" applyBorder="1" applyAlignment="1">
      <alignment horizontal="center" vertical="center"/>
    </xf>
    <xf numFmtId="0" fontId="11" fillId="28" borderId="16" xfId="0" applyFont="1" applyFill="1" applyBorder="1" applyAlignment="1">
      <alignment horizontal="center" vertical="center" wrapText="1"/>
    </xf>
    <xf numFmtId="0" fontId="11" fillId="28" borderId="8" xfId="0" applyFont="1" applyFill="1" applyBorder="1" applyAlignment="1">
      <alignment horizontal="center" vertical="center" wrapText="1"/>
    </xf>
    <xf numFmtId="0" fontId="11" fillId="28" borderId="28" xfId="0" applyFont="1" applyFill="1" applyBorder="1" applyAlignment="1">
      <alignment horizontal="center" vertical="center" wrapText="1"/>
    </xf>
    <xf numFmtId="0" fontId="11" fillId="28" borderId="19" xfId="0" applyFont="1" applyFill="1" applyBorder="1" applyAlignment="1">
      <alignment horizontal="center" vertical="center" wrapText="1"/>
    </xf>
    <xf numFmtId="0" fontId="11" fillId="12" borderId="36" xfId="0" applyFont="1" applyFill="1" applyBorder="1" applyAlignment="1">
      <alignment horizontal="center" vertical="center"/>
    </xf>
    <xf numFmtId="0" fontId="106" fillId="38" borderId="11" xfId="1" applyFont="1" applyFill="1" applyBorder="1" applyAlignment="1">
      <alignment horizontal="center" vertical="center" wrapText="1" readingOrder="1"/>
    </xf>
    <xf numFmtId="0" fontId="106" fillId="38" borderId="12" xfId="1" applyFont="1" applyFill="1" applyBorder="1" applyAlignment="1">
      <alignment horizontal="center" vertical="center" wrapText="1" readingOrder="1"/>
    </xf>
    <xf numFmtId="0" fontId="106" fillId="38" borderId="6" xfId="1" applyFont="1" applyFill="1" applyBorder="1" applyAlignment="1">
      <alignment horizontal="center" vertical="center" wrapText="1" readingOrder="1"/>
    </xf>
    <xf numFmtId="0" fontId="106" fillId="38" borderId="7" xfId="1" applyFont="1" applyFill="1" applyBorder="1" applyAlignment="1">
      <alignment horizontal="center" vertical="center" wrapText="1" readingOrder="1"/>
    </xf>
    <xf numFmtId="0" fontId="100" fillId="36" borderId="17" xfId="1" applyFont="1" applyFill="1" applyBorder="1" applyAlignment="1">
      <alignment horizontal="center" vertical="center" readingOrder="1"/>
    </xf>
    <xf numFmtId="0" fontId="100" fillId="36" borderId="18" xfId="1" applyFont="1" applyFill="1" applyBorder="1" applyAlignment="1">
      <alignment horizontal="center" vertical="center" readingOrder="1"/>
    </xf>
    <xf numFmtId="0" fontId="103" fillId="16" borderId="22" xfId="1" applyFont="1" applyFill="1" applyBorder="1" applyAlignment="1">
      <alignment horizontal="center" vertical="center" wrapText="1" readingOrder="1"/>
    </xf>
    <xf numFmtId="0" fontId="103" fillId="16" borderId="23" xfId="1" applyFont="1" applyFill="1" applyBorder="1" applyAlignment="1">
      <alignment horizontal="center" vertical="center" wrapText="1" readingOrder="1"/>
    </xf>
    <xf numFmtId="0" fontId="6" fillId="27" borderId="43" xfId="0" applyFont="1" applyFill="1" applyBorder="1" applyAlignment="1">
      <alignment horizontal="center" vertical="center"/>
    </xf>
    <xf numFmtId="0" fontId="6" fillId="27" borderId="44" xfId="0" applyFont="1" applyFill="1" applyBorder="1" applyAlignment="1">
      <alignment horizontal="center" vertical="center"/>
    </xf>
    <xf numFmtId="0" fontId="6" fillId="27" borderId="45" xfId="0" applyFont="1" applyFill="1" applyBorder="1" applyAlignment="1">
      <alignment horizontal="center" vertical="center"/>
    </xf>
    <xf numFmtId="0" fontId="6" fillId="27" borderId="51" xfId="0" applyFont="1" applyFill="1" applyBorder="1" applyAlignment="1">
      <alignment horizontal="center" vertical="center"/>
    </xf>
    <xf numFmtId="0" fontId="6" fillId="27" borderId="53" xfId="0" applyFont="1" applyFill="1" applyBorder="1" applyAlignment="1">
      <alignment horizontal="center" vertical="center"/>
    </xf>
    <xf numFmtId="0" fontId="6" fillId="27" borderId="52" xfId="0" applyFont="1" applyFill="1" applyBorder="1" applyAlignment="1">
      <alignment horizontal="center" vertical="center"/>
    </xf>
    <xf numFmtId="0" fontId="6" fillId="22" borderId="5" xfId="0" applyFont="1" applyFill="1" applyBorder="1" applyAlignment="1">
      <alignment horizontal="center" vertical="center" wrapText="1"/>
    </xf>
    <xf numFmtId="0" fontId="6" fillId="22" borderId="118" xfId="0" applyFont="1" applyFill="1" applyBorder="1" applyAlignment="1">
      <alignment horizontal="center" vertical="center" wrapText="1"/>
    </xf>
    <xf numFmtId="0" fontId="6" fillId="22" borderId="116" xfId="0" applyFont="1" applyFill="1" applyBorder="1" applyAlignment="1">
      <alignment horizontal="center" vertical="center" wrapText="1"/>
    </xf>
    <xf numFmtId="0" fontId="0" fillId="32" borderId="29" xfId="0" applyFill="1" applyBorder="1" applyAlignment="1">
      <alignment horizontal="center" vertical="center" wrapText="1"/>
    </xf>
    <xf numFmtId="0" fontId="0" fillId="32" borderId="59" xfId="0" applyFill="1" applyBorder="1" applyAlignment="1">
      <alignment horizontal="center" vertical="center" wrapText="1"/>
    </xf>
    <xf numFmtId="0" fontId="0" fillId="32" borderId="99" xfId="0" applyFill="1" applyBorder="1" applyAlignment="1">
      <alignment horizontal="center" vertical="center" wrapText="1"/>
    </xf>
    <xf numFmtId="0" fontId="6" fillId="12" borderId="5" xfId="0" applyFont="1" applyFill="1" applyBorder="1" applyAlignment="1">
      <alignment horizontal="center" vertical="center" wrapText="1"/>
    </xf>
    <xf numFmtId="0" fontId="6" fillId="12" borderId="118" xfId="0" applyFont="1" applyFill="1" applyBorder="1" applyAlignment="1">
      <alignment horizontal="center" vertical="center" wrapText="1"/>
    </xf>
    <xf numFmtId="0" fontId="6" fillId="12" borderId="116" xfId="0" applyFont="1" applyFill="1" applyBorder="1" applyAlignment="1">
      <alignment horizontal="center" vertical="center" wrapText="1"/>
    </xf>
    <xf numFmtId="0" fontId="0" fillId="12" borderId="27" xfId="0" applyFill="1" applyBorder="1" applyAlignment="1">
      <alignment horizontal="center" vertical="center" wrapText="1"/>
    </xf>
    <xf numFmtId="0" fontId="0" fillId="12" borderId="71" xfId="0" applyFill="1" applyBorder="1" applyAlignment="1">
      <alignment horizontal="center" vertical="center" wrapText="1"/>
    </xf>
    <xf numFmtId="0" fontId="0" fillId="12" borderId="7" xfId="0" applyFill="1" applyBorder="1" applyAlignment="1">
      <alignment horizontal="center" vertical="center"/>
    </xf>
    <xf numFmtId="0" fontId="0" fillId="12" borderId="8" xfId="0" applyFill="1" applyBorder="1" applyAlignment="1">
      <alignment horizontal="center" vertical="center"/>
    </xf>
    <xf numFmtId="0" fontId="0" fillId="28" borderId="29" xfId="0" applyFill="1" applyBorder="1" applyAlignment="1">
      <alignment horizontal="center" vertical="center" wrapText="1"/>
    </xf>
    <xf numFmtId="0" fontId="0" fillId="28" borderId="59" xfId="0" applyFill="1" applyBorder="1" applyAlignment="1">
      <alignment horizontal="center" vertical="center" wrapText="1"/>
    </xf>
    <xf numFmtId="0" fontId="0" fillId="28" borderId="99" xfId="0" applyFill="1" applyBorder="1" applyAlignment="1">
      <alignment horizontal="center" vertical="center" wrapText="1"/>
    </xf>
    <xf numFmtId="0" fontId="0" fillId="28" borderId="15" xfId="0" applyFill="1" applyBorder="1" applyAlignment="1">
      <alignment horizontal="center" vertical="center" wrapText="1"/>
    </xf>
    <xf numFmtId="0" fontId="0" fillId="22" borderId="6" xfId="0" applyFill="1" applyBorder="1" applyAlignment="1">
      <alignment horizontal="center" vertical="center"/>
    </xf>
    <xf numFmtId="0" fontId="0" fillId="22" borderId="7" xfId="0" applyFill="1" applyBorder="1" applyAlignment="1">
      <alignment horizontal="center" vertical="center"/>
    </xf>
    <xf numFmtId="0" fontId="0" fillId="22" borderId="28" xfId="0" applyFill="1" applyBorder="1" applyAlignment="1">
      <alignment horizontal="center" vertical="center" wrapText="1"/>
    </xf>
    <xf numFmtId="0" fontId="0" fillId="22" borderId="70" xfId="0" applyFill="1" applyBorder="1" applyAlignment="1">
      <alignment horizontal="center" vertical="center" wrapText="1"/>
    </xf>
    <xf numFmtId="0" fontId="0" fillId="12" borderId="27" xfId="0" applyFill="1" applyBorder="1" applyAlignment="1">
      <alignment horizontal="center" vertical="center"/>
    </xf>
    <xf numFmtId="0" fontId="0" fillId="12" borderId="18" xfId="0" applyFill="1" applyBorder="1" applyAlignment="1">
      <alignment horizontal="center" vertical="center"/>
    </xf>
    <xf numFmtId="0" fontId="0" fillId="12" borderId="12" xfId="0" applyFill="1" applyBorder="1" applyAlignment="1">
      <alignment horizontal="center" vertical="center" wrapText="1"/>
    </xf>
    <xf numFmtId="0" fontId="0" fillId="12" borderId="7" xfId="0" applyFill="1" applyBorder="1" applyAlignment="1">
      <alignment horizontal="center" vertical="center" wrapText="1"/>
    </xf>
    <xf numFmtId="0" fontId="0" fillId="12" borderId="18" xfId="0" applyFill="1" applyBorder="1" applyAlignment="1">
      <alignment horizontal="center" vertical="center" wrapText="1"/>
    </xf>
    <xf numFmtId="0" fontId="0" fillId="12" borderId="16" xfId="0" applyFill="1" applyBorder="1" applyAlignment="1">
      <alignment horizontal="center" vertical="center"/>
    </xf>
    <xf numFmtId="0" fontId="0" fillId="12" borderId="28" xfId="0" applyFill="1" applyBorder="1" applyAlignment="1">
      <alignment horizontal="center" vertical="center"/>
    </xf>
    <xf numFmtId="0" fontId="0" fillId="12" borderId="19" xfId="0" applyFill="1" applyBorder="1" applyAlignment="1">
      <alignment horizontal="center" vertical="center"/>
    </xf>
    <xf numFmtId="0" fontId="0" fillId="12" borderId="12" xfId="0" applyFill="1" applyBorder="1" applyAlignment="1">
      <alignment horizontal="center" vertical="center"/>
    </xf>
    <xf numFmtId="0" fontId="0" fillId="12" borderId="54" xfId="0" applyFill="1" applyBorder="1" applyAlignment="1">
      <alignment horizontal="center" vertical="center" wrapText="1"/>
    </xf>
    <xf numFmtId="0" fontId="0" fillId="12" borderId="40" xfId="0" applyFill="1" applyBorder="1" applyAlignment="1">
      <alignment horizontal="center" vertical="center"/>
    </xf>
    <xf numFmtId="0" fontId="0" fillId="12" borderId="34" xfId="0" applyFill="1" applyBorder="1" applyAlignment="1">
      <alignment horizontal="center" vertical="center"/>
    </xf>
    <xf numFmtId="0" fontId="0" fillId="12" borderId="41" xfId="0" applyFill="1" applyBorder="1" applyAlignment="1">
      <alignment horizontal="center" vertical="center"/>
    </xf>
    <xf numFmtId="0" fontId="0" fillId="22" borderId="11" xfId="0" applyFill="1" applyBorder="1" applyAlignment="1">
      <alignment horizontal="center" vertical="center" wrapText="1"/>
    </xf>
    <xf numFmtId="0" fontId="0" fillId="22" borderId="6" xfId="0" applyFill="1" applyBorder="1" applyAlignment="1">
      <alignment horizontal="center" vertical="center" wrapText="1"/>
    </xf>
    <xf numFmtId="0" fontId="0" fillId="22" borderId="26" xfId="0" applyFill="1" applyBorder="1" applyAlignment="1">
      <alignment horizontal="center" vertical="center" wrapText="1"/>
    </xf>
    <xf numFmtId="0" fontId="0" fillId="22" borderId="17" xfId="0" applyFill="1" applyBorder="1" applyAlignment="1">
      <alignment horizontal="center" vertical="center" wrapText="1"/>
    </xf>
    <xf numFmtId="0" fontId="0" fillId="22" borderId="12" xfId="0" applyFill="1" applyBorder="1" applyAlignment="1">
      <alignment horizontal="center" vertical="center" wrapText="1"/>
    </xf>
    <xf numFmtId="0" fontId="0" fillId="22" borderId="7" xfId="0" applyFill="1" applyBorder="1" applyAlignment="1">
      <alignment horizontal="center" vertical="center" wrapText="1"/>
    </xf>
    <xf numFmtId="0" fontId="0" fillId="22" borderId="27" xfId="0" applyFill="1" applyBorder="1" applyAlignment="1">
      <alignment horizontal="center" vertical="center" wrapText="1"/>
    </xf>
    <xf numFmtId="0" fontId="0" fillId="22" borderId="18" xfId="0" applyFill="1" applyBorder="1" applyAlignment="1">
      <alignment horizontal="center" vertical="center" wrapText="1"/>
    </xf>
    <xf numFmtId="0" fontId="0" fillId="22" borderId="16" xfId="0" applyFill="1" applyBorder="1" applyAlignment="1">
      <alignment horizontal="center" vertical="center" wrapText="1"/>
    </xf>
    <xf numFmtId="0" fontId="0" fillId="22" borderId="8" xfId="0" applyFill="1" applyBorder="1" applyAlignment="1">
      <alignment horizontal="center" vertical="center"/>
    </xf>
    <xf numFmtId="0" fontId="0" fillId="22" borderId="28" xfId="0" applyFill="1" applyBorder="1" applyAlignment="1">
      <alignment horizontal="center" vertical="center"/>
    </xf>
    <xf numFmtId="0" fontId="0" fillId="22" borderId="19" xfId="0" applyFill="1" applyBorder="1" applyAlignment="1">
      <alignment horizontal="center" vertical="center"/>
    </xf>
    <xf numFmtId="0" fontId="0" fillId="32" borderId="48" xfId="0" applyFill="1" applyBorder="1" applyAlignment="1">
      <alignment horizontal="left" vertical="center" wrapText="1"/>
    </xf>
    <xf numFmtId="0" fontId="0" fillId="32" borderId="48" xfId="0" applyFill="1" applyBorder="1" applyAlignment="1">
      <alignment horizontal="left" vertical="center"/>
    </xf>
    <xf numFmtId="0" fontId="0" fillId="32" borderId="107" xfId="0" applyFill="1" applyBorder="1" applyAlignment="1">
      <alignment horizontal="left" vertical="center"/>
    </xf>
    <xf numFmtId="0" fontId="8" fillId="11" borderId="105" xfId="0" applyFont="1" applyFill="1" applyBorder="1" applyAlignment="1">
      <alignment horizontal="center" vertical="center"/>
    </xf>
    <xf numFmtId="0" fontId="8" fillId="11" borderId="74" xfId="0" applyFont="1" applyFill="1" applyBorder="1" applyAlignment="1">
      <alignment horizontal="center" vertical="center"/>
    </xf>
    <xf numFmtId="0" fontId="8" fillId="11" borderId="108" xfId="0" applyFont="1" applyFill="1" applyBorder="1" applyAlignment="1">
      <alignment horizontal="center" vertical="center"/>
    </xf>
    <xf numFmtId="0" fontId="0" fillId="22" borderId="13" xfId="0" applyFill="1" applyBorder="1" applyAlignment="1">
      <alignment horizontal="center" vertical="center" wrapText="1"/>
    </xf>
    <xf numFmtId="0" fontId="0" fillId="22" borderId="9" xfId="0" applyFill="1" applyBorder="1" applyAlignment="1">
      <alignment horizontal="center" vertical="center"/>
    </xf>
    <xf numFmtId="0" fontId="0" fillId="22" borderId="35" xfId="0" applyFill="1" applyBorder="1" applyAlignment="1">
      <alignment horizontal="center" vertical="center"/>
    </xf>
    <xf numFmtId="0" fontId="0" fillId="22" borderId="21" xfId="0" applyFill="1" applyBorder="1" applyAlignment="1">
      <alignment horizontal="center" vertical="center"/>
    </xf>
    <xf numFmtId="0" fontId="86" fillId="22" borderId="12" xfId="0" applyFont="1" applyFill="1" applyBorder="1" applyAlignment="1">
      <alignment horizontal="center" vertical="center" wrapText="1"/>
    </xf>
    <xf numFmtId="0" fontId="86" fillId="22" borderId="7" xfId="0" applyFont="1" applyFill="1" applyBorder="1" applyAlignment="1">
      <alignment horizontal="center" vertical="center" wrapText="1"/>
    </xf>
    <xf numFmtId="0" fontId="86" fillId="22" borderId="27" xfId="0" applyFont="1" applyFill="1" applyBorder="1" applyAlignment="1">
      <alignment horizontal="center" vertical="center" wrapText="1"/>
    </xf>
    <xf numFmtId="0" fontId="86" fillId="22" borderId="18" xfId="0" applyFont="1" applyFill="1" applyBorder="1" applyAlignment="1">
      <alignment horizontal="center" vertical="center" wrapText="1"/>
    </xf>
    <xf numFmtId="0" fontId="7" fillId="20" borderId="0" xfId="0" applyFont="1" applyFill="1" applyAlignment="1">
      <alignment horizontal="center" vertical="center"/>
    </xf>
    <xf numFmtId="0" fontId="128" fillId="25" borderId="0" xfId="0" applyFont="1" applyFill="1" applyAlignment="1">
      <alignment horizontal="left"/>
    </xf>
    <xf numFmtId="0" fontId="97" fillId="11" borderId="0" xfId="0" applyFont="1" applyFill="1" applyAlignment="1">
      <alignment horizontal="center" vertical="center"/>
    </xf>
    <xf numFmtId="0" fontId="97" fillId="11" borderId="0" xfId="0" applyFont="1" applyFill="1" applyAlignment="1">
      <alignment horizontal="left" vertical="center"/>
    </xf>
    <xf numFmtId="0" fontId="87" fillId="25" borderId="43" xfId="0" applyFont="1" applyFill="1" applyBorder="1" applyAlignment="1">
      <alignment horizontal="center" vertical="center" wrapText="1"/>
    </xf>
    <xf numFmtId="0" fontId="87" fillId="25" borderId="47" xfId="0" applyFont="1" applyFill="1" applyBorder="1" applyAlignment="1">
      <alignment horizontal="center" vertical="center" wrapText="1"/>
    </xf>
    <xf numFmtId="0" fontId="87" fillId="25" borderId="60" xfId="0" applyFont="1" applyFill="1" applyBorder="1" applyAlignment="1">
      <alignment horizontal="center" vertical="center" wrapText="1"/>
    </xf>
    <xf numFmtId="0" fontId="0" fillId="11" borderId="5" xfId="0" applyFill="1" applyBorder="1" applyAlignment="1">
      <alignment horizontal="center" vertical="center"/>
    </xf>
    <xf numFmtId="0" fontId="0" fillId="11" borderId="118" xfId="0" applyFill="1" applyBorder="1" applyAlignment="1">
      <alignment horizontal="center" vertical="center"/>
    </xf>
    <xf numFmtId="0" fontId="0" fillId="11" borderId="37" xfId="0" applyFill="1" applyBorder="1" applyAlignment="1">
      <alignment horizontal="center" vertical="center"/>
    </xf>
    <xf numFmtId="0" fontId="0" fillId="11" borderId="14" xfId="0" applyFill="1" applyBorder="1" applyAlignment="1">
      <alignment horizontal="center" vertical="center"/>
    </xf>
    <xf numFmtId="0" fontId="0" fillId="11" borderId="57" xfId="0" applyFill="1" applyBorder="1" applyAlignment="1">
      <alignment horizontal="center" vertical="center"/>
    </xf>
    <xf numFmtId="0" fontId="0" fillId="11" borderId="40" xfId="0" applyFill="1" applyBorder="1" applyAlignment="1">
      <alignment horizontal="center" vertical="center"/>
    </xf>
    <xf numFmtId="0" fontId="0" fillId="11" borderId="116" xfId="0" applyFill="1" applyBorder="1" applyAlignment="1">
      <alignment horizontal="center" vertical="center"/>
    </xf>
    <xf numFmtId="0" fontId="0" fillId="11" borderId="117" xfId="0" applyFill="1" applyBorder="1" applyAlignment="1">
      <alignment horizontal="center" vertical="center"/>
    </xf>
    <xf numFmtId="0" fontId="0" fillId="11" borderId="60" xfId="0" applyFill="1" applyBorder="1" applyAlignment="1">
      <alignment horizontal="center" vertical="center" wrapText="1"/>
    </xf>
    <xf numFmtId="0" fontId="0" fillId="11" borderId="42" xfId="0" applyFill="1" applyBorder="1" applyAlignment="1">
      <alignment horizontal="center" vertical="center" wrapText="1"/>
    </xf>
    <xf numFmtId="0" fontId="0" fillId="11" borderId="61" xfId="0" applyFill="1" applyBorder="1" applyAlignment="1">
      <alignment horizontal="center" vertical="center" wrapText="1"/>
    </xf>
    <xf numFmtId="0" fontId="0" fillId="11" borderId="42" xfId="0" applyFill="1" applyBorder="1" applyAlignment="1">
      <alignment horizontal="center" vertical="center"/>
    </xf>
    <xf numFmtId="0" fontId="0" fillId="11" borderId="107" xfId="0" applyFill="1" applyBorder="1" applyAlignment="1">
      <alignment horizontal="center" vertical="center"/>
    </xf>
    <xf numFmtId="0" fontId="0" fillId="11" borderId="59" xfId="0" applyFill="1" applyBorder="1" applyAlignment="1">
      <alignment horizontal="center" vertical="center"/>
    </xf>
    <xf numFmtId="0" fontId="0" fillId="11" borderId="99" xfId="0" applyFill="1" applyBorder="1" applyAlignment="1">
      <alignment horizontal="center" vertical="center"/>
    </xf>
    <xf numFmtId="0" fontId="0" fillId="11" borderId="0" xfId="0" applyFill="1" applyAlignment="1">
      <alignment horizontal="center" vertical="center" wrapText="1"/>
    </xf>
    <xf numFmtId="0" fontId="0" fillId="11" borderId="29" xfId="0" applyFill="1" applyBorder="1" applyAlignment="1">
      <alignment horizontal="left" vertical="center" wrapText="1"/>
    </xf>
    <xf numFmtId="0" fontId="0" fillId="11" borderId="59" xfId="0" applyFill="1" applyBorder="1" applyAlignment="1">
      <alignment horizontal="left" vertical="center" wrapText="1"/>
    </xf>
    <xf numFmtId="0" fontId="0" fillId="11" borderId="59" xfId="0" applyFill="1" applyBorder="1" applyAlignment="1">
      <alignment horizontal="left" vertical="center"/>
    </xf>
    <xf numFmtId="0" fontId="0" fillId="11" borderId="74" xfId="0" applyFill="1" applyBorder="1" applyAlignment="1">
      <alignment horizontal="left" vertical="center" wrapText="1"/>
    </xf>
    <xf numFmtId="0" fontId="0" fillId="11" borderId="74" xfId="0" applyFill="1" applyBorder="1" applyAlignment="1">
      <alignment horizontal="center" vertical="center"/>
    </xf>
    <xf numFmtId="0" fontId="41" fillId="0" borderId="31" xfId="2" applyFont="1" applyBorder="1" applyAlignment="1">
      <alignment horizontal="center" vertical="center"/>
    </xf>
    <xf numFmtId="0" fontId="41" fillId="0" borderId="39" xfId="2" applyFont="1" applyBorder="1" applyAlignment="1">
      <alignment horizontal="center" vertical="center"/>
    </xf>
    <xf numFmtId="0" fontId="41" fillId="0" borderId="71" xfId="2" applyFont="1" applyBorder="1" applyAlignment="1">
      <alignment horizontal="center" vertical="center"/>
    </xf>
    <xf numFmtId="0" fontId="16" fillId="0" borderId="0" xfId="2" applyFont="1" applyAlignment="1">
      <alignment horizontal="center" shrinkToFit="1"/>
    </xf>
    <xf numFmtId="0" fontId="16" fillId="0" borderId="0" xfId="2" applyFont="1" applyAlignment="1">
      <alignment horizontal="center"/>
    </xf>
    <xf numFmtId="0" fontId="0" fillId="0" borderId="0" xfId="1" applyFont="1" applyAlignment="1">
      <alignment horizontal="center" vertical="center" readingOrder="1"/>
    </xf>
    <xf numFmtId="0" fontId="32" fillId="0" borderId="43" xfId="2" applyFont="1" applyBorder="1" applyAlignment="1">
      <alignment horizontal="center" vertical="center" wrapText="1"/>
    </xf>
    <xf numFmtId="0" fontId="32" fillId="0" borderId="45" xfId="2" applyFont="1" applyBorder="1" applyAlignment="1">
      <alignment horizontal="center" vertical="center" wrapText="1"/>
    </xf>
    <xf numFmtId="0" fontId="32" fillId="0" borderId="47" xfId="2" applyFont="1" applyBorder="1" applyAlignment="1">
      <alignment horizontal="center" vertical="center" wrapText="1"/>
    </xf>
    <xf numFmtId="0" fontId="32" fillId="0" borderId="48" xfId="2" applyFont="1" applyBorder="1" applyAlignment="1">
      <alignment horizontal="center" vertical="center" wrapText="1"/>
    </xf>
    <xf numFmtId="0" fontId="32" fillId="0" borderId="60" xfId="2" applyFont="1" applyBorder="1" applyAlignment="1">
      <alignment horizontal="center" vertical="center" wrapText="1"/>
    </xf>
    <xf numFmtId="0" fontId="32" fillId="0" borderId="107" xfId="2" applyFont="1" applyBorder="1" applyAlignment="1">
      <alignment horizontal="center" vertical="center" wrapText="1"/>
    </xf>
    <xf numFmtId="0" fontId="77" fillId="13" borderId="43" xfId="2" applyFont="1" applyFill="1" applyBorder="1" applyAlignment="1">
      <alignment horizontal="center" vertical="center" wrapText="1"/>
    </xf>
    <xf numFmtId="0" fontId="77" fillId="13" borderId="47" xfId="2" applyFont="1" applyFill="1" applyBorder="1" applyAlignment="1">
      <alignment horizontal="center" vertical="center" wrapText="1"/>
    </xf>
    <xf numFmtId="0" fontId="77" fillId="13" borderId="60" xfId="2" applyFont="1" applyFill="1" applyBorder="1" applyAlignment="1">
      <alignment horizontal="center" vertical="center" wrapText="1"/>
    </xf>
    <xf numFmtId="0" fontId="38" fillId="0" borderId="45" xfId="2" applyFont="1" applyBorder="1" applyAlignment="1">
      <alignment horizontal="center" vertical="center"/>
    </xf>
    <xf numFmtId="0" fontId="38" fillId="0" borderId="48" xfId="2" applyFont="1" applyBorder="1" applyAlignment="1">
      <alignment horizontal="center" vertical="center"/>
    </xf>
    <xf numFmtId="0" fontId="38" fillId="0" borderId="107" xfId="2" applyFont="1" applyBorder="1" applyAlignment="1">
      <alignment horizontal="center" vertical="center"/>
    </xf>
    <xf numFmtId="0" fontId="79" fillId="14" borderId="27" xfId="2" applyFont="1" applyFill="1" applyBorder="1" applyAlignment="1">
      <alignment horizontal="center" vertical="center"/>
    </xf>
    <xf numFmtId="0" fontId="79" fillId="14" borderId="39" xfId="2" applyFont="1" applyFill="1" applyBorder="1" applyAlignment="1">
      <alignment horizontal="center" vertical="center"/>
    </xf>
    <xf numFmtId="0" fontId="79" fillId="14" borderId="12" xfId="2" applyFont="1" applyFill="1" applyBorder="1" applyAlignment="1">
      <alignment horizontal="center" vertical="center"/>
    </xf>
    <xf numFmtId="0" fontId="23" fillId="0" borderId="58" xfId="2" applyFont="1" applyBorder="1" applyAlignment="1">
      <alignment horizontal="center" vertical="center"/>
    </xf>
    <xf numFmtId="0" fontId="23" fillId="0" borderId="0" xfId="2" applyFont="1" applyAlignment="1">
      <alignment horizontal="center" vertical="center"/>
    </xf>
    <xf numFmtId="0" fontId="23" fillId="0" borderId="49" xfId="2" applyFont="1" applyBorder="1" applyAlignment="1">
      <alignment horizontal="center" vertical="center"/>
    </xf>
    <xf numFmtId="0" fontId="23" fillId="0" borderId="73" xfId="2" applyFont="1" applyBorder="1" applyAlignment="1">
      <alignment horizontal="center" vertical="center"/>
    </xf>
    <xf numFmtId="0" fontId="23" fillId="0" borderId="42" xfId="2" applyFont="1" applyBorder="1" applyAlignment="1">
      <alignment horizontal="center" vertical="center"/>
    </xf>
    <xf numFmtId="0" fontId="23" fillId="0" borderId="61" xfId="2" applyFont="1" applyBorder="1" applyAlignment="1">
      <alignment horizontal="center" vertical="center"/>
    </xf>
    <xf numFmtId="49" fontId="34" fillId="0" borderId="74" xfId="2" applyNumberFormat="1" applyFont="1" applyBorder="1" applyAlignment="1">
      <alignment horizontal="center" vertical="center"/>
    </xf>
    <xf numFmtId="0" fontId="79" fillId="14" borderId="104" xfId="2" applyFont="1" applyFill="1" applyBorder="1" applyAlignment="1">
      <alignment horizontal="center" vertical="center"/>
    </xf>
    <xf numFmtId="49" fontId="34" fillId="0" borderId="7" xfId="2" applyNumberFormat="1" applyFont="1" applyBorder="1" applyAlignment="1">
      <alignment horizontal="center" vertical="center"/>
    </xf>
    <xf numFmtId="0" fontId="79" fillId="14" borderId="93" xfId="2" applyFont="1" applyFill="1" applyBorder="1" applyAlignment="1">
      <alignment horizontal="center" vertical="center"/>
    </xf>
    <xf numFmtId="0" fontId="16" fillId="0" borderId="58" xfId="2" applyFont="1" applyBorder="1" applyAlignment="1">
      <alignment horizontal="center" shrinkToFit="1"/>
    </xf>
    <xf numFmtId="0" fontId="16" fillId="0" borderId="35" xfId="2" applyFont="1" applyBorder="1" applyAlignment="1">
      <alignment horizontal="center" vertical="center" wrapText="1"/>
    </xf>
    <xf numFmtId="0" fontId="16" fillId="0" borderId="56" xfId="2" applyFont="1" applyBorder="1" applyAlignment="1">
      <alignment horizontal="center" vertical="center" wrapText="1"/>
    </xf>
    <xf numFmtId="0" fontId="16" fillId="0" borderId="34" xfId="2" applyFont="1" applyBorder="1" applyAlignment="1">
      <alignment horizontal="center" vertical="center" wrapText="1"/>
    </xf>
    <xf numFmtId="0" fontId="16" fillId="0" borderId="58" xfId="2" applyFont="1" applyBorder="1" applyAlignment="1">
      <alignment horizontal="center" vertical="center" wrapText="1"/>
    </xf>
    <xf numFmtId="0" fontId="16" fillId="0" borderId="0" xfId="2" applyFont="1" applyAlignment="1">
      <alignment horizontal="center" vertical="center" wrapText="1"/>
    </xf>
    <xf numFmtId="0" fontId="16" fillId="0" borderId="49" xfId="2" applyFont="1" applyBorder="1" applyAlignment="1">
      <alignment horizontal="center" vertical="center" wrapText="1"/>
    </xf>
    <xf numFmtId="0" fontId="79" fillId="14" borderId="106" xfId="2" applyFont="1" applyFill="1" applyBorder="1" applyAlignment="1">
      <alignment horizontal="center" vertical="center"/>
    </xf>
    <xf numFmtId="0" fontId="79" fillId="14" borderId="86" xfId="2" applyFont="1" applyFill="1" applyBorder="1" applyAlignment="1">
      <alignment horizontal="center" vertical="center"/>
    </xf>
    <xf numFmtId="0" fontId="16" fillId="0" borderId="61" xfId="2" applyFont="1" applyBorder="1" applyAlignment="1">
      <alignment horizontal="center" vertical="center" wrapText="1" shrinkToFit="1"/>
    </xf>
    <xf numFmtId="0" fontId="44" fillId="0" borderId="101" xfId="2" applyFont="1" applyBorder="1" applyAlignment="1">
      <alignment horizontal="center" vertical="center" wrapText="1" shrinkToFit="1"/>
    </xf>
    <xf numFmtId="0" fontId="23" fillId="0" borderId="19" xfId="2" applyFont="1" applyBorder="1" applyAlignment="1">
      <alignment horizontal="center" vertical="center"/>
    </xf>
    <xf numFmtId="0" fontId="16" fillId="0" borderId="7" xfId="2" applyFont="1" applyBorder="1" applyAlignment="1">
      <alignment horizontal="center"/>
    </xf>
    <xf numFmtId="49" fontId="60" fillId="0" borderId="23" xfId="2" applyNumberFormat="1" applyFont="1" applyBorder="1" applyAlignment="1">
      <alignment horizontal="center" vertical="center" wrapText="1"/>
    </xf>
    <xf numFmtId="49" fontId="60" fillId="0" borderId="111" xfId="2" applyNumberFormat="1" applyFont="1" applyBorder="1" applyAlignment="1">
      <alignment horizontal="center" vertical="center" wrapText="1"/>
    </xf>
    <xf numFmtId="0" fontId="16" fillId="0" borderId="25" xfId="2" applyFont="1" applyBorder="1" applyAlignment="1">
      <alignment horizontal="center" vertical="center" wrapText="1" shrinkToFit="1"/>
    </xf>
    <xf numFmtId="49" fontId="32" fillId="0" borderId="23" xfId="2" applyNumberFormat="1" applyFont="1" applyBorder="1" applyAlignment="1">
      <alignment horizontal="center" vertical="center" wrapText="1"/>
    </xf>
    <xf numFmtId="49" fontId="59" fillId="0" borderId="23" xfId="2" applyNumberFormat="1" applyFont="1" applyBorder="1" applyAlignment="1">
      <alignment horizontal="center" vertical="center" wrapText="1"/>
    </xf>
    <xf numFmtId="0" fontId="16" fillId="0" borderId="34" xfId="2" applyFont="1" applyBorder="1" applyAlignment="1">
      <alignment horizontal="center" vertical="center"/>
    </xf>
    <xf numFmtId="0" fontId="16" fillId="0" borderId="49" xfId="2" applyFont="1" applyBorder="1" applyAlignment="1">
      <alignment horizontal="center" vertical="center"/>
    </xf>
    <xf numFmtId="0" fontId="16" fillId="0" borderId="54" xfId="2" applyFont="1" applyBorder="1" applyAlignment="1">
      <alignment horizontal="center" vertical="center"/>
    </xf>
    <xf numFmtId="0" fontId="16" fillId="0" borderId="13" xfId="2" applyFont="1" applyBorder="1" applyAlignment="1">
      <alignment horizontal="center" vertical="center" wrapText="1"/>
    </xf>
    <xf numFmtId="0" fontId="16" fillId="0" borderId="53" xfId="2" applyFont="1" applyBorder="1" applyAlignment="1">
      <alignment horizontal="center" vertical="center" wrapText="1"/>
    </xf>
    <xf numFmtId="0" fontId="16" fillId="0" borderId="54" xfId="2" applyFont="1" applyBorder="1" applyAlignment="1">
      <alignment horizontal="center" vertical="center" wrapText="1"/>
    </xf>
    <xf numFmtId="0" fontId="26" fillId="0" borderId="40" xfId="2" applyFont="1" applyBorder="1" applyAlignment="1">
      <alignment horizontal="center" vertical="center"/>
    </xf>
    <xf numFmtId="0" fontId="16" fillId="0" borderId="7" xfId="2" applyFont="1" applyBorder="1" applyAlignment="1">
      <alignment horizontal="center" vertical="center" wrapText="1"/>
    </xf>
    <xf numFmtId="0" fontId="32" fillId="0" borderId="57" xfId="2" applyFont="1" applyBorder="1" applyAlignment="1">
      <alignment horizontal="center" vertical="center"/>
    </xf>
    <xf numFmtId="0" fontId="16" fillId="0" borderId="7" xfId="2" applyFont="1" applyBorder="1" applyAlignment="1">
      <alignment horizontal="center" vertical="center"/>
    </xf>
    <xf numFmtId="0" fontId="29" fillId="0" borderId="27" xfId="2" applyFont="1" applyBorder="1" applyAlignment="1">
      <alignment horizontal="center" vertical="center"/>
    </xf>
    <xf numFmtId="0" fontId="29" fillId="0" borderId="7" xfId="2" applyFont="1" applyBorder="1" applyAlignment="1">
      <alignment horizontal="center" vertical="center" shrinkToFit="1"/>
    </xf>
    <xf numFmtId="0" fontId="16" fillId="0" borderId="8" xfId="2" applyFont="1" applyBorder="1" applyAlignment="1">
      <alignment horizontal="center" vertical="center"/>
    </xf>
    <xf numFmtId="0" fontId="33" fillId="0" borderId="7" xfId="2" applyFont="1" applyBorder="1" applyAlignment="1">
      <alignment horizontal="center" vertical="center" shrinkToFit="1"/>
    </xf>
    <xf numFmtId="0" fontId="16" fillId="0" borderId="60" xfId="2" applyFont="1" applyBorder="1" applyAlignment="1">
      <alignment horizontal="center" vertical="center" wrapText="1" shrinkToFit="1"/>
    </xf>
    <xf numFmtId="0" fontId="90" fillId="11" borderId="5" xfId="0" applyFont="1" applyFill="1" applyBorder="1" applyAlignment="1">
      <alignment horizontal="center" vertical="center"/>
    </xf>
    <xf numFmtId="0" fontId="90" fillId="11" borderId="116" xfId="0" applyFont="1" applyFill="1" applyBorder="1" applyAlignment="1">
      <alignment horizontal="center" vertical="center"/>
    </xf>
    <xf numFmtId="0" fontId="0" fillId="11" borderId="60" xfId="0" applyFill="1" applyBorder="1" applyAlignment="1">
      <alignment horizontal="center" vertical="center"/>
    </xf>
    <xf numFmtId="0" fontId="0" fillId="11" borderId="14" xfId="0" applyFill="1" applyBorder="1" applyAlignment="1">
      <alignment horizontal="center" vertical="center" wrapText="1"/>
    </xf>
    <xf numFmtId="0" fontId="0" fillId="11" borderId="117" xfId="0" applyFill="1" applyBorder="1" applyAlignment="1">
      <alignment horizontal="center" vertical="center" wrapText="1"/>
    </xf>
    <xf numFmtId="0" fontId="11" fillId="11" borderId="14" xfId="0" applyFont="1" applyFill="1" applyBorder="1" applyAlignment="1">
      <alignment horizontal="center" vertical="center" wrapText="1"/>
    </xf>
    <xf numFmtId="0" fontId="11" fillId="11" borderId="117" xfId="0" applyFont="1" applyFill="1" applyBorder="1" applyAlignment="1">
      <alignment horizontal="center" vertical="center" wrapText="1"/>
    </xf>
    <xf numFmtId="0" fontId="0" fillId="0" borderId="3" xfId="0" applyBorder="1" applyAlignment="1">
      <alignment horizontal="left" vertical="center" wrapText="1"/>
    </xf>
    <xf numFmtId="0" fontId="0" fillId="0" borderId="8" xfId="0" applyBorder="1" applyAlignment="1">
      <alignment horizontal="left" vertical="center" wrapText="1"/>
    </xf>
    <xf numFmtId="0" fontId="0" fillId="0" borderId="19" xfId="0" applyBorder="1" applyAlignment="1">
      <alignment horizontal="left" vertical="center" wrapText="1"/>
    </xf>
    <xf numFmtId="0" fontId="130" fillId="50" borderId="43" xfId="8" applyFont="1" applyFill="1" applyBorder="1" applyAlignment="1">
      <alignment horizontal="center" vertical="center" wrapText="1"/>
    </xf>
    <xf numFmtId="0" fontId="130" fillId="50" borderId="44" xfId="8" applyFont="1" applyFill="1" applyBorder="1" applyAlignment="1">
      <alignment horizontal="center" vertical="center" wrapText="1"/>
    </xf>
    <xf numFmtId="0" fontId="130" fillId="50" borderId="45" xfId="8" applyFont="1" applyFill="1" applyBorder="1" applyAlignment="1">
      <alignment horizontal="center" vertical="center" wrapText="1"/>
    </xf>
    <xf numFmtId="0" fontId="130" fillId="50" borderId="47" xfId="8" applyFont="1" applyFill="1" applyBorder="1" applyAlignment="1">
      <alignment horizontal="center" vertical="center" wrapText="1"/>
    </xf>
    <xf numFmtId="0" fontId="130" fillId="50" borderId="0" xfId="8" applyFont="1" applyFill="1" applyAlignment="1">
      <alignment horizontal="center" vertical="center" wrapText="1"/>
    </xf>
    <xf numFmtId="0" fontId="130" fillId="50" borderId="48" xfId="8" applyFont="1" applyFill="1" applyBorder="1" applyAlignment="1">
      <alignment horizontal="center" vertical="center" wrapText="1"/>
    </xf>
    <xf numFmtId="0" fontId="130" fillId="50" borderId="60" xfId="8" applyFont="1" applyFill="1" applyBorder="1" applyAlignment="1">
      <alignment horizontal="center" vertical="center" wrapText="1"/>
    </xf>
    <xf numFmtId="0" fontId="130" fillId="50" borderId="42" xfId="8" applyFont="1" applyFill="1" applyBorder="1" applyAlignment="1">
      <alignment horizontal="center" vertical="center" wrapText="1"/>
    </xf>
    <xf numFmtId="0" fontId="130" fillId="50" borderId="107" xfId="8" applyFont="1" applyFill="1" applyBorder="1" applyAlignment="1">
      <alignment horizontal="center" vertical="center" wrapText="1"/>
    </xf>
    <xf numFmtId="0" fontId="130" fillId="13" borderId="44" xfId="8" applyFont="1" applyFill="1" applyBorder="1" applyAlignment="1">
      <alignment horizontal="center" vertical="center" wrapText="1"/>
    </xf>
    <xf numFmtId="0" fontId="130" fillId="13" borderId="30" xfId="8" applyFont="1" applyFill="1" applyBorder="1" applyAlignment="1">
      <alignment horizontal="center" vertical="center" wrapText="1"/>
    </xf>
    <xf numFmtId="0" fontId="130" fillId="13" borderId="0" xfId="8" applyFont="1" applyFill="1" applyAlignment="1">
      <alignment horizontal="center" vertical="center" wrapText="1"/>
    </xf>
    <xf numFmtId="0" fontId="130" fillId="13" borderId="49" xfId="8" applyFont="1" applyFill="1" applyBorder="1" applyAlignment="1">
      <alignment horizontal="center" vertical="center" wrapText="1"/>
    </xf>
    <xf numFmtId="0" fontId="130" fillId="13" borderId="42" xfId="8" applyFont="1" applyFill="1" applyBorder="1" applyAlignment="1">
      <alignment horizontal="center" vertical="center" wrapText="1"/>
    </xf>
    <xf numFmtId="0" fontId="130" fillId="13" borderId="61" xfId="8" applyFont="1" applyFill="1" applyBorder="1" applyAlignment="1">
      <alignment horizontal="center" vertical="center" wrapText="1"/>
    </xf>
    <xf numFmtId="0" fontId="130" fillId="0" borderId="121" xfId="8" applyFont="1" applyBorder="1" applyAlignment="1">
      <alignment horizontal="center" vertical="center" wrapText="1"/>
    </xf>
    <xf numFmtId="0" fontId="130" fillId="0" borderId="118" xfId="8" applyFont="1" applyBorder="1" applyAlignment="1">
      <alignment horizontal="center" vertical="center" wrapText="1"/>
    </xf>
    <xf numFmtId="0" fontId="130" fillId="0" borderId="37" xfId="8" applyFont="1" applyBorder="1" applyAlignment="1">
      <alignment horizontal="center" vertical="center" wrapText="1"/>
    </xf>
    <xf numFmtId="0" fontId="130" fillId="51" borderId="31" xfId="8" applyFont="1" applyFill="1" applyBorder="1" applyAlignment="1">
      <alignment horizontal="center" vertical="center" wrapText="1"/>
    </xf>
    <xf numFmtId="0" fontId="130" fillId="51" borderId="39" xfId="8" applyFont="1" applyFill="1" applyBorder="1" applyAlignment="1">
      <alignment horizontal="center" vertical="center" wrapText="1"/>
    </xf>
    <xf numFmtId="0" fontId="130" fillId="51" borderId="71" xfId="8" applyFont="1" applyFill="1" applyBorder="1" applyAlignment="1">
      <alignment horizontal="center" vertical="center" wrapText="1"/>
    </xf>
    <xf numFmtId="0" fontId="130" fillId="41" borderId="46" xfId="8" applyFont="1" applyFill="1" applyBorder="1" applyAlignment="1">
      <alignment horizontal="center" vertical="center" wrapText="1"/>
    </xf>
    <xf numFmtId="0" fontId="130" fillId="41" borderId="50" xfId="8" applyFont="1" applyFill="1" applyBorder="1" applyAlignment="1">
      <alignment horizontal="center" vertical="center" wrapText="1"/>
    </xf>
    <xf numFmtId="0" fontId="130" fillId="41" borderId="70" xfId="8" applyFont="1" applyFill="1" applyBorder="1" applyAlignment="1">
      <alignment horizontal="center" vertical="center" wrapText="1"/>
    </xf>
    <xf numFmtId="0" fontId="130" fillId="52" borderId="35" xfId="8" applyFont="1" applyFill="1" applyBorder="1" applyAlignment="1">
      <alignment horizontal="center" vertical="center" wrapText="1"/>
    </xf>
    <xf numFmtId="0" fontId="130" fillId="52" borderId="56" xfId="8" applyFont="1" applyFill="1" applyBorder="1" applyAlignment="1">
      <alignment horizontal="center" vertical="center" wrapText="1"/>
    </xf>
    <xf numFmtId="0" fontId="130" fillId="52" borderId="34" xfId="8" applyFont="1" applyFill="1" applyBorder="1" applyAlignment="1">
      <alignment horizontal="center" vertical="center" wrapText="1"/>
    </xf>
    <xf numFmtId="0" fontId="130" fillId="52" borderId="13" xfId="8" applyFont="1" applyFill="1" applyBorder="1" applyAlignment="1">
      <alignment horizontal="center" vertical="center" wrapText="1"/>
    </xf>
    <xf numFmtId="0" fontId="130" fillId="52" borderId="53" xfId="8" applyFont="1" applyFill="1" applyBorder="1" applyAlignment="1">
      <alignment horizontal="center" vertical="center" wrapText="1"/>
    </xf>
    <xf numFmtId="0" fontId="130" fillId="52" borderId="54" xfId="8" applyFont="1" applyFill="1" applyBorder="1" applyAlignment="1">
      <alignment horizontal="center" vertical="center" wrapText="1"/>
    </xf>
    <xf numFmtId="0" fontId="130" fillId="53" borderId="35" xfId="8" applyFont="1" applyFill="1" applyBorder="1" applyAlignment="1">
      <alignment horizontal="center" vertical="center" wrapText="1"/>
    </xf>
    <xf numFmtId="0" fontId="130" fillId="53" borderId="56" xfId="8" applyFont="1" applyFill="1" applyBorder="1" applyAlignment="1">
      <alignment horizontal="center" vertical="center" wrapText="1"/>
    </xf>
    <xf numFmtId="0" fontId="130" fillId="53" borderId="34" xfId="8" applyFont="1" applyFill="1" applyBorder="1" applyAlignment="1">
      <alignment horizontal="center" vertical="center" wrapText="1"/>
    </xf>
    <xf numFmtId="0" fontId="130" fillId="53" borderId="58" xfId="8" applyFont="1" applyFill="1" applyBorder="1" applyAlignment="1">
      <alignment horizontal="center" vertical="center" wrapText="1"/>
    </xf>
    <xf numFmtId="0" fontId="130" fillId="53" borderId="0" xfId="8" applyFont="1" applyFill="1" applyAlignment="1">
      <alignment horizontal="center" vertical="center" wrapText="1"/>
    </xf>
    <xf numFmtId="0" fontId="130" fillId="53" borderId="49" xfId="8" applyFont="1" applyFill="1" applyBorder="1" applyAlignment="1">
      <alignment horizontal="center" vertical="center" wrapText="1"/>
    </xf>
    <xf numFmtId="0" fontId="130" fillId="40" borderId="28" xfId="8" applyFont="1" applyFill="1" applyBorder="1" applyAlignment="1">
      <alignment horizontal="center" vertical="center" wrapText="1"/>
    </xf>
    <xf numFmtId="0" fontId="130" fillId="40" borderId="50" xfId="8" applyFont="1" applyFill="1" applyBorder="1" applyAlignment="1">
      <alignment horizontal="center" vertical="center" wrapText="1"/>
    </xf>
    <xf numFmtId="0" fontId="130" fillId="40" borderId="70" xfId="8" applyFont="1" applyFill="1" applyBorder="1" applyAlignment="1">
      <alignment horizontal="center" vertical="center" wrapText="1"/>
    </xf>
    <xf numFmtId="0" fontId="130" fillId="54" borderId="34" xfId="8" applyFont="1" applyFill="1" applyBorder="1" applyAlignment="1">
      <alignment horizontal="center" vertical="center" wrapText="1"/>
    </xf>
    <xf numFmtId="0" fontId="130" fillId="54" borderId="49" xfId="8" applyFont="1" applyFill="1" applyBorder="1" applyAlignment="1">
      <alignment horizontal="center" vertical="center" wrapText="1"/>
    </xf>
    <xf numFmtId="0" fontId="130" fillId="54" borderId="61" xfId="8" applyFont="1" applyFill="1" applyBorder="1" applyAlignment="1">
      <alignment horizontal="center" vertical="center" wrapText="1"/>
    </xf>
    <xf numFmtId="0" fontId="130" fillId="0" borderId="27" xfId="8" applyFont="1" applyBorder="1" applyAlignment="1">
      <alignment horizontal="center" vertical="center" wrapText="1"/>
    </xf>
    <xf numFmtId="0" fontId="130" fillId="0" borderId="71" xfId="8" applyFont="1" applyBorder="1" applyAlignment="1">
      <alignment horizontal="center" vertical="center" wrapText="1"/>
    </xf>
    <xf numFmtId="0" fontId="154" fillId="44" borderId="27" xfId="8" applyFont="1" applyFill="1" applyBorder="1" applyAlignment="1">
      <alignment horizontal="center" vertical="center" wrapText="1"/>
    </xf>
    <xf numFmtId="0" fontId="154" fillId="44" borderId="71" xfId="8" applyFont="1" applyFill="1" applyBorder="1" applyAlignment="1">
      <alignment horizontal="center" vertical="center" wrapText="1"/>
    </xf>
    <xf numFmtId="0" fontId="130" fillId="12" borderId="7" xfId="8" applyFont="1" applyFill="1" applyBorder="1" applyAlignment="1">
      <alignment horizontal="center" vertical="center" wrapText="1"/>
    </xf>
    <xf numFmtId="0" fontId="131" fillId="0" borderId="27" xfId="8" applyFont="1" applyBorder="1" applyAlignment="1">
      <alignment horizontal="center" vertical="center" wrapText="1"/>
    </xf>
    <xf numFmtId="0" fontId="131" fillId="0" borderId="12" xfId="8" applyFont="1" applyBorder="1" applyAlignment="1">
      <alignment horizontal="center" vertical="center" wrapText="1"/>
    </xf>
    <xf numFmtId="0" fontId="130" fillId="54" borderId="27" xfId="8" applyFont="1" applyFill="1" applyBorder="1" applyAlignment="1">
      <alignment horizontal="center" vertical="center"/>
    </xf>
    <xf numFmtId="0" fontId="130" fillId="54" borderId="39" xfId="8" applyFont="1" applyFill="1" applyBorder="1" applyAlignment="1">
      <alignment horizontal="center" vertical="center"/>
    </xf>
    <xf numFmtId="0" fontId="130" fillId="42" borderId="27" xfId="8" applyFont="1" applyFill="1" applyBorder="1" applyAlignment="1">
      <alignment horizontal="center" vertical="center" wrapText="1"/>
    </xf>
    <xf numFmtId="0" fontId="130" fillId="42" borderId="12" xfId="8" applyFont="1" applyFill="1" applyBorder="1" applyAlignment="1">
      <alignment horizontal="center" vertical="center" wrapText="1"/>
    </xf>
    <xf numFmtId="0" fontId="130" fillId="62" borderId="27" xfId="8" applyFont="1" applyFill="1" applyBorder="1" applyAlignment="1">
      <alignment horizontal="center" vertical="center" wrapText="1"/>
    </xf>
    <xf numFmtId="0" fontId="130" fillId="62" borderId="39" xfId="8" applyFont="1" applyFill="1" applyBorder="1" applyAlignment="1">
      <alignment horizontal="center" vertical="center" wrapText="1"/>
    </xf>
    <xf numFmtId="0" fontId="130" fillId="63" borderId="7" xfId="8" applyFont="1" applyFill="1" applyBorder="1" applyAlignment="1">
      <alignment horizontal="center" vertical="center" wrapText="1"/>
    </xf>
    <xf numFmtId="0" fontId="131" fillId="59" borderId="43" xfId="8" applyFont="1" applyFill="1" applyBorder="1" applyAlignment="1">
      <alignment horizontal="center" vertical="center" wrapText="1"/>
    </xf>
    <xf numFmtId="0" fontId="131" fillId="59" borderId="47" xfId="8" applyFont="1" applyFill="1" applyBorder="1" applyAlignment="1">
      <alignment horizontal="center" vertical="center" wrapText="1"/>
    </xf>
    <xf numFmtId="0" fontId="131" fillId="59" borderId="60" xfId="8" applyFont="1" applyFill="1" applyBorder="1" applyAlignment="1">
      <alignment horizontal="center" vertical="center" wrapText="1"/>
    </xf>
    <xf numFmtId="0" fontId="130" fillId="64" borderId="44" xfId="8" applyFont="1" applyFill="1" applyBorder="1" applyAlignment="1">
      <alignment horizontal="center" vertical="center" wrapText="1"/>
    </xf>
    <xf numFmtId="0" fontId="130" fillId="64" borderId="45" xfId="8" applyFont="1" applyFill="1" applyBorder="1" applyAlignment="1">
      <alignment horizontal="center" vertical="center" wrapText="1"/>
    </xf>
    <xf numFmtId="0" fontId="130" fillId="0" borderId="5" xfId="8" applyFont="1" applyBorder="1" applyAlignment="1">
      <alignment horizontal="center" vertical="center" wrapText="1"/>
    </xf>
    <xf numFmtId="0" fontId="133" fillId="59" borderId="0" xfId="7" applyFont="1" applyFill="1" applyBorder="1" applyAlignment="1">
      <alignment horizontal="center" vertical="center"/>
    </xf>
    <xf numFmtId="0" fontId="133" fillId="59" borderId="48" xfId="7" applyFont="1" applyFill="1" applyBorder="1" applyAlignment="1">
      <alignment horizontal="center" vertical="center"/>
    </xf>
    <xf numFmtId="0" fontId="133" fillId="59" borderId="53" xfId="7" applyFont="1" applyFill="1" applyBorder="1" applyAlignment="1">
      <alignment horizontal="center" vertical="center"/>
    </xf>
    <xf numFmtId="0" fontId="133" fillId="59" borderId="52" xfId="7" applyFont="1" applyFill="1" applyBorder="1" applyAlignment="1">
      <alignment horizontal="center" vertical="center"/>
    </xf>
    <xf numFmtId="0" fontId="132" fillId="0" borderId="55" xfId="7" applyFill="1" applyBorder="1" applyAlignment="1">
      <alignment horizontal="center" vertical="center" wrapText="1"/>
    </xf>
    <xf numFmtId="0" fontId="132" fillId="0" borderId="34" xfId="7" applyFill="1" applyBorder="1" applyAlignment="1">
      <alignment horizontal="center" vertical="center" wrapText="1"/>
    </xf>
    <xf numFmtId="0" fontId="132" fillId="0" borderId="51" xfId="7" applyFill="1" applyBorder="1" applyAlignment="1">
      <alignment horizontal="center" vertical="center" wrapText="1"/>
    </xf>
    <xf numFmtId="0" fontId="132" fillId="0" borderId="54" xfId="7" applyFill="1" applyBorder="1" applyAlignment="1">
      <alignment horizontal="center" vertical="center" wrapText="1"/>
    </xf>
    <xf numFmtId="0" fontId="132" fillId="28" borderId="9" xfId="7" applyFill="1" applyBorder="1" applyAlignment="1">
      <alignment horizontal="center" vertical="center"/>
    </xf>
    <xf numFmtId="0" fontId="132" fillId="28" borderId="57" xfId="7" applyFill="1" applyBorder="1" applyAlignment="1">
      <alignment horizontal="center" vertical="center"/>
    </xf>
    <xf numFmtId="0" fontId="132" fillId="28" borderId="40" xfId="7" applyFill="1" applyBorder="1" applyAlignment="1">
      <alignment horizontal="center" vertical="center"/>
    </xf>
    <xf numFmtId="0" fontId="130" fillId="47" borderId="27" xfId="8" applyFont="1" applyFill="1" applyBorder="1" applyAlignment="1">
      <alignment horizontal="center" vertical="center" wrapText="1"/>
    </xf>
    <xf numFmtId="0" fontId="130" fillId="47" borderId="71" xfId="8" applyFont="1" applyFill="1" applyBorder="1" applyAlignment="1">
      <alignment horizontal="center" vertical="center" wrapText="1"/>
    </xf>
    <xf numFmtId="0" fontId="130" fillId="59" borderId="27" xfId="8" applyFont="1" applyFill="1" applyBorder="1" applyAlignment="1">
      <alignment horizontal="center" vertical="center" wrapText="1"/>
    </xf>
    <xf numFmtId="0" fontId="130" fillId="59" borderId="71" xfId="8" applyFont="1" applyFill="1" applyBorder="1" applyAlignment="1">
      <alignment horizontal="center" vertical="center" wrapText="1"/>
    </xf>
    <xf numFmtId="0" fontId="130" fillId="60" borderId="27" xfId="8" applyFont="1" applyFill="1" applyBorder="1" applyAlignment="1">
      <alignment horizontal="center" vertical="center" wrapText="1"/>
    </xf>
    <xf numFmtId="0" fontId="130" fillId="60" borderId="71" xfId="8" applyFont="1" applyFill="1" applyBorder="1" applyAlignment="1">
      <alignment horizontal="center" vertical="center" wrapText="1"/>
    </xf>
    <xf numFmtId="0" fontId="130" fillId="24" borderId="7" xfId="8" applyFont="1" applyFill="1" applyBorder="1" applyAlignment="1">
      <alignment horizontal="center" vertical="center" wrapText="1"/>
    </xf>
    <xf numFmtId="0" fontId="130" fillId="24" borderId="18" xfId="8" applyFont="1" applyFill="1" applyBorder="1" applyAlignment="1">
      <alignment horizontal="center" vertical="center" wrapText="1"/>
    </xf>
    <xf numFmtId="0" fontId="130" fillId="57" borderId="27" xfId="8" applyFont="1" applyFill="1" applyBorder="1" applyAlignment="1">
      <alignment horizontal="center" vertical="center" wrapText="1"/>
    </xf>
    <xf numFmtId="0" fontId="130" fillId="57" borderId="71" xfId="8" applyFont="1" applyFill="1" applyBorder="1" applyAlignment="1">
      <alignment horizontal="center" vertical="center" wrapText="1"/>
    </xf>
    <xf numFmtId="0" fontId="130" fillId="61" borderId="27" xfId="8" applyFont="1" applyFill="1" applyBorder="1" applyAlignment="1">
      <alignment horizontal="center" vertical="center"/>
    </xf>
    <xf numFmtId="0" fontId="130" fillId="61" borderId="39" xfId="8" applyFont="1" applyFill="1" applyBorder="1" applyAlignment="1">
      <alignment horizontal="center" vertical="center"/>
    </xf>
    <xf numFmtId="0" fontId="130" fillId="55" borderId="27" xfId="8" applyFont="1" applyFill="1" applyBorder="1" applyAlignment="1">
      <alignment horizontal="center" vertical="center" wrapText="1"/>
    </xf>
    <xf numFmtId="0" fontId="130" fillId="55" borderId="71" xfId="8" applyFont="1" applyFill="1" applyBorder="1" applyAlignment="1">
      <alignment horizontal="center" vertical="center" wrapText="1"/>
    </xf>
    <xf numFmtId="0" fontId="130" fillId="56" borderId="35" xfId="8" applyFont="1" applyFill="1" applyBorder="1" applyAlignment="1">
      <alignment horizontal="center" vertical="center" wrapText="1"/>
    </xf>
    <xf numFmtId="0" fontId="130" fillId="56" borderId="73" xfId="8" applyFont="1" applyFill="1" applyBorder="1" applyAlignment="1">
      <alignment horizontal="center" vertical="center" wrapText="1"/>
    </xf>
    <xf numFmtId="0" fontId="130" fillId="40" borderId="7" xfId="8" applyFont="1" applyFill="1" applyBorder="1" applyAlignment="1">
      <alignment horizontal="center" vertical="center" wrapText="1"/>
    </xf>
    <xf numFmtId="0" fontId="130" fillId="41" borderId="7" xfId="8" applyFont="1" applyFill="1" applyBorder="1" applyAlignment="1">
      <alignment horizontal="center" vertical="center" wrapText="1"/>
    </xf>
    <xf numFmtId="0" fontId="130" fillId="58" borderId="7" xfId="8" applyFont="1" applyFill="1" applyBorder="1" applyAlignment="1">
      <alignment horizontal="center" vertical="center" wrapText="1"/>
    </xf>
    <xf numFmtId="0" fontId="130" fillId="58" borderId="18" xfId="8" applyFont="1" applyFill="1" applyBorder="1" applyAlignment="1">
      <alignment horizontal="center" vertical="center" wrapText="1"/>
    </xf>
    <xf numFmtId="0" fontId="131" fillId="0" borderId="27" xfId="8" quotePrefix="1" applyFont="1" applyBorder="1" applyAlignment="1">
      <alignment horizontal="center" vertical="center" wrapText="1"/>
    </xf>
    <xf numFmtId="0" fontId="131" fillId="0" borderId="12" xfId="8" quotePrefix="1" applyFont="1" applyBorder="1" applyAlignment="1">
      <alignment horizontal="center" vertical="center" wrapText="1"/>
    </xf>
    <xf numFmtId="0" fontId="131" fillId="0" borderId="9" xfId="8" applyFont="1" applyBorder="1" applyAlignment="1">
      <alignment horizontal="center" vertical="center" wrapText="1"/>
    </xf>
    <xf numFmtId="0" fontId="131" fillId="0" borderId="57" xfId="8" applyFont="1" applyBorder="1" applyAlignment="1">
      <alignment horizontal="center" vertical="center" wrapText="1"/>
    </xf>
    <xf numFmtId="0" fontId="131" fillId="0" borderId="40" xfId="8" applyFont="1" applyBorder="1" applyAlignment="1">
      <alignment horizontal="center" vertical="center" wrapText="1"/>
    </xf>
    <xf numFmtId="0" fontId="132" fillId="0" borderId="35" xfId="7" applyFill="1" applyBorder="1" applyAlignment="1">
      <alignment horizontal="center" vertical="center" wrapText="1"/>
    </xf>
    <xf numFmtId="0" fontId="132" fillId="0" borderId="56" xfId="7" applyFill="1" applyBorder="1" applyAlignment="1">
      <alignment horizontal="center" vertical="center" wrapText="1"/>
    </xf>
    <xf numFmtId="0" fontId="132" fillId="0" borderId="13" xfId="7" applyFill="1" applyBorder="1" applyAlignment="1">
      <alignment horizontal="center" vertical="center" wrapText="1"/>
    </xf>
    <xf numFmtId="0" fontId="132" fillId="0" borderId="53" xfId="7" applyFill="1" applyBorder="1" applyAlignment="1">
      <alignment horizontal="center" vertical="center" wrapText="1"/>
    </xf>
    <xf numFmtId="0" fontId="131" fillId="0" borderId="35" xfId="8" applyFont="1" applyBorder="1" applyAlignment="1">
      <alignment horizontal="center" vertical="center" wrapText="1"/>
    </xf>
    <xf numFmtId="0" fontId="131" fillId="0" borderId="56" xfId="8" applyFont="1" applyBorder="1" applyAlignment="1">
      <alignment horizontal="center" vertical="center" wrapText="1"/>
    </xf>
    <xf numFmtId="0" fontId="131" fillId="0" borderId="34" xfId="8" applyFont="1" applyBorder="1" applyAlignment="1">
      <alignment horizontal="center" vertical="center" wrapText="1"/>
    </xf>
    <xf numFmtId="0" fontId="131" fillId="0" borderId="13" xfId="8" applyFont="1" applyBorder="1" applyAlignment="1">
      <alignment horizontal="center" vertical="center" wrapText="1"/>
    </xf>
    <xf numFmtId="0" fontId="131" fillId="0" borderId="53" xfId="8" applyFont="1" applyBorder="1" applyAlignment="1">
      <alignment horizontal="center" vertical="center" wrapText="1"/>
    </xf>
    <xf numFmtId="0" fontId="131" fillId="0" borderId="54" xfId="8" applyFont="1" applyBorder="1" applyAlignment="1">
      <alignment horizontal="center" vertical="center" wrapText="1"/>
    </xf>
    <xf numFmtId="0" fontId="132" fillId="28" borderId="35" xfId="7" applyFill="1" applyBorder="1" applyAlignment="1">
      <alignment horizontal="center" vertical="center" wrapText="1"/>
    </xf>
    <xf numFmtId="0" fontId="132" fillId="28" borderId="56" xfId="7" applyFill="1" applyBorder="1" applyAlignment="1">
      <alignment horizontal="center" vertical="center" wrapText="1"/>
    </xf>
    <xf numFmtId="0" fontId="132" fillId="28" borderId="34" xfId="7" applyFill="1" applyBorder="1" applyAlignment="1">
      <alignment horizontal="center" vertical="center" wrapText="1"/>
    </xf>
    <xf numFmtId="0" fontId="132" fillId="28" borderId="58" xfId="7" applyFill="1" applyBorder="1" applyAlignment="1">
      <alignment horizontal="center" vertical="center" wrapText="1"/>
    </xf>
    <xf numFmtId="0" fontId="132" fillId="28" borderId="0" xfId="7" applyFill="1" applyBorder="1" applyAlignment="1">
      <alignment horizontal="center" vertical="center" wrapText="1"/>
    </xf>
    <xf numFmtId="0" fontId="132" fillId="28" borderId="49" xfId="7" applyFill="1" applyBorder="1" applyAlignment="1">
      <alignment horizontal="center" vertical="center" wrapText="1"/>
    </xf>
    <xf numFmtId="0" fontId="135" fillId="0" borderId="9" xfId="7" applyFont="1" applyFill="1" applyBorder="1" applyAlignment="1">
      <alignment horizontal="center" vertical="center" wrapText="1"/>
    </xf>
    <xf numFmtId="0" fontId="135" fillId="0" borderId="57" xfId="7" applyFont="1" applyFill="1" applyBorder="1" applyAlignment="1">
      <alignment horizontal="center" vertical="center" wrapText="1"/>
    </xf>
    <xf numFmtId="0" fontId="135" fillId="0" borderId="40" xfId="7" applyFont="1" applyFill="1" applyBorder="1" applyAlignment="1">
      <alignment horizontal="center" vertical="center" wrapText="1"/>
    </xf>
    <xf numFmtId="0" fontId="132" fillId="0" borderId="35" xfId="7" applyFill="1" applyBorder="1" applyAlignment="1">
      <alignment horizontal="center" vertical="center"/>
    </xf>
    <xf numFmtId="0" fontId="132" fillId="0" borderId="56" xfId="7" applyFill="1" applyBorder="1" applyAlignment="1">
      <alignment horizontal="center" vertical="center"/>
    </xf>
    <xf numFmtId="0" fontId="132" fillId="0" borderId="34" xfId="7" applyFill="1" applyBorder="1" applyAlignment="1">
      <alignment horizontal="center" vertical="center"/>
    </xf>
    <xf numFmtId="0" fontId="132" fillId="0" borderId="13" xfId="7" applyFill="1" applyBorder="1" applyAlignment="1">
      <alignment horizontal="center" vertical="center"/>
    </xf>
    <xf numFmtId="0" fontId="132" fillId="0" borderId="53" xfId="7" applyFill="1" applyBorder="1" applyAlignment="1">
      <alignment horizontal="center" vertical="center"/>
    </xf>
    <xf numFmtId="0" fontId="132" fillId="0" borderId="54" xfId="7" applyFill="1" applyBorder="1" applyAlignment="1">
      <alignment horizontal="center" vertical="center"/>
    </xf>
    <xf numFmtId="0" fontId="136" fillId="0" borderId="27" xfId="8" applyFont="1" applyBorder="1" applyAlignment="1">
      <alignment horizontal="center" vertical="center" wrapText="1"/>
    </xf>
    <xf numFmtId="0" fontId="136" fillId="0" borderId="12" xfId="8" applyFont="1" applyBorder="1" applyAlignment="1">
      <alignment horizontal="center" vertical="center" wrapText="1"/>
    </xf>
    <xf numFmtId="0" fontId="130" fillId="0" borderId="9" xfId="8" applyFont="1" applyBorder="1" applyAlignment="1">
      <alignment horizontal="center" vertical="center" wrapText="1"/>
    </xf>
    <xf numFmtId="0" fontId="130" fillId="0" borderId="57" xfId="8" applyFont="1" applyBorder="1" applyAlignment="1">
      <alignment horizontal="center" vertical="center" wrapText="1"/>
    </xf>
    <xf numFmtId="0" fontId="130" fillId="0" borderId="40" xfId="8" applyFont="1" applyBorder="1" applyAlignment="1">
      <alignment horizontal="center" vertical="center" wrapText="1"/>
    </xf>
    <xf numFmtId="0" fontId="135" fillId="28" borderId="39" xfId="7" applyFont="1" applyFill="1" applyBorder="1" applyAlignment="1">
      <alignment horizontal="center" vertical="center" wrapText="1"/>
    </xf>
    <xf numFmtId="0" fontId="135" fillId="28" borderId="12" xfId="7" applyFont="1" applyFill="1" applyBorder="1" applyAlignment="1">
      <alignment horizontal="center" vertical="center" wrapText="1"/>
    </xf>
    <xf numFmtId="0" fontId="131" fillId="0" borderId="39" xfId="8" applyFont="1" applyBorder="1" applyAlignment="1">
      <alignment horizontal="center" vertical="center" wrapText="1"/>
    </xf>
    <xf numFmtId="0" fontId="130" fillId="0" borderId="35" xfId="8" applyFont="1" applyBorder="1" applyAlignment="1">
      <alignment horizontal="center" vertical="center" wrapText="1"/>
    </xf>
    <xf numFmtId="0" fontId="130" fillId="0" borderId="34" xfId="8" applyFont="1" applyBorder="1" applyAlignment="1">
      <alignment horizontal="center" vertical="center" wrapText="1"/>
    </xf>
    <xf numFmtId="0" fontId="130" fillId="0" borderId="58" xfId="8" applyFont="1" applyBorder="1" applyAlignment="1">
      <alignment horizontal="center" vertical="center" wrapText="1"/>
    </xf>
    <xf numFmtId="0" fontId="130" fillId="0" borderId="49" xfId="8" applyFont="1" applyBorder="1" applyAlignment="1">
      <alignment horizontal="center" vertical="center" wrapText="1"/>
    </xf>
    <xf numFmtId="0" fontId="130" fillId="0" borderId="13" xfId="8" applyFont="1" applyBorder="1" applyAlignment="1">
      <alignment horizontal="center" vertical="center" wrapText="1"/>
    </xf>
    <xf numFmtId="0" fontId="130" fillId="0" borderId="54" xfId="8" applyFont="1" applyBorder="1" applyAlignment="1">
      <alignment horizontal="center" vertical="center" wrapText="1"/>
    </xf>
    <xf numFmtId="0" fontId="131" fillId="0" borderId="58" xfId="8" applyFont="1" applyBorder="1" applyAlignment="1">
      <alignment horizontal="center" vertical="center" wrapText="1"/>
    </xf>
    <xf numFmtId="0" fontId="131" fillId="0" borderId="0" xfId="8" applyFont="1" applyAlignment="1">
      <alignment horizontal="center" vertical="center" wrapText="1"/>
    </xf>
    <xf numFmtId="0" fontId="131" fillId="0" borderId="49" xfId="8" applyFont="1" applyBorder="1" applyAlignment="1">
      <alignment horizontal="center" vertical="center" wrapText="1"/>
    </xf>
    <xf numFmtId="0" fontId="131" fillId="0" borderId="7" xfId="8" applyFont="1" applyBorder="1" applyAlignment="1">
      <alignment horizontal="center" vertical="center" wrapText="1"/>
    </xf>
    <xf numFmtId="0" fontId="137" fillId="0" borderId="9" xfId="8" applyFont="1" applyBorder="1" applyAlignment="1">
      <alignment horizontal="center" vertical="center" wrapText="1"/>
    </xf>
    <xf numFmtId="0" fontId="137" fillId="0" borderId="57" xfId="8" applyFont="1" applyBorder="1" applyAlignment="1">
      <alignment horizontal="center" vertical="center" wrapText="1"/>
    </xf>
    <xf numFmtId="0" fontId="137" fillId="0" borderId="40" xfId="8" applyFont="1" applyBorder="1" applyAlignment="1">
      <alignment horizontal="center" vertical="center" wrapText="1"/>
    </xf>
    <xf numFmtId="0" fontId="130" fillId="0" borderId="56" xfId="8" applyFont="1" applyBorder="1" applyAlignment="1">
      <alignment horizontal="center" vertical="center" wrapText="1"/>
    </xf>
    <xf numFmtId="0" fontId="130" fillId="0" borderId="53" xfId="8" applyFont="1" applyBorder="1" applyAlignment="1">
      <alignment horizontal="center" vertical="center" wrapText="1"/>
    </xf>
    <xf numFmtId="0" fontId="131" fillId="33" borderId="35" xfId="8" applyFont="1" applyFill="1" applyBorder="1" applyAlignment="1">
      <alignment horizontal="center" vertical="center" wrapText="1"/>
    </xf>
    <xf numFmtId="0" fontId="131" fillId="33" borderId="56" xfId="8" applyFont="1" applyFill="1" applyBorder="1" applyAlignment="1">
      <alignment horizontal="center" vertical="center" wrapText="1"/>
    </xf>
    <xf numFmtId="0" fontId="131" fillId="33" borderId="34" xfId="8" applyFont="1" applyFill="1" applyBorder="1" applyAlignment="1">
      <alignment horizontal="center" vertical="center" wrapText="1"/>
    </xf>
    <xf numFmtId="0" fontId="131" fillId="33" borderId="13" xfId="8" applyFont="1" applyFill="1" applyBorder="1" applyAlignment="1">
      <alignment horizontal="center" vertical="center" wrapText="1"/>
    </xf>
    <xf numFmtId="0" fontId="131" fillId="33" borderId="53" xfId="8" applyFont="1" applyFill="1" applyBorder="1" applyAlignment="1">
      <alignment horizontal="center" vertical="center" wrapText="1"/>
    </xf>
    <xf numFmtId="0" fontId="131" fillId="33" borderId="54" xfId="8" applyFont="1" applyFill="1" applyBorder="1" applyAlignment="1">
      <alignment horizontal="center" vertical="center" wrapText="1"/>
    </xf>
    <xf numFmtId="0" fontId="137" fillId="0" borderId="27" xfId="8" applyFont="1" applyBorder="1" applyAlignment="1">
      <alignment horizontal="center" vertical="center" wrapText="1"/>
    </xf>
    <xf numFmtId="0" fontId="137" fillId="0" borderId="12" xfId="8" applyFont="1" applyBorder="1" applyAlignment="1">
      <alignment horizontal="center" vertical="center" wrapText="1"/>
    </xf>
    <xf numFmtId="0" fontId="130" fillId="0" borderId="0" xfId="8" applyFont="1" applyAlignment="1">
      <alignment horizontal="center" vertical="center" wrapText="1"/>
    </xf>
    <xf numFmtId="0" fontId="131" fillId="0" borderId="0" xfId="8" applyFont="1" applyAlignment="1">
      <alignment horizontal="center" vertical="center"/>
    </xf>
    <xf numFmtId="0" fontId="138" fillId="0" borderId="0" xfId="7" applyFont="1" applyBorder="1" applyAlignment="1">
      <alignment horizontal="center" vertical="center"/>
    </xf>
    <xf numFmtId="0" fontId="130" fillId="0" borderId="0" xfId="8" applyFont="1" applyAlignment="1">
      <alignment horizontal="center" vertical="center"/>
    </xf>
    <xf numFmtId="0" fontId="155" fillId="44" borderId="27" xfId="8" applyFont="1" applyFill="1" applyBorder="1" applyAlignment="1">
      <alignment horizontal="center" vertical="center" wrapText="1"/>
    </xf>
    <xf numFmtId="0" fontId="155" fillId="44" borderId="12" xfId="8" applyFont="1" applyFill="1" applyBorder="1" applyAlignment="1">
      <alignment horizontal="center" vertical="center" wrapText="1"/>
    </xf>
    <xf numFmtId="0" fontId="138" fillId="0" borderId="9" xfId="8" applyFont="1" applyBorder="1" applyAlignment="1">
      <alignment horizontal="center" vertical="center" wrapText="1"/>
    </xf>
    <xf numFmtId="0" fontId="138" fillId="0" borderId="57" xfId="8" applyFont="1" applyBorder="1" applyAlignment="1">
      <alignment horizontal="center" vertical="center" wrapText="1"/>
    </xf>
    <xf numFmtId="0" fontId="138" fillId="0" borderId="40" xfId="8" applyFont="1" applyBorder="1" applyAlignment="1">
      <alignment horizontal="center" vertical="center" wrapText="1"/>
    </xf>
    <xf numFmtId="0" fontId="142" fillId="0" borderId="0" xfId="8" applyFont="1" applyAlignment="1">
      <alignment horizontal="center" vertical="center" wrapText="1"/>
    </xf>
    <xf numFmtId="0" fontId="130" fillId="0" borderId="53" xfId="8" applyFont="1" applyBorder="1" applyAlignment="1">
      <alignment horizontal="left" vertical="center" wrapText="1"/>
    </xf>
    <xf numFmtId="0" fontId="130" fillId="0" borderId="42" xfId="8" applyFont="1" applyBorder="1" applyAlignment="1">
      <alignment horizontal="center" vertical="center" wrapText="1"/>
    </xf>
    <xf numFmtId="0" fontId="130" fillId="0" borderId="61" xfId="8" applyFont="1" applyBorder="1" applyAlignment="1">
      <alignment horizontal="center" vertical="center" wrapText="1"/>
    </xf>
    <xf numFmtId="0" fontId="130" fillId="63" borderId="18" xfId="8" applyFont="1" applyFill="1" applyBorder="1" applyAlignment="1">
      <alignment horizontal="center" vertical="center" wrapText="1"/>
    </xf>
    <xf numFmtId="0" fontId="130" fillId="54" borderId="26" xfId="8" applyFont="1" applyFill="1" applyBorder="1" applyAlignment="1">
      <alignment horizontal="center" vertical="center" wrapText="1"/>
    </xf>
    <xf numFmtId="0" fontId="130" fillId="54" borderId="38" xfId="8" applyFont="1" applyFill="1" applyBorder="1" applyAlignment="1">
      <alignment horizontal="center" vertical="center" wrapText="1"/>
    </xf>
    <xf numFmtId="0" fontId="130" fillId="54" borderId="100" xfId="8" applyFont="1" applyFill="1" applyBorder="1" applyAlignment="1">
      <alignment horizontal="center" vertical="center" wrapText="1"/>
    </xf>
    <xf numFmtId="0" fontId="130" fillId="51" borderId="27" xfId="8" applyFont="1" applyFill="1" applyBorder="1" applyAlignment="1">
      <alignment horizontal="center" vertical="center" wrapText="1"/>
    </xf>
    <xf numFmtId="0" fontId="130" fillId="41" borderId="27" xfId="8" applyFont="1" applyFill="1" applyBorder="1" applyAlignment="1">
      <alignment horizontal="center" vertical="center" wrapText="1"/>
    </xf>
    <xf numFmtId="0" fontId="130" fillId="41" borderId="39" xfId="8" applyFont="1" applyFill="1" applyBorder="1" applyAlignment="1">
      <alignment horizontal="center" vertical="center" wrapText="1"/>
    </xf>
    <xf numFmtId="0" fontId="130" fillId="41" borderId="71" xfId="8" applyFont="1" applyFill="1" applyBorder="1" applyAlignment="1">
      <alignment horizontal="center" vertical="center" wrapText="1"/>
    </xf>
    <xf numFmtId="0" fontId="130" fillId="62" borderId="71" xfId="8" applyFont="1" applyFill="1" applyBorder="1" applyAlignment="1">
      <alignment horizontal="center" vertical="center" wrapText="1"/>
    </xf>
    <xf numFmtId="0" fontId="131" fillId="23" borderId="13" xfId="8" applyFont="1" applyFill="1" applyBorder="1" applyAlignment="1">
      <alignment horizontal="center" vertical="center" wrapText="1"/>
    </xf>
    <xf numFmtId="0" fontId="131" fillId="23" borderId="53" xfId="8" applyFont="1" applyFill="1" applyBorder="1" applyAlignment="1">
      <alignment horizontal="center" vertical="center" wrapText="1"/>
    </xf>
    <xf numFmtId="0" fontId="131" fillId="23" borderId="54" xfId="8" applyFont="1" applyFill="1" applyBorder="1" applyAlignment="1">
      <alignment horizontal="center" vertical="center" wrapText="1"/>
    </xf>
    <xf numFmtId="0" fontId="130" fillId="0" borderId="12" xfId="8" applyFont="1" applyBorder="1" applyAlignment="1">
      <alignment horizontal="center" vertical="center" wrapText="1"/>
    </xf>
    <xf numFmtId="0" fontId="137" fillId="0" borderId="13" xfId="8" applyFont="1" applyBorder="1" applyAlignment="1">
      <alignment horizontal="center" vertical="center" wrapText="1"/>
    </xf>
    <xf numFmtId="0" fontId="137" fillId="0" borderId="53" xfId="8" applyFont="1" applyBorder="1" applyAlignment="1">
      <alignment horizontal="center" vertical="center" wrapText="1"/>
    </xf>
    <xf numFmtId="0" fontId="137" fillId="0" borderId="54" xfId="8" applyFont="1" applyBorder="1" applyAlignment="1">
      <alignment horizontal="center" vertical="center" wrapText="1"/>
    </xf>
    <xf numFmtId="0" fontId="131" fillId="45" borderId="13" xfId="8" applyFont="1" applyFill="1" applyBorder="1" applyAlignment="1">
      <alignment horizontal="center" vertical="center" wrapText="1"/>
    </xf>
    <xf numFmtId="0" fontId="131" fillId="45" borderId="53" xfId="8" applyFont="1" applyFill="1" applyBorder="1" applyAlignment="1">
      <alignment horizontal="center" vertical="center" wrapText="1"/>
    </xf>
    <xf numFmtId="0" fontId="131" fillId="45" borderId="54" xfId="8" applyFont="1" applyFill="1" applyBorder="1" applyAlignment="1">
      <alignment horizontal="center" vertical="center" wrapText="1"/>
    </xf>
    <xf numFmtId="0" fontId="130" fillId="61" borderId="71" xfId="8" applyFont="1" applyFill="1" applyBorder="1" applyAlignment="1">
      <alignment horizontal="center" vertical="center"/>
    </xf>
    <xf numFmtId="0" fontId="130" fillId="54" borderId="71" xfId="8" applyFont="1" applyFill="1" applyBorder="1" applyAlignment="1">
      <alignment horizontal="center" vertical="center"/>
    </xf>
    <xf numFmtId="0" fontId="130" fillId="42" borderId="71" xfId="8" applyFont="1" applyFill="1" applyBorder="1" applyAlignment="1">
      <alignment horizontal="center" vertical="center" wrapText="1"/>
    </xf>
    <xf numFmtId="0" fontId="2" fillId="28" borderId="105" xfId="8" applyFill="1" applyBorder="1" applyAlignment="1">
      <alignment horizontal="center"/>
    </xf>
    <xf numFmtId="0" fontId="2" fillId="28" borderId="74" xfId="8" applyFill="1" applyBorder="1" applyAlignment="1">
      <alignment horizontal="center"/>
    </xf>
    <xf numFmtId="0" fontId="2" fillId="28" borderId="108" xfId="8" applyFill="1" applyBorder="1" applyAlignment="1">
      <alignment horizontal="center"/>
    </xf>
    <xf numFmtId="0" fontId="2" fillId="0" borderId="32" xfId="8" applyBorder="1" applyAlignment="1">
      <alignment horizontal="center"/>
    </xf>
    <xf numFmtId="0" fontId="2" fillId="0" borderId="44" xfId="8" applyBorder="1" applyAlignment="1">
      <alignment horizontal="center"/>
    </xf>
    <xf numFmtId="0" fontId="2" fillId="0" borderId="30" xfId="8" applyBorder="1" applyAlignment="1">
      <alignment horizontal="center"/>
    </xf>
    <xf numFmtId="0" fontId="2" fillId="0" borderId="7" xfId="8" applyBorder="1" applyAlignment="1">
      <alignment horizontal="center"/>
    </xf>
    <xf numFmtId="0" fontId="95" fillId="44" borderId="21" xfId="8" applyFont="1" applyFill="1" applyBorder="1" applyAlignment="1">
      <alignment horizontal="center"/>
    </xf>
    <xf numFmtId="0" fontId="95" fillId="44" borderId="123" xfId="8" applyFont="1" applyFill="1" applyBorder="1" applyAlignment="1">
      <alignment horizontal="center"/>
    </xf>
    <xf numFmtId="0" fontId="95" fillId="44" borderId="41" xfId="8" applyFont="1" applyFill="1" applyBorder="1" applyAlignment="1">
      <alignment horizontal="center"/>
    </xf>
    <xf numFmtId="0" fontId="131" fillId="0" borderId="42" xfId="8" applyFont="1" applyBorder="1" applyAlignment="1">
      <alignment horizontal="center" vertical="center" wrapText="1"/>
    </xf>
    <xf numFmtId="0" fontId="130" fillId="53" borderId="13" xfId="8" applyFont="1" applyFill="1" applyBorder="1" applyAlignment="1">
      <alignment horizontal="center" vertical="center" wrapText="1"/>
    </xf>
    <xf numFmtId="0" fontId="130" fillId="53" borderId="53" xfId="8" applyFont="1" applyFill="1" applyBorder="1" applyAlignment="1">
      <alignment horizontal="center" vertical="center" wrapText="1"/>
    </xf>
    <xf numFmtId="0" fontId="130" fillId="53" borderId="54" xfId="8" applyFont="1" applyFill="1" applyBorder="1" applyAlignment="1">
      <alignment horizontal="center" vertical="center" wrapText="1"/>
    </xf>
    <xf numFmtId="0" fontId="130" fillId="42" borderId="7" xfId="8" applyFont="1" applyFill="1" applyBorder="1" applyAlignment="1">
      <alignment horizontal="center" vertical="center" wrapText="1"/>
    </xf>
    <xf numFmtId="0" fontId="130" fillId="55" borderId="9" xfId="8" applyFont="1" applyFill="1" applyBorder="1" applyAlignment="1">
      <alignment horizontal="center" vertical="center" wrapText="1"/>
    </xf>
    <xf numFmtId="0" fontId="130" fillId="55" borderId="57" xfId="8" applyFont="1" applyFill="1" applyBorder="1" applyAlignment="1">
      <alignment horizontal="center" vertical="center" wrapText="1"/>
    </xf>
    <xf numFmtId="0" fontId="130" fillId="55" borderId="40" xfId="8" applyFont="1" applyFill="1" applyBorder="1" applyAlignment="1">
      <alignment horizontal="center" vertical="center" wrapText="1"/>
    </xf>
    <xf numFmtId="0" fontId="2" fillId="0" borderId="0" xfId="8" applyAlignment="1">
      <alignment horizontal="center" vertical="center" wrapText="1"/>
    </xf>
    <xf numFmtId="0" fontId="93" fillId="0" borderId="0" xfId="8" applyFont="1" applyAlignment="1">
      <alignment horizontal="center" vertical="center" wrapText="1"/>
    </xf>
    <xf numFmtId="0" fontId="130" fillId="56" borderId="7" xfId="8" applyFont="1" applyFill="1" applyBorder="1" applyAlignment="1">
      <alignment horizontal="center" vertical="center" wrapText="1"/>
    </xf>
    <xf numFmtId="0" fontId="130" fillId="57" borderId="7" xfId="8" applyFont="1" applyFill="1" applyBorder="1" applyAlignment="1">
      <alignment horizontal="center" vertical="center" wrapText="1"/>
    </xf>
    <xf numFmtId="0" fontId="130" fillId="53" borderId="27" xfId="8" applyFont="1" applyFill="1" applyBorder="1" applyAlignment="1">
      <alignment horizontal="center" vertical="center" wrapText="1"/>
    </xf>
    <xf numFmtId="0" fontId="130" fillId="53" borderId="39" xfId="8" applyFont="1" applyFill="1" applyBorder="1" applyAlignment="1">
      <alignment horizontal="center" vertical="center" wrapText="1"/>
    </xf>
    <xf numFmtId="0" fontId="130" fillId="53" borderId="12" xfId="8" applyFont="1" applyFill="1" applyBorder="1" applyAlignment="1">
      <alignment horizontal="center" vertical="center" wrapText="1"/>
    </xf>
    <xf numFmtId="0" fontId="131" fillId="0" borderId="32" xfId="8" applyFont="1" applyBorder="1" applyAlignment="1">
      <alignment horizontal="center" vertical="center" wrapText="1"/>
    </xf>
    <xf numFmtId="0" fontId="131" fillId="0" borderId="44" xfId="8" applyFont="1" applyBorder="1" applyAlignment="1">
      <alignment horizontal="center" vertical="center" wrapText="1"/>
    </xf>
    <xf numFmtId="0" fontId="131" fillId="0" borderId="30" xfId="8" applyFont="1" applyBorder="1" applyAlignment="1">
      <alignment horizontal="center" vertical="center" wrapText="1"/>
    </xf>
    <xf numFmtId="0" fontId="131" fillId="0" borderId="32" xfId="8" quotePrefix="1" applyFont="1" applyBorder="1" applyAlignment="1">
      <alignment horizontal="center" vertical="center" wrapText="1"/>
    </xf>
    <xf numFmtId="0" fontId="2" fillId="26" borderId="7" xfId="8" applyFill="1" applyBorder="1" applyAlignment="1">
      <alignment horizontal="center" vertical="center"/>
    </xf>
    <xf numFmtId="0" fontId="152" fillId="0" borderId="7" xfId="8" applyFont="1" applyBorder="1" applyAlignment="1">
      <alignment horizontal="center" vertical="center" wrapText="1"/>
    </xf>
    <xf numFmtId="0" fontId="153" fillId="0" borderId="9" xfId="7" applyFont="1" applyBorder="1" applyAlignment="1">
      <alignment horizontal="center" vertical="center" wrapText="1"/>
    </xf>
    <xf numFmtId="0" fontId="153" fillId="0" borderId="40" xfId="7" applyFont="1" applyBorder="1" applyAlignment="1">
      <alignment horizontal="center" vertical="center" wrapText="1"/>
    </xf>
    <xf numFmtId="0" fontId="153" fillId="0" borderId="7" xfId="7" applyFont="1" applyBorder="1" applyAlignment="1">
      <alignment horizontal="center" vertical="center" wrapText="1"/>
    </xf>
    <xf numFmtId="0" fontId="130" fillId="53" borderId="7" xfId="8" applyFont="1" applyFill="1" applyBorder="1" applyAlignment="1">
      <alignment horizontal="center" vertical="center" wrapText="1"/>
    </xf>
    <xf numFmtId="0" fontId="142" fillId="0" borderId="0" xfId="8" applyFont="1" applyAlignment="1">
      <alignment horizontal="left" vertical="center"/>
    </xf>
    <xf numFmtId="0" fontId="148" fillId="28" borderId="0" xfId="8" applyFont="1" applyFill="1" applyAlignment="1">
      <alignment horizontal="left" vertical="center"/>
    </xf>
    <xf numFmtId="0" fontId="148" fillId="28" borderId="53" xfId="8" applyFont="1" applyFill="1" applyBorder="1" applyAlignment="1">
      <alignment horizontal="left" vertical="center"/>
    </xf>
    <xf numFmtId="0" fontId="130" fillId="44" borderId="0" xfId="8" applyFont="1" applyFill="1" applyAlignment="1">
      <alignment horizontal="left" vertical="center"/>
    </xf>
    <xf numFmtId="0" fontId="2" fillId="44" borderId="0" xfId="8" applyFill="1" applyAlignment="1">
      <alignment horizontal="left" vertical="center"/>
    </xf>
    <xf numFmtId="0" fontId="149" fillId="0" borderId="7" xfId="8" applyFont="1" applyBorder="1" applyAlignment="1">
      <alignment horizontal="center" vertical="center"/>
    </xf>
    <xf numFmtId="0" fontId="150" fillId="0" borderId="7" xfId="8" applyFont="1" applyBorder="1" applyAlignment="1">
      <alignment horizontal="center" vertical="center"/>
    </xf>
    <xf numFmtId="0" fontId="130" fillId="32" borderId="7" xfId="8" applyFont="1" applyFill="1" applyBorder="1" applyAlignment="1">
      <alignment horizontal="center" vertical="center" wrapText="1"/>
    </xf>
    <xf numFmtId="0" fontId="151" fillId="0" borderId="9" xfId="8" applyFont="1" applyBorder="1" applyAlignment="1">
      <alignment horizontal="center" vertical="center"/>
    </xf>
    <xf numFmtId="0" fontId="151" fillId="0" borderId="57" xfId="8" applyFont="1" applyBorder="1" applyAlignment="1">
      <alignment horizontal="center" vertical="center"/>
    </xf>
    <xf numFmtId="0" fontId="151" fillId="0" borderId="40" xfId="8" applyFont="1" applyBorder="1" applyAlignment="1">
      <alignment horizontal="center" vertical="center"/>
    </xf>
    <xf numFmtId="0" fontId="156" fillId="44" borderId="7" xfId="7" applyFont="1" applyFill="1" applyBorder="1" applyAlignment="1">
      <alignment horizontal="center" vertical="center" wrapText="1"/>
    </xf>
    <xf numFmtId="0" fontId="132" fillId="0" borderId="9" xfId="7" applyBorder="1" applyAlignment="1">
      <alignment horizontal="center" vertical="center" wrapText="1"/>
    </xf>
    <xf numFmtId="0" fontId="132" fillId="0" borderId="57" xfId="7" applyBorder="1" applyAlignment="1">
      <alignment horizontal="center" vertical="center" wrapText="1"/>
    </xf>
    <xf numFmtId="0" fontId="132" fillId="0" borderId="40" xfId="7" applyBorder="1" applyAlignment="1">
      <alignment horizontal="center" vertical="center" wrapText="1"/>
    </xf>
    <xf numFmtId="0" fontId="2" fillId="0" borderId="9" xfId="8" applyBorder="1" applyAlignment="1">
      <alignment horizontal="center" vertical="center" wrapText="1"/>
    </xf>
    <xf numFmtId="0" fontId="2" fillId="0" borderId="57" xfId="8" applyBorder="1" applyAlignment="1">
      <alignment horizontal="center" vertical="center" wrapText="1"/>
    </xf>
    <xf numFmtId="0" fontId="2" fillId="0" borderId="40" xfId="8" applyBorder="1" applyAlignment="1">
      <alignment horizontal="center" vertical="center" wrapText="1"/>
    </xf>
    <xf numFmtId="0" fontId="130" fillId="59" borderId="39" xfId="8" applyFont="1" applyFill="1" applyBorder="1" applyAlignment="1">
      <alignment horizontal="center" vertical="center" wrapText="1"/>
    </xf>
    <xf numFmtId="0" fontId="130" fillId="59" borderId="12" xfId="8" applyFont="1" applyFill="1" applyBorder="1" applyAlignment="1">
      <alignment horizontal="center" vertical="center" wrapText="1"/>
    </xf>
    <xf numFmtId="0" fontId="152" fillId="0" borderId="9" xfId="8" applyFont="1" applyBorder="1" applyAlignment="1">
      <alignment horizontal="center" vertical="center" wrapText="1"/>
    </xf>
    <xf numFmtId="0" fontId="152" fillId="0" borderId="57" xfId="8" applyFont="1" applyBorder="1" applyAlignment="1">
      <alignment horizontal="center" vertical="center" wrapText="1"/>
    </xf>
    <xf numFmtId="0" fontId="152" fillId="0" borderId="40" xfId="8" applyFont="1" applyBorder="1" applyAlignment="1">
      <alignment horizontal="center" vertical="center" wrapText="1"/>
    </xf>
    <xf numFmtId="0" fontId="156" fillId="44" borderId="9" xfId="7" applyFont="1" applyFill="1" applyBorder="1" applyAlignment="1">
      <alignment horizontal="center" vertical="center" wrapText="1"/>
    </xf>
    <xf numFmtId="0" fontId="156" fillId="44" borderId="40" xfId="7" applyFont="1" applyFill="1" applyBorder="1" applyAlignment="1">
      <alignment horizontal="center" vertical="center" wrapText="1"/>
    </xf>
    <xf numFmtId="0" fontId="2" fillId="0" borderId="0" xfId="8"/>
    <xf numFmtId="0" fontId="2" fillId="0" borderId="7" xfId="8" applyBorder="1" applyAlignment="1">
      <alignment horizontal="center" vertical="center" wrapText="1"/>
    </xf>
    <xf numFmtId="0" fontId="93" fillId="0" borderId="7" xfId="8" applyFont="1" applyBorder="1" applyAlignment="1">
      <alignment horizontal="center" vertical="center"/>
    </xf>
    <xf numFmtId="0" fontId="93" fillId="54" borderId="7" xfId="8" applyFont="1" applyFill="1" applyBorder="1" applyAlignment="1">
      <alignment horizontal="center" vertical="center"/>
    </xf>
    <xf numFmtId="0" fontId="147" fillId="0" borderId="7" xfId="8" applyFont="1" applyBorder="1" applyAlignment="1">
      <alignment horizontal="center" vertical="center" wrapText="1"/>
    </xf>
    <xf numFmtId="0" fontId="130" fillId="13" borderId="43" xfId="8" applyFont="1" applyFill="1" applyBorder="1" applyAlignment="1">
      <alignment horizontal="center" vertical="center" wrapText="1"/>
    </xf>
    <xf numFmtId="0" fontId="130" fillId="13" borderId="47" xfId="8" applyFont="1" applyFill="1" applyBorder="1" applyAlignment="1">
      <alignment horizontal="center" vertical="center" wrapText="1"/>
    </xf>
    <xf numFmtId="0" fontId="130" fillId="13" borderId="60" xfId="8" applyFont="1" applyFill="1" applyBorder="1" applyAlignment="1">
      <alignment horizontal="center" vertical="center" wrapText="1"/>
    </xf>
    <xf numFmtId="0" fontId="130" fillId="61" borderId="27" xfId="8" applyFont="1" applyFill="1" applyBorder="1" applyAlignment="1">
      <alignment horizontal="center" vertical="center" wrapText="1"/>
    </xf>
    <xf numFmtId="0" fontId="130" fillId="61" borderId="71" xfId="8" applyFont="1" applyFill="1" applyBorder="1" applyAlignment="1">
      <alignment horizontal="center" vertical="center" wrapText="1"/>
    </xf>
    <xf numFmtId="0" fontId="130" fillId="54" borderId="27" xfId="8" applyFont="1" applyFill="1" applyBorder="1" applyAlignment="1">
      <alignment horizontal="center" vertical="center" wrapText="1"/>
    </xf>
    <xf numFmtId="0" fontId="130" fillId="54" borderId="71" xfId="8" applyFont="1" applyFill="1" applyBorder="1" applyAlignment="1">
      <alignment horizontal="center" vertical="center" wrapText="1"/>
    </xf>
    <xf numFmtId="0" fontId="131" fillId="0" borderId="0" xfId="8" applyFont="1" applyAlignment="1">
      <alignment vertical="center" wrapText="1"/>
    </xf>
    <xf numFmtId="0" fontId="2" fillId="66" borderId="37" xfId="8" applyFill="1" applyBorder="1" applyAlignment="1">
      <alignment horizontal="center" vertical="center" wrapText="1"/>
    </xf>
    <xf numFmtId="0" fontId="2" fillId="66" borderId="2" xfId="8" applyFill="1" applyBorder="1" applyAlignment="1">
      <alignment horizontal="center" vertical="center" wrapText="1"/>
    </xf>
    <xf numFmtId="0" fontId="130" fillId="51" borderId="2" xfId="8" applyFont="1" applyFill="1" applyBorder="1" applyAlignment="1">
      <alignment horizontal="center" vertical="center" wrapText="1"/>
    </xf>
    <xf numFmtId="0" fontId="130" fillId="51" borderId="7" xfId="8" applyFont="1" applyFill="1" applyBorder="1" applyAlignment="1">
      <alignment horizontal="center" vertical="center" wrapText="1"/>
    </xf>
    <xf numFmtId="0" fontId="130" fillId="41" borderId="3" xfId="8" applyFont="1" applyFill="1" applyBorder="1" applyAlignment="1">
      <alignment horizontal="center" vertical="center" wrapText="1"/>
    </xf>
    <xf numFmtId="0" fontId="130" fillId="41" borderId="8" xfId="8" applyFont="1" applyFill="1" applyBorder="1" applyAlignment="1">
      <alignment horizontal="center" vertical="center" wrapText="1"/>
    </xf>
    <xf numFmtId="0" fontId="130" fillId="41" borderId="28" xfId="8" applyFont="1" applyFill="1" applyBorder="1" applyAlignment="1">
      <alignment horizontal="center" vertical="center" wrapText="1"/>
    </xf>
    <xf numFmtId="0" fontId="2" fillId="67" borderId="55" xfId="8" applyFill="1" applyBorder="1" applyAlignment="1">
      <alignment horizontal="center" vertical="center" wrapText="1"/>
    </xf>
    <xf numFmtId="0" fontId="2" fillId="67" borderId="56" xfId="8" applyFill="1" applyBorder="1" applyAlignment="1">
      <alignment horizontal="center" vertical="center" wrapText="1"/>
    </xf>
    <xf numFmtId="0" fontId="2" fillId="67" borderId="33" xfId="8" applyFill="1" applyBorder="1" applyAlignment="1">
      <alignment horizontal="center" vertical="center" wrapText="1"/>
    </xf>
    <xf numFmtId="0" fontId="2" fillId="67" borderId="60" xfId="8" applyFill="1" applyBorder="1" applyAlignment="1">
      <alignment horizontal="center" vertical="center" wrapText="1"/>
    </xf>
    <xf numFmtId="0" fontId="2" fillId="67" borderId="42" xfId="8" applyFill="1" applyBorder="1" applyAlignment="1">
      <alignment horizontal="center" vertical="center" wrapText="1"/>
    </xf>
    <xf numFmtId="0" fontId="2" fillId="67" borderId="107" xfId="8" applyFill="1" applyBorder="1" applyAlignment="1">
      <alignment horizontal="center" vertical="center" wrapText="1"/>
    </xf>
    <xf numFmtId="0" fontId="130" fillId="0" borderId="7" xfId="8" applyFont="1" applyBorder="1" applyAlignment="1">
      <alignment horizontal="center" vertical="center" wrapText="1"/>
    </xf>
    <xf numFmtId="0" fontId="2" fillId="32" borderId="36" xfId="8" applyFill="1" applyBorder="1" applyAlignment="1">
      <alignment horizontal="center" vertical="center" wrapText="1"/>
    </xf>
    <xf numFmtId="0" fontId="2" fillId="32" borderId="38" xfId="8" applyFill="1" applyBorder="1" applyAlignment="1">
      <alignment horizontal="center" vertical="center" wrapText="1"/>
    </xf>
    <xf numFmtId="0" fontId="2" fillId="32" borderId="100" xfId="8" applyFill="1" applyBorder="1" applyAlignment="1">
      <alignment horizontal="center" vertical="center" wrapText="1"/>
    </xf>
    <xf numFmtId="0" fontId="130" fillId="0" borderId="39" xfId="8" applyFont="1" applyBorder="1" applyAlignment="1">
      <alignment horizontal="center" vertical="center" wrapText="1"/>
    </xf>
    <xf numFmtId="0" fontId="130" fillId="0" borderId="28" xfId="8" applyFont="1" applyBorder="1" applyAlignment="1">
      <alignment horizontal="center" vertical="center" wrapText="1"/>
    </xf>
    <xf numFmtId="0" fontId="130" fillId="0" borderId="50" xfId="8" applyFont="1" applyBorder="1" applyAlignment="1">
      <alignment horizontal="center" vertical="center" wrapText="1"/>
    </xf>
    <xf numFmtId="0" fontId="130" fillId="0" borderId="70" xfId="8" applyFont="1" applyBorder="1" applyAlignment="1">
      <alignment horizontal="center" vertical="center" wrapText="1"/>
    </xf>
    <xf numFmtId="0" fontId="2" fillId="22" borderId="36" xfId="8" applyFill="1" applyBorder="1" applyAlignment="1">
      <alignment horizontal="center" vertical="center" wrapText="1"/>
    </xf>
    <xf numFmtId="0" fontId="2" fillId="22" borderId="38" xfId="8" applyFill="1" applyBorder="1" applyAlignment="1">
      <alignment horizontal="center" vertical="center" wrapText="1"/>
    </xf>
    <xf numFmtId="0" fontId="2" fillId="22" borderId="100" xfId="8" applyFill="1" applyBorder="1" applyAlignment="1">
      <alignment horizontal="center" vertical="center" wrapText="1"/>
    </xf>
    <xf numFmtId="0" fontId="2" fillId="68" borderId="36" xfId="8" applyFill="1" applyBorder="1" applyAlignment="1">
      <alignment horizontal="center" vertical="center" wrapText="1"/>
    </xf>
    <xf numFmtId="0" fontId="2" fillId="68" borderId="38" xfId="8" applyFill="1" applyBorder="1" applyAlignment="1">
      <alignment horizontal="center" vertical="center" wrapText="1"/>
    </xf>
    <xf numFmtId="0" fontId="2" fillId="68" borderId="100" xfId="8" applyFill="1" applyBorder="1" applyAlignment="1">
      <alignment horizontal="center" vertical="center" wrapText="1"/>
    </xf>
    <xf numFmtId="0" fontId="130" fillId="68" borderId="31" xfId="8" applyFont="1" applyFill="1" applyBorder="1" applyAlignment="1">
      <alignment horizontal="center" vertical="center" wrapText="1"/>
    </xf>
    <xf numFmtId="0" fontId="130" fillId="68" borderId="12" xfId="8" applyFont="1" applyFill="1" applyBorder="1" applyAlignment="1">
      <alignment horizontal="center" vertical="center" wrapText="1"/>
    </xf>
    <xf numFmtId="0" fontId="2" fillId="68" borderId="46" xfId="8" applyFill="1" applyBorder="1" applyAlignment="1">
      <alignment horizontal="center" vertical="center" wrapText="1"/>
    </xf>
    <xf numFmtId="0" fontId="2" fillId="68" borderId="16" xfId="8" applyFill="1" applyBorder="1" applyAlignment="1">
      <alignment horizontal="center" vertical="center" wrapText="1"/>
    </xf>
    <xf numFmtId="0" fontId="2" fillId="68" borderId="30" xfId="8" applyFill="1" applyBorder="1" applyAlignment="1">
      <alignment horizontal="center" vertical="center" wrapText="1"/>
    </xf>
    <xf numFmtId="0" fontId="2" fillId="68" borderId="54" xfId="8" applyFill="1" applyBorder="1" applyAlignment="1">
      <alignment horizontal="center" vertical="center" wrapText="1"/>
    </xf>
    <xf numFmtId="0" fontId="2" fillId="68" borderId="31" xfId="8" applyFill="1" applyBorder="1" applyAlignment="1">
      <alignment horizontal="center" vertical="center" wrapText="1"/>
    </xf>
    <xf numFmtId="0" fontId="2" fillId="68" borderId="12" xfId="8" applyFill="1" applyBorder="1" applyAlignment="1">
      <alignment horizontal="center" vertical="center" wrapText="1"/>
    </xf>
    <xf numFmtId="0" fontId="130" fillId="68" borderId="27" xfId="8" applyFont="1" applyFill="1" applyBorder="1" applyAlignment="1">
      <alignment horizontal="center" vertical="center" wrapText="1"/>
    </xf>
    <xf numFmtId="0" fontId="130" fillId="68" borderId="71" xfId="8" applyFont="1" applyFill="1" applyBorder="1" applyAlignment="1">
      <alignment horizontal="center" vertical="center" wrapText="1"/>
    </xf>
    <xf numFmtId="0" fontId="2" fillId="68" borderId="28" xfId="8" applyFill="1" applyBorder="1" applyAlignment="1">
      <alignment horizontal="center" vertical="center" wrapText="1"/>
    </xf>
    <xf numFmtId="0" fontId="2" fillId="68" borderId="70" xfId="8" applyFill="1" applyBorder="1" applyAlignment="1">
      <alignment horizontal="center" vertical="center" wrapText="1"/>
    </xf>
    <xf numFmtId="0" fontId="131" fillId="68" borderId="27" xfId="8" applyFont="1" applyFill="1" applyBorder="1" applyAlignment="1">
      <alignment horizontal="center" vertical="center" wrapText="1"/>
    </xf>
    <xf numFmtId="0" fontId="131" fillId="68" borderId="71" xfId="8" applyFont="1" applyFill="1" applyBorder="1" applyAlignment="1">
      <alignment horizontal="center" vertical="center" wrapText="1"/>
    </xf>
    <xf numFmtId="0" fontId="131" fillId="68" borderId="35" xfId="8" applyFont="1" applyFill="1" applyBorder="1" applyAlignment="1">
      <alignment horizontal="center" vertical="center" wrapText="1"/>
    </xf>
    <xf numFmtId="0" fontId="131" fillId="68" borderId="73" xfId="8" applyFont="1" applyFill="1" applyBorder="1" applyAlignment="1">
      <alignment horizontal="center" vertical="center" wrapText="1"/>
    </xf>
    <xf numFmtId="0" fontId="2" fillId="28" borderId="36" xfId="8" applyFill="1" applyBorder="1" applyAlignment="1">
      <alignment horizontal="center" vertical="center" wrapText="1"/>
    </xf>
    <xf numFmtId="0" fontId="2" fillId="28" borderId="38" xfId="8" applyFill="1" applyBorder="1" applyAlignment="1">
      <alignment horizontal="center" vertical="center" wrapText="1"/>
    </xf>
    <xf numFmtId="0" fontId="2" fillId="28" borderId="100" xfId="8" applyFill="1" applyBorder="1" applyAlignment="1">
      <alignment horizontal="center" vertical="center" wrapText="1"/>
    </xf>
    <xf numFmtId="0" fontId="130" fillId="28" borderId="31" xfId="8" applyFont="1" applyFill="1" applyBorder="1" applyAlignment="1">
      <alignment horizontal="center" vertical="center" wrapText="1"/>
    </xf>
    <xf numFmtId="0" fontId="130" fillId="28" borderId="12" xfId="8" applyFont="1" applyFill="1" applyBorder="1" applyAlignment="1">
      <alignment horizontal="center" vertical="center" wrapText="1"/>
    </xf>
    <xf numFmtId="0" fontId="2" fillId="28" borderId="46" xfId="8" applyFill="1" applyBorder="1" applyAlignment="1">
      <alignment horizontal="center" vertical="center" wrapText="1"/>
    </xf>
    <xf numFmtId="0" fontId="2" fillId="28" borderId="16" xfId="8" applyFill="1" applyBorder="1" applyAlignment="1">
      <alignment horizontal="center" vertical="center" wrapText="1"/>
    </xf>
    <xf numFmtId="0" fontId="2" fillId="28" borderId="30" xfId="8" applyFill="1" applyBorder="1" applyAlignment="1">
      <alignment horizontal="center" vertical="center" wrapText="1"/>
    </xf>
    <xf numFmtId="0" fontId="2" fillId="28" borderId="54" xfId="8" applyFill="1" applyBorder="1" applyAlignment="1">
      <alignment horizontal="center" vertical="center" wrapText="1"/>
    </xf>
    <xf numFmtId="0" fontId="2" fillId="28" borderId="31" xfId="8" applyFill="1" applyBorder="1" applyAlignment="1">
      <alignment horizontal="center" vertical="center" wrapText="1"/>
    </xf>
    <xf numFmtId="0" fontId="2" fillId="28" borderId="12" xfId="8" applyFill="1" applyBorder="1" applyAlignment="1">
      <alignment horizontal="center" vertical="center" wrapText="1"/>
    </xf>
    <xf numFmtId="0" fontId="130" fillId="28" borderId="27" xfId="8" applyFont="1" applyFill="1" applyBorder="1" applyAlignment="1">
      <alignment horizontal="center" vertical="center" wrapText="1"/>
    </xf>
    <xf numFmtId="0" fontId="2" fillId="28" borderId="28" xfId="8" applyFill="1" applyBorder="1" applyAlignment="1">
      <alignment horizontal="center" vertical="center" wrapText="1"/>
    </xf>
    <xf numFmtId="0" fontId="2" fillId="28" borderId="34" xfId="8" applyFill="1" applyBorder="1" applyAlignment="1">
      <alignment horizontal="center" vertical="center" wrapText="1"/>
    </xf>
    <xf numFmtId="0" fontId="131" fillId="28" borderId="35" xfId="8" applyFont="1" applyFill="1" applyBorder="1" applyAlignment="1">
      <alignment horizontal="center" vertical="center" wrapText="1"/>
    </xf>
    <xf numFmtId="0" fontId="131" fillId="28" borderId="13" xfId="8" applyFont="1" applyFill="1" applyBorder="1" applyAlignment="1">
      <alignment horizontal="center" vertical="center" wrapText="1"/>
    </xf>
    <xf numFmtId="0" fontId="130" fillId="28" borderId="71" xfId="8" applyFont="1" applyFill="1" applyBorder="1" applyAlignment="1">
      <alignment horizontal="center" vertical="center" wrapText="1"/>
    </xf>
    <xf numFmtId="0" fontId="2" fillId="28" borderId="70" xfId="8" applyFill="1" applyBorder="1" applyAlignment="1">
      <alignment horizontal="center" vertical="center" wrapText="1"/>
    </xf>
    <xf numFmtId="0" fontId="131" fillId="28" borderId="27" xfId="8" applyFont="1" applyFill="1" applyBorder="1" applyAlignment="1">
      <alignment horizontal="center" vertical="center" wrapText="1"/>
    </xf>
    <xf numFmtId="0" fontId="131" fillId="28" borderId="71" xfId="8" applyFont="1" applyFill="1" applyBorder="1" applyAlignment="1">
      <alignment horizontal="center" vertical="center" wrapText="1"/>
    </xf>
    <xf numFmtId="0" fontId="131" fillId="28" borderId="73" xfId="8" applyFont="1" applyFill="1" applyBorder="1" applyAlignment="1">
      <alignment horizontal="center" vertical="center" wrapText="1"/>
    </xf>
    <xf numFmtId="0" fontId="2" fillId="12" borderId="36" xfId="8" applyFill="1" applyBorder="1" applyAlignment="1">
      <alignment horizontal="center" vertical="center" wrapText="1"/>
    </xf>
    <xf numFmtId="0" fontId="2" fillId="12" borderId="38" xfId="8" applyFill="1" applyBorder="1" applyAlignment="1">
      <alignment horizontal="center" vertical="center" wrapText="1"/>
    </xf>
    <xf numFmtId="0" fontId="2" fillId="12" borderId="100" xfId="8" applyFill="1" applyBorder="1" applyAlignment="1">
      <alignment horizontal="center" vertical="center" wrapText="1"/>
    </xf>
    <xf numFmtId="0" fontId="130" fillId="12" borderId="31" xfId="8" applyFont="1" applyFill="1" applyBorder="1" applyAlignment="1">
      <alignment horizontal="center" vertical="center" wrapText="1"/>
    </xf>
    <xf numFmtId="0" fontId="130" fillId="12" borderId="12" xfId="8" applyFont="1" applyFill="1" applyBorder="1" applyAlignment="1">
      <alignment horizontal="center" vertical="center" wrapText="1"/>
    </xf>
    <xf numFmtId="0" fontId="2" fillId="12" borderId="46" xfId="8" applyFill="1" applyBorder="1" applyAlignment="1">
      <alignment horizontal="center" vertical="center" wrapText="1"/>
    </xf>
    <xf numFmtId="0" fontId="2" fillId="12" borderId="16" xfId="8" applyFill="1" applyBorder="1" applyAlignment="1">
      <alignment horizontal="center" vertical="center" wrapText="1"/>
    </xf>
    <xf numFmtId="0" fontId="2" fillId="12" borderId="30" xfId="8" applyFill="1" applyBorder="1" applyAlignment="1">
      <alignment horizontal="center" vertical="center" wrapText="1"/>
    </xf>
    <xf numFmtId="0" fontId="2" fillId="12" borderId="54" xfId="8" applyFill="1" applyBorder="1" applyAlignment="1">
      <alignment horizontal="center" vertical="center" wrapText="1"/>
    </xf>
    <xf numFmtId="0" fontId="2" fillId="12" borderId="31" xfId="8" applyFill="1" applyBorder="1" applyAlignment="1">
      <alignment horizontal="center" vertical="center" wrapText="1"/>
    </xf>
    <xf numFmtId="0" fontId="2" fillId="12" borderId="12" xfId="8" applyFill="1" applyBorder="1" applyAlignment="1">
      <alignment horizontal="center" vertical="center" wrapText="1"/>
    </xf>
    <xf numFmtId="0" fontId="130" fillId="12" borderId="27" xfId="8" applyFont="1" applyFill="1" applyBorder="1" applyAlignment="1">
      <alignment horizontal="center" vertical="center" wrapText="1"/>
    </xf>
    <xf numFmtId="0" fontId="2" fillId="12" borderId="28" xfId="8" applyFill="1" applyBorder="1" applyAlignment="1">
      <alignment horizontal="center" vertical="center" wrapText="1"/>
    </xf>
    <xf numFmtId="0" fontId="2" fillId="12" borderId="34" xfId="8" applyFill="1" applyBorder="1" applyAlignment="1">
      <alignment horizontal="center" vertical="center" wrapText="1"/>
    </xf>
    <xf numFmtId="0" fontId="131" fillId="12" borderId="35" xfId="8" applyFont="1" applyFill="1" applyBorder="1" applyAlignment="1">
      <alignment horizontal="center" vertical="center" wrapText="1"/>
    </xf>
    <xf numFmtId="0" fontId="131" fillId="12" borderId="13" xfId="8" applyFont="1" applyFill="1" applyBorder="1" applyAlignment="1">
      <alignment horizontal="center" vertical="center" wrapText="1"/>
    </xf>
    <xf numFmtId="0" fontId="130" fillId="12" borderId="71" xfId="8" applyFont="1" applyFill="1" applyBorder="1" applyAlignment="1">
      <alignment horizontal="center" vertical="center" wrapText="1"/>
    </xf>
    <xf numFmtId="0" fontId="2" fillId="12" borderId="70" xfId="8" applyFill="1" applyBorder="1" applyAlignment="1">
      <alignment horizontal="center" vertical="center" wrapText="1"/>
    </xf>
    <xf numFmtId="0" fontId="131" fillId="12" borderId="27" xfId="8" applyFont="1" applyFill="1" applyBorder="1" applyAlignment="1">
      <alignment horizontal="center" vertical="center" wrapText="1"/>
    </xf>
    <xf numFmtId="0" fontId="131" fillId="12" borderId="71" xfId="8" applyFont="1" applyFill="1" applyBorder="1" applyAlignment="1">
      <alignment horizontal="center" vertical="center" wrapText="1"/>
    </xf>
    <xf numFmtId="0" fontId="131" fillId="12" borderId="73" xfId="8" applyFont="1" applyFill="1" applyBorder="1" applyAlignment="1">
      <alignment horizontal="center" vertical="center" wrapText="1"/>
    </xf>
    <xf numFmtId="0" fontId="130" fillId="22" borderId="27" xfId="8" applyFont="1" applyFill="1" applyBorder="1" applyAlignment="1">
      <alignment horizontal="center" vertical="center" wrapText="1"/>
    </xf>
    <xf numFmtId="0" fontId="130" fillId="22" borderId="71" xfId="8" applyFont="1" applyFill="1" applyBorder="1" applyAlignment="1">
      <alignment horizontal="center" vertical="center" wrapText="1"/>
    </xf>
    <xf numFmtId="0" fontId="131" fillId="44" borderId="27" xfId="8" applyFont="1" applyFill="1" applyBorder="1" applyAlignment="1">
      <alignment horizontal="center" vertical="center" wrapText="1"/>
    </xf>
    <xf numFmtId="0" fontId="131" fillId="44" borderId="39" xfId="8" applyFont="1" applyFill="1" applyBorder="1" applyAlignment="1">
      <alignment horizontal="center" vertical="center" wrapText="1"/>
    </xf>
    <xf numFmtId="0" fontId="2" fillId="0" borderId="73" xfId="8" applyBorder="1" applyAlignment="1">
      <alignment horizontal="center"/>
    </xf>
    <xf numFmtId="0" fontId="2" fillId="0" borderId="42" xfId="8" applyBorder="1" applyAlignment="1">
      <alignment horizontal="center"/>
    </xf>
    <xf numFmtId="0" fontId="2" fillId="0" borderId="61" xfId="8" applyBorder="1" applyAlignment="1">
      <alignment horizontal="center"/>
    </xf>
    <xf numFmtId="0" fontId="130" fillId="24" borderId="27" xfId="8" applyFont="1" applyFill="1" applyBorder="1" applyAlignment="1">
      <alignment horizontal="center" vertical="center" wrapText="1"/>
    </xf>
    <xf numFmtId="0" fontId="130" fillId="24" borderId="39" xfId="8" applyFont="1" applyFill="1" applyBorder="1" applyAlignment="1">
      <alignment horizontal="center" vertical="center" wrapText="1"/>
    </xf>
    <xf numFmtId="0" fontId="130" fillId="24" borderId="12" xfId="8" applyFont="1" applyFill="1" applyBorder="1" applyAlignment="1">
      <alignment horizontal="center" vertical="center" wrapText="1"/>
    </xf>
    <xf numFmtId="0" fontId="130" fillId="57" borderId="39" xfId="8" applyFont="1" applyFill="1" applyBorder="1" applyAlignment="1">
      <alignment horizontal="center" vertical="center" wrapText="1"/>
    </xf>
    <xf numFmtId="0" fontId="130" fillId="57" borderId="12" xfId="8" applyFont="1" applyFill="1" applyBorder="1" applyAlignment="1">
      <alignment horizontal="center" vertical="center" wrapText="1"/>
    </xf>
    <xf numFmtId="0" fontId="130" fillId="61" borderId="12" xfId="8" applyFont="1" applyFill="1" applyBorder="1" applyAlignment="1">
      <alignment horizontal="center" vertical="center"/>
    </xf>
    <xf numFmtId="0" fontId="130" fillId="54" borderId="12" xfId="8" applyFont="1" applyFill="1" applyBorder="1" applyAlignment="1">
      <alignment horizontal="center" vertical="center"/>
    </xf>
    <xf numFmtId="0" fontId="130" fillId="58" borderId="9" xfId="8" applyFont="1" applyFill="1" applyBorder="1" applyAlignment="1">
      <alignment horizontal="center" vertical="center" wrapText="1"/>
    </xf>
    <xf numFmtId="0" fontId="130" fillId="58" borderId="21" xfId="8" applyFont="1" applyFill="1" applyBorder="1" applyAlignment="1">
      <alignment horizontal="center" vertical="center" wrapText="1"/>
    </xf>
    <xf numFmtId="0" fontId="146" fillId="0" borderId="7" xfId="8" applyFont="1" applyBorder="1" applyAlignment="1">
      <alignment horizontal="center" vertical="center" wrapText="1"/>
    </xf>
    <xf numFmtId="0" fontId="132" fillId="0" borderId="7" xfId="7" applyBorder="1" applyAlignment="1">
      <alignment horizontal="center" vertical="center" wrapText="1"/>
    </xf>
    <xf numFmtId="0" fontId="144" fillId="0" borderId="0" xfId="8" applyFont="1" applyAlignment="1">
      <alignment horizontal="left" vertical="center"/>
    </xf>
    <xf numFmtId="0" fontId="113" fillId="28" borderId="0" xfId="8" applyFont="1" applyFill="1" applyAlignment="1">
      <alignment horizontal="left" vertical="center"/>
    </xf>
    <xf numFmtId="0" fontId="113" fillId="28" borderId="53" xfId="8" applyFont="1" applyFill="1" applyBorder="1" applyAlignment="1">
      <alignment horizontal="left" vertical="center"/>
    </xf>
    <xf numFmtId="0" fontId="145" fillId="0" borderId="7" xfId="8" applyFont="1" applyBorder="1" applyAlignment="1">
      <alignment horizontal="center" vertical="center"/>
    </xf>
    <xf numFmtId="0" fontId="157" fillId="44" borderId="7" xfId="7" applyFont="1" applyFill="1" applyBorder="1" applyAlignment="1">
      <alignment horizontal="center" vertical="center" wrapText="1"/>
    </xf>
    <xf numFmtId="0" fontId="146" fillId="0" borderId="9" xfId="8" applyFont="1" applyBorder="1" applyAlignment="1">
      <alignment horizontal="center" vertical="center" wrapText="1"/>
    </xf>
    <xf numFmtId="0" fontId="146" fillId="0" borderId="57" xfId="8" applyFont="1" applyBorder="1" applyAlignment="1">
      <alignment horizontal="center" vertical="center" wrapText="1"/>
    </xf>
    <xf numFmtId="0" fontId="146" fillId="0" borderId="40" xfId="8" applyFont="1" applyBorder="1" applyAlignment="1">
      <alignment horizontal="center" vertical="center" wrapText="1"/>
    </xf>
    <xf numFmtId="0" fontId="157" fillId="44" borderId="9" xfId="7" applyFont="1" applyFill="1" applyBorder="1" applyAlignment="1">
      <alignment horizontal="center" vertical="center" wrapText="1"/>
    </xf>
    <xf numFmtId="0" fontId="157" fillId="44" borderId="40" xfId="7" applyFont="1" applyFill="1" applyBorder="1" applyAlignment="1">
      <alignment horizontal="center" vertical="center" wrapText="1"/>
    </xf>
    <xf numFmtId="0" fontId="0" fillId="0" borderId="29" xfId="0" applyBorder="1" applyAlignment="1">
      <alignment horizontal="center" vertical="center"/>
    </xf>
    <xf numFmtId="0" fontId="0" fillId="0" borderId="59" xfId="0" applyBorder="1" applyAlignment="1">
      <alignment horizontal="center" vertical="center"/>
    </xf>
    <xf numFmtId="0" fontId="0" fillId="0" borderId="99" xfId="0" applyBorder="1" applyAlignment="1">
      <alignment horizontal="center" vertical="center"/>
    </xf>
    <xf numFmtId="0" fontId="0" fillId="0" borderId="43" xfId="0" applyBorder="1" applyAlignment="1">
      <alignment horizontal="center" vertical="center" wrapText="1"/>
    </xf>
    <xf numFmtId="0" fontId="0" fillId="0" borderId="47" xfId="0" applyBorder="1" applyAlignment="1">
      <alignment horizontal="center" vertical="center" wrapText="1"/>
    </xf>
    <xf numFmtId="0" fontId="0" fillId="0" borderId="60" xfId="0" applyBorder="1" applyAlignment="1">
      <alignment horizontal="center" vertical="center" wrapText="1"/>
    </xf>
    <xf numFmtId="0" fontId="0" fillId="0" borderId="107" xfId="0" applyBorder="1" applyAlignment="1">
      <alignment horizontal="center" vertical="center" wrapText="1"/>
    </xf>
    <xf numFmtId="0" fontId="72" fillId="0" borderId="7" xfId="2" applyFont="1" applyBorder="1" applyAlignment="1">
      <alignment horizontal="center" vertical="center"/>
    </xf>
    <xf numFmtId="0" fontId="70" fillId="0" borderId="7" xfId="2" applyFont="1" applyBorder="1" applyAlignment="1">
      <alignment horizontal="center" vertical="center"/>
    </xf>
    <xf numFmtId="0" fontId="68" fillId="0" borderId="0" xfId="1" applyFont="1" applyAlignment="1">
      <alignment horizontal="center" vertical="center" wrapText="1"/>
    </xf>
    <xf numFmtId="0" fontId="68" fillId="0" borderId="0" xfId="1" applyFont="1" applyAlignment="1">
      <alignment horizontal="center" vertical="center"/>
    </xf>
    <xf numFmtId="0" fontId="0" fillId="7" borderId="0" xfId="0" applyFill="1" applyAlignment="1">
      <alignment horizontal="center" vertical="center"/>
    </xf>
  </cellXfs>
  <cellStyles count="9">
    <cellStyle name="Hyperlink" xfId="5" builtinId="8"/>
    <cellStyle name="Hyperlink 2" xfId="7" xr:uid="{4E92FB12-572C-48F2-B361-E6418040B222}"/>
    <cellStyle name="Normal" xfId="0" builtinId="0"/>
    <cellStyle name="Normal 2" xfId="1" xr:uid="{00000000-0005-0000-0000-000001000000}"/>
    <cellStyle name="Normal 3" xfId="2" xr:uid="{00000000-0005-0000-0000-000002000000}"/>
    <cellStyle name="Normal 3 2" xfId="3" xr:uid="{00000000-0005-0000-0000-000003000000}"/>
    <cellStyle name="Normal 4" xfId="4" xr:uid="{00000000-0005-0000-0000-000004000000}"/>
    <cellStyle name="Normal 5" xfId="6" xr:uid="{7A20FCF3-FB94-4399-95E6-7B2FAE6963EC}"/>
    <cellStyle name="Normal 6" xfId="8" xr:uid="{9952C012-935F-42D4-8C73-2FF35569AFA7}"/>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E0E0E0"/>
      <rgbColor rgb="FF800000"/>
      <rgbColor rgb="FF008000"/>
      <rgbColor rgb="FF000080"/>
      <rgbColor rgb="FF548235"/>
      <rgbColor rgb="FF800080"/>
      <rgbColor rgb="FF008080"/>
      <rgbColor rgb="FFC0C0C0"/>
      <rgbColor rgb="FF5B9BD5"/>
      <rgbColor rgb="FF8FAADC"/>
      <rgbColor rgb="FF993366"/>
      <rgbColor rgb="FFF2F2F2"/>
      <rgbColor rgb="FFDEEBF7"/>
      <rgbColor rgb="FF660066"/>
      <rgbColor rgb="FFD9D9D9"/>
      <rgbColor rgb="FF2E75B6"/>
      <rgbColor rgb="FFBDD7EE"/>
      <rgbColor rgb="FF000080"/>
      <rgbColor rgb="FFFF00FF"/>
      <rgbColor rgb="FFE0E000"/>
      <rgbColor rgb="FF00FFFF"/>
      <rgbColor rgb="FF800080"/>
      <rgbColor rgb="FF800000"/>
      <rgbColor rgb="FF008080"/>
      <rgbColor rgb="FF0000FF"/>
      <rgbColor rgb="FFC5E0B4"/>
      <rgbColor rgb="FFEBEBEB"/>
      <rgbColor rgb="FFE2F0D9"/>
      <rgbColor rgb="FFE7E6E6"/>
      <rgbColor rgb="FFBFBFBF"/>
      <rgbColor rgb="FFD0CECE"/>
      <rgbColor rgb="FFC9C9C9"/>
      <rgbColor rgb="FFFBE5D6"/>
      <rgbColor rgb="FF4472C4"/>
      <rgbColor rgb="FFA3E0A3"/>
      <rgbColor rgb="FF92D050"/>
      <rgbColor rgb="FFFFC000"/>
      <rgbColor rgb="FFA9D18E"/>
      <rgbColor rgb="FFC55A11"/>
      <rgbColor rgb="FF595959"/>
      <rgbColor rgb="FFAFABAB"/>
      <rgbColor rgb="FF203864"/>
      <rgbColor rgb="FF00B050"/>
      <rgbColor rgb="FF003300"/>
      <rgbColor rgb="FF333300"/>
      <rgbColor rgb="FFC9211E"/>
      <rgbColor rgb="FF993366"/>
      <rgbColor rgb="FF333399"/>
      <rgbColor rgb="FF222A35"/>
      <rgbColor rgb="00003366"/>
      <rgbColor rgb="00339966"/>
      <rgbColor rgb="00003300"/>
      <rgbColor rgb="00333300"/>
      <rgbColor rgb="00993300"/>
      <rgbColor rgb="00993366"/>
      <rgbColor rgb="00333399"/>
      <rgbColor rgb="00333333"/>
    </indexedColors>
    <mruColors>
      <color rgb="FFFF4747"/>
      <color rgb="FFC02E00"/>
      <color rgb="FFFE9E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Water</a:t>
            </a:r>
            <a:r>
              <a:rPr lang="en-US" baseline="0"/>
              <a:t> 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'Water Levels'!$B$4:$B$13</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'Water Levels'!$D$4:$D$13</c:f>
              <c:numCache>
                <c:formatCode>0</c:formatCode>
                <c:ptCount val="10"/>
                <c:pt idx="0">
                  <c:v>50.000100000000003</c:v>
                </c:pt>
                <c:pt idx="1">
                  <c:v>58.857200000000006</c:v>
                </c:pt>
                <c:pt idx="2">
                  <c:v>67.714300000000009</c:v>
                </c:pt>
                <c:pt idx="3">
                  <c:v>76.571400000000011</c:v>
                </c:pt>
                <c:pt idx="4">
                  <c:v>85.428500000000014</c:v>
                </c:pt>
                <c:pt idx="5">
                  <c:v>94.285600000000002</c:v>
                </c:pt>
                <c:pt idx="6">
                  <c:v>103.1427</c:v>
                </c:pt>
                <c:pt idx="7">
                  <c:v>111.99980000000001</c:v>
                </c:pt>
                <c:pt idx="8">
                  <c:v>112</c:v>
                </c:pt>
                <c:pt idx="9">
                  <c:v>112</c:v>
                </c:pt>
              </c:numCache>
            </c:numRef>
          </c:yVal>
          <c:smooth val="0"/>
          <c:extLst>
            <c:ext xmlns:c16="http://schemas.microsoft.com/office/drawing/2014/chart" uri="{C3380CC4-5D6E-409C-BE32-E72D297353CC}">
              <c16:uniqueId val="{00000000-3F54-4C54-A9F4-8FECAFBF5BE8}"/>
            </c:ext>
          </c:extLst>
        </c:ser>
        <c:dLbls>
          <c:showLegendKey val="0"/>
          <c:showVal val="0"/>
          <c:showCatName val="0"/>
          <c:showSerName val="0"/>
          <c:showPercent val="0"/>
          <c:showBubbleSize val="0"/>
        </c:dLbls>
        <c:axId val="1521368304"/>
        <c:axId val="394537120"/>
      </c:scatterChart>
      <c:valAx>
        <c:axId val="15213683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Water Level (Internal)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537120"/>
        <c:crosses val="autoZero"/>
        <c:crossBetween val="midCat"/>
      </c:valAx>
      <c:valAx>
        <c:axId val="394537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Water</a:t>
                </a:r>
                <a:r>
                  <a:rPr lang="en-US" baseline="0"/>
                  <a:t> Amount (L)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3683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courses except Sensitive, Wool, Darks &amp; Light</a:t>
            </a:r>
          </a:p>
        </c:rich>
      </c:tx>
      <c:overlay val="0"/>
      <c:spPr>
        <a:noFill/>
        <a:ln>
          <a:noFill/>
        </a:ln>
        <a:effectLst/>
      </c:spPr>
    </c:title>
    <c:autoTitleDeleted val="0"/>
    <c:plotArea>
      <c:layout/>
      <c:scatterChart>
        <c:scatterStyle val="lineMarker"/>
        <c:varyColors val="0"/>
        <c:ser>
          <c:idx val="0"/>
          <c:order val="0"/>
          <c:tx>
            <c:v>1min spin</c:v>
          </c:tx>
          <c:spPr>
            <a:ln w="28575" cap="rnd">
              <a:solidFill>
                <a:schemeClr val="accent1"/>
              </a:solidFill>
              <a:round/>
            </a:ln>
            <a:effectLst/>
          </c:spPr>
          <c:marker>
            <c:symbol val="circle"/>
            <c:size val="5"/>
            <c:spPr>
              <a:solidFill>
                <a:schemeClr val="accent1"/>
              </a:solidFill>
              <a:ln w="9525">
                <a:solidFill>
                  <a:schemeClr val="accent1"/>
                </a:solidFill>
              </a:ln>
              <a:effectLst/>
            </c:spPr>
          </c:marker>
          <c:xVal>
            <c:numRef>
              <c:f>'Spin Control Specs'!$B$6:$B$13</c:f>
              <c:numCache>
                <c:formatCode>General</c:formatCode>
                <c:ptCount val="8"/>
                <c:pt idx="0">
                  <c:v>0</c:v>
                </c:pt>
                <c:pt idx="1">
                  <c:v>12</c:v>
                </c:pt>
                <c:pt idx="2">
                  <c:v>72</c:v>
                </c:pt>
                <c:pt idx="3">
                  <c:v>116</c:v>
                </c:pt>
                <c:pt idx="4">
                  <c:v>180</c:v>
                </c:pt>
              </c:numCache>
            </c:numRef>
          </c:xVal>
          <c:yVal>
            <c:numRef>
              <c:f>'Spin Control Specs'!$C$6:$C$13</c:f>
              <c:numCache>
                <c:formatCode>General</c:formatCode>
                <c:ptCount val="8"/>
                <c:pt idx="0">
                  <c:v>0</c:v>
                </c:pt>
                <c:pt idx="1">
                  <c:v>150</c:v>
                </c:pt>
                <c:pt idx="2">
                  <c:v>150</c:v>
                </c:pt>
                <c:pt idx="3">
                  <c:v>700</c:v>
                </c:pt>
                <c:pt idx="4">
                  <c:v>700</c:v>
                </c:pt>
              </c:numCache>
            </c:numRef>
          </c:yVal>
          <c:smooth val="0"/>
          <c:extLst>
            <c:ext xmlns:c16="http://schemas.microsoft.com/office/drawing/2014/chart" uri="{C3380CC4-5D6E-409C-BE32-E72D297353CC}">
              <c16:uniqueId val="{00000004-A106-4671-ABB4-EC0FB252D973}"/>
            </c:ext>
          </c:extLst>
        </c:ser>
        <c:ser>
          <c:idx val="1"/>
          <c:order val="1"/>
          <c:tx>
            <c:v>5min spin</c:v>
          </c:tx>
          <c:spPr>
            <a:ln w="28575" cap="rnd">
              <a:solidFill>
                <a:schemeClr val="accent2"/>
              </a:solidFill>
              <a:round/>
            </a:ln>
            <a:effectLst/>
          </c:spPr>
          <c:marker>
            <c:symbol val="circle"/>
            <c:size val="5"/>
            <c:spPr>
              <a:solidFill>
                <a:schemeClr val="accent2"/>
              </a:solidFill>
              <a:ln w="9525">
                <a:solidFill>
                  <a:schemeClr val="accent2"/>
                </a:solidFill>
              </a:ln>
              <a:effectLst/>
            </c:spPr>
          </c:marker>
          <c:xVal>
            <c:numRef>
              <c:f>'Spin Control Specs'!$E$6:$E$13</c:f>
              <c:numCache>
                <c:formatCode>General</c:formatCode>
                <c:ptCount val="8"/>
                <c:pt idx="0">
                  <c:v>0</c:v>
                </c:pt>
                <c:pt idx="1">
                  <c:v>12</c:v>
                </c:pt>
                <c:pt idx="2">
                  <c:v>72</c:v>
                </c:pt>
                <c:pt idx="3">
                  <c:v>116</c:v>
                </c:pt>
                <c:pt idx="4">
                  <c:v>420</c:v>
                </c:pt>
              </c:numCache>
            </c:numRef>
          </c:xVal>
          <c:yVal>
            <c:numRef>
              <c:f>'Spin Control Specs'!$F$6:$F$13</c:f>
              <c:numCache>
                <c:formatCode>General</c:formatCode>
                <c:ptCount val="8"/>
                <c:pt idx="0">
                  <c:v>0</c:v>
                </c:pt>
                <c:pt idx="1">
                  <c:v>150</c:v>
                </c:pt>
                <c:pt idx="2">
                  <c:v>150</c:v>
                </c:pt>
                <c:pt idx="3">
                  <c:v>700</c:v>
                </c:pt>
                <c:pt idx="4">
                  <c:v>700</c:v>
                </c:pt>
              </c:numCache>
            </c:numRef>
          </c:yVal>
          <c:smooth val="0"/>
          <c:extLst>
            <c:ext xmlns:c16="http://schemas.microsoft.com/office/drawing/2014/chart" uri="{C3380CC4-5D6E-409C-BE32-E72D297353CC}">
              <c16:uniqueId val="{00000006-A106-4671-ABB4-EC0FB252D973}"/>
            </c:ext>
          </c:extLst>
        </c:ser>
        <c:ser>
          <c:idx val="2"/>
          <c:order val="2"/>
          <c:tx>
            <c:v>9min spin</c:v>
          </c:tx>
          <c:spPr>
            <a:ln w="28575" cap="rnd">
              <a:solidFill>
                <a:schemeClr val="accent3"/>
              </a:solidFill>
              <a:round/>
            </a:ln>
            <a:effectLst/>
          </c:spPr>
          <c:marker>
            <c:symbol val="circle"/>
            <c:size val="5"/>
            <c:spPr>
              <a:solidFill>
                <a:schemeClr val="accent3"/>
              </a:solidFill>
              <a:ln w="9525">
                <a:solidFill>
                  <a:schemeClr val="accent3"/>
                </a:solidFill>
              </a:ln>
              <a:effectLst/>
            </c:spPr>
          </c:marker>
          <c:xVal>
            <c:numRef>
              <c:f>'Spin Control Specs'!$H$6:$H$14</c:f>
              <c:numCache>
                <c:formatCode>General</c:formatCode>
                <c:ptCount val="9"/>
                <c:pt idx="0">
                  <c:v>0</c:v>
                </c:pt>
                <c:pt idx="1">
                  <c:v>12</c:v>
                </c:pt>
                <c:pt idx="2">
                  <c:v>72</c:v>
                </c:pt>
                <c:pt idx="3">
                  <c:v>116</c:v>
                </c:pt>
                <c:pt idx="4">
                  <c:v>660</c:v>
                </c:pt>
              </c:numCache>
            </c:numRef>
          </c:xVal>
          <c:yVal>
            <c:numRef>
              <c:f>'Spin Control Specs'!$I$6:$I$14</c:f>
              <c:numCache>
                <c:formatCode>General</c:formatCode>
                <c:ptCount val="9"/>
                <c:pt idx="0">
                  <c:v>0</c:v>
                </c:pt>
                <c:pt idx="1">
                  <c:v>150</c:v>
                </c:pt>
                <c:pt idx="2">
                  <c:v>150</c:v>
                </c:pt>
                <c:pt idx="3">
                  <c:v>700</c:v>
                </c:pt>
                <c:pt idx="4">
                  <c:v>700</c:v>
                </c:pt>
              </c:numCache>
            </c:numRef>
          </c:yVal>
          <c:smooth val="0"/>
          <c:extLst>
            <c:ext xmlns:c16="http://schemas.microsoft.com/office/drawing/2014/chart" uri="{C3380CC4-5D6E-409C-BE32-E72D297353CC}">
              <c16:uniqueId val="{00000008-A106-4671-ABB4-EC0FB252D973}"/>
            </c:ext>
          </c:extLst>
        </c:ser>
        <c:dLbls>
          <c:showLegendKey val="0"/>
          <c:showVal val="0"/>
          <c:showCatName val="0"/>
          <c:showSerName val="0"/>
          <c:showPercent val="0"/>
          <c:showBubbleSize val="0"/>
        </c:dLbls>
        <c:axId val="1609360176"/>
        <c:axId val="1606883248"/>
      </c:scatterChart>
      <c:valAx>
        <c:axId val="1609360176"/>
        <c:scaling>
          <c:orientation val="minMax"/>
        </c:scaling>
        <c:delete val="0"/>
        <c:axPos val="b"/>
        <c:title>
          <c:tx>
            <c:rich>
              <a:bodyPr/>
              <a:lstStyle/>
              <a:p>
                <a:pPr>
                  <a:defRPr/>
                </a:pPr>
                <a:r>
                  <a:rPr lang="en-US" b="0"/>
                  <a:t>Time</a:t>
                </a:r>
                <a:r>
                  <a:rPr lang="en-US" b="0" baseline="0"/>
                  <a:t> (sec)</a:t>
                </a:r>
                <a:endParaRPr lang="en-US" b="0"/>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883248"/>
        <c:crosses val="autoZero"/>
        <c:crossBetween val="midCat"/>
      </c:valAx>
      <c:valAx>
        <c:axId val="1606883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b="0"/>
                  <a:t>Speed (rpm)</a:t>
                </a:r>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360176"/>
        <c:crosses val="autoZero"/>
        <c:crossBetween val="midCat"/>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Sensitive, Wool, Darks &amp; Light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1min spin</c:v>
          </c:tx>
          <c:spPr>
            <a:ln w="28575" cap="rnd">
              <a:solidFill>
                <a:schemeClr val="accent1"/>
              </a:solidFill>
              <a:round/>
            </a:ln>
            <a:effectLst/>
          </c:spPr>
          <c:marker>
            <c:symbol val="circle"/>
            <c:size val="5"/>
            <c:spPr>
              <a:solidFill>
                <a:schemeClr val="accent1"/>
              </a:solidFill>
              <a:ln w="9525">
                <a:solidFill>
                  <a:schemeClr val="accent1"/>
                </a:solidFill>
              </a:ln>
              <a:effectLst/>
            </c:spPr>
          </c:marker>
          <c:xVal>
            <c:numRef>
              <c:f>'Spin Control Specs'!$K$6:$K$10</c:f>
              <c:numCache>
                <c:formatCode>General</c:formatCode>
                <c:ptCount val="5"/>
                <c:pt idx="0">
                  <c:v>0</c:v>
                </c:pt>
                <c:pt idx="1">
                  <c:v>12</c:v>
                </c:pt>
                <c:pt idx="2">
                  <c:v>72</c:v>
                </c:pt>
                <c:pt idx="3">
                  <c:v>92</c:v>
                </c:pt>
                <c:pt idx="4">
                  <c:v>150</c:v>
                </c:pt>
              </c:numCache>
            </c:numRef>
          </c:xVal>
          <c:yVal>
            <c:numRef>
              <c:f>'Spin Control Specs'!$L$6:$L$10</c:f>
              <c:numCache>
                <c:formatCode>General</c:formatCode>
                <c:ptCount val="5"/>
                <c:pt idx="0">
                  <c:v>0</c:v>
                </c:pt>
                <c:pt idx="1">
                  <c:v>150</c:v>
                </c:pt>
                <c:pt idx="2">
                  <c:v>150</c:v>
                </c:pt>
                <c:pt idx="3">
                  <c:v>400</c:v>
                </c:pt>
                <c:pt idx="4">
                  <c:v>400</c:v>
                </c:pt>
              </c:numCache>
            </c:numRef>
          </c:yVal>
          <c:smooth val="0"/>
          <c:extLst>
            <c:ext xmlns:c16="http://schemas.microsoft.com/office/drawing/2014/chart" uri="{C3380CC4-5D6E-409C-BE32-E72D297353CC}">
              <c16:uniqueId val="{00000000-581B-4D2E-AD87-157F8F403980}"/>
            </c:ext>
          </c:extLst>
        </c:ser>
        <c:ser>
          <c:idx val="1"/>
          <c:order val="1"/>
          <c:tx>
            <c:v>5min spin</c:v>
          </c:tx>
          <c:spPr>
            <a:ln w="28575" cap="rnd">
              <a:solidFill>
                <a:schemeClr val="accent2"/>
              </a:solidFill>
              <a:round/>
            </a:ln>
            <a:effectLst/>
          </c:spPr>
          <c:marker>
            <c:symbol val="circle"/>
            <c:size val="5"/>
            <c:spPr>
              <a:solidFill>
                <a:schemeClr val="accent2"/>
              </a:solidFill>
              <a:ln w="9525">
                <a:solidFill>
                  <a:schemeClr val="accent2"/>
                </a:solidFill>
              </a:ln>
              <a:effectLst/>
            </c:spPr>
          </c:marker>
          <c:xVal>
            <c:numRef>
              <c:f>'Spin Control Specs'!$N$6:$N$12</c:f>
              <c:numCache>
                <c:formatCode>General</c:formatCode>
                <c:ptCount val="7"/>
                <c:pt idx="0">
                  <c:v>0</c:v>
                </c:pt>
                <c:pt idx="1">
                  <c:v>12</c:v>
                </c:pt>
                <c:pt idx="2">
                  <c:v>72</c:v>
                </c:pt>
                <c:pt idx="3">
                  <c:v>92</c:v>
                </c:pt>
                <c:pt idx="4">
                  <c:v>390</c:v>
                </c:pt>
              </c:numCache>
            </c:numRef>
          </c:xVal>
          <c:yVal>
            <c:numRef>
              <c:f>'Spin Control Specs'!$O$6:$O$12</c:f>
              <c:numCache>
                <c:formatCode>General</c:formatCode>
                <c:ptCount val="7"/>
                <c:pt idx="0">
                  <c:v>0</c:v>
                </c:pt>
                <c:pt idx="1">
                  <c:v>150</c:v>
                </c:pt>
                <c:pt idx="2">
                  <c:v>150</c:v>
                </c:pt>
                <c:pt idx="3">
                  <c:v>400</c:v>
                </c:pt>
                <c:pt idx="4">
                  <c:v>400</c:v>
                </c:pt>
              </c:numCache>
            </c:numRef>
          </c:yVal>
          <c:smooth val="0"/>
          <c:extLst>
            <c:ext xmlns:c16="http://schemas.microsoft.com/office/drawing/2014/chart" uri="{C3380CC4-5D6E-409C-BE32-E72D297353CC}">
              <c16:uniqueId val="{00000001-581B-4D2E-AD87-157F8F403980}"/>
            </c:ext>
          </c:extLst>
        </c:ser>
        <c:ser>
          <c:idx val="2"/>
          <c:order val="2"/>
          <c:tx>
            <c:v>9min spin</c:v>
          </c:tx>
          <c:spPr>
            <a:ln w="28575" cap="rnd">
              <a:solidFill>
                <a:schemeClr val="accent3"/>
              </a:solidFill>
              <a:round/>
            </a:ln>
            <a:effectLst/>
          </c:spPr>
          <c:marker>
            <c:symbol val="circle"/>
            <c:size val="5"/>
            <c:spPr>
              <a:solidFill>
                <a:schemeClr val="accent3"/>
              </a:solidFill>
              <a:ln w="9525">
                <a:solidFill>
                  <a:schemeClr val="accent3"/>
                </a:solidFill>
              </a:ln>
              <a:effectLst/>
            </c:spPr>
          </c:marker>
          <c:xVal>
            <c:numRef>
              <c:f>'Spin Control Specs'!$Q$6:$Q$12</c:f>
              <c:numCache>
                <c:formatCode>General</c:formatCode>
                <c:ptCount val="7"/>
                <c:pt idx="0">
                  <c:v>0</c:v>
                </c:pt>
                <c:pt idx="1">
                  <c:v>12</c:v>
                </c:pt>
                <c:pt idx="2">
                  <c:v>72</c:v>
                </c:pt>
                <c:pt idx="3">
                  <c:v>92</c:v>
                </c:pt>
                <c:pt idx="4">
                  <c:v>630</c:v>
                </c:pt>
              </c:numCache>
            </c:numRef>
          </c:xVal>
          <c:yVal>
            <c:numRef>
              <c:f>'Spin Control Specs'!$R$6:$R$12</c:f>
              <c:numCache>
                <c:formatCode>General</c:formatCode>
                <c:ptCount val="7"/>
                <c:pt idx="0">
                  <c:v>0</c:v>
                </c:pt>
                <c:pt idx="1">
                  <c:v>150</c:v>
                </c:pt>
                <c:pt idx="2">
                  <c:v>150</c:v>
                </c:pt>
                <c:pt idx="3">
                  <c:v>400</c:v>
                </c:pt>
                <c:pt idx="4">
                  <c:v>400</c:v>
                </c:pt>
              </c:numCache>
            </c:numRef>
          </c:yVal>
          <c:smooth val="0"/>
          <c:extLst>
            <c:ext xmlns:c16="http://schemas.microsoft.com/office/drawing/2014/chart" uri="{C3380CC4-5D6E-409C-BE32-E72D297353CC}">
              <c16:uniqueId val="{00000002-581B-4D2E-AD87-157F8F403980}"/>
            </c:ext>
          </c:extLst>
        </c:ser>
        <c:dLbls>
          <c:showLegendKey val="0"/>
          <c:showVal val="0"/>
          <c:showCatName val="0"/>
          <c:showSerName val="0"/>
          <c:showPercent val="0"/>
          <c:showBubbleSize val="0"/>
        </c:dLbls>
        <c:axId val="1609360176"/>
        <c:axId val="1606883248"/>
      </c:scatterChart>
      <c:valAx>
        <c:axId val="1609360176"/>
        <c:scaling>
          <c:orientation val="minMax"/>
          <c:max val="8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a:t>
                </a:r>
                <a:r>
                  <a:rPr lang="en-US" baseline="0"/>
                  <a:t> (sec)</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883248"/>
        <c:crosses val="autoZero"/>
        <c:crossBetween val="midCat"/>
      </c:valAx>
      <c:valAx>
        <c:axId val="1606883248"/>
        <c:scaling>
          <c:orientation val="minMax"/>
          <c:max val="8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Speed</a:t>
                </a:r>
                <a:r>
                  <a:rPr lang="en-US" baseline="0"/>
                  <a:t> (rpm)</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360176"/>
        <c:crosses val="autoZero"/>
        <c:crossBetween val="midCat"/>
        <c:majorUnit val="1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sz="1400" b="0" strike="noStrike" spc="-1">
                <a:solidFill>
                  <a:srgbClr val="595959"/>
                </a:solidFill>
                <a:latin typeface="Calibri"/>
              </a:defRPr>
            </a:pPr>
            <a:r>
              <a:rPr lang="en-US" sz="1400" b="0" strike="noStrike" spc="-1">
                <a:solidFill>
                  <a:srgbClr val="595959"/>
                </a:solidFill>
                <a:latin typeface="Calibri"/>
              </a:rPr>
              <a:t>Speed</a:t>
            </a:r>
          </a:p>
        </c:rich>
      </c:tx>
      <c:overlay val="0"/>
      <c:spPr>
        <a:noFill/>
        <a:ln>
          <a:noFill/>
        </a:ln>
      </c:spPr>
    </c:title>
    <c:autoTitleDeleted val="0"/>
    <c:plotArea>
      <c:layout/>
      <c:scatterChart>
        <c:scatterStyle val="lineMarker"/>
        <c:varyColors val="0"/>
        <c:ser>
          <c:idx val="0"/>
          <c:order val="0"/>
          <c:tx>
            <c:strRef>
              <c:f>'Shower Rinse Profile (2)'!$F$7</c:f>
              <c:strCache>
                <c:ptCount val="1"/>
                <c:pt idx="0">
                  <c:v>Speed</c:v>
                </c:pt>
              </c:strCache>
            </c:strRef>
          </c:tx>
          <c:spPr>
            <a:ln w="19080">
              <a:solidFill>
                <a:srgbClr val="4472C4"/>
              </a:solidFill>
              <a:round/>
            </a:ln>
          </c:spPr>
          <c:marker>
            <c:symbol val="circle"/>
            <c:size val="5"/>
            <c:spPr>
              <a:solidFill>
                <a:srgbClr val="4472C4"/>
              </a:solidFill>
            </c:spPr>
          </c:marker>
          <c:dLbls>
            <c:spPr>
              <a:noFill/>
              <a:ln>
                <a:noFill/>
              </a:ln>
              <a:effectLst/>
            </c:spPr>
            <c:txPr>
              <a:bodyPr/>
              <a:lstStyle/>
              <a:p>
                <a:pPr>
                  <a:defRPr sz="1000" b="0" strike="noStrike" spc="-1">
                    <a:solidFill>
                      <a:srgbClr val="000000"/>
                    </a:solidFill>
                    <a:latin typeface="Calibri"/>
                  </a:defRPr>
                </a:pPr>
                <a:endParaRPr lang="en-US"/>
              </a:p>
            </c:txPr>
            <c:dLblPos val="r"/>
            <c:showLegendKey val="0"/>
            <c:showVal val="0"/>
            <c:showCatName val="0"/>
            <c:showSerName val="0"/>
            <c:showPercent val="0"/>
            <c:showBubbleSize val="1"/>
            <c:separator>; </c:separator>
            <c:showLeaderLines val="0"/>
            <c:extLst>
              <c:ext xmlns:c15="http://schemas.microsoft.com/office/drawing/2012/chart" uri="{CE6537A1-D6FC-4f65-9D91-7224C49458BB}">
                <c15:showLeaderLines val="0"/>
              </c:ext>
            </c:extLst>
          </c:dLbls>
          <c:xVal>
            <c:numRef>
              <c:f>'Shower Rinse Profile (2)'!$E$8:$E$205</c:f>
              <c:numCache>
                <c:formatCode>General</c:formatCode>
                <c:ptCount val="198"/>
                <c:pt idx="0">
                  <c:v>277</c:v>
                </c:pt>
                <c:pt idx="1">
                  <c:v>452</c:v>
                </c:pt>
                <c:pt idx="2">
                  <c:v>565</c:v>
                </c:pt>
                <c:pt idx="3">
                  <c:v>664</c:v>
                </c:pt>
                <c:pt idx="4">
                  <c:v>754</c:v>
                </c:pt>
                <c:pt idx="5">
                  <c:v>839</c:v>
                </c:pt>
                <c:pt idx="6">
                  <c:v>919</c:v>
                </c:pt>
                <c:pt idx="7">
                  <c:v>997</c:v>
                </c:pt>
                <c:pt idx="8">
                  <c:v>1072</c:v>
                </c:pt>
                <c:pt idx="9">
                  <c:v>1144</c:v>
                </c:pt>
                <c:pt idx="10">
                  <c:v>1215</c:v>
                </c:pt>
                <c:pt idx="11">
                  <c:v>1285</c:v>
                </c:pt>
                <c:pt idx="12">
                  <c:v>1353</c:v>
                </c:pt>
                <c:pt idx="13">
                  <c:v>1421</c:v>
                </c:pt>
                <c:pt idx="14">
                  <c:v>1488</c:v>
                </c:pt>
                <c:pt idx="15">
                  <c:v>1554</c:v>
                </c:pt>
                <c:pt idx="16">
                  <c:v>1619</c:v>
                </c:pt>
                <c:pt idx="17">
                  <c:v>1683</c:v>
                </c:pt>
                <c:pt idx="18">
                  <c:v>1747</c:v>
                </c:pt>
                <c:pt idx="19">
                  <c:v>1810</c:v>
                </c:pt>
                <c:pt idx="20">
                  <c:v>1873</c:v>
                </c:pt>
                <c:pt idx="21">
                  <c:v>1935</c:v>
                </c:pt>
                <c:pt idx="22">
                  <c:v>1997</c:v>
                </c:pt>
                <c:pt idx="23">
                  <c:v>2059</c:v>
                </c:pt>
                <c:pt idx="24">
                  <c:v>2120</c:v>
                </c:pt>
                <c:pt idx="25">
                  <c:v>2181</c:v>
                </c:pt>
                <c:pt idx="26">
                  <c:v>2242</c:v>
                </c:pt>
                <c:pt idx="27">
                  <c:v>2302</c:v>
                </c:pt>
                <c:pt idx="28">
                  <c:v>2362</c:v>
                </c:pt>
                <c:pt idx="29">
                  <c:v>2422</c:v>
                </c:pt>
                <c:pt idx="30">
                  <c:v>2482</c:v>
                </c:pt>
                <c:pt idx="31">
                  <c:v>2543</c:v>
                </c:pt>
                <c:pt idx="32">
                  <c:v>2605</c:v>
                </c:pt>
                <c:pt idx="33">
                  <c:v>2670</c:v>
                </c:pt>
                <c:pt idx="34">
                  <c:v>2738</c:v>
                </c:pt>
                <c:pt idx="35">
                  <c:v>2806</c:v>
                </c:pt>
                <c:pt idx="36">
                  <c:v>2876</c:v>
                </c:pt>
                <c:pt idx="37">
                  <c:v>2951</c:v>
                </c:pt>
                <c:pt idx="38">
                  <c:v>3032</c:v>
                </c:pt>
                <c:pt idx="39">
                  <c:v>3128</c:v>
                </c:pt>
                <c:pt idx="40">
                  <c:v>3242</c:v>
                </c:pt>
                <c:pt idx="41">
                  <c:v>3382</c:v>
                </c:pt>
                <c:pt idx="42">
                  <c:v>3590</c:v>
                </c:pt>
                <c:pt idx="43">
                  <c:v>3893</c:v>
                </c:pt>
                <c:pt idx="44">
                  <c:v>4250</c:v>
                </c:pt>
                <c:pt idx="45">
                  <c:v>4488</c:v>
                </c:pt>
                <c:pt idx="46">
                  <c:v>4666</c:v>
                </c:pt>
                <c:pt idx="47">
                  <c:v>4804</c:v>
                </c:pt>
                <c:pt idx="48">
                  <c:v>4917</c:v>
                </c:pt>
                <c:pt idx="49">
                  <c:v>5018</c:v>
                </c:pt>
                <c:pt idx="50">
                  <c:v>5109</c:v>
                </c:pt>
                <c:pt idx="51">
                  <c:v>5194</c:v>
                </c:pt>
                <c:pt idx="52">
                  <c:v>5274</c:v>
                </c:pt>
                <c:pt idx="53">
                  <c:v>5351</c:v>
                </c:pt>
                <c:pt idx="54">
                  <c:v>5426</c:v>
                </c:pt>
                <c:pt idx="55">
                  <c:v>5500</c:v>
                </c:pt>
                <c:pt idx="56">
                  <c:v>5574</c:v>
                </c:pt>
                <c:pt idx="57">
                  <c:v>5648</c:v>
                </c:pt>
                <c:pt idx="58">
                  <c:v>5724</c:v>
                </c:pt>
                <c:pt idx="59">
                  <c:v>5804</c:v>
                </c:pt>
                <c:pt idx="60">
                  <c:v>5889</c:v>
                </c:pt>
                <c:pt idx="61">
                  <c:v>5976</c:v>
                </c:pt>
                <c:pt idx="62">
                  <c:v>6066</c:v>
                </c:pt>
                <c:pt idx="63">
                  <c:v>6166</c:v>
                </c:pt>
                <c:pt idx="64">
                  <c:v>6286</c:v>
                </c:pt>
                <c:pt idx="65">
                  <c:v>6428</c:v>
                </c:pt>
                <c:pt idx="66">
                  <c:v>6539</c:v>
                </c:pt>
                <c:pt idx="67">
                  <c:v>6675</c:v>
                </c:pt>
                <c:pt idx="68">
                  <c:v>6828</c:v>
                </c:pt>
                <c:pt idx="69">
                  <c:v>6957</c:v>
                </c:pt>
                <c:pt idx="70">
                  <c:v>7086</c:v>
                </c:pt>
                <c:pt idx="71">
                  <c:v>7215</c:v>
                </c:pt>
                <c:pt idx="72">
                  <c:v>7346</c:v>
                </c:pt>
                <c:pt idx="73">
                  <c:v>7479</c:v>
                </c:pt>
                <c:pt idx="74">
                  <c:v>7615</c:v>
                </c:pt>
                <c:pt idx="75">
                  <c:v>7757</c:v>
                </c:pt>
                <c:pt idx="76">
                  <c:v>7904</c:v>
                </c:pt>
                <c:pt idx="77">
                  <c:v>8057</c:v>
                </c:pt>
                <c:pt idx="78">
                  <c:v>8218</c:v>
                </c:pt>
                <c:pt idx="79">
                  <c:v>8387</c:v>
                </c:pt>
                <c:pt idx="80">
                  <c:v>8559</c:v>
                </c:pt>
                <c:pt idx="81">
                  <c:v>8728</c:v>
                </c:pt>
                <c:pt idx="82">
                  <c:v>8884</c:v>
                </c:pt>
                <c:pt idx="83">
                  <c:v>9022</c:v>
                </c:pt>
                <c:pt idx="84">
                  <c:v>9147</c:v>
                </c:pt>
                <c:pt idx="85">
                  <c:v>9259</c:v>
                </c:pt>
                <c:pt idx="86">
                  <c:v>9362</c:v>
                </c:pt>
                <c:pt idx="87">
                  <c:v>9457</c:v>
                </c:pt>
                <c:pt idx="88">
                  <c:v>9548</c:v>
                </c:pt>
                <c:pt idx="89">
                  <c:v>9637</c:v>
                </c:pt>
                <c:pt idx="90">
                  <c:v>9725</c:v>
                </c:pt>
                <c:pt idx="91">
                  <c:v>9815</c:v>
                </c:pt>
                <c:pt idx="92">
                  <c:v>9907</c:v>
                </c:pt>
                <c:pt idx="93">
                  <c:v>10003</c:v>
                </c:pt>
                <c:pt idx="94">
                  <c:v>10105</c:v>
                </c:pt>
                <c:pt idx="95">
                  <c:v>10218</c:v>
                </c:pt>
                <c:pt idx="96">
                  <c:v>10334</c:v>
                </c:pt>
                <c:pt idx="97">
                  <c:v>10462</c:v>
                </c:pt>
                <c:pt idx="98">
                  <c:v>10575</c:v>
                </c:pt>
                <c:pt idx="99">
                  <c:v>10701</c:v>
                </c:pt>
                <c:pt idx="100">
                  <c:v>10826</c:v>
                </c:pt>
                <c:pt idx="101">
                  <c:v>10946</c:v>
                </c:pt>
                <c:pt idx="102">
                  <c:v>11069</c:v>
                </c:pt>
                <c:pt idx="103">
                  <c:v>11194</c:v>
                </c:pt>
                <c:pt idx="104">
                  <c:v>11322</c:v>
                </c:pt>
                <c:pt idx="105">
                  <c:v>11453</c:v>
                </c:pt>
                <c:pt idx="106">
                  <c:v>11589</c:v>
                </c:pt>
                <c:pt idx="107">
                  <c:v>11733</c:v>
                </c:pt>
                <c:pt idx="108">
                  <c:v>11884</c:v>
                </c:pt>
                <c:pt idx="109">
                  <c:v>12045</c:v>
                </c:pt>
                <c:pt idx="110">
                  <c:v>12214</c:v>
                </c:pt>
                <c:pt idx="111">
                  <c:v>12392</c:v>
                </c:pt>
                <c:pt idx="112">
                  <c:v>12577</c:v>
                </c:pt>
                <c:pt idx="113">
                  <c:v>12758</c:v>
                </c:pt>
                <c:pt idx="114">
                  <c:v>12919</c:v>
                </c:pt>
                <c:pt idx="115">
                  <c:v>13059</c:v>
                </c:pt>
                <c:pt idx="116">
                  <c:v>13188</c:v>
                </c:pt>
                <c:pt idx="117">
                  <c:v>13304</c:v>
                </c:pt>
                <c:pt idx="118">
                  <c:v>13408</c:v>
                </c:pt>
                <c:pt idx="119">
                  <c:v>13505</c:v>
                </c:pt>
                <c:pt idx="120">
                  <c:v>13618</c:v>
                </c:pt>
                <c:pt idx="121">
                  <c:v>13744</c:v>
                </c:pt>
                <c:pt idx="122">
                  <c:v>13869</c:v>
                </c:pt>
                <c:pt idx="123">
                  <c:v>13989</c:v>
                </c:pt>
                <c:pt idx="124">
                  <c:v>14112</c:v>
                </c:pt>
                <c:pt idx="125">
                  <c:v>14237</c:v>
                </c:pt>
                <c:pt idx="126">
                  <c:v>14365</c:v>
                </c:pt>
                <c:pt idx="127">
                  <c:v>14496</c:v>
                </c:pt>
                <c:pt idx="128">
                  <c:v>14632</c:v>
                </c:pt>
                <c:pt idx="129">
                  <c:v>14776</c:v>
                </c:pt>
                <c:pt idx="130">
                  <c:v>14927</c:v>
                </c:pt>
                <c:pt idx="131">
                  <c:v>15088</c:v>
                </c:pt>
                <c:pt idx="132">
                  <c:v>15257</c:v>
                </c:pt>
                <c:pt idx="133">
                  <c:v>15435</c:v>
                </c:pt>
                <c:pt idx="134">
                  <c:v>15620</c:v>
                </c:pt>
                <c:pt idx="135">
                  <c:v>15801</c:v>
                </c:pt>
                <c:pt idx="136">
                  <c:v>15962</c:v>
                </c:pt>
                <c:pt idx="137">
                  <c:v>16102</c:v>
                </c:pt>
                <c:pt idx="138">
                  <c:v>16231</c:v>
                </c:pt>
                <c:pt idx="139">
                  <c:v>16347</c:v>
                </c:pt>
                <c:pt idx="140">
                  <c:v>16451</c:v>
                </c:pt>
                <c:pt idx="141">
                  <c:v>16548</c:v>
                </c:pt>
                <c:pt idx="142">
                  <c:v>16640</c:v>
                </c:pt>
                <c:pt idx="143">
                  <c:v>16729</c:v>
                </c:pt>
                <c:pt idx="144">
                  <c:v>16818</c:v>
                </c:pt>
                <c:pt idx="145">
                  <c:v>16907</c:v>
                </c:pt>
                <c:pt idx="146">
                  <c:v>16998</c:v>
                </c:pt>
                <c:pt idx="147">
                  <c:v>17093</c:v>
                </c:pt>
                <c:pt idx="148">
                  <c:v>17193</c:v>
                </c:pt>
                <c:pt idx="149">
                  <c:v>17301</c:v>
                </c:pt>
                <c:pt idx="150">
                  <c:v>17420</c:v>
                </c:pt>
                <c:pt idx="151">
                  <c:v>17545</c:v>
                </c:pt>
                <c:pt idx="152">
                  <c:v>17658</c:v>
                </c:pt>
                <c:pt idx="153">
                  <c:v>17783</c:v>
                </c:pt>
                <c:pt idx="154">
                  <c:v>17902</c:v>
                </c:pt>
                <c:pt idx="155">
                  <c:v>18023</c:v>
                </c:pt>
                <c:pt idx="156">
                  <c:v>18144</c:v>
                </c:pt>
                <c:pt idx="157">
                  <c:v>18270</c:v>
                </c:pt>
                <c:pt idx="158">
                  <c:v>18398</c:v>
                </c:pt>
                <c:pt idx="159">
                  <c:v>18531</c:v>
                </c:pt>
                <c:pt idx="160">
                  <c:v>18669</c:v>
                </c:pt>
                <c:pt idx="161">
                  <c:v>18816</c:v>
                </c:pt>
                <c:pt idx="162">
                  <c:v>18974</c:v>
                </c:pt>
                <c:pt idx="163">
                  <c:v>19143</c:v>
                </c:pt>
                <c:pt idx="164">
                  <c:v>19324</c:v>
                </c:pt>
                <c:pt idx="165">
                  <c:v>19516</c:v>
                </c:pt>
                <c:pt idx="166">
                  <c:v>19708</c:v>
                </c:pt>
                <c:pt idx="167">
                  <c:v>19880</c:v>
                </c:pt>
                <c:pt idx="168">
                  <c:v>20024</c:v>
                </c:pt>
                <c:pt idx="169">
                  <c:v>20155</c:v>
                </c:pt>
                <c:pt idx="170">
                  <c:v>20274</c:v>
                </c:pt>
                <c:pt idx="171">
                  <c:v>20380</c:v>
                </c:pt>
                <c:pt idx="172">
                  <c:v>20478</c:v>
                </c:pt>
                <c:pt idx="173">
                  <c:v>20570</c:v>
                </c:pt>
                <c:pt idx="174">
                  <c:v>20660</c:v>
                </c:pt>
                <c:pt idx="175">
                  <c:v>20748</c:v>
                </c:pt>
                <c:pt idx="176">
                  <c:v>20837</c:v>
                </c:pt>
                <c:pt idx="177">
                  <c:v>20928</c:v>
                </c:pt>
                <c:pt idx="178">
                  <c:v>21022</c:v>
                </c:pt>
                <c:pt idx="179">
                  <c:v>21122</c:v>
                </c:pt>
                <c:pt idx="180">
                  <c:v>21226</c:v>
                </c:pt>
                <c:pt idx="181">
                  <c:v>21343</c:v>
                </c:pt>
                <c:pt idx="182">
                  <c:v>21464</c:v>
                </c:pt>
                <c:pt idx="183">
                  <c:v>21581</c:v>
                </c:pt>
                <c:pt idx="184">
                  <c:v>21702</c:v>
                </c:pt>
                <c:pt idx="185">
                  <c:v>21828</c:v>
                </c:pt>
                <c:pt idx="186">
                  <c:v>21948</c:v>
                </c:pt>
                <c:pt idx="187">
                  <c:v>22073</c:v>
                </c:pt>
                <c:pt idx="188">
                  <c:v>22198</c:v>
                </c:pt>
                <c:pt idx="189">
                  <c:v>22327</c:v>
                </c:pt>
                <c:pt idx="190">
                  <c:v>22458</c:v>
                </c:pt>
                <c:pt idx="191">
                  <c:v>22596</c:v>
                </c:pt>
                <c:pt idx="192">
                  <c:v>22740</c:v>
                </c:pt>
                <c:pt idx="193">
                  <c:v>22893</c:v>
                </c:pt>
                <c:pt idx="194">
                  <c:v>23056</c:v>
                </c:pt>
                <c:pt idx="195">
                  <c:v>23228</c:v>
                </c:pt>
                <c:pt idx="196">
                  <c:v>23409</c:v>
                </c:pt>
                <c:pt idx="197">
                  <c:v>23597</c:v>
                </c:pt>
              </c:numCache>
            </c:numRef>
          </c:xVal>
          <c:yVal>
            <c:numRef>
              <c:f>'Shower Rinse Profile (2)'!$F$8:$F$205</c:f>
              <c:numCache>
                <c:formatCode>General</c:formatCode>
                <c:ptCount val="198"/>
                <c:pt idx="0">
                  <c:v>9</c:v>
                </c:pt>
                <c:pt idx="1">
                  <c:v>14</c:v>
                </c:pt>
                <c:pt idx="2">
                  <c:v>22</c:v>
                </c:pt>
                <c:pt idx="3">
                  <c:v>25</c:v>
                </c:pt>
                <c:pt idx="4">
                  <c:v>27</c:v>
                </c:pt>
                <c:pt idx="5">
                  <c:v>29</c:v>
                </c:pt>
                <c:pt idx="6">
                  <c:v>31</c:v>
                </c:pt>
                <c:pt idx="7">
                  <c:v>32</c:v>
                </c:pt>
                <c:pt idx="8">
                  <c:v>33</c:v>
                </c:pt>
                <c:pt idx="9">
                  <c:v>34</c:v>
                </c:pt>
                <c:pt idx="10">
                  <c:v>35</c:v>
                </c:pt>
                <c:pt idx="11">
                  <c:v>35</c:v>
                </c:pt>
                <c:pt idx="12">
                  <c:v>36</c:v>
                </c:pt>
                <c:pt idx="13">
                  <c:v>36</c:v>
                </c:pt>
                <c:pt idx="14">
                  <c:v>37</c:v>
                </c:pt>
                <c:pt idx="15">
                  <c:v>37</c:v>
                </c:pt>
                <c:pt idx="16">
                  <c:v>38</c:v>
                </c:pt>
                <c:pt idx="17">
                  <c:v>38</c:v>
                </c:pt>
                <c:pt idx="18">
                  <c:v>39</c:v>
                </c:pt>
                <c:pt idx="19">
                  <c:v>39</c:v>
                </c:pt>
                <c:pt idx="20">
                  <c:v>39</c:v>
                </c:pt>
                <c:pt idx="21">
                  <c:v>39</c:v>
                </c:pt>
                <c:pt idx="22">
                  <c:v>40</c:v>
                </c:pt>
                <c:pt idx="23">
                  <c:v>40</c:v>
                </c:pt>
                <c:pt idx="24">
                  <c:v>40</c:v>
                </c:pt>
                <c:pt idx="25">
                  <c:v>40</c:v>
                </c:pt>
                <c:pt idx="26">
                  <c:v>40</c:v>
                </c:pt>
                <c:pt idx="27">
                  <c:v>41</c:v>
                </c:pt>
                <c:pt idx="28">
                  <c:v>41</c:v>
                </c:pt>
                <c:pt idx="29">
                  <c:v>41</c:v>
                </c:pt>
                <c:pt idx="30">
                  <c:v>41</c:v>
                </c:pt>
                <c:pt idx="31">
                  <c:v>40</c:v>
                </c:pt>
                <c:pt idx="32">
                  <c:v>40</c:v>
                </c:pt>
                <c:pt idx="33">
                  <c:v>38</c:v>
                </c:pt>
                <c:pt idx="34">
                  <c:v>36</c:v>
                </c:pt>
                <c:pt idx="35">
                  <c:v>36</c:v>
                </c:pt>
                <c:pt idx="36">
                  <c:v>35</c:v>
                </c:pt>
                <c:pt idx="37">
                  <c:v>33</c:v>
                </c:pt>
                <c:pt idx="38">
                  <c:v>30</c:v>
                </c:pt>
                <c:pt idx="39">
                  <c:v>26</c:v>
                </c:pt>
                <c:pt idx="40">
                  <c:v>21</c:v>
                </c:pt>
                <c:pt idx="41">
                  <c:v>17</c:v>
                </c:pt>
                <c:pt idx="42">
                  <c:v>12</c:v>
                </c:pt>
                <c:pt idx="43">
                  <c:v>8</c:v>
                </c:pt>
                <c:pt idx="44">
                  <c:v>7</c:v>
                </c:pt>
                <c:pt idx="45">
                  <c:v>10</c:v>
                </c:pt>
                <c:pt idx="46">
                  <c:v>14</c:v>
                </c:pt>
                <c:pt idx="47">
                  <c:v>18</c:v>
                </c:pt>
                <c:pt idx="48">
                  <c:v>22</c:v>
                </c:pt>
                <c:pt idx="49">
                  <c:v>24</c:v>
                </c:pt>
                <c:pt idx="50">
                  <c:v>27</c:v>
                </c:pt>
                <c:pt idx="51">
                  <c:v>29</c:v>
                </c:pt>
                <c:pt idx="52">
                  <c:v>31</c:v>
                </c:pt>
                <c:pt idx="53">
                  <c:v>32</c:v>
                </c:pt>
                <c:pt idx="54">
                  <c:v>33</c:v>
                </c:pt>
                <c:pt idx="55">
                  <c:v>33</c:v>
                </c:pt>
                <c:pt idx="56">
                  <c:v>33</c:v>
                </c:pt>
                <c:pt idx="57">
                  <c:v>33</c:v>
                </c:pt>
                <c:pt idx="58">
                  <c:v>32</c:v>
                </c:pt>
                <c:pt idx="59">
                  <c:v>31</c:v>
                </c:pt>
                <c:pt idx="60">
                  <c:v>29</c:v>
                </c:pt>
                <c:pt idx="61">
                  <c:v>28</c:v>
                </c:pt>
                <c:pt idx="62">
                  <c:v>27</c:v>
                </c:pt>
                <c:pt idx="63">
                  <c:v>25</c:v>
                </c:pt>
                <c:pt idx="64">
                  <c:v>20</c:v>
                </c:pt>
                <c:pt idx="65">
                  <c:v>17</c:v>
                </c:pt>
                <c:pt idx="66">
                  <c:v>22</c:v>
                </c:pt>
                <c:pt idx="67">
                  <c:v>18</c:v>
                </c:pt>
                <c:pt idx="68">
                  <c:v>16</c:v>
                </c:pt>
                <c:pt idx="69">
                  <c:v>19</c:v>
                </c:pt>
                <c:pt idx="70">
                  <c:v>19</c:v>
                </c:pt>
                <c:pt idx="71">
                  <c:v>19</c:v>
                </c:pt>
                <c:pt idx="72">
                  <c:v>19</c:v>
                </c:pt>
                <c:pt idx="73">
                  <c:v>18</c:v>
                </c:pt>
                <c:pt idx="74">
                  <c:v>18</c:v>
                </c:pt>
                <c:pt idx="75">
                  <c:v>17</c:v>
                </c:pt>
                <c:pt idx="76">
                  <c:v>17</c:v>
                </c:pt>
                <c:pt idx="77">
                  <c:v>16</c:v>
                </c:pt>
                <c:pt idx="78">
                  <c:v>15</c:v>
                </c:pt>
                <c:pt idx="79">
                  <c:v>14</c:v>
                </c:pt>
                <c:pt idx="80">
                  <c:v>14</c:v>
                </c:pt>
                <c:pt idx="81">
                  <c:v>14</c:v>
                </c:pt>
                <c:pt idx="82">
                  <c:v>16</c:v>
                </c:pt>
                <c:pt idx="83">
                  <c:v>18</c:v>
                </c:pt>
                <c:pt idx="84">
                  <c:v>20</c:v>
                </c:pt>
                <c:pt idx="85">
                  <c:v>22</c:v>
                </c:pt>
                <c:pt idx="86">
                  <c:v>24</c:v>
                </c:pt>
                <c:pt idx="87">
                  <c:v>26</c:v>
                </c:pt>
                <c:pt idx="88">
                  <c:v>27</c:v>
                </c:pt>
                <c:pt idx="89">
                  <c:v>28</c:v>
                </c:pt>
                <c:pt idx="90">
                  <c:v>28</c:v>
                </c:pt>
                <c:pt idx="91">
                  <c:v>27</c:v>
                </c:pt>
                <c:pt idx="92">
                  <c:v>27</c:v>
                </c:pt>
                <c:pt idx="93">
                  <c:v>26</c:v>
                </c:pt>
                <c:pt idx="94">
                  <c:v>24</c:v>
                </c:pt>
                <c:pt idx="95">
                  <c:v>22</c:v>
                </c:pt>
                <c:pt idx="96">
                  <c:v>21</c:v>
                </c:pt>
                <c:pt idx="97">
                  <c:v>19</c:v>
                </c:pt>
                <c:pt idx="98">
                  <c:v>22</c:v>
                </c:pt>
                <c:pt idx="99">
                  <c:v>19</c:v>
                </c:pt>
                <c:pt idx="100">
                  <c:v>20</c:v>
                </c:pt>
                <c:pt idx="101">
                  <c:v>20</c:v>
                </c:pt>
                <c:pt idx="102">
                  <c:v>20</c:v>
                </c:pt>
                <c:pt idx="103">
                  <c:v>20</c:v>
                </c:pt>
                <c:pt idx="104">
                  <c:v>19</c:v>
                </c:pt>
                <c:pt idx="105">
                  <c:v>19</c:v>
                </c:pt>
                <c:pt idx="106">
                  <c:v>18</c:v>
                </c:pt>
                <c:pt idx="107">
                  <c:v>17</c:v>
                </c:pt>
                <c:pt idx="108">
                  <c:v>16</c:v>
                </c:pt>
                <c:pt idx="109">
                  <c:v>15</c:v>
                </c:pt>
                <c:pt idx="110">
                  <c:v>14</c:v>
                </c:pt>
                <c:pt idx="111">
                  <c:v>14</c:v>
                </c:pt>
                <c:pt idx="112">
                  <c:v>13</c:v>
                </c:pt>
                <c:pt idx="113">
                  <c:v>13</c:v>
                </c:pt>
                <c:pt idx="114">
                  <c:v>15</c:v>
                </c:pt>
                <c:pt idx="115">
                  <c:v>17</c:v>
                </c:pt>
                <c:pt idx="116">
                  <c:v>19</c:v>
                </c:pt>
                <c:pt idx="117">
                  <c:v>21</c:v>
                </c:pt>
                <c:pt idx="118">
                  <c:v>24</c:v>
                </c:pt>
                <c:pt idx="119">
                  <c:v>25</c:v>
                </c:pt>
                <c:pt idx="120">
                  <c:v>22</c:v>
                </c:pt>
                <c:pt idx="121">
                  <c:v>19</c:v>
                </c:pt>
                <c:pt idx="122">
                  <c:v>20</c:v>
                </c:pt>
                <c:pt idx="123">
                  <c:v>20</c:v>
                </c:pt>
                <c:pt idx="124">
                  <c:v>20</c:v>
                </c:pt>
                <c:pt idx="125">
                  <c:v>20</c:v>
                </c:pt>
                <c:pt idx="126">
                  <c:v>19</c:v>
                </c:pt>
                <c:pt idx="127">
                  <c:v>19</c:v>
                </c:pt>
                <c:pt idx="128">
                  <c:v>18</c:v>
                </c:pt>
                <c:pt idx="129">
                  <c:v>17</c:v>
                </c:pt>
                <c:pt idx="130">
                  <c:v>16</c:v>
                </c:pt>
                <c:pt idx="131">
                  <c:v>15</c:v>
                </c:pt>
                <c:pt idx="132">
                  <c:v>14</c:v>
                </c:pt>
                <c:pt idx="133">
                  <c:v>14</c:v>
                </c:pt>
                <c:pt idx="134">
                  <c:v>13</c:v>
                </c:pt>
                <c:pt idx="135">
                  <c:v>13</c:v>
                </c:pt>
                <c:pt idx="136">
                  <c:v>15</c:v>
                </c:pt>
                <c:pt idx="137">
                  <c:v>17</c:v>
                </c:pt>
                <c:pt idx="138">
                  <c:v>19</c:v>
                </c:pt>
                <c:pt idx="139">
                  <c:v>21</c:v>
                </c:pt>
                <c:pt idx="140">
                  <c:v>24</c:v>
                </c:pt>
                <c:pt idx="141">
                  <c:v>25</c:v>
                </c:pt>
                <c:pt idx="142">
                  <c:v>27</c:v>
                </c:pt>
                <c:pt idx="143">
                  <c:v>28</c:v>
                </c:pt>
                <c:pt idx="144">
                  <c:v>28</c:v>
                </c:pt>
                <c:pt idx="145">
                  <c:v>28</c:v>
                </c:pt>
                <c:pt idx="146">
                  <c:v>27</c:v>
                </c:pt>
                <c:pt idx="147">
                  <c:v>26</c:v>
                </c:pt>
                <c:pt idx="148">
                  <c:v>25</c:v>
                </c:pt>
                <c:pt idx="149">
                  <c:v>23</c:v>
                </c:pt>
                <c:pt idx="150">
                  <c:v>21</c:v>
                </c:pt>
                <c:pt idx="151">
                  <c:v>20</c:v>
                </c:pt>
                <c:pt idx="152">
                  <c:v>22</c:v>
                </c:pt>
                <c:pt idx="153">
                  <c:v>20</c:v>
                </c:pt>
                <c:pt idx="154">
                  <c:v>21</c:v>
                </c:pt>
                <c:pt idx="155">
                  <c:v>20</c:v>
                </c:pt>
                <c:pt idx="156">
                  <c:v>20</c:v>
                </c:pt>
                <c:pt idx="157">
                  <c:v>19</c:v>
                </c:pt>
                <c:pt idx="158">
                  <c:v>19</c:v>
                </c:pt>
                <c:pt idx="159">
                  <c:v>18</c:v>
                </c:pt>
                <c:pt idx="160">
                  <c:v>18</c:v>
                </c:pt>
                <c:pt idx="161">
                  <c:v>17</c:v>
                </c:pt>
                <c:pt idx="162">
                  <c:v>15</c:v>
                </c:pt>
                <c:pt idx="163">
                  <c:v>14</c:v>
                </c:pt>
                <c:pt idx="164">
                  <c:v>13</c:v>
                </c:pt>
                <c:pt idx="165">
                  <c:v>13</c:v>
                </c:pt>
                <c:pt idx="166">
                  <c:v>13</c:v>
                </c:pt>
                <c:pt idx="167">
                  <c:v>14</c:v>
                </c:pt>
                <c:pt idx="168">
                  <c:v>17</c:v>
                </c:pt>
                <c:pt idx="169">
                  <c:v>19</c:v>
                </c:pt>
                <c:pt idx="170">
                  <c:v>21</c:v>
                </c:pt>
                <c:pt idx="171">
                  <c:v>23</c:v>
                </c:pt>
                <c:pt idx="172">
                  <c:v>25</c:v>
                </c:pt>
                <c:pt idx="173">
                  <c:v>27</c:v>
                </c:pt>
                <c:pt idx="174">
                  <c:v>27</c:v>
                </c:pt>
                <c:pt idx="175">
                  <c:v>28</c:v>
                </c:pt>
                <c:pt idx="176">
                  <c:v>28</c:v>
                </c:pt>
                <c:pt idx="177">
                  <c:v>27</c:v>
                </c:pt>
                <c:pt idx="178">
                  <c:v>26</c:v>
                </c:pt>
                <c:pt idx="179">
                  <c:v>25</c:v>
                </c:pt>
                <c:pt idx="180">
                  <c:v>24</c:v>
                </c:pt>
                <c:pt idx="181">
                  <c:v>21</c:v>
                </c:pt>
                <c:pt idx="182">
                  <c:v>20</c:v>
                </c:pt>
                <c:pt idx="183">
                  <c:v>21</c:v>
                </c:pt>
                <c:pt idx="184">
                  <c:v>20</c:v>
                </c:pt>
                <c:pt idx="185">
                  <c:v>19</c:v>
                </c:pt>
                <c:pt idx="186">
                  <c:v>20</c:v>
                </c:pt>
                <c:pt idx="187">
                  <c:v>20</c:v>
                </c:pt>
                <c:pt idx="188">
                  <c:v>20</c:v>
                </c:pt>
                <c:pt idx="189">
                  <c:v>19</c:v>
                </c:pt>
                <c:pt idx="190">
                  <c:v>19</c:v>
                </c:pt>
                <c:pt idx="191">
                  <c:v>18</c:v>
                </c:pt>
                <c:pt idx="192">
                  <c:v>17</c:v>
                </c:pt>
                <c:pt idx="193">
                  <c:v>16</c:v>
                </c:pt>
                <c:pt idx="194">
                  <c:v>15</c:v>
                </c:pt>
                <c:pt idx="195">
                  <c:v>14</c:v>
                </c:pt>
                <c:pt idx="196">
                  <c:v>13</c:v>
                </c:pt>
                <c:pt idx="197">
                  <c:v>13</c:v>
                </c:pt>
              </c:numCache>
            </c:numRef>
          </c:yVal>
          <c:smooth val="0"/>
          <c:extLst>
            <c:ext xmlns:c16="http://schemas.microsoft.com/office/drawing/2014/chart" uri="{C3380CC4-5D6E-409C-BE32-E72D297353CC}">
              <c16:uniqueId val="{00000000-F8DA-4390-8DD8-4E91BEB5C75F}"/>
            </c:ext>
          </c:extLst>
        </c:ser>
        <c:dLbls>
          <c:showLegendKey val="0"/>
          <c:showVal val="0"/>
          <c:showCatName val="0"/>
          <c:showSerName val="0"/>
          <c:showPercent val="0"/>
          <c:showBubbleSize val="0"/>
        </c:dLbls>
        <c:axId val="199852032"/>
        <c:axId val="199853568"/>
      </c:scatterChart>
      <c:valAx>
        <c:axId val="199852032"/>
        <c:scaling>
          <c:orientation val="minMax"/>
        </c:scaling>
        <c:delete val="0"/>
        <c:axPos val="b"/>
        <c:majorGridlines>
          <c:spPr>
            <a:ln w="9360">
              <a:solidFill>
                <a:srgbClr val="D9D9D9"/>
              </a:solidFill>
              <a:round/>
            </a:ln>
          </c:spPr>
        </c:majorGridlines>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latin typeface="Calibri"/>
              </a:defRPr>
            </a:pPr>
            <a:endParaRPr lang="en-US"/>
          </a:p>
        </c:txPr>
        <c:crossAx val="199853568"/>
        <c:crosses val="autoZero"/>
        <c:crossBetween val="midCat"/>
      </c:valAx>
      <c:valAx>
        <c:axId val="199853568"/>
        <c:scaling>
          <c:orientation val="minMax"/>
        </c:scaling>
        <c:delete val="0"/>
        <c:axPos val="l"/>
        <c:majorGridlines>
          <c:spPr>
            <a:ln w="9360">
              <a:solidFill>
                <a:srgbClr val="D9D9D9"/>
              </a:solidFill>
              <a:round/>
            </a:ln>
          </c:spPr>
        </c:majorGridlines>
        <c:numFmt formatCode="General" sourceLinked="0"/>
        <c:majorTickMark val="none"/>
        <c:minorTickMark val="none"/>
        <c:tickLblPos val="nextTo"/>
        <c:spPr>
          <a:ln w="9360">
            <a:solidFill>
              <a:srgbClr val="BFBFBF"/>
            </a:solidFill>
            <a:round/>
          </a:ln>
        </c:spPr>
        <c:txPr>
          <a:bodyPr/>
          <a:lstStyle/>
          <a:p>
            <a:pPr>
              <a:defRPr sz="900" b="0" strike="noStrike" spc="-1">
                <a:solidFill>
                  <a:srgbClr val="595959"/>
                </a:solidFill>
                <a:latin typeface="Calibri"/>
              </a:defRPr>
            </a:pPr>
            <a:endParaRPr lang="en-US"/>
          </a:p>
        </c:txPr>
        <c:crossAx val="199852032"/>
        <c:crosses val="autoZero"/>
        <c:crossBetween val="midCat"/>
      </c:valAx>
      <c:spPr>
        <a:noFill/>
        <a:ln>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jpe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1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21.xml.rels><?xml version="1.0" encoding="UTF-8" standalone="yes"?>
<Relationships xmlns="http://schemas.openxmlformats.org/package/2006/relationships"><Relationship Id="rId1" Type="http://schemas.openxmlformats.org/officeDocument/2006/relationships/chart" Target="../charts/chart4.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13.emf"/><Relationship Id="rId1" Type="http://schemas.openxmlformats.org/officeDocument/2006/relationships/image" Target="../media/image1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4.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6.emf"/><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504825</xdr:colOff>
          <xdr:row>2</xdr:row>
          <xdr:rowOff>0</xdr:rowOff>
        </xdr:from>
        <xdr:to>
          <xdr:col>8</xdr:col>
          <xdr:colOff>9525</xdr:colOff>
          <xdr:row>29</xdr:row>
          <xdr:rowOff>19050</xdr:rowOff>
        </xdr:to>
        <xdr:sp macro="" textlink="">
          <xdr:nvSpPr>
            <xdr:cNvPr id="74754" name="Object 2" hidden="1">
              <a:extLst>
                <a:ext uri="{63B3BB69-23CF-44E3-9099-C40C66FF867C}">
                  <a14:compatExt spid="_x0000_s74754"/>
                </a:ext>
                <a:ext uri="{FF2B5EF4-FFF2-40B4-BE49-F238E27FC236}">
                  <a16:creationId xmlns:a16="http://schemas.microsoft.com/office/drawing/2014/main" id="{00000000-0008-0000-0100-0000022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6</xdr:col>
      <xdr:colOff>297180</xdr:colOff>
      <xdr:row>15</xdr:row>
      <xdr:rowOff>60960</xdr:rowOff>
    </xdr:from>
    <xdr:to>
      <xdr:col>17</xdr:col>
      <xdr:colOff>91440</xdr:colOff>
      <xdr:row>19</xdr:row>
      <xdr:rowOff>38100</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3954780" y="2819400"/>
          <a:ext cx="6499860" cy="708660"/>
        </a:xfrm>
        <a:prstGeom prst="rect">
          <a:avLst/>
        </a:prstGeom>
        <a:no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b="1" cap="none" spc="0">
            <a:ln w="22225">
              <a:solidFill>
                <a:schemeClr val="accent2"/>
              </a:solidFill>
              <a:prstDash val="solid"/>
            </a:ln>
            <a:solidFill>
              <a:schemeClr val="accent2">
                <a:lumMod val="40000"/>
                <a:lumOff val="60000"/>
              </a:schemeClr>
            </a:solidFill>
            <a:effectLst/>
          </a:endParaRPr>
        </a:p>
      </xdr:txBody>
    </xdr:sp>
    <xdr:clientData/>
  </xdr:twoCellAnchor>
  <mc:AlternateContent xmlns:mc="http://schemas.openxmlformats.org/markup-compatibility/2006">
    <mc:Choice xmlns:a14="http://schemas.microsoft.com/office/drawing/2010/main" Requires="a14">
      <xdr:twoCellAnchor editAs="oneCell">
        <xdr:from>
          <xdr:col>14</xdr:col>
          <xdr:colOff>0</xdr:colOff>
          <xdr:row>2</xdr:row>
          <xdr:rowOff>47625</xdr:rowOff>
        </xdr:from>
        <xdr:to>
          <xdr:col>21</xdr:col>
          <xdr:colOff>95250</xdr:colOff>
          <xdr:row>40</xdr:row>
          <xdr:rowOff>9525</xdr:rowOff>
        </xdr:to>
        <xdr:sp macro="" textlink="">
          <xdr:nvSpPr>
            <xdr:cNvPr id="74756" name="Object 4" hidden="1">
              <a:extLst>
                <a:ext uri="{63B3BB69-23CF-44E3-9099-C40C66FF867C}">
                  <a14:compatExt spid="_x0000_s74756"/>
                </a:ext>
                <a:ext uri="{FF2B5EF4-FFF2-40B4-BE49-F238E27FC236}">
                  <a16:creationId xmlns:a16="http://schemas.microsoft.com/office/drawing/2014/main" id="{00000000-0008-0000-0100-0000042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19</xdr:col>
      <xdr:colOff>342900</xdr:colOff>
      <xdr:row>15</xdr:row>
      <xdr:rowOff>95250</xdr:rowOff>
    </xdr:from>
    <xdr:to>
      <xdr:col>30</xdr:col>
      <xdr:colOff>342900</xdr:colOff>
      <xdr:row>19</xdr:row>
      <xdr:rowOff>72390</xdr:rowOff>
    </xdr:to>
    <xdr:sp macro="" textlink="">
      <xdr:nvSpPr>
        <xdr:cNvPr id="3" name="Rectangle 2">
          <a:extLst>
            <a:ext uri="{FF2B5EF4-FFF2-40B4-BE49-F238E27FC236}">
              <a16:creationId xmlns:a16="http://schemas.microsoft.com/office/drawing/2014/main" id="{5C51AE84-2AEE-4392-B38B-DDE7613A26BF}"/>
            </a:ext>
          </a:extLst>
        </xdr:cNvPr>
        <xdr:cNvSpPr/>
      </xdr:nvSpPr>
      <xdr:spPr>
        <a:xfrm>
          <a:off x="11563350" y="2962275"/>
          <a:ext cx="6124575" cy="739140"/>
        </a:xfrm>
        <a:prstGeom prst="rect">
          <a:avLst/>
        </a:prstGeom>
        <a:no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b="1" cap="none" spc="0">
            <a:ln w="22225">
              <a:solidFill>
                <a:schemeClr val="accent2"/>
              </a:solidFill>
              <a:prstDash val="solid"/>
            </a:ln>
            <a:solidFill>
              <a:schemeClr val="accent2">
                <a:lumMod val="40000"/>
                <a:lumOff val="60000"/>
              </a:schemeClr>
            </a:solidFill>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388775</xdr:colOff>
      <xdr:row>19</xdr:row>
      <xdr:rowOff>209939</xdr:rowOff>
    </xdr:from>
    <xdr:to>
      <xdr:col>8</xdr:col>
      <xdr:colOff>6804</xdr:colOff>
      <xdr:row>41</xdr:row>
      <xdr:rowOff>34212</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stretch>
          <a:fillRect/>
        </a:stretch>
      </xdr:blipFill>
      <xdr:spPr>
        <a:xfrm>
          <a:off x="5186265" y="3195735"/>
          <a:ext cx="224518" cy="217714"/>
        </a:xfrm>
        <a:prstGeom prst="rect">
          <a:avLst/>
        </a:prstGeom>
      </xdr:spPr>
    </xdr:pic>
    <xdr:clientData/>
  </xdr:twoCellAnchor>
  <xdr:twoCellAnchor editAs="oneCell">
    <xdr:from>
      <xdr:col>7</xdr:col>
      <xdr:colOff>357674</xdr:colOff>
      <xdr:row>25</xdr:row>
      <xdr:rowOff>38879</xdr:rowOff>
    </xdr:from>
    <xdr:to>
      <xdr:col>7</xdr:col>
      <xdr:colOff>549197</xdr:colOff>
      <xdr:row>41</xdr:row>
      <xdr:rowOff>90973</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a:stretch>
          <a:fillRect/>
        </a:stretch>
      </xdr:blipFill>
      <xdr:spPr>
        <a:xfrm>
          <a:off x="5155164" y="4183226"/>
          <a:ext cx="191523" cy="279918"/>
        </a:xfrm>
        <a:prstGeom prst="rect">
          <a:avLst/>
        </a:prstGeom>
      </xdr:spPr>
    </xdr:pic>
    <xdr:clientData/>
  </xdr:twoCellAnchor>
  <xdr:twoCellAnchor editAs="oneCell">
    <xdr:from>
      <xdr:col>7</xdr:col>
      <xdr:colOff>326571</xdr:colOff>
      <xdr:row>26</xdr:row>
      <xdr:rowOff>46654</xdr:rowOff>
    </xdr:from>
    <xdr:to>
      <xdr:col>7</xdr:col>
      <xdr:colOff>574499</xdr:colOff>
      <xdr:row>41</xdr:row>
      <xdr:rowOff>50541</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3"/>
        <a:stretch>
          <a:fillRect/>
        </a:stretch>
      </xdr:blipFill>
      <xdr:spPr>
        <a:xfrm>
          <a:off x="5124061" y="4494246"/>
          <a:ext cx="247928" cy="241041"/>
        </a:xfrm>
        <a:prstGeom prst="rect">
          <a:avLst/>
        </a:prstGeom>
      </xdr:spPr>
    </xdr:pic>
    <xdr:clientData/>
  </xdr:twoCellAnchor>
  <xdr:twoCellAnchor editAs="oneCell">
    <xdr:from>
      <xdr:col>7</xdr:col>
      <xdr:colOff>279918</xdr:colOff>
      <xdr:row>27</xdr:row>
      <xdr:rowOff>23327</xdr:rowOff>
    </xdr:from>
    <xdr:to>
      <xdr:col>8</xdr:col>
      <xdr:colOff>1</xdr:colOff>
      <xdr:row>41</xdr:row>
      <xdr:rowOff>50541</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4"/>
        <a:stretch>
          <a:fillRect/>
        </a:stretch>
      </xdr:blipFill>
      <xdr:spPr>
        <a:xfrm>
          <a:off x="5077408" y="4774164"/>
          <a:ext cx="326572" cy="241041"/>
        </a:xfrm>
        <a:prstGeom prst="rect">
          <a:avLst/>
        </a:prstGeom>
      </xdr:spPr>
    </xdr:pic>
    <xdr:clientData/>
  </xdr:twoCellAnchor>
  <xdr:oneCellAnchor>
    <xdr:from>
      <xdr:col>7</xdr:col>
      <xdr:colOff>388775</xdr:colOff>
      <xdr:row>57</xdr:row>
      <xdr:rowOff>209939</xdr:rowOff>
    </xdr:from>
    <xdr:ext cx="224518" cy="217714"/>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
        <a:stretch>
          <a:fillRect/>
        </a:stretch>
      </xdr:blipFill>
      <xdr:spPr>
        <a:xfrm>
          <a:off x="5792755" y="3864429"/>
          <a:ext cx="224518" cy="217714"/>
        </a:xfrm>
        <a:prstGeom prst="rect">
          <a:avLst/>
        </a:prstGeom>
      </xdr:spPr>
    </xdr:pic>
    <xdr:clientData/>
  </xdr:oneCellAnchor>
  <xdr:twoCellAnchor editAs="oneCell">
    <xdr:from>
      <xdr:col>7</xdr:col>
      <xdr:colOff>373225</xdr:colOff>
      <xdr:row>63</xdr:row>
      <xdr:rowOff>69980</xdr:rowOff>
    </xdr:from>
    <xdr:to>
      <xdr:col>8</xdr:col>
      <xdr:colOff>7776</xdr:colOff>
      <xdr:row>64</xdr:row>
      <xdr:rowOff>1783</xdr:rowOff>
    </xdr:to>
    <xdr:pic>
      <xdr:nvPicPr>
        <xdr:cNvPr id="19" name="Picture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5"/>
        <a:stretch>
          <a:fillRect/>
        </a:stretch>
      </xdr:blipFill>
      <xdr:spPr>
        <a:xfrm>
          <a:off x="5777205" y="12697409"/>
          <a:ext cx="241040" cy="198503"/>
        </a:xfrm>
        <a:prstGeom prst="rect">
          <a:avLst/>
        </a:prstGeom>
      </xdr:spPr>
    </xdr:pic>
    <xdr:clientData/>
  </xdr:twoCellAnchor>
  <xdr:twoCellAnchor editAs="oneCell">
    <xdr:from>
      <xdr:col>7</xdr:col>
      <xdr:colOff>373225</xdr:colOff>
      <xdr:row>60</xdr:row>
      <xdr:rowOff>7776</xdr:rowOff>
    </xdr:from>
    <xdr:to>
      <xdr:col>8</xdr:col>
      <xdr:colOff>23328</xdr:colOff>
      <xdr:row>61</xdr:row>
      <xdr:rowOff>1</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6"/>
        <a:stretch>
          <a:fillRect/>
        </a:stretch>
      </xdr:blipFill>
      <xdr:spPr>
        <a:xfrm>
          <a:off x="5777205" y="11997613"/>
          <a:ext cx="256592" cy="256592"/>
        </a:xfrm>
        <a:prstGeom prst="rect">
          <a:avLst/>
        </a:prstGeom>
      </xdr:spPr>
    </xdr:pic>
    <xdr:clientData/>
  </xdr:twoCellAnchor>
  <xdr:twoCellAnchor editAs="oneCell">
    <xdr:from>
      <xdr:col>1</xdr:col>
      <xdr:colOff>570780</xdr:colOff>
      <xdr:row>2</xdr:row>
      <xdr:rowOff>54424</xdr:rowOff>
    </xdr:from>
    <xdr:to>
      <xdr:col>19</xdr:col>
      <xdr:colOff>104273</xdr:colOff>
      <xdr:row>17</xdr:row>
      <xdr:rowOff>163281</xdr:rowOff>
    </xdr:to>
    <xdr:pic>
      <xdr:nvPicPr>
        <xdr:cNvPr id="14" name="Picture 13" descr="C:\Users\aalaza01\AppData\Local\Packages\Microsoft.Windows.Photos_8wekyb3d8bbwe\TempState\ShareServiceTempFolder\Capture.jpeg">
          <a:extLst>
            <a:ext uri="{FF2B5EF4-FFF2-40B4-BE49-F238E27FC236}">
              <a16:creationId xmlns:a16="http://schemas.microsoft.com/office/drawing/2014/main" id="{00000000-0008-0000-0300-00000E000000}"/>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2084" t="9416" r="3078" b="55519"/>
        <a:stretch/>
      </xdr:blipFill>
      <xdr:spPr bwMode="auto">
        <a:xfrm>
          <a:off x="1177270" y="536506"/>
          <a:ext cx="11847568" cy="2908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40</xdr:row>
      <xdr:rowOff>106680</xdr:rowOff>
    </xdr:from>
    <xdr:to>
      <xdr:col>19</xdr:col>
      <xdr:colOff>190500</xdr:colOff>
      <xdr:row>56</xdr:row>
      <xdr:rowOff>144780</xdr:rowOff>
    </xdr:to>
    <xdr:pic>
      <xdr:nvPicPr>
        <xdr:cNvPr id="15" name="Picture 14" descr="C:\Users\aalaza01\AppData\Local\Packages\Microsoft.Windows.Photos_8wekyb3d8bbwe\TempState\ShareServiceTempFolder\Capture.jpeg">
          <a:extLst>
            <a:ext uri="{FF2B5EF4-FFF2-40B4-BE49-F238E27FC236}">
              <a16:creationId xmlns:a16="http://schemas.microsoft.com/office/drawing/2014/main" id="{00000000-0008-0000-0300-00000F000000}"/>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2675" t="62741" r="3036" b="2874"/>
        <a:stretch/>
      </xdr:blipFill>
      <xdr:spPr bwMode="auto">
        <a:xfrm>
          <a:off x="800100" y="8221980"/>
          <a:ext cx="12367260" cy="2964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388619</xdr:colOff>
      <xdr:row>22</xdr:row>
      <xdr:rowOff>45720</xdr:rowOff>
    </xdr:from>
    <xdr:to>
      <xdr:col>8</xdr:col>
      <xdr:colOff>3810</xdr:colOff>
      <xdr:row>41</xdr:row>
      <xdr:rowOff>7620</xdr:rowOff>
    </xdr:to>
    <xdr:pic>
      <xdr:nvPicPr>
        <xdr:cNvPr id="16" name="Picture 15" descr="C:\Users\aalaza01\AppData\Local\Packages\Microsoft.Windows.Photos_8wekyb3d8bbwe\TempState\ShareServiceTempFolder\Capture.jpeg">
          <a:extLst>
            <a:ext uri="{FF2B5EF4-FFF2-40B4-BE49-F238E27FC236}">
              <a16:creationId xmlns:a16="http://schemas.microsoft.com/office/drawing/2014/main" id="{00000000-0008-0000-0300-000010000000}"/>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54035" t="13969" r="44326" b="83595"/>
        <a:stretch/>
      </xdr:blipFill>
      <xdr:spPr bwMode="auto">
        <a:xfrm>
          <a:off x="5814059" y="4229100"/>
          <a:ext cx="205741" cy="198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396239</xdr:colOff>
      <xdr:row>27</xdr:row>
      <xdr:rowOff>281941</xdr:rowOff>
    </xdr:from>
    <xdr:to>
      <xdr:col>7</xdr:col>
      <xdr:colOff>525780</xdr:colOff>
      <xdr:row>41</xdr:row>
      <xdr:rowOff>28575</xdr:rowOff>
    </xdr:to>
    <xdr:pic>
      <xdr:nvPicPr>
        <xdr:cNvPr id="17" name="Picture 16" descr="C:\Users\aalaza01\AppData\Local\Packages\Microsoft.Windows.Photos_8wekyb3d8bbwe\TempState\ShareServiceTempFolder\Capture.jpeg">
          <a:extLst>
            <a:ext uri="{FF2B5EF4-FFF2-40B4-BE49-F238E27FC236}">
              <a16:creationId xmlns:a16="http://schemas.microsoft.com/office/drawing/2014/main" id="{00000000-0008-0000-0300-000011000000}"/>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78900" t="23750" r="20067" b="73627"/>
        <a:stretch/>
      </xdr:blipFill>
      <xdr:spPr bwMode="auto">
        <a:xfrm>
          <a:off x="5821679" y="5707381"/>
          <a:ext cx="129541" cy="213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403859</xdr:colOff>
      <xdr:row>31</xdr:row>
      <xdr:rowOff>228601</xdr:rowOff>
    </xdr:from>
    <xdr:to>
      <xdr:col>12</xdr:col>
      <xdr:colOff>533400</xdr:colOff>
      <xdr:row>41</xdr:row>
      <xdr:rowOff>30480</xdr:rowOff>
    </xdr:to>
    <xdr:pic>
      <xdr:nvPicPr>
        <xdr:cNvPr id="21" name="Picture 20" descr="C:\Users\aalaza01\AppData\Local\Packages\Microsoft.Windows.Photos_8wekyb3d8bbwe\TempState\ShareServiceTempFolder\Capture.jpeg">
          <a:extLst>
            <a:ext uri="{FF2B5EF4-FFF2-40B4-BE49-F238E27FC236}">
              <a16:creationId xmlns:a16="http://schemas.microsoft.com/office/drawing/2014/main" id="{00000000-0008-0000-0300-000015000000}"/>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78900" t="23750" r="20067" b="73627"/>
        <a:stretch/>
      </xdr:blipFill>
      <xdr:spPr bwMode="auto">
        <a:xfrm>
          <a:off x="8877299" y="6499861"/>
          <a:ext cx="129541" cy="213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667165</xdr:colOff>
      <xdr:row>1</xdr:row>
      <xdr:rowOff>62048</xdr:rowOff>
    </xdr:from>
    <xdr:to>
      <xdr:col>2</xdr:col>
      <xdr:colOff>796705</xdr:colOff>
      <xdr:row>1</xdr:row>
      <xdr:rowOff>183968</xdr:rowOff>
    </xdr:to>
    <xdr:sp macro="" textlink="">
      <xdr:nvSpPr>
        <xdr:cNvPr id="190" name="Oval 189">
          <a:extLst>
            <a:ext uri="{FF2B5EF4-FFF2-40B4-BE49-F238E27FC236}">
              <a16:creationId xmlns:a16="http://schemas.microsoft.com/office/drawing/2014/main" id="{00000000-0008-0000-0400-0000BE000000}"/>
            </a:ext>
          </a:extLst>
        </xdr:cNvPr>
        <xdr:cNvSpPr/>
      </xdr:nvSpPr>
      <xdr:spPr>
        <a:xfrm>
          <a:off x="2587405" y="244928"/>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389282</xdr:colOff>
      <xdr:row>1</xdr:row>
      <xdr:rowOff>25763</xdr:rowOff>
    </xdr:from>
    <xdr:to>
      <xdr:col>6</xdr:col>
      <xdr:colOff>393114</xdr:colOff>
      <xdr:row>1</xdr:row>
      <xdr:rowOff>191434</xdr:rowOff>
    </xdr:to>
    <xdr:cxnSp macro="">
      <xdr:nvCxnSpPr>
        <xdr:cNvPr id="192" name="Straight Arrow Connector 191">
          <a:extLst>
            <a:ext uri="{FF2B5EF4-FFF2-40B4-BE49-F238E27FC236}">
              <a16:creationId xmlns:a16="http://schemas.microsoft.com/office/drawing/2014/main" id="{00000000-0008-0000-0400-0000C0000000}"/>
            </a:ext>
          </a:extLst>
        </xdr:cNvPr>
        <xdr:cNvCxnSpPr/>
      </xdr:nvCxnSpPr>
      <xdr:spPr>
        <a:xfrm flipH="1">
          <a:off x="6241442" y="2086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357427</xdr:colOff>
      <xdr:row>1</xdr:row>
      <xdr:rowOff>54428</xdr:rowOff>
    </xdr:from>
    <xdr:to>
      <xdr:col>3</xdr:col>
      <xdr:colOff>486668</xdr:colOff>
      <xdr:row>1</xdr:row>
      <xdr:rowOff>176348</xdr:rowOff>
    </xdr:to>
    <xdr:sp macro="" textlink="">
      <xdr:nvSpPr>
        <xdr:cNvPr id="569" name="Oval 568">
          <a:extLst>
            <a:ext uri="{FF2B5EF4-FFF2-40B4-BE49-F238E27FC236}">
              <a16:creationId xmlns:a16="http://schemas.microsoft.com/office/drawing/2014/main" id="{00000000-0008-0000-0400-000039020000}"/>
            </a:ext>
          </a:extLst>
        </xdr:cNvPr>
        <xdr:cNvSpPr/>
      </xdr:nvSpPr>
      <xdr:spPr>
        <a:xfrm>
          <a:off x="3877867" y="237308"/>
          <a:ext cx="129241"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274320</xdr:colOff>
      <xdr:row>7</xdr:row>
      <xdr:rowOff>60960</xdr:rowOff>
    </xdr:from>
    <xdr:to>
      <xdr:col>17</xdr:col>
      <xdr:colOff>403860</xdr:colOff>
      <xdr:row>7</xdr:row>
      <xdr:rowOff>182880</xdr:rowOff>
    </xdr:to>
    <xdr:sp macro="" textlink="">
      <xdr:nvSpPr>
        <xdr:cNvPr id="597" name="Oval 596">
          <a:extLst>
            <a:ext uri="{FF2B5EF4-FFF2-40B4-BE49-F238E27FC236}">
              <a16:creationId xmlns:a16="http://schemas.microsoft.com/office/drawing/2014/main" id="{00000000-0008-0000-0400-000055020000}"/>
            </a:ext>
          </a:extLst>
        </xdr:cNvPr>
        <xdr:cNvSpPr/>
      </xdr:nvSpPr>
      <xdr:spPr>
        <a:xfrm>
          <a:off x="14325600" y="1089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511505</xdr:colOff>
      <xdr:row>7</xdr:row>
      <xdr:rowOff>33383</xdr:rowOff>
    </xdr:from>
    <xdr:to>
      <xdr:col>17</xdr:col>
      <xdr:colOff>515337</xdr:colOff>
      <xdr:row>7</xdr:row>
      <xdr:rowOff>199054</xdr:rowOff>
    </xdr:to>
    <xdr:cxnSp macro="">
      <xdr:nvCxnSpPr>
        <xdr:cNvPr id="598" name="Straight Arrow Connector 597">
          <a:extLst>
            <a:ext uri="{FF2B5EF4-FFF2-40B4-BE49-F238E27FC236}">
              <a16:creationId xmlns:a16="http://schemas.microsoft.com/office/drawing/2014/main" id="{00000000-0008-0000-0400-000056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274320</xdr:colOff>
      <xdr:row>9</xdr:row>
      <xdr:rowOff>60960</xdr:rowOff>
    </xdr:from>
    <xdr:to>
      <xdr:col>17</xdr:col>
      <xdr:colOff>403860</xdr:colOff>
      <xdr:row>9</xdr:row>
      <xdr:rowOff>182880</xdr:rowOff>
    </xdr:to>
    <xdr:sp macro="" textlink="">
      <xdr:nvSpPr>
        <xdr:cNvPr id="599" name="Oval 598">
          <a:extLst>
            <a:ext uri="{FF2B5EF4-FFF2-40B4-BE49-F238E27FC236}">
              <a16:creationId xmlns:a16="http://schemas.microsoft.com/office/drawing/2014/main" id="{00000000-0008-0000-0400-000057020000}"/>
            </a:ext>
          </a:extLst>
        </xdr:cNvPr>
        <xdr:cNvSpPr/>
      </xdr:nvSpPr>
      <xdr:spPr>
        <a:xfrm>
          <a:off x="14325600" y="1325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511505</xdr:colOff>
      <xdr:row>9</xdr:row>
      <xdr:rowOff>33383</xdr:rowOff>
    </xdr:from>
    <xdr:to>
      <xdr:col>17</xdr:col>
      <xdr:colOff>515337</xdr:colOff>
      <xdr:row>9</xdr:row>
      <xdr:rowOff>199054</xdr:rowOff>
    </xdr:to>
    <xdr:cxnSp macro="">
      <xdr:nvCxnSpPr>
        <xdr:cNvPr id="600" name="Straight Arrow Connector 599">
          <a:extLst>
            <a:ext uri="{FF2B5EF4-FFF2-40B4-BE49-F238E27FC236}">
              <a16:creationId xmlns:a16="http://schemas.microsoft.com/office/drawing/2014/main" id="{00000000-0008-0000-0400-000058020000}"/>
            </a:ext>
          </a:extLst>
        </xdr:cNvPr>
        <xdr:cNvCxnSpPr/>
      </xdr:nvCxnSpPr>
      <xdr:spPr>
        <a:xfrm flipH="1">
          <a:off x="1456278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624840</xdr:colOff>
      <xdr:row>4</xdr:row>
      <xdr:rowOff>0</xdr:rowOff>
    </xdr:from>
    <xdr:to>
      <xdr:col>6</xdr:col>
      <xdr:colOff>662940</xdr:colOff>
      <xdr:row>6</xdr:row>
      <xdr:rowOff>60960</xdr:rowOff>
    </xdr:to>
    <xdr:sp macro="" textlink="">
      <xdr:nvSpPr>
        <xdr:cNvPr id="628" name="Speech Bubble: Rectangle 627">
          <a:extLst>
            <a:ext uri="{FF2B5EF4-FFF2-40B4-BE49-F238E27FC236}">
              <a16:creationId xmlns:a16="http://schemas.microsoft.com/office/drawing/2014/main" id="{00000000-0008-0000-0400-000074020000}"/>
            </a:ext>
          </a:extLst>
        </xdr:cNvPr>
        <xdr:cNvSpPr/>
      </xdr:nvSpPr>
      <xdr:spPr>
        <a:xfrm>
          <a:off x="5516880" y="868680"/>
          <a:ext cx="815340" cy="44196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Default</a:t>
          </a:r>
          <a:r>
            <a:rPr lang="en-US" sz="1100" baseline="0"/>
            <a:t> Program**</a:t>
          </a:r>
        </a:p>
        <a:p>
          <a:pPr algn="l"/>
          <a:endParaRPr lang="en-US" sz="1100" baseline="0"/>
        </a:p>
        <a:p>
          <a:pPr algn="l"/>
          <a:endParaRPr lang="en-US" sz="1100"/>
        </a:p>
      </xdr:txBody>
    </xdr:sp>
    <xdr:clientData/>
  </xdr:twoCellAnchor>
  <xdr:twoCellAnchor>
    <xdr:from>
      <xdr:col>3</xdr:col>
      <xdr:colOff>320040</xdr:colOff>
      <xdr:row>36</xdr:row>
      <xdr:rowOff>62774</xdr:rowOff>
    </xdr:from>
    <xdr:to>
      <xdr:col>3</xdr:col>
      <xdr:colOff>449580</xdr:colOff>
      <xdr:row>36</xdr:row>
      <xdr:rowOff>184694</xdr:rowOff>
    </xdr:to>
    <xdr:sp macro="" textlink="">
      <xdr:nvSpPr>
        <xdr:cNvPr id="630" name="Oval 629">
          <a:extLst>
            <a:ext uri="{FF2B5EF4-FFF2-40B4-BE49-F238E27FC236}">
              <a16:creationId xmlns:a16="http://schemas.microsoft.com/office/drawing/2014/main" id="{00000000-0008-0000-0400-000076020000}"/>
            </a:ext>
          </a:extLst>
        </xdr:cNvPr>
        <xdr:cNvSpPr/>
      </xdr:nvSpPr>
      <xdr:spPr>
        <a:xfrm>
          <a:off x="3657600" y="109147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320040</xdr:colOff>
      <xdr:row>36</xdr:row>
      <xdr:rowOff>62774</xdr:rowOff>
    </xdr:from>
    <xdr:to>
      <xdr:col>4</xdr:col>
      <xdr:colOff>449580</xdr:colOff>
      <xdr:row>36</xdr:row>
      <xdr:rowOff>184694</xdr:rowOff>
    </xdr:to>
    <xdr:sp macro="" textlink="">
      <xdr:nvSpPr>
        <xdr:cNvPr id="631" name="Oval 630">
          <a:extLst>
            <a:ext uri="{FF2B5EF4-FFF2-40B4-BE49-F238E27FC236}">
              <a16:creationId xmlns:a16="http://schemas.microsoft.com/office/drawing/2014/main" id="{00000000-0008-0000-0400-000077020000}"/>
            </a:ext>
          </a:extLst>
        </xdr:cNvPr>
        <xdr:cNvSpPr/>
      </xdr:nvSpPr>
      <xdr:spPr>
        <a:xfrm>
          <a:off x="3657600" y="109147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320040</xdr:colOff>
      <xdr:row>36</xdr:row>
      <xdr:rowOff>62774</xdr:rowOff>
    </xdr:from>
    <xdr:to>
      <xdr:col>5</xdr:col>
      <xdr:colOff>449580</xdr:colOff>
      <xdr:row>36</xdr:row>
      <xdr:rowOff>184694</xdr:rowOff>
    </xdr:to>
    <xdr:sp macro="" textlink="">
      <xdr:nvSpPr>
        <xdr:cNvPr id="632" name="Oval 631">
          <a:extLst>
            <a:ext uri="{FF2B5EF4-FFF2-40B4-BE49-F238E27FC236}">
              <a16:creationId xmlns:a16="http://schemas.microsoft.com/office/drawing/2014/main" id="{00000000-0008-0000-0400-000078020000}"/>
            </a:ext>
          </a:extLst>
        </xdr:cNvPr>
        <xdr:cNvSpPr/>
      </xdr:nvSpPr>
      <xdr:spPr>
        <a:xfrm>
          <a:off x="3657600" y="109147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320040</xdr:colOff>
      <xdr:row>36</xdr:row>
      <xdr:rowOff>62774</xdr:rowOff>
    </xdr:from>
    <xdr:to>
      <xdr:col>6</xdr:col>
      <xdr:colOff>449580</xdr:colOff>
      <xdr:row>36</xdr:row>
      <xdr:rowOff>184694</xdr:rowOff>
    </xdr:to>
    <xdr:sp macro="" textlink="">
      <xdr:nvSpPr>
        <xdr:cNvPr id="633" name="Oval 632">
          <a:extLst>
            <a:ext uri="{FF2B5EF4-FFF2-40B4-BE49-F238E27FC236}">
              <a16:creationId xmlns:a16="http://schemas.microsoft.com/office/drawing/2014/main" id="{00000000-0008-0000-0400-000079020000}"/>
            </a:ext>
          </a:extLst>
        </xdr:cNvPr>
        <xdr:cNvSpPr/>
      </xdr:nvSpPr>
      <xdr:spPr>
        <a:xfrm>
          <a:off x="3657600" y="109147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320040</xdr:colOff>
      <xdr:row>36</xdr:row>
      <xdr:rowOff>62774</xdr:rowOff>
    </xdr:from>
    <xdr:to>
      <xdr:col>7</xdr:col>
      <xdr:colOff>449580</xdr:colOff>
      <xdr:row>36</xdr:row>
      <xdr:rowOff>184694</xdr:rowOff>
    </xdr:to>
    <xdr:sp macro="" textlink="">
      <xdr:nvSpPr>
        <xdr:cNvPr id="634" name="Oval 633">
          <a:extLst>
            <a:ext uri="{FF2B5EF4-FFF2-40B4-BE49-F238E27FC236}">
              <a16:creationId xmlns:a16="http://schemas.microsoft.com/office/drawing/2014/main" id="{00000000-0008-0000-0400-00007A020000}"/>
            </a:ext>
          </a:extLst>
        </xdr:cNvPr>
        <xdr:cNvSpPr/>
      </xdr:nvSpPr>
      <xdr:spPr>
        <a:xfrm>
          <a:off x="3657600" y="109147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320040</xdr:colOff>
      <xdr:row>36</xdr:row>
      <xdr:rowOff>62774</xdr:rowOff>
    </xdr:from>
    <xdr:to>
      <xdr:col>8</xdr:col>
      <xdr:colOff>449580</xdr:colOff>
      <xdr:row>36</xdr:row>
      <xdr:rowOff>184694</xdr:rowOff>
    </xdr:to>
    <xdr:sp macro="" textlink="">
      <xdr:nvSpPr>
        <xdr:cNvPr id="635" name="Oval 634">
          <a:extLst>
            <a:ext uri="{FF2B5EF4-FFF2-40B4-BE49-F238E27FC236}">
              <a16:creationId xmlns:a16="http://schemas.microsoft.com/office/drawing/2014/main" id="{00000000-0008-0000-0400-00007B020000}"/>
            </a:ext>
          </a:extLst>
        </xdr:cNvPr>
        <xdr:cNvSpPr/>
      </xdr:nvSpPr>
      <xdr:spPr>
        <a:xfrm>
          <a:off x="3657600" y="109147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320040</xdr:colOff>
      <xdr:row>36</xdr:row>
      <xdr:rowOff>62774</xdr:rowOff>
    </xdr:from>
    <xdr:to>
      <xdr:col>9</xdr:col>
      <xdr:colOff>449580</xdr:colOff>
      <xdr:row>36</xdr:row>
      <xdr:rowOff>184694</xdr:rowOff>
    </xdr:to>
    <xdr:sp macro="" textlink="">
      <xdr:nvSpPr>
        <xdr:cNvPr id="636" name="Oval 635">
          <a:extLst>
            <a:ext uri="{FF2B5EF4-FFF2-40B4-BE49-F238E27FC236}">
              <a16:creationId xmlns:a16="http://schemas.microsoft.com/office/drawing/2014/main" id="{00000000-0008-0000-0400-00007C020000}"/>
            </a:ext>
          </a:extLst>
        </xdr:cNvPr>
        <xdr:cNvSpPr/>
      </xdr:nvSpPr>
      <xdr:spPr>
        <a:xfrm>
          <a:off x="3657600" y="109147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320040</xdr:colOff>
      <xdr:row>36</xdr:row>
      <xdr:rowOff>62774</xdr:rowOff>
    </xdr:from>
    <xdr:to>
      <xdr:col>10</xdr:col>
      <xdr:colOff>449580</xdr:colOff>
      <xdr:row>36</xdr:row>
      <xdr:rowOff>184694</xdr:rowOff>
    </xdr:to>
    <xdr:sp macro="" textlink="">
      <xdr:nvSpPr>
        <xdr:cNvPr id="637" name="Oval 636">
          <a:extLst>
            <a:ext uri="{FF2B5EF4-FFF2-40B4-BE49-F238E27FC236}">
              <a16:creationId xmlns:a16="http://schemas.microsoft.com/office/drawing/2014/main" id="{00000000-0008-0000-0400-00007D020000}"/>
            </a:ext>
          </a:extLst>
        </xdr:cNvPr>
        <xdr:cNvSpPr/>
      </xdr:nvSpPr>
      <xdr:spPr>
        <a:xfrm>
          <a:off x="3657600" y="109147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320040</xdr:colOff>
      <xdr:row>36</xdr:row>
      <xdr:rowOff>62774</xdr:rowOff>
    </xdr:from>
    <xdr:to>
      <xdr:col>11</xdr:col>
      <xdr:colOff>449580</xdr:colOff>
      <xdr:row>36</xdr:row>
      <xdr:rowOff>184694</xdr:rowOff>
    </xdr:to>
    <xdr:sp macro="" textlink="">
      <xdr:nvSpPr>
        <xdr:cNvPr id="638" name="Oval 637">
          <a:extLst>
            <a:ext uri="{FF2B5EF4-FFF2-40B4-BE49-F238E27FC236}">
              <a16:creationId xmlns:a16="http://schemas.microsoft.com/office/drawing/2014/main" id="{00000000-0008-0000-0400-00007E020000}"/>
            </a:ext>
          </a:extLst>
        </xdr:cNvPr>
        <xdr:cNvSpPr/>
      </xdr:nvSpPr>
      <xdr:spPr>
        <a:xfrm>
          <a:off x="3657600" y="109147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320040</xdr:colOff>
      <xdr:row>36</xdr:row>
      <xdr:rowOff>62774</xdr:rowOff>
    </xdr:from>
    <xdr:to>
      <xdr:col>12</xdr:col>
      <xdr:colOff>449580</xdr:colOff>
      <xdr:row>36</xdr:row>
      <xdr:rowOff>184694</xdr:rowOff>
    </xdr:to>
    <xdr:sp macro="" textlink="">
      <xdr:nvSpPr>
        <xdr:cNvPr id="639" name="Oval 638">
          <a:extLst>
            <a:ext uri="{FF2B5EF4-FFF2-40B4-BE49-F238E27FC236}">
              <a16:creationId xmlns:a16="http://schemas.microsoft.com/office/drawing/2014/main" id="{00000000-0008-0000-0400-00007F020000}"/>
            </a:ext>
          </a:extLst>
        </xdr:cNvPr>
        <xdr:cNvSpPr/>
      </xdr:nvSpPr>
      <xdr:spPr>
        <a:xfrm>
          <a:off x="3657600" y="109147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320040</xdr:colOff>
      <xdr:row>36</xdr:row>
      <xdr:rowOff>62774</xdr:rowOff>
    </xdr:from>
    <xdr:to>
      <xdr:col>13</xdr:col>
      <xdr:colOff>449580</xdr:colOff>
      <xdr:row>36</xdr:row>
      <xdr:rowOff>184694</xdr:rowOff>
    </xdr:to>
    <xdr:sp macro="" textlink="">
      <xdr:nvSpPr>
        <xdr:cNvPr id="640" name="Oval 639">
          <a:extLst>
            <a:ext uri="{FF2B5EF4-FFF2-40B4-BE49-F238E27FC236}">
              <a16:creationId xmlns:a16="http://schemas.microsoft.com/office/drawing/2014/main" id="{00000000-0008-0000-0400-000080020000}"/>
            </a:ext>
          </a:extLst>
        </xdr:cNvPr>
        <xdr:cNvSpPr/>
      </xdr:nvSpPr>
      <xdr:spPr>
        <a:xfrm>
          <a:off x="3657600" y="109147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320040</xdr:colOff>
      <xdr:row>36</xdr:row>
      <xdr:rowOff>62774</xdr:rowOff>
    </xdr:from>
    <xdr:to>
      <xdr:col>14</xdr:col>
      <xdr:colOff>449580</xdr:colOff>
      <xdr:row>36</xdr:row>
      <xdr:rowOff>184694</xdr:rowOff>
    </xdr:to>
    <xdr:sp macro="" textlink="">
      <xdr:nvSpPr>
        <xdr:cNvPr id="641" name="Oval 640">
          <a:extLst>
            <a:ext uri="{FF2B5EF4-FFF2-40B4-BE49-F238E27FC236}">
              <a16:creationId xmlns:a16="http://schemas.microsoft.com/office/drawing/2014/main" id="{00000000-0008-0000-0400-000081020000}"/>
            </a:ext>
          </a:extLst>
        </xdr:cNvPr>
        <xdr:cNvSpPr/>
      </xdr:nvSpPr>
      <xdr:spPr>
        <a:xfrm>
          <a:off x="3657600" y="109147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274320</xdr:colOff>
      <xdr:row>10</xdr:row>
      <xdr:rowOff>60960</xdr:rowOff>
    </xdr:from>
    <xdr:to>
      <xdr:col>3</xdr:col>
      <xdr:colOff>403860</xdr:colOff>
      <xdr:row>10</xdr:row>
      <xdr:rowOff>182880</xdr:rowOff>
    </xdr:to>
    <xdr:sp macro="" textlink="">
      <xdr:nvSpPr>
        <xdr:cNvPr id="643" name="Oval 642">
          <a:extLst>
            <a:ext uri="{FF2B5EF4-FFF2-40B4-BE49-F238E27FC236}">
              <a16:creationId xmlns:a16="http://schemas.microsoft.com/office/drawing/2014/main" id="{00000000-0008-0000-0400-000083020000}"/>
            </a:ext>
          </a:extLst>
        </xdr:cNvPr>
        <xdr:cNvSpPr/>
      </xdr:nvSpPr>
      <xdr:spPr>
        <a:xfrm>
          <a:off x="14325600" y="1325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10</xdr:row>
      <xdr:rowOff>33383</xdr:rowOff>
    </xdr:from>
    <xdr:to>
      <xdr:col>3</xdr:col>
      <xdr:colOff>515337</xdr:colOff>
      <xdr:row>10</xdr:row>
      <xdr:rowOff>199054</xdr:rowOff>
    </xdr:to>
    <xdr:cxnSp macro="">
      <xdr:nvCxnSpPr>
        <xdr:cNvPr id="644" name="Straight Arrow Connector 643">
          <a:extLst>
            <a:ext uri="{FF2B5EF4-FFF2-40B4-BE49-F238E27FC236}">
              <a16:creationId xmlns:a16="http://schemas.microsoft.com/office/drawing/2014/main" id="{00000000-0008-0000-0400-000084020000}"/>
            </a:ext>
          </a:extLst>
        </xdr:cNvPr>
        <xdr:cNvCxnSpPr/>
      </xdr:nvCxnSpPr>
      <xdr:spPr>
        <a:xfrm flipH="1">
          <a:off x="1456278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10</xdr:row>
      <xdr:rowOff>60960</xdr:rowOff>
    </xdr:from>
    <xdr:to>
      <xdr:col>6</xdr:col>
      <xdr:colOff>403860</xdr:colOff>
      <xdr:row>10</xdr:row>
      <xdr:rowOff>182880</xdr:rowOff>
    </xdr:to>
    <xdr:sp macro="" textlink="">
      <xdr:nvSpPr>
        <xdr:cNvPr id="645" name="Oval 644">
          <a:extLst>
            <a:ext uri="{FF2B5EF4-FFF2-40B4-BE49-F238E27FC236}">
              <a16:creationId xmlns:a16="http://schemas.microsoft.com/office/drawing/2014/main" id="{00000000-0008-0000-0400-000085020000}"/>
            </a:ext>
          </a:extLst>
        </xdr:cNvPr>
        <xdr:cNvSpPr/>
      </xdr:nvSpPr>
      <xdr:spPr>
        <a:xfrm>
          <a:off x="14325600" y="1325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10</xdr:row>
      <xdr:rowOff>33383</xdr:rowOff>
    </xdr:from>
    <xdr:to>
      <xdr:col>6</xdr:col>
      <xdr:colOff>515337</xdr:colOff>
      <xdr:row>10</xdr:row>
      <xdr:rowOff>199054</xdr:rowOff>
    </xdr:to>
    <xdr:cxnSp macro="">
      <xdr:nvCxnSpPr>
        <xdr:cNvPr id="646" name="Straight Arrow Connector 645">
          <a:extLst>
            <a:ext uri="{FF2B5EF4-FFF2-40B4-BE49-F238E27FC236}">
              <a16:creationId xmlns:a16="http://schemas.microsoft.com/office/drawing/2014/main" id="{00000000-0008-0000-0400-000086020000}"/>
            </a:ext>
          </a:extLst>
        </xdr:cNvPr>
        <xdr:cNvCxnSpPr/>
      </xdr:nvCxnSpPr>
      <xdr:spPr>
        <a:xfrm flipH="1">
          <a:off x="1456278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10</xdr:row>
      <xdr:rowOff>60960</xdr:rowOff>
    </xdr:from>
    <xdr:to>
      <xdr:col>14</xdr:col>
      <xdr:colOff>403860</xdr:colOff>
      <xdr:row>10</xdr:row>
      <xdr:rowOff>182880</xdr:rowOff>
    </xdr:to>
    <xdr:sp macro="" textlink="">
      <xdr:nvSpPr>
        <xdr:cNvPr id="649" name="Oval 648">
          <a:extLst>
            <a:ext uri="{FF2B5EF4-FFF2-40B4-BE49-F238E27FC236}">
              <a16:creationId xmlns:a16="http://schemas.microsoft.com/office/drawing/2014/main" id="{00000000-0008-0000-0400-000089020000}"/>
            </a:ext>
          </a:extLst>
        </xdr:cNvPr>
        <xdr:cNvSpPr/>
      </xdr:nvSpPr>
      <xdr:spPr>
        <a:xfrm>
          <a:off x="14325600" y="1325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10</xdr:row>
      <xdr:rowOff>33383</xdr:rowOff>
    </xdr:from>
    <xdr:to>
      <xdr:col>14</xdr:col>
      <xdr:colOff>515337</xdr:colOff>
      <xdr:row>10</xdr:row>
      <xdr:rowOff>199054</xdr:rowOff>
    </xdr:to>
    <xdr:cxnSp macro="">
      <xdr:nvCxnSpPr>
        <xdr:cNvPr id="650" name="Straight Arrow Connector 649">
          <a:extLst>
            <a:ext uri="{FF2B5EF4-FFF2-40B4-BE49-F238E27FC236}">
              <a16:creationId xmlns:a16="http://schemas.microsoft.com/office/drawing/2014/main" id="{00000000-0008-0000-0400-00008A020000}"/>
            </a:ext>
          </a:extLst>
        </xdr:cNvPr>
        <xdr:cNvCxnSpPr/>
      </xdr:nvCxnSpPr>
      <xdr:spPr>
        <a:xfrm flipH="1">
          <a:off x="1456278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11</xdr:row>
      <xdr:rowOff>60960</xdr:rowOff>
    </xdr:from>
    <xdr:to>
      <xdr:col>3</xdr:col>
      <xdr:colOff>403860</xdr:colOff>
      <xdr:row>11</xdr:row>
      <xdr:rowOff>182880</xdr:rowOff>
    </xdr:to>
    <xdr:sp macro="" textlink="">
      <xdr:nvSpPr>
        <xdr:cNvPr id="651" name="Oval 650">
          <a:extLst>
            <a:ext uri="{FF2B5EF4-FFF2-40B4-BE49-F238E27FC236}">
              <a16:creationId xmlns:a16="http://schemas.microsoft.com/office/drawing/2014/main" id="{00000000-0008-0000-0400-00008B020000}"/>
            </a:ext>
          </a:extLst>
        </xdr:cNvPr>
        <xdr:cNvSpPr/>
      </xdr:nvSpPr>
      <xdr:spPr>
        <a:xfrm>
          <a:off x="14325600" y="1089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11</xdr:row>
      <xdr:rowOff>33383</xdr:rowOff>
    </xdr:from>
    <xdr:to>
      <xdr:col>3</xdr:col>
      <xdr:colOff>515337</xdr:colOff>
      <xdr:row>11</xdr:row>
      <xdr:rowOff>199054</xdr:rowOff>
    </xdr:to>
    <xdr:cxnSp macro="">
      <xdr:nvCxnSpPr>
        <xdr:cNvPr id="652" name="Straight Arrow Connector 651">
          <a:extLst>
            <a:ext uri="{FF2B5EF4-FFF2-40B4-BE49-F238E27FC236}">
              <a16:creationId xmlns:a16="http://schemas.microsoft.com/office/drawing/2014/main" id="{00000000-0008-0000-0400-00008C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11</xdr:row>
      <xdr:rowOff>60960</xdr:rowOff>
    </xdr:from>
    <xdr:to>
      <xdr:col>6</xdr:col>
      <xdr:colOff>403860</xdr:colOff>
      <xdr:row>11</xdr:row>
      <xdr:rowOff>182880</xdr:rowOff>
    </xdr:to>
    <xdr:sp macro="" textlink="">
      <xdr:nvSpPr>
        <xdr:cNvPr id="653" name="Oval 652">
          <a:extLst>
            <a:ext uri="{FF2B5EF4-FFF2-40B4-BE49-F238E27FC236}">
              <a16:creationId xmlns:a16="http://schemas.microsoft.com/office/drawing/2014/main" id="{00000000-0008-0000-0400-00008D020000}"/>
            </a:ext>
          </a:extLst>
        </xdr:cNvPr>
        <xdr:cNvSpPr/>
      </xdr:nvSpPr>
      <xdr:spPr>
        <a:xfrm>
          <a:off x="14325600" y="1089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11</xdr:row>
      <xdr:rowOff>33383</xdr:rowOff>
    </xdr:from>
    <xdr:to>
      <xdr:col>6</xdr:col>
      <xdr:colOff>515337</xdr:colOff>
      <xdr:row>11</xdr:row>
      <xdr:rowOff>199054</xdr:rowOff>
    </xdr:to>
    <xdr:cxnSp macro="">
      <xdr:nvCxnSpPr>
        <xdr:cNvPr id="654" name="Straight Arrow Connector 653">
          <a:extLst>
            <a:ext uri="{FF2B5EF4-FFF2-40B4-BE49-F238E27FC236}">
              <a16:creationId xmlns:a16="http://schemas.microsoft.com/office/drawing/2014/main" id="{00000000-0008-0000-0400-00008E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11</xdr:row>
      <xdr:rowOff>60960</xdr:rowOff>
    </xdr:from>
    <xdr:to>
      <xdr:col>14</xdr:col>
      <xdr:colOff>403860</xdr:colOff>
      <xdr:row>11</xdr:row>
      <xdr:rowOff>182880</xdr:rowOff>
    </xdr:to>
    <xdr:sp macro="" textlink="">
      <xdr:nvSpPr>
        <xdr:cNvPr id="657" name="Oval 656">
          <a:extLst>
            <a:ext uri="{FF2B5EF4-FFF2-40B4-BE49-F238E27FC236}">
              <a16:creationId xmlns:a16="http://schemas.microsoft.com/office/drawing/2014/main" id="{00000000-0008-0000-0400-000091020000}"/>
            </a:ext>
          </a:extLst>
        </xdr:cNvPr>
        <xdr:cNvSpPr/>
      </xdr:nvSpPr>
      <xdr:spPr>
        <a:xfrm>
          <a:off x="14325600" y="1089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11</xdr:row>
      <xdr:rowOff>33383</xdr:rowOff>
    </xdr:from>
    <xdr:to>
      <xdr:col>14</xdr:col>
      <xdr:colOff>515337</xdr:colOff>
      <xdr:row>11</xdr:row>
      <xdr:rowOff>199054</xdr:rowOff>
    </xdr:to>
    <xdr:cxnSp macro="">
      <xdr:nvCxnSpPr>
        <xdr:cNvPr id="658" name="Straight Arrow Connector 657">
          <a:extLst>
            <a:ext uri="{FF2B5EF4-FFF2-40B4-BE49-F238E27FC236}">
              <a16:creationId xmlns:a16="http://schemas.microsoft.com/office/drawing/2014/main" id="{00000000-0008-0000-0400-000092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9</xdr:row>
      <xdr:rowOff>60960</xdr:rowOff>
    </xdr:from>
    <xdr:to>
      <xdr:col>9</xdr:col>
      <xdr:colOff>403860</xdr:colOff>
      <xdr:row>9</xdr:row>
      <xdr:rowOff>182880</xdr:rowOff>
    </xdr:to>
    <xdr:sp macro="" textlink="">
      <xdr:nvSpPr>
        <xdr:cNvPr id="659" name="Oval 658">
          <a:extLst>
            <a:ext uri="{FF2B5EF4-FFF2-40B4-BE49-F238E27FC236}">
              <a16:creationId xmlns:a16="http://schemas.microsoft.com/office/drawing/2014/main" id="{00000000-0008-0000-0400-000093020000}"/>
            </a:ext>
          </a:extLst>
        </xdr:cNvPr>
        <xdr:cNvSpPr/>
      </xdr:nvSpPr>
      <xdr:spPr>
        <a:xfrm>
          <a:off x="14325600" y="1325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9</xdr:row>
      <xdr:rowOff>33383</xdr:rowOff>
    </xdr:from>
    <xdr:to>
      <xdr:col>9</xdr:col>
      <xdr:colOff>515337</xdr:colOff>
      <xdr:row>9</xdr:row>
      <xdr:rowOff>199054</xdr:rowOff>
    </xdr:to>
    <xdr:cxnSp macro="">
      <xdr:nvCxnSpPr>
        <xdr:cNvPr id="660" name="Straight Arrow Connector 659">
          <a:extLst>
            <a:ext uri="{FF2B5EF4-FFF2-40B4-BE49-F238E27FC236}">
              <a16:creationId xmlns:a16="http://schemas.microsoft.com/office/drawing/2014/main" id="{00000000-0008-0000-0400-000094020000}"/>
            </a:ext>
          </a:extLst>
        </xdr:cNvPr>
        <xdr:cNvCxnSpPr/>
      </xdr:nvCxnSpPr>
      <xdr:spPr>
        <a:xfrm flipH="1">
          <a:off x="1456278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274320</xdr:colOff>
      <xdr:row>10</xdr:row>
      <xdr:rowOff>60960</xdr:rowOff>
    </xdr:from>
    <xdr:to>
      <xdr:col>15</xdr:col>
      <xdr:colOff>403860</xdr:colOff>
      <xdr:row>10</xdr:row>
      <xdr:rowOff>182880</xdr:rowOff>
    </xdr:to>
    <xdr:sp macro="" textlink="">
      <xdr:nvSpPr>
        <xdr:cNvPr id="663" name="Oval 662">
          <a:extLst>
            <a:ext uri="{FF2B5EF4-FFF2-40B4-BE49-F238E27FC236}">
              <a16:creationId xmlns:a16="http://schemas.microsoft.com/office/drawing/2014/main" id="{00000000-0008-0000-0400-000097020000}"/>
            </a:ext>
          </a:extLst>
        </xdr:cNvPr>
        <xdr:cNvSpPr/>
      </xdr:nvSpPr>
      <xdr:spPr>
        <a:xfrm>
          <a:off x="14325600" y="10896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511505</xdr:colOff>
      <xdr:row>10</xdr:row>
      <xdr:rowOff>33383</xdr:rowOff>
    </xdr:from>
    <xdr:to>
      <xdr:col>15</xdr:col>
      <xdr:colOff>515337</xdr:colOff>
      <xdr:row>10</xdr:row>
      <xdr:rowOff>199054</xdr:rowOff>
    </xdr:to>
    <xdr:cxnSp macro="">
      <xdr:nvCxnSpPr>
        <xdr:cNvPr id="664" name="Straight Arrow Connector 663">
          <a:extLst>
            <a:ext uri="{FF2B5EF4-FFF2-40B4-BE49-F238E27FC236}">
              <a16:creationId xmlns:a16="http://schemas.microsoft.com/office/drawing/2014/main" id="{00000000-0008-0000-0400-000098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274320</xdr:colOff>
      <xdr:row>11</xdr:row>
      <xdr:rowOff>60960</xdr:rowOff>
    </xdr:from>
    <xdr:to>
      <xdr:col>15</xdr:col>
      <xdr:colOff>403860</xdr:colOff>
      <xdr:row>11</xdr:row>
      <xdr:rowOff>182880</xdr:rowOff>
    </xdr:to>
    <xdr:sp macro="" textlink="">
      <xdr:nvSpPr>
        <xdr:cNvPr id="665" name="Oval 664">
          <a:extLst>
            <a:ext uri="{FF2B5EF4-FFF2-40B4-BE49-F238E27FC236}">
              <a16:creationId xmlns:a16="http://schemas.microsoft.com/office/drawing/2014/main" id="{00000000-0008-0000-0400-000099020000}"/>
            </a:ext>
          </a:extLst>
        </xdr:cNvPr>
        <xdr:cNvSpPr/>
      </xdr:nvSpPr>
      <xdr:spPr>
        <a:xfrm>
          <a:off x="14325600" y="1089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511505</xdr:colOff>
      <xdr:row>11</xdr:row>
      <xdr:rowOff>33383</xdr:rowOff>
    </xdr:from>
    <xdr:to>
      <xdr:col>15</xdr:col>
      <xdr:colOff>515337</xdr:colOff>
      <xdr:row>11</xdr:row>
      <xdr:rowOff>199054</xdr:rowOff>
    </xdr:to>
    <xdr:cxnSp macro="">
      <xdr:nvCxnSpPr>
        <xdr:cNvPr id="666" name="Straight Arrow Connector 665">
          <a:extLst>
            <a:ext uri="{FF2B5EF4-FFF2-40B4-BE49-F238E27FC236}">
              <a16:creationId xmlns:a16="http://schemas.microsoft.com/office/drawing/2014/main" id="{00000000-0008-0000-0400-00009A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9</xdr:row>
      <xdr:rowOff>60960</xdr:rowOff>
    </xdr:from>
    <xdr:to>
      <xdr:col>12</xdr:col>
      <xdr:colOff>403860</xdr:colOff>
      <xdr:row>9</xdr:row>
      <xdr:rowOff>182880</xdr:rowOff>
    </xdr:to>
    <xdr:sp macro="" textlink="">
      <xdr:nvSpPr>
        <xdr:cNvPr id="667" name="Oval 666">
          <a:extLst>
            <a:ext uri="{FF2B5EF4-FFF2-40B4-BE49-F238E27FC236}">
              <a16:creationId xmlns:a16="http://schemas.microsoft.com/office/drawing/2014/main" id="{00000000-0008-0000-0400-00009B020000}"/>
            </a:ext>
          </a:extLst>
        </xdr:cNvPr>
        <xdr:cNvSpPr/>
      </xdr:nvSpPr>
      <xdr:spPr>
        <a:xfrm>
          <a:off x="8275320" y="1325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9</xdr:row>
      <xdr:rowOff>33383</xdr:rowOff>
    </xdr:from>
    <xdr:to>
      <xdr:col>12</xdr:col>
      <xdr:colOff>515337</xdr:colOff>
      <xdr:row>9</xdr:row>
      <xdr:rowOff>199054</xdr:rowOff>
    </xdr:to>
    <xdr:cxnSp macro="">
      <xdr:nvCxnSpPr>
        <xdr:cNvPr id="668" name="Straight Arrow Connector 667">
          <a:extLst>
            <a:ext uri="{FF2B5EF4-FFF2-40B4-BE49-F238E27FC236}">
              <a16:creationId xmlns:a16="http://schemas.microsoft.com/office/drawing/2014/main" id="{00000000-0008-0000-0400-00009C020000}"/>
            </a:ext>
          </a:extLst>
        </xdr:cNvPr>
        <xdr:cNvCxnSpPr/>
      </xdr:nvCxnSpPr>
      <xdr:spPr>
        <a:xfrm flipH="1">
          <a:off x="851250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9</xdr:row>
      <xdr:rowOff>60960</xdr:rowOff>
    </xdr:from>
    <xdr:to>
      <xdr:col>7</xdr:col>
      <xdr:colOff>403860</xdr:colOff>
      <xdr:row>9</xdr:row>
      <xdr:rowOff>182880</xdr:rowOff>
    </xdr:to>
    <xdr:sp macro="" textlink="">
      <xdr:nvSpPr>
        <xdr:cNvPr id="669" name="Oval 668">
          <a:extLst>
            <a:ext uri="{FF2B5EF4-FFF2-40B4-BE49-F238E27FC236}">
              <a16:creationId xmlns:a16="http://schemas.microsoft.com/office/drawing/2014/main" id="{00000000-0008-0000-0400-00009D020000}"/>
            </a:ext>
          </a:extLst>
        </xdr:cNvPr>
        <xdr:cNvSpPr/>
      </xdr:nvSpPr>
      <xdr:spPr>
        <a:xfrm>
          <a:off x="12938760" y="1325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9</xdr:row>
      <xdr:rowOff>33383</xdr:rowOff>
    </xdr:from>
    <xdr:to>
      <xdr:col>7</xdr:col>
      <xdr:colOff>515337</xdr:colOff>
      <xdr:row>9</xdr:row>
      <xdr:rowOff>199054</xdr:rowOff>
    </xdr:to>
    <xdr:cxnSp macro="">
      <xdr:nvCxnSpPr>
        <xdr:cNvPr id="670" name="Straight Arrow Connector 669">
          <a:extLst>
            <a:ext uri="{FF2B5EF4-FFF2-40B4-BE49-F238E27FC236}">
              <a16:creationId xmlns:a16="http://schemas.microsoft.com/office/drawing/2014/main" id="{00000000-0008-0000-0400-00009E020000}"/>
            </a:ext>
          </a:extLst>
        </xdr:cNvPr>
        <xdr:cNvCxnSpPr/>
      </xdr:nvCxnSpPr>
      <xdr:spPr>
        <a:xfrm flipH="1">
          <a:off x="1317594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10</xdr:row>
      <xdr:rowOff>60960</xdr:rowOff>
    </xdr:from>
    <xdr:to>
      <xdr:col>7</xdr:col>
      <xdr:colOff>403860</xdr:colOff>
      <xdr:row>10</xdr:row>
      <xdr:rowOff>182880</xdr:rowOff>
    </xdr:to>
    <xdr:sp macro="" textlink="">
      <xdr:nvSpPr>
        <xdr:cNvPr id="671" name="Oval 670">
          <a:extLst>
            <a:ext uri="{FF2B5EF4-FFF2-40B4-BE49-F238E27FC236}">
              <a16:creationId xmlns:a16="http://schemas.microsoft.com/office/drawing/2014/main" id="{00000000-0008-0000-0400-00009F020000}"/>
            </a:ext>
          </a:extLst>
        </xdr:cNvPr>
        <xdr:cNvSpPr/>
      </xdr:nvSpPr>
      <xdr:spPr>
        <a:xfrm>
          <a:off x="12938760" y="15621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10</xdr:row>
      <xdr:rowOff>33383</xdr:rowOff>
    </xdr:from>
    <xdr:to>
      <xdr:col>7</xdr:col>
      <xdr:colOff>515337</xdr:colOff>
      <xdr:row>10</xdr:row>
      <xdr:rowOff>199054</xdr:rowOff>
    </xdr:to>
    <xdr:cxnSp macro="">
      <xdr:nvCxnSpPr>
        <xdr:cNvPr id="672" name="Straight Arrow Connector 671">
          <a:extLst>
            <a:ext uri="{FF2B5EF4-FFF2-40B4-BE49-F238E27FC236}">
              <a16:creationId xmlns:a16="http://schemas.microsoft.com/office/drawing/2014/main" id="{00000000-0008-0000-0400-0000A0020000}"/>
            </a:ext>
          </a:extLst>
        </xdr:cNvPr>
        <xdr:cNvCxnSpPr/>
      </xdr:nvCxnSpPr>
      <xdr:spPr>
        <a:xfrm flipH="1">
          <a:off x="13175945" y="1534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11</xdr:row>
      <xdr:rowOff>60960</xdr:rowOff>
    </xdr:from>
    <xdr:to>
      <xdr:col>7</xdr:col>
      <xdr:colOff>403860</xdr:colOff>
      <xdr:row>11</xdr:row>
      <xdr:rowOff>182880</xdr:rowOff>
    </xdr:to>
    <xdr:sp macro="" textlink="">
      <xdr:nvSpPr>
        <xdr:cNvPr id="673" name="Oval 672">
          <a:extLst>
            <a:ext uri="{FF2B5EF4-FFF2-40B4-BE49-F238E27FC236}">
              <a16:creationId xmlns:a16="http://schemas.microsoft.com/office/drawing/2014/main" id="{00000000-0008-0000-0400-0000A1020000}"/>
            </a:ext>
          </a:extLst>
        </xdr:cNvPr>
        <xdr:cNvSpPr/>
      </xdr:nvSpPr>
      <xdr:spPr>
        <a:xfrm>
          <a:off x="12938760" y="17983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11</xdr:row>
      <xdr:rowOff>33383</xdr:rowOff>
    </xdr:from>
    <xdr:to>
      <xdr:col>7</xdr:col>
      <xdr:colOff>515337</xdr:colOff>
      <xdr:row>11</xdr:row>
      <xdr:rowOff>199054</xdr:rowOff>
    </xdr:to>
    <xdr:cxnSp macro="">
      <xdr:nvCxnSpPr>
        <xdr:cNvPr id="674" name="Straight Arrow Connector 673">
          <a:extLst>
            <a:ext uri="{FF2B5EF4-FFF2-40B4-BE49-F238E27FC236}">
              <a16:creationId xmlns:a16="http://schemas.microsoft.com/office/drawing/2014/main" id="{00000000-0008-0000-0400-0000A2020000}"/>
            </a:ext>
          </a:extLst>
        </xdr:cNvPr>
        <xdr:cNvCxnSpPr/>
      </xdr:nvCxnSpPr>
      <xdr:spPr>
        <a:xfrm flipH="1">
          <a:off x="13175945" y="17707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9</xdr:row>
      <xdr:rowOff>60960</xdr:rowOff>
    </xdr:from>
    <xdr:to>
      <xdr:col>13</xdr:col>
      <xdr:colOff>403860</xdr:colOff>
      <xdr:row>9</xdr:row>
      <xdr:rowOff>182880</xdr:rowOff>
    </xdr:to>
    <xdr:sp macro="" textlink="">
      <xdr:nvSpPr>
        <xdr:cNvPr id="681" name="Oval 680">
          <a:extLst>
            <a:ext uri="{FF2B5EF4-FFF2-40B4-BE49-F238E27FC236}">
              <a16:creationId xmlns:a16="http://schemas.microsoft.com/office/drawing/2014/main" id="{00000000-0008-0000-0400-0000A9020000}"/>
            </a:ext>
          </a:extLst>
        </xdr:cNvPr>
        <xdr:cNvSpPr/>
      </xdr:nvSpPr>
      <xdr:spPr>
        <a:xfrm>
          <a:off x="14325600" y="1089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9</xdr:row>
      <xdr:rowOff>33383</xdr:rowOff>
    </xdr:from>
    <xdr:to>
      <xdr:col>13</xdr:col>
      <xdr:colOff>515337</xdr:colOff>
      <xdr:row>9</xdr:row>
      <xdr:rowOff>199054</xdr:rowOff>
    </xdr:to>
    <xdr:cxnSp macro="">
      <xdr:nvCxnSpPr>
        <xdr:cNvPr id="682" name="Straight Arrow Connector 681">
          <a:extLst>
            <a:ext uri="{FF2B5EF4-FFF2-40B4-BE49-F238E27FC236}">
              <a16:creationId xmlns:a16="http://schemas.microsoft.com/office/drawing/2014/main" id="{00000000-0008-0000-0400-0000AA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10</xdr:row>
      <xdr:rowOff>60960</xdr:rowOff>
    </xdr:from>
    <xdr:to>
      <xdr:col>13</xdr:col>
      <xdr:colOff>403860</xdr:colOff>
      <xdr:row>10</xdr:row>
      <xdr:rowOff>182880</xdr:rowOff>
    </xdr:to>
    <xdr:sp macro="" textlink="">
      <xdr:nvSpPr>
        <xdr:cNvPr id="683" name="Oval 682">
          <a:extLst>
            <a:ext uri="{FF2B5EF4-FFF2-40B4-BE49-F238E27FC236}">
              <a16:creationId xmlns:a16="http://schemas.microsoft.com/office/drawing/2014/main" id="{00000000-0008-0000-0400-0000AB020000}"/>
            </a:ext>
          </a:extLst>
        </xdr:cNvPr>
        <xdr:cNvSpPr/>
      </xdr:nvSpPr>
      <xdr:spPr>
        <a:xfrm>
          <a:off x="14325600" y="1325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10</xdr:row>
      <xdr:rowOff>33383</xdr:rowOff>
    </xdr:from>
    <xdr:to>
      <xdr:col>13</xdr:col>
      <xdr:colOff>515337</xdr:colOff>
      <xdr:row>10</xdr:row>
      <xdr:rowOff>199054</xdr:rowOff>
    </xdr:to>
    <xdr:cxnSp macro="">
      <xdr:nvCxnSpPr>
        <xdr:cNvPr id="684" name="Straight Arrow Connector 683">
          <a:extLst>
            <a:ext uri="{FF2B5EF4-FFF2-40B4-BE49-F238E27FC236}">
              <a16:creationId xmlns:a16="http://schemas.microsoft.com/office/drawing/2014/main" id="{00000000-0008-0000-0400-0000AC020000}"/>
            </a:ext>
          </a:extLst>
        </xdr:cNvPr>
        <xdr:cNvCxnSpPr/>
      </xdr:nvCxnSpPr>
      <xdr:spPr>
        <a:xfrm flipH="1">
          <a:off x="1456278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11</xdr:row>
      <xdr:rowOff>60960</xdr:rowOff>
    </xdr:from>
    <xdr:to>
      <xdr:col>13</xdr:col>
      <xdr:colOff>403860</xdr:colOff>
      <xdr:row>11</xdr:row>
      <xdr:rowOff>182880</xdr:rowOff>
    </xdr:to>
    <xdr:sp macro="" textlink="">
      <xdr:nvSpPr>
        <xdr:cNvPr id="685" name="Oval 684">
          <a:extLst>
            <a:ext uri="{FF2B5EF4-FFF2-40B4-BE49-F238E27FC236}">
              <a16:creationId xmlns:a16="http://schemas.microsoft.com/office/drawing/2014/main" id="{00000000-0008-0000-0400-0000AD020000}"/>
            </a:ext>
          </a:extLst>
        </xdr:cNvPr>
        <xdr:cNvSpPr/>
      </xdr:nvSpPr>
      <xdr:spPr>
        <a:xfrm>
          <a:off x="14325600" y="1089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11</xdr:row>
      <xdr:rowOff>33383</xdr:rowOff>
    </xdr:from>
    <xdr:to>
      <xdr:col>13</xdr:col>
      <xdr:colOff>515337</xdr:colOff>
      <xdr:row>11</xdr:row>
      <xdr:rowOff>199054</xdr:rowOff>
    </xdr:to>
    <xdr:cxnSp macro="">
      <xdr:nvCxnSpPr>
        <xdr:cNvPr id="686" name="Straight Arrow Connector 685">
          <a:extLst>
            <a:ext uri="{FF2B5EF4-FFF2-40B4-BE49-F238E27FC236}">
              <a16:creationId xmlns:a16="http://schemas.microsoft.com/office/drawing/2014/main" id="{00000000-0008-0000-0400-0000AE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9</xdr:row>
      <xdr:rowOff>60960</xdr:rowOff>
    </xdr:from>
    <xdr:to>
      <xdr:col>10</xdr:col>
      <xdr:colOff>403860</xdr:colOff>
      <xdr:row>9</xdr:row>
      <xdr:rowOff>182880</xdr:rowOff>
    </xdr:to>
    <xdr:sp macro="" textlink="">
      <xdr:nvSpPr>
        <xdr:cNvPr id="687" name="Oval 686">
          <a:extLst>
            <a:ext uri="{FF2B5EF4-FFF2-40B4-BE49-F238E27FC236}">
              <a16:creationId xmlns:a16="http://schemas.microsoft.com/office/drawing/2014/main" id="{00000000-0008-0000-0400-0000AF020000}"/>
            </a:ext>
          </a:extLst>
        </xdr:cNvPr>
        <xdr:cNvSpPr/>
      </xdr:nvSpPr>
      <xdr:spPr>
        <a:xfrm>
          <a:off x="11384280" y="13258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9</xdr:row>
      <xdr:rowOff>33383</xdr:rowOff>
    </xdr:from>
    <xdr:to>
      <xdr:col>10</xdr:col>
      <xdr:colOff>515337</xdr:colOff>
      <xdr:row>9</xdr:row>
      <xdr:rowOff>199054</xdr:rowOff>
    </xdr:to>
    <xdr:cxnSp macro="">
      <xdr:nvCxnSpPr>
        <xdr:cNvPr id="688" name="Straight Arrow Connector 687">
          <a:extLst>
            <a:ext uri="{FF2B5EF4-FFF2-40B4-BE49-F238E27FC236}">
              <a16:creationId xmlns:a16="http://schemas.microsoft.com/office/drawing/2014/main" id="{00000000-0008-0000-0400-0000B0020000}"/>
            </a:ext>
          </a:extLst>
        </xdr:cNvPr>
        <xdr:cNvCxnSpPr/>
      </xdr:nvCxnSpPr>
      <xdr:spPr>
        <a:xfrm flipH="1">
          <a:off x="1162146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10</xdr:row>
      <xdr:rowOff>60960</xdr:rowOff>
    </xdr:from>
    <xdr:to>
      <xdr:col>10</xdr:col>
      <xdr:colOff>403860</xdr:colOff>
      <xdr:row>10</xdr:row>
      <xdr:rowOff>182880</xdr:rowOff>
    </xdr:to>
    <xdr:sp macro="" textlink="">
      <xdr:nvSpPr>
        <xdr:cNvPr id="689" name="Oval 688">
          <a:extLst>
            <a:ext uri="{FF2B5EF4-FFF2-40B4-BE49-F238E27FC236}">
              <a16:creationId xmlns:a16="http://schemas.microsoft.com/office/drawing/2014/main" id="{00000000-0008-0000-0400-0000B1020000}"/>
            </a:ext>
          </a:extLst>
        </xdr:cNvPr>
        <xdr:cNvSpPr/>
      </xdr:nvSpPr>
      <xdr:spPr>
        <a:xfrm>
          <a:off x="11384280" y="15621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10</xdr:row>
      <xdr:rowOff>33383</xdr:rowOff>
    </xdr:from>
    <xdr:to>
      <xdr:col>10</xdr:col>
      <xdr:colOff>515337</xdr:colOff>
      <xdr:row>10</xdr:row>
      <xdr:rowOff>199054</xdr:rowOff>
    </xdr:to>
    <xdr:cxnSp macro="">
      <xdr:nvCxnSpPr>
        <xdr:cNvPr id="690" name="Straight Arrow Connector 689">
          <a:extLst>
            <a:ext uri="{FF2B5EF4-FFF2-40B4-BE49-F238E27FC236}">
              <a16:creationId xmlns:a16="http://schemas.microsoft.com/office/drawing/2014/main" id="{00000000-0008-0000-0400-0000B2020000}"/>
            </a:ext>
          </a:extLst>
        </xdr:cNvPr>
        <xdr:cNvCxnSpPr/>
      </xdr:nvCxnSpPr>
      <xdr:spPr>
        <a:xfrm flipH="1">
          <a:off x="11621465" y="1534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11</xdr:row>
      <xdr:rowOff>60960</xdr:rowOff>
    </xdr:from>
    <xdr:to>
      <xdr:col>10</xdr:col>
      <xdr:colOff>403860</xdr:colOff>
      <xdr:row>11</xdr:row>
      <xdr:rowOff>182880</xdr:rowOff>
    </xdr:to>
    <xdr:sp macro="" textlink="">
      <xdr:nvSpPr>
        <xdr:cNvPr id="691" name="Oval 690">
          <a:extLst>
            <a:ext uri="{FF2B5EF4-FFF2-40B4-BE49-F238E27FC236}">
              <a16:creationId xmlns:a16="http://schemas.microsoft.com/office/drawing/2014/main" id="{00000000-0008-0000-0400-0000B3020000}"/>
            </a:ext>
          </a:extLst>
        </xdr:cNvPr>
        <xdr:cNvSpPr/>
      </xdr:nvSpPr>
      <xdr:spPr>
        <a:xfrm>
          <a:off x="11384280" y="17983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11</xdr:row>
      <xdr:rowOff>33383</xdr:rowOff>
    </xdr:from>
    <xdr:to>
      <xdr:col>10</xdr:col>
      <xdr:colOff>515337</xdr:colOff>
      <xdr:row>11</xdr:row>
      <xdr:rowOff>199054</xdr:rowOff>
    </xdr:to>
    <xdr:cxnSp macro="">
      <xdr:nvCxnSpPr>
        <xdr:cNvPr id="692" name="Straight Arrow Connector 691">
          <a:extLst>
            <a:ext uri="{FF2B5EF4-FFF2-40B4-BE49-F238E27FC236}">
              <a16:creationId xmlns:a16="http://schemas.microsoft.com/office/drawing/2014/main" id="{00000000-0008-0000-0400-0000B4020000}"/>
            </a:ext>
          </a:extLst>
        </xdr:cNvPr>
        <xdr:cNvCxnSpPr/>
      </xdr:nvCxnSpPr>
      <xdr:spPr>
        <a:xfrm flipH="1">
          <a:off x="11621465" y="17707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9</xdr:row>
      <xdr:rowOff>60960</xdr:rowOff>
    </xdr:from>
    <xdr:to>
      <xdr:col>11</xdr:col>
      <xdr:colOff>403860</xdr:colOff>
      <xdr:row>9</xdr:row>
      <xdr:rowOff>182880</xdr:rowOff>
    </xdr:to>
    <xdr:sp macro="" textlink="">
      <xdr:nvSpPr>
        <xdr:cNvPr id="693" name="Oval 692">
          <a:extLst>
            <a:ext uri="{FF2B5EF4-FFF2-40B4-BE49-F238E27FC236}">
              <a16:creationId xmlns:a16="http://schemas.microsoft.com/office/drawing/2014/main" id="{00000000-0008-0000-0400-0000B5020000}"/>
            </a:ext>
          </a:extLst>
        </xdr:cNvPr>
        <xdr:cNvSpPr/>
      </xdr:nvSpPr>
      <xdr:spPr>
        <a:xfrm>
          <a:off x="11384280" y="13258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9</xdr:row>
      <xdr:rowOff>33383</xdr:rowOff>
    </xdr:from>
    <xdr:to>
      <xdr:col>11</xdr:col>
      <xdr:colOff>515337</xdr:colOff>
      <xdr:row>9</xdr:row>
      <xdr:rowOff>199054</xdr:rowOff>
    </xdr:to>
    <xdr:cxnSp macro="">
      <xdr:nvCxnSpPr>
        <xdr:cNvPr id="694" name="Straight Arrow Connector 693">
          <a:extLst>
            <a:ext uri="{FF2B5EF4-FFF2-40B4-BE49-F238E27FC236}">
              <a16:creationId xmlns:a16="http://schemas.microsoft.com/office/drawing/2014/main" id="{00000000-0008-0000-0400-0000B6020000}"/>
            </a:ext>
          </a:extLst>
        </xdr:cNvPr>
        <xdr:cNvCxnSpPr/>
      </xdr:nvCxnSpPr>
      <xdr:spPr>
        <a:xfrm flipH="1">
          <a:off x="1162146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10</xdr:row>
      <xdr:rowOff>60960</xdr:rowOff>
    </xdr:from>
    <xdr:to>
      <xdr:col>11</xdr:col>
      <xdr:colOff>403860</xdr:colOff>
      <xdr:row>10</xdr:row>
      <xdr:rowOff>182880</xdr:rowOff>
    </xdr:to>
    <xdr:sp macro="" textlink="">
      <xdr:nvSpPr>
        <xdr:cNvPr id="695" name="Oval 694">
          <a:extLst>
            <a:ext uri="{FF2B5EF4-FFF2-40B4-BE49-F238E27FC236}">
              <a16:creationId xmlns:a16="http://schemas.microsoft.com/office/drawing/2014/main" id="{00000000-0008-0000-0400-0000B7020000}"/>
            </a:ext>
          </a:extLst>
        </xdr:cNvPr>
        <xdr:cNvSpPr/>
      </xdr:nvSpPr>
      <xdr:spPr>
        <a:xfrm>
          <a:off x="11384280" y="15621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10</xdr:row>
      <xdr:rowOff>33383</xdr:rowOff>
    </xdr:from>
    <xdr:to>
      <xdr:col>11</xdr:col>
      <xdr:colOff>515337</xdr:colOff>
      <xdr:row>10</xdr:row>
      <xdr:rowOff>199054</xdr:rowOff>
    </xdr:to>
    <xdr:cxnSp macro="">
      <xdr:nvCxnSpPr>
        <xdr:cNvPr id="696" name="Straight Arrow Connector 695">
          <a:extLst>
            <a:ext uri="{FF2B5EF4-FFF2-40B4-BE49-F238E27FC236}">
              <a16:creationId xmlns:a16="http://schemas.microsoft.com/office/drawing/2014/main" id="{00000000-0008-0000-0400-0000B8020000}"/>
            </a:ext>
          </a:extLst>
        </xdr:cNvPr>
        <xdr:cNvCxnSpPr/>
      </xdr:nvCxnSpPr>
      <xdr:spPr>
        <a:xfrm flipH="1">
          <a:off x="11621465" y="1534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11</xdr:row>
      <xdr:rowOff>60960</xdr:rowOff>
    </xdr:from>
    <xdr:to>
      <xdr:col>11</xdr:col>
      <xdr:colOff>403860</xdr:colOff>
      <xdr:row>11</xdr:row>
      <xdr:rowOff>182880</xdr:rowOff>
    </xdr:to>
    <xdr:sp macro="" textlink="">
      <xdr:nvSpPr>
        <xdr:cNvPr id="697" name="Oval 696">
          <a:extLst>
            <a:ext uri="{FF2B5EF4-FFF2-40B4-BE49-F238E27FC236}">
              <a16:creationId xmlns:a16="http://schemas.microsoft.com/office/drawing/2014/main" id="{00000000-0008-0000-0400-0000B9020000}"/>
            </a:ext>
          </a:extLst>
        </xdr:cNvPr>
        <xdr:cNvSpPr/>
      </xdr:nvSpPr>
      <xdr:spPr>
        <a:xfrm>
          <a:off x="11384280" y="17983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11</xdr:row>
      <xdr:rowOff>33383</xdr:rowOff>
    </xdr:from>
    <xdr:to>
      <xdr:col>11</xdr:col>
      <xdr:colOff>515337</xdr:colOff>
      <xdr:row>11</xdr:row>
      <xdr:rowOff>199054</xdr:rowOff>
    </xdr:to>
    <xdr:cxnSp macro="">
      <xdr:nvCxnSpPr>
        <xdr:cNvPr id="698" name="Straight Arrow Connector 697">
          <a:extLst>
            <a:ext uri="{FF2B5EF4-FFF2-40B4-BE49-F238E27FC236}">
              <a16:creationId xmlns:a16="http://schemas.microsoft.com/office/drawing/2014/main" id="{00000000-0008-0000-0400-0000BA020000}"/>
            </a:ext>
          </a:extLst>
        </xdr:cNvPr>
        <xdr:cNvCxnSpPr/>
      </xdr:nvCxnSpPr>
      <xdr:spPr>
        <a:xfrm flipH="1">
          <a:off x="11621465" y="17707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9</xdr:row>
      <xdr:rowOff>60960</xdr:rowOff>
    </xdr:from>
    <xdr:to>
      <xdr:col>8</xdr:col>
      <xdr:colOff>403860</xdr:colOff>
      <xdr:row>9</xdr:row>
      <xdr:rowOff>182880</xdr:rowOff>
    </xdr:to>
    <xdr:sp macro="" textlink="">
      <xdr:nvSpPr>
        <xdr:cNvPr id="699" name="Oval 698">
          <a:extLst>
            <a:ext uri="{FF2B5EF4-FFF2-40B4-BE49-F238E27FC236}">
              <a16:creationId xmlns:a16="http://schemas.microsoft.com/office/drawing/2014/main" id="{00000000-0008-0000-0400-0000BB020000}"/>
            </a:ext>
          </a:extLst>
        </xdr:cNvPr>
        <xdr:cNvSpPr/>
      </xdr:nvSpPr>
      <xdr:spPr>
        <a:xfrm>
          <a:off x="12938760" y="1325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9</xdr:row>
      <xdr:rowOff>33383</xdr:rowOff>
    </xdr:from>
    <xdr:to>
      <xdr:col>8</xdr:col>
      <xdr:colOff>515337</xdr:colOff>
      <xdr:row>9</xdr:row>
      <xdr:rowOff>199054</xdr:rowOff>
    </xdr:to>
    <xdr:cxnSp macro="">
      <xdr:nvCxnSpPr>
        <xdr:cNvPr id="700" name="Straight Arrow Connector 699">
          <a:extLst>
            <a:ext uri="{FF2B5EF4-FFF2-40B4-BE49-F238E27FC236}">
              <a16:creationId xmlns:a16="http://schemas.microsoft.com/office/drawing/2014/main" id="{00000000-0008-0000-0400-0000BC020000}"/>
            </a:ext>
          </a:extLst>
        </xdr:cNvPr>
        <xdr:cNvCxnSpPr/>
      </xdr:nvCxnSpPr>
      <xdr:spPr>
        <a:xfrm flipH="1">
          <a:off x="1317594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10</xdr:row>
      <xdr:rowOff>60960</xdr:rowOff>
    </xdr:from>
    <xdr:to>
      <xdr:col>8</xdr:col>
      <xdr:colOff>403860</xdr:colOff>
      <xdr:row>10</xdr:row>
      <xdr:rowOff>182880</xdr:rowOff>
    </xdr:to>
    <xdr:sp macro="" textlink="">
      <xdr:nvSpPr>
        <xdr:cNvPr id="701" name="Oval 700">
          <a:extLst>
            <a:ext uri="{FF2B5EF4-FFF2-40B4-BE49-F238E27FC236}">
              <a16:creationId xmlns:a16="http://schemas.microsoft.com/office/drawing/2014/main" id="{00000000-0008-0000-0400-0000BD020000}"/>
            </a:ext>
          </a:extLst>
        </xdr:cNvPr>
        <xdr:cNvSpPr/>
      </xdr:nvSpPr>
      <xdr:spPr>
        <a:xfrm>
          <a:off x="12938760" y="15621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10</xdr:row>
      <xdr:rowOff>33383</xdr:rowOff>
    </xdr:from>
    <xdr:to>
      <xdr:col>8</xdr:col>
      <xdr:colOff>515337</xdr:colOff>
      <xdr:row>10</xdr:row>
      <xdr:rowOff>199054</xdr:rowOff>
    </xdr:to>
    <xdr:cxnSp macro="">
      <xdr:nvCxnSpPr>
        <xdr:cNvPr id="702" name="Straight Arrow Connector 701">
          <a:extLst>
            <a:ext uri="{FF2B5EF4-FFF2-40B4-BE49-F238E27FC236}">
              <a16:creationId xmlns:a16="http://schemas.microsoft.com/office/drawing/2014/main" id="{00000000-0008-0000-0400-0000BE020000}"/>
            </a:ext>
          </a:extLst>
        </xdr:cNvPr>
        <xdr:cNvCxnSpPr/>
      </xdr:nvCxnSpPr>
      <xdr:spPr>
        <a:xfrm flipH="1">
          <a:off x="13175945" y="1534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11</xdr:row>
      <xdr:rowOff>60960</xdr:rowOff>
    </xdr:from>
    <xdr:to>
      <xdr:col>8</xdr:col>
      <xdr:colOff>403860</xdr:colOff>
      <xdr:row>11</xdr:row>
      <xdr:rowOff>182880</xdr:rowOff>
    </xdr:to>
    <xdr:sp macro="" textlink="">
      <xdr:nvSpPr>
        <xdr:cNvPr id="703" name="Oval 702">
          <a:extLst>
            <a:ext uri="{FF2B5EF4-FFF2-40B4-BE49-F238E27FC236}">
              <a16:creationId xmlns:a16="http://schemas.microsoft.com/office/drawing/2014/main" id="{00000000-0008-0000-0400-0000BF020000}"/>
            </a:ext>
          </a:extLst>
        </xdr:cNvPr>
        <xdr:cNvSpPr/>
      </xdr:nvSpPr>
      <xdr:spPr>
        <a:xfrm>
          <a:off x="12938760" y="17983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11</xdr:row>
      <xdr:rowOff>33383</xdr:rowOff>
    </xdr:from>
    <xdr:to>
      <xdr:col>8</xdr:col>
      <xdr:colOff>515337</xdr:colOff>
      <xdr:row>11</xdr:row>
      <xdr:rowOff>199054</xdr:rowOff>
    </xdr:to>
    <xdr:cxnSp macro="">
      <xdr:nvCxnSpPr>
        <xdr:cNvPr id="704" name="Straight Arrow Connector 703">
          <a:extLst>
            <a:ext uri="{FF2B5EF4-FFF2-40B4-BE49-F238E27FC236}">
              <a16:creationId xmlns:a16="http://schemas.microsoft.com/office/drawing/2014/main" id="{00000000-0008-0000-0400-0000C0020000}"/>
            </a:ext>
          </a:extLst>
        </xdr:cNvPr>
        <xdr:cNvCxnSpPr/>
      </xdr:nvCxnSpPr>
      <xdr:spPr>
        <a:xfrm flipH="1">
          <a:off x="13175945" y="17707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9</xdr:row>
      <xdr:rowOff>60960</xdr:rowOff>
    </xdr:from>
    <xdr:to>
      <xdr:col>5</xdr:col>
      <xdr:colOff>403860</xdr:colOff>
      <xdr:row>9</xdr:row>
      <xdr:rowOff>182880</xdr:rowOff>
    </xdr:to>
    <xdr:sp macro="" textlink="">
      <xdr:nvSpPr>
        <xdr:cNvPr id="705" name="Oval 704">
          <a:extLst>
            <a:ext uri="{FF2B5EF4-FFF2-40B4-BE49-F238E27FC236}">
              <a16:creationId xmlns:a16="http://schemas.microsoft.com/office/drawing/2014/main" id="{00000000-0008-0000-0400-0000C1020000}"/>
            </a:ext>
          </a:extLst>
        </xdr:cNvPr>
        <xdr:cNvSpPr/>
      </xdr:nvSpPr>
      <xdr:spPr>
        <a:xfrm>
          <a:off x="14325600" y="1325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9</xdr:row>
      <xdr:rowOff>33383</xdr:rowOff>
    </xdr:from>
    <xdr:to>
      <xdr:col>5</xdr:col>
      <xdr:colOff>515337</xdr:colOff>
      <xdr:row>9</xdr:row>
      <xdr:rowOff>199054</xdr:rowOff>
    </xdr:to>
    <xdr:cxnSp macro="">
      <xdr:nvCxnSpPr>
        <xdr:cNvPr id="706" name="Straight Arrow Connector 705">
          <a:extLst>
            <a:ext uri="{FF2B5EF4-FFF2-40B4-BE49-F238E27FC236}">
              <a16:creationId xmlns:a16="http://schemas.microsoft.com/office/drawing/2014/main" id="{00000000-0008-0000-0400-0000C2020000}"/>
            </a:ext>
          </a:extLst>
        </xdr:cNvPr>
        <xdr:cNvCxnSpPr/>
      </xdr:nvCxnSpPr>
      <xdr:spPr>
        <a:xfrm flipH="1">
          <a:off x="1456278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9</xdr:row>
      <xdr:rowOff>60960</xdr:rowOff>
    </xdr:from>
    <xdr:to>
      <xdr:col>4</xdr:col>
      <xdr:colOff>403860</xdr:colOff>
      <xdr:row>9</xdr:row>
      <xdr:rowOff>182880</xdr:rowOff>
    </xdr:to>
    <xdr:sp macro="" textlink="">
      <xdr:nvSpPr>
        <xdr:cNvPr id="707" name="Oval 706">
          <a:extLst>
            <a:ext uri="{FF2B5EF4-FFF2-40B4-BE49-F238E27FC236}">
              <a16:creationId xmlns:a16="http://schemas.microsoft.com/office/drawing/2014/main" id="{00000000-0008-0000-0400-0000C3020000}"/>
            </a:ext>
          </a:extLst>
        </xdr:cNvPr>
        <xdr:cNvSpPr/>
      </xdr:nvSpPr>
      <xdr:spPr>
        <a:xfrm>
          <a:off x="14325600" y="1325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9</xdr:row>
      <xdr:rowOff>33383</xdr:rowOff>
    </xdr:from>
    <xdr:to>
      <xdr:col>4</xdr:col>
      <xdr:colOff>515337</xdr:colOff>
      <xdr:row>9</xdr:row>
      <xdr:rowOff>199054</xdr:rowOff>
    </xdr:to>
    <xdr:cxnSp macro="">
      <xdr:nvCxnSpPr>
        <xdr:cNvPr id="708" name="Straight Arrow Connector 707">
          <a:extLst>
            <a:ext uri="{FF2B5EF4-FFF2-40B4-BE49-F238E27FC236}">
              <a16:creationId xmlns:a16="http://schemas.microsoft.com/office/drawing/2014/main" id="{00000000-0008-0000-0400-0000C4020000}"/>
            </a:ext>
          </a:extLst>
        </xdr:cNvPr>
        <xdr:cNvCxnSpPr/>
      </xdr:nvCxnSpPr>
      <xdr:spPr>
        <a:xfrm flipH="1">
          <a:off x="1456278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10</xdr:row>
      <xdr:rowOff>60960</xdr:rowOff>
    </xdr:from>
    <xdr:to>
      <xdr:col>5</xdr:col>
      <xdr:colOff>403860</xdr:colOff>
      <xdr:row>10</xdr:row>
      <xdr:rowOff>182880</xdr:rowOff>
    </xdr:to>
    <xdr:sp macro="" textlink="">
      <xdr:nvSpPr>
        <xdr:cNvPr id="709" name="Oval 708">
          <a:extLst>
            <a:ext uri="{FF2B5EF4-FFF2-40B4-BE49-F238E27FC236}">
              <a16:creationId xmlns:a16="http://schemas.microsoft.com/office/drawing/2014/main" id="{00000000-0008-0000-0400-0000C5020000}"/>
            </a:ext>
          </a:extLst>
        </xdr:cNvPr>
        <xdr:cNvSpPr/>
      </xdr:nvSpPr>
      <xdr:spPr>
        <a:xfrm>
          <a:off x="14325600" y="1089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10</xdr:row>
      <xdr:rowOff>33383</xdr:rowOff>
    </xdr:from>
    <xdr:to>
      <xdr:col>5</xdr:col>
      <xdr:colOff>515337</xdr:colOff>
      <xdr:row>10</xdr:row>
      <xdr:rowOff>199054</xdr:rowOff>
    </xdr:to>
    <xdr:cxnSp macro="">
      <xdr:nvCxnSpPr>
        <xdr:cNvPr id="710" name="Straight Arrow Connector 709">
          <a:extLst>
            <a:ext uri="{FF2B5EF4-FFF2-40B4-BE49-F238E27FC236}">
              <a16:creationId xmlns:a16="http://schemas.microsoft.com/office/drawing/2014/main" id="{00000000-0008-0000-0400-0000C6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10</xdr:row>
      <xdr:rowOff>60960</xdr:rowOff>
    </xdr:from>
    <xdr:to>
      <xdr:col>4</xdr:col>
      <xdr:colOff>403860</xdr:colOff>
      <xdr:row>10</xdr:row>
      <xdr:rowOff>182880</xdr:rowOff>
    </xdr:to>
    <xdr:sp macro="" textlink="">
      <xdr:nvSpPr>
        <xdr:cNvPr id="711" name="Oval 710">
          <a:extLst>
            <a:ext uri="{FF2B5EF4-FFF2-40B4-BE49-F238E27FC236}">
              <a16:creationId xmlns:a16="http://schemas.microsoft.com/office/drawing/2014/main" id="{00000000-0008-0000-0400-0000C7020000}"/>
            </a:ext>
          </a:extLst>
        </xdr:cNvPr>
        <xdr:cNvSpPr/>
      </xdr:nvSpPr>
      <xdr:spPr>
        <a:xfrm>
          <a:off x="14325600" y="1089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10</xdr:row>
      <xdr:rowOff>33383</xdr:rowOff>
    </xdr:from>
    <xdr:to>
      <xdr:col>4</xdr:col>
      <xdr:colOff>515337</xdr:colOff>
      <xdr:row>10</xdr:row>
      <xdr:rowOff>199054</xdr:rowOff>
    </xdr:to>
    <xdr:cxnSp macro="">
      <xdr:nvCxnSpPr>
        <xdr:cNvPr id="712" name="Straight Arrow Connector 711">
          <a:extLst>
            <a:ext uri="{FF2B5EF4-FFF2-40B4-BE49-F238E27FC236}">
              <a16:creationId xmlns:a16="http://schemas.microsoft.com/office/drawing/2014/main" id="{00000000-0008-0000-0400-0000C8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14</xdr:row>
      <xdr:rowOff>60960</xdr:rowOff>
    </xdr:from>
    <xdr:to>
      <xdr:col>6</xdr:col>
      <xdr:colOff>403860</xdr:colOff>
      <xdr:row>14</xdr:row>
      <xdr:rowOff>182880</xdr:rowOff>
    </xdr:to>
    <xdr:sp macro="" textlink="">
      <xdr:nvSpPr>
        <xdr:cNvPr id="713" name="Oval 712">
          <a:extLst>
            <a:ext uri="{FF2B5EF4-FFF2-40B4-BE49-F238E27FC236}">
              <a16:creationId xmlns:a16="http://schemas.microsoft.com/office/drawing/2014/main" id="{00000000-0008-0000-0400-0000C9020000}"/>
            </a:ext>
          </a:extLst>
        </xdr:cNvPr>
        <xdr:cNvSpPr/>
      </xdr:nvSpPr>
      <xdr:spPr>
        <a:xfrm>
          <a:off x="14325600" y="1325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14</xdr:row>
      <xdr:rowOff>33383</xdr:rowOff>
    </xdr:from>
    <xdr:to>
      <xdr:col>6</xdr:col>
      <xdr:colOff>515337</xdr:colOff>
      <xdr:row>14</xdr:row>
      <xdr:rowOff>199054</xdr:rowOff>
    </xdr:to>
    <xdr:cxnSp macro="">
      <xdr:nvCxnSpPr>
        <xdr:cNvPr id="714" name="Straight Arrow Connector 713">
          <a:extLst>
            <a:ext uri="{FF2B5EF4-FFF2-40B4-BE49-F238E27FC236}">
              <a16:creationId xmlns:a16="http://schemas.microsoft.com/office/drawing/2014/main" id="{00000000-0008-0000-0400-0000CA020000}"/>
            </a:ext>
          </a:extLst>
        </xdr:cNvPr>
        <xdr:cNvCxnSpPr/>
      </xdr:nvCxnSpPr>
      <xdr:spPr>
        <a:xfrm flipH="1">
          <a:off x="14562785" y="1298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12</xdr:row>
      <xdr:rowOff>60960</xdr:rowOff>
    </xdr:from>
    <xdr:to>
      <xdr:col>6</xdr:col>
      <xdr:colOff>403860</xdr:colOff>
      <xdr:row>12</xdr:row>
      <xdr:rowOff>182880</xdr:rowOff>
    </xdr:to>
    <xdr:sp macro="" textlink="">
      <xdr:nvSpPr>
        <xdr:cNvPr id="715" name="Oval 714">
          <a:extLst>
            <a:ext uri="{FF2B5EF4-FFF2-40B4-BE49-F238E27FC236}">
              <a16:creationId xmlns:a16="http://schemas.microsoft.com/office/drawing/2014/main" id="{00000000-0008-0000-0400-0000CB020000}"/>
            </a:ext>
          </a:extLst>
        </xdr:cNvPr>
        <xdr:cNvSpPr/>
      </xdr:nvSpPr>
      <xdr:spPr>
        <a:xfrm>
          <a:off x="14325600" y="1089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12</xdr:row>
      <xdr:rowOff>33383</xdr:rowOff>
    </xdr:from>
    <xdr:to>
      <xdr:col>6</xdr:col>
      <xdr:colOff>515337</xdr:colOff>
      <xdr:row>12</xdr:row>
      <xdr:rowOff>199054</xdr:rowOff>
    </xdr:to>
    <xdr:cxnSp macro="">
      <xdr:nvCxnSpPr>
        <xdr:cNvPr id="716" name="Straight Arrow Connector 715">
          <a:extLst>
            <a:ext uri="{FF2B5EF4-FFF2-40B4-BE49-F238E27FC236}">
              <a16:creationId xmlns:a16="http://schemas.microsoft.com/office/drawing/2014/main" id="{00000000-0008-0000-0400-0000CC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13</xdr:row>
      <xdr:rowOff>60960</xdr:rowOff>
    </xdr:from>
    <xdr:to>
      <xdr:col>6</xdr:col>
      <xdr:colOff>403860</xdr:colOff>
      <xdr:row>13</xdr:row>
      <xdr:rowOff>182880</xdr:rowOff>
    </xdr:to>
    <xdr:sp macro="" textlink="">
      <xdr:nvSpPr>
        <xdr:cNvPr id="717" name="Oval 716">
          <a:extLst>
            <a:ext uri="{FF2B5EF4-FFF2-40B4-BE49-F238E27FC236}">
              <a16:creationId xmlns:a16="http://schemas.microsoft.com/office/drawing/2014/main" id="{00000000-0008-0000-0400-0000CD020000}"/>
            </a:ext>
          </a:extLst>
        </xdr:cNvPr>
        <xdr:cNvSpPr/>
      </xdr:nvSpPr>
      <xdr:spPr>
        <a:xfrm>
          <a:off x="14325600" y="1089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13</xdr:row>
      <xdr:rowOff>33383</xdr:rowOff>
    </xdr:from>
    <xdr:to>
      <xdr:col>6</xdr:col>
      <xdr:colOff>515337</xdr:colOff>
      <xdr:row>13</xdr:row>
      <xdr:rowOff>199054</xdr:rowOff>
    </xdr:to>
    <xdr:cxnSp macro="">
      <xdr:nvCxnSpPr>
        <xdr:cNvPr id="718" name="Straight Arrow Connector 717">
          <a:extLst>
            <a:ext uri="{FF2B5EF4-FFF2-40B4-BE49-F238E27FC236}">
              <a16:creationId xmlns:a16="http://schemas.microsoft.com/office/drawing/2014/main" id="{00000000-0008-0000-0400-0000CE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15</xdr:row>
      <xdr:rowOff>60960</xdr:rowOff>
    </xdr:from>
    <xdr:to>
      <xdr:col>6</xdr:col>
      <xdr:colOff>403860</xdr:colOff>
      <xdr:row>15</xdr:row>
      <xdr:rowOff>182880</xdr:rowOff>
    </xdr:to>
    <xdr:sp macro="" textlink="">
      <xdr:nvSpPr>
        <xdr:cNvPr id="719" name="Oval 718">
          <a:extLst>
            <a:ext uri="{FF2B5EF4-FFF2-40B4-BE49-F238E27FC236}">
              <a16:creationId xmlns:a16="http://schemas.microsoft.com/office/drawing/2014/main" id="{00000000-0008-0000-0400-0000CF020000}"/>
            </a:ext>
          </a:extLst>
        </xdr:cNvPr>
        <xdr:cNvSpPr/>
      </xdr:nvSpPr>
      <xdr:spPr>
        <a:xfrm>
          <a:off x="14325600" y="1089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15</xdr:row>
      <xdr:rowOff>33383</xdr:rowOff>
    </xdr:from>
    <xdr:to>
      <xdr:col>6</xdr:col>
      <xdr:colOff>515337</xdr:colOff>
      <xdr:row>15</xdr:row>
      <xdr:rowOff>199054</xdr:rowOff>
    </xdr:to>
    <xdr:cxnSp macro="">
      <xdr:nvCxnSpPr>
        <xdr:cNvPr id="720" name="Straight Arrow Connector 719">
          <a:extLst>
            <a:ext uri="{FF2B5EF4-FFF2-40B4-BE49-F238E27FC236}">
              <a16:creationId xmlns:a16="http://schemas.microsoft.com/office/drawing/2014/main" id="{00000000-0008-0000-0400-0000D0020000}"/>
            </a:ext>
          </a:extLst>
        </xdr:cNvPr>
        <xdr:cNvCxnSpPr/>
      </xdr:nvCxnSpPr>
      <xdr:spPr>
        <a:xfrm flipH="1">
          <a:off x="14562785" y="1062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320040</xdr:colOff>
      <xdr:row>32</xdr:row>
      <xdr:rowOff>62774</xdr:rowOff>
    </xdr:from>
    <xdr:to>
      <xdr:col>3</xdr:col>
      <xdr:colOff>449580</xdr:colOff>
      <xdr:row>32</xdr:row>
      <xdr:rowOff>184694</xdr:rowOff>
    </xdr:to>
    <xdr:sp macro="" textlink="">
      <xdr:nvSpPr>
        <xdr:cNvPr id="102" name="Oval 101">
          <a:extLst>
            <a:ext uri="{FF2B5EF4-FFF2-40B4-BE49-F238E27FC236}">
              <a16:creationId xmlns:a16="http://schemas.microsoft.com/office/drawing/2014/main" id="{00000000-0008-0000-0400-000066000000}"/>
            </a:ext>
          </a:extLst>
        </xdr:cNvPr>
        <xdr:cNvSpPr/>
      </xdr:nvSpPr>
      <xdr:spPr>
        <a:xfrm>
          <a:off x="12984480" y="746941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320040</xdr:colOff>
      <xdr:row>32</xdr:row>
      <xdr:rowOff>62774</xdr:rowOff>
    </xdr:from>
    <xdr:to>
      <xdr:col>6</xdr:col>
      <xdr:colOff>449580</xdr:colOff>
      <xdr:row>32</xdr:row>
      <xdr:rowOff>184694</xdr:rowOff>
    </xdr:to>
    <xdr:sp macro="" textlink="">
      <xdr:nvSpPr>
        <xdr:cNvPr id="103" name="Oval 102">
          <a:extLst>
            <a:ext uri="{FF2B5EF4-FFF2-40B4-BE49-F238E27FC236}">
              <a16:creationId xmlns:a16="http://schemas.microsoft.com/office/drawing/2014/main" id="{00000000-0008-0000-0400-000067000000}"/>
            </a:ext>
          </a:extLst>
        </xdr:cNvPr>
        <xdr:cNvSpPr/>
      </xdr:nvSpPr>
      <xdr:spPr>
        <a:xfrm>
          <a:off x="12984480" y="746941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320040</xdr:colOff>
      <xdr:row>32</xdr:row>
      <xdr:rowOff>62774</xdr:rowOff>
    </xdr:from>
    <xdr:to>
      <xdr:col>14</xdr:col>
      <xdr:colOff>449580</xdr:colOff>
      <xdr:row>32</xdr:row>
      <xdr:rowOff>184694</xdr:rowOff>
    </xdr:to>
    <xdr:sp macro="" textlink="">
      <xdr:nvSpPr>
        <xdr:cNvPr id="104" name="Oval 103">
          <a:extLst>
            <a:ext uri="{FF2B5EF4-FFF2-40B4-BE49-F238E27FC236}">
              <a16:creationId xmlns:a16="http://schemas.microsoft.com/office/drawing/2014/main" id="{00000000-0008-0000-0400-000068000000}"/>
            </a:ext>
          </a:extLst>
        </xdr:cNvPr>
        <xdr:cNvSpPr/>
      </xdr:nvSpPr>
      <xdr:spPr>
        <a:xfrm>
          <a:off x="12984480" y="7469414"/>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274320</xdr:colOff>
      <xdr:row>47</xdr:row>
      <xdr:rowOff>60960</xdr:rowOff>
    </xdr:from>
    <xdr:to>
      <xdr:col>17</xdr:col>
      <xdr:colOff>403860</xdr:colOff>
      <xdr:row>47</xdr:row>
      <xdr:rowOff>182880</xdr:rowOff>
    </xdr:to>
    <xdr:sp macro="" textlink="">
      <xdr:nvSpPr>
        <xdr:cNvPr id="105" name="Oval 104">
          <a:extLst>
            <a:ext uri="{FF2B5EF4-FFF2-40B4-BE49-F238E27FC236}">
              <a16:creationId xmlns:a16="http://schemas.microsoft.com/office/drawing/2014/main" id="{00000000-0008-0000-0400-000069000000}"/>
            </a:ext>
          </a:extLst>
        </xdr:cNvPr>
        <xdr:cNvSpPr/>
      </xdr:nvSpPr>
      <xdr:spPr>
        <a:xfrm>
          <a:off x="14325600" y="16154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511505</xdr:colOff>
      <xdr:row>47</xdr:row>
      <xdr:rowOff>33383</xdr:rowOff>
    </xdr:from>
    <xdr:to>
      <xdr:col>17</xdr:col>
      <xdr:colOff>515337</xdr:colOff>
      <xdr:row>47</xdr:row>
      <xdr:rowOff>199054</xdr:rowOff>
    </xdr:to>
    <xdr:cxnSp macro="">
      <xdr:nvCxnSpPr>
        <xdr:cNvPr id="106" name="Straight Arrow Connector 105">
          <a:extLst>
            <a:ext uri="{FF2B5EF4-FFF2-40B4-BE49-F238E27FC236}">
              <a16:creationId xmlns:a16="http://schemas.microsoft.com/office/drawing/2014/main" id="{00000000-0008-0000-0400-00006A000000}"/>
            </a:ext>
          </a:extLst>
        </xdr:cNvPr>
        <xdr:cNvCxnSpPr/>
      </xdr:nvCxnSpPr>
      <xdr:spPr>
        <a:xfrm flipH="1">
          <a:off x="14562785" y="15878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274320</xdr:colOff>
      <xdr:row>49</xdr:row>
      <xdr:rowOff>60960</xdr:rowOff>
    </xdr:from>
    <xdr:to>
      <xdr:col>17</xdr:col>
      <xdr:colOff>403860</xdr:colOff>
      <xdr:row>49</xdr:row>
      <xdr:rowOff>182880</xdr:rowOff>
    </xdr:to>
    <xdr:sp macro="" textlink="">
      <xdr:nvSpPr>
        <xdr:cNvPr id="107" name="Oval 106">
          <a:extLst>
            <a:ext uri="{FF2B5EF4-FFF2-40B4-BE49-F238E27FC236}">
              <a16:creationId xmlns:a16="http://schemas.microsoft.com/office/drawing/2014/main" id="{00000000-0008-0000-0400-00006B000000}"/>
            </a:ext>
          </a:extLst>
        </xdr:cNvPr>
        <xdr:cNvSpPr/>
      </xdr:nvSpPr>
      <xdr:spPr>
        <a:xfrm>
          <a:off x="14325600" y="18516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511505</xdr:colOff>
      <xdr:row>49</xdr:row>
      <xdr:rowOff>33383</xdr:rowOff>
    </xdr:from>
    <xdr:to>
      <xdr:col>17</xdr:col>
      <xdr:colOff>515337</xdr:colOff>
      <xdr:row>49</xdr:row>
      <xdr:rowOff>199054</xdr:rowOff>
    </xdr:to>
    <xdr:cxnSp macro="">
      <xdr:nvCxnSpPr>
        <xdr:cNvPr id="108" name="Straight Arrow Connector 107">
          <a:extLst>
            <a:ext uri="{FF2B5EF4-FFF2-40B4-BE49-F238E27FC236}">
              <a16:creationId xmlns:a16="http://schemas.microsoft.com/office/drawing/2014/main" id="{00000000-0008-0000-0400-00006C000000}"/>
            </a:ext>
          </a:extLst>
        </xdr:cNvPr>
        <xdr:cNvCxnSpPr/>
      </xdr:nvCxnSpPr>
      <xdr:spPr>
        <a:xfrm flipH="1">
          <a:off x="14562785" y="1824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624840</xdr:colOff>
      <xdr:row>4</xdr:row>
      <xdr:rowOff>0</xdr:rowOff>
    </xdr:from>
    <xdr:to>
      <xdr:col>23</xdr:col>
      <xdr:colOff>662940</xdr:colOff>
      <xdr:row>6</xdr:row>
      <xdr:rowOff>60960</xdr:rowOff>
    </xdr:to>
    <xdr:sp macro="" textlink="">
      <xdr:nvSpPr>
        <xdr:cNvPr id="119" name="Speech Bubble: Rectangle 118">
          <a:extLst>
            <a:ext uri="{FF2B5EF4-FFF2-40B4-BE49-F238E27FC236}">
              <a16:creationId xmlns:a16="http://schemas.microsoft.com/office/drawing/2014/main" id="{00000000-0008-0000-0400-000077000000}"/>
            </a:ext>
          </a:extLst>
        </xdr:cNvPr>
        <xdr:cNvSpPr/>
      </xdr:nvSpPr>
      <xdr:spPr>
        <a:xfrm>
          <a:off x="5516880" y="937260"/>
          <a:ext cx="815340" cy="44196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Default</a:t>
          </a:r>
          <a:r>
            <a:rPr lang="en-US" sz="1100" baseline="0"/>
            <a:t> Program**</a:t>
          </a:r>
        </a:p>
        <a:p>
          <a:pPr algn="l"/>
          <a:endParaRPr lang="en-US" sz="1100" baseline="0"/>
        </a:p>
        <a:p>
          <a:pPr algn="l"/>
          <a:endParaRPr lang="en-US" sz="1100"/>
        </a:p>
      </xdr:txBody>
    </xdr:sp>
    <xdr:clientData/>
  </xdr:twoCellAnchor>
  <xdr:twoCellAnchor>
    <xdr:from>
      <xdr:col>20</xdr:col>
      <xdr:colOff>320040</xdr:colOff>
      <xdr:row>36</xdr:row>
      <xdr:rowOff>62774</xdr:rowOff>
    </xdr:from>
    <xdr:to>
      <xdr:col>20</xdr:col>
      <xdr:colOff>449580</xdr:colOff>
      <xdr:row>36</xdr:row>
      <xdr:rowOff>184694</xdr:rowOff>
    </xdr:to>
    <xdr:sp macro="" textlink="">
      <xdr:nvSpPr>
        <xdr:cNvPr id="120" name="Oval 119">
          <a:extLst>
            <a:ext uri="{FF2B5EF4-FFF2-40B4-BE49-F238E27FC236}">
              <a16:creationId xmlns:a16="http://schemas.microsoft.com/office/drawing/2014/main" id="{00000000-0008-0000-0400-000078000000}"/>
            </a:ext>
          </a:extLst>
        </xdr:cNvPr>
        <xdr:cNvSpPr/>
      </xdr:nvSpPr>
      <xdr:spPr>
        <a:xfrm>
          <a:off x="3657600" y="799519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320040</xdr:colOff>
      <xdr:row>36</xdr:row>
      <xdr:rowOff>62774</xdr:rowOff>
    </xdr:from>
    <xdr:to>
      <xdr:col>21</xdr:col>
      <xdr:colOff>449580</xdr:colOff>
      <xdr:row>36</xdr:row>
      <xdr:rowOff>184694</xdr:rowOff>
    </xdr:to>
    <xdr:sp macro="" textlink="">
      <xdr:nvSpPr>
        <xdr:cNvPr id="121" name="Oval 120">
          <a:extLst>
            <a:ext uri="{FF2B5EF4-FFF2-40B4-BE49-F238E27FC236}">
              <a16:creationId xmlns:a16="http://schemas.microsoft.com/office/drawing/2014/main" id="{00000000-0008-0000-0400-000079000000}"/>
            </a:ext>
          </a:extLst>
        </xdr:cNvPr>
        <xdr:cNvSpPr/>
      </xdr:nvSpPr>
      <xdr:spPr>
        <a:xfrm>
          <a:off x="4434840" y="799519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320040</xdr:colOff>
      <xdr:row>36</xdr:row>
      <xdr:rowOff>62774</xdr:rowOff>
    </xdr:from>
    <xdr:to>
      <xdr:col>22</xdr:col>
      <xdr:colOff>449580</xdr:colOff>
      <xdr:row>36</xdr:row>
      <xdr:rowOff>184694</xdr:rowOff>
    </xdr:to>
    <xdr:sp macro="" textlink="">
      <xdr:nvSpPr>
        <xdr:cNvPr id="122" name="Oval 121">
          <a:extLst>
            <a:ext uri="{FF2B5EF4-FFF2-40B4-BE49-F238E27FC236}">
              <a16:creationId xmlns:a16="http://schemas.microsoft.com/office/drawing/2014/main" id="{00000000-0008-0000-0400-00007A000000}"/>
            </a:ext>
          </a:extLst>
        </xdr:cNvPr>
        <xdr:cNvSpPr/>
      </xdr:nvSpPr>
      <xdr:spPr>
        <a:xfrm>
          <a:off x="5212080" y="799519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320040</xdr:colOff>
      <xdr:row>36</xdr:row>
      <xdr:rowOff>62774</xdr:rowOff>
    </xdr:from>
    <xdr:to>
      <xdr:col>23</xdr:col>
      <xdr:colOff>449580</xdr:colOff>
      <xdr:row>36</xdr:row>
      <xdr:rowOff>184694</xdr:rowOff>
    </xdr:to>
    <xdr:sp macro="" textlink="">
      <xdr:nvSpPr>
        <xdr:cNvPr id="123" name="Oval 122">
          <a:extLst>
            <a:ext uri="{FF2B5EF4-FFF2-40B4-BE49-F238E27FC236}">
              <a16:creationId xmlns:a16="http://schemas.microsoft.com/office/drawing/2014/main" id="{00000000-0008-0000-0400-00007B000000}"/>
            </a:ext>
          </a:extLst>
        </xdr:cNvPr>
        <xdr:cNvSpPr/>
      </xdr:nvSpPr>
      <xdr:spPr>
        <a:xfrm>
          <a:off x="5989320" y="799519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320040</xdr:colOff>
      <xdr:row>36</xdr:row>
      <xdr:rowOff>62774</xdr:rowOff>
    </xdr:from>
    <xdr:to>
      <xdr:col>24</xdr:col>
      <xdr:colOff>449580</xdr:colOff>
      <xdr:row>36</xdr:row>
      <xdr:rowOff>184694</xdr:rowOff>
    </xdr:to>
    <xdr:sp macro="" textlink="">
      <xdr:nvSpPr>
        <xdr:cNvPr id="124" name="Oval 123">
          <a:extLst>
            <a:ext uri="{FF2B5EF4-FFF2-40B4-BE49-F238E27FC236}">
              <a16:creationId xmlns:a16="http://schemas.microsoft.com/office/drawing/2014/main" id="{00000000-0008-0000-0400-00007C000000}"/>
            </a:ext>
          </a:extLst>
        </xdr:cNvPr>
        <xdr:cNvSpPr/>
      </xdr:nvSpPr>
      <xdr:spPr>
        <a:xfrm>
          <a:off x="6766560" y="799519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320040</xdr:colOff>
      <xdr:row>36</xdr:row>
      <xdr:rowOff>62774</xdr:rowOff>
    </xdr:from>
    <xdr:to>
      <xdr:col>25</xdr:col>
      <xdr:colOff>449580</xdr:colOff>
      <xdr:row>36</xdr:row>
      <xdr:rowOff>184694</xdr:rowOff>
    </xdr:to>
    <xdr:sp macro="" textlink="">
      <xdr:nvSpPr>
        <xdr:cNvPr id="125" name="Oval 124">
          <a:extLst>
            <a:ext uri="{FF2B5EF4-FFF2-40B4-BE49-F238E27FC236}">
              <a16:creationId xmlns:a16="http://schemas.microsoft.com/office/drawing/2014/main" id="{00000000-0008-0000-0400-00007D000000}"/>
            </a:ext>
          </a:extLst>
        </xdr:cNvPr>
        <xdr:cNvSpPr/>
      </xdr:nvSpPr>
      <xdr:spPr>
        <a:xfrm>
          <a:off x="7543800" y="799519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320040</xdr:colOff>
      <xdr:row>36</xdr:row>
      <xdr:rowOff>62774</xdr:rowOff>
    </xdr:from>
    <xdr:to>
      <xdr:col>26</xdr:col>
      <xdr:colOff>449580</xdr:colOff>
      <xdr:row>36</xdr:row>
      <xdr:rowOff>184694</xdr:rowOff>
    </xdr:to>
    <xdr:sp macro="" textlink="">
      <xdr:nvSpPr>
        <xdr:cNvPr id="126" name="Oval 125">
          <a:extLst>
            <a:ext uri="{FF2B5EF4-FFF2-40B4-BE49-F238E27FC236}">
              <a16:creationId xmlns:a16="http://schemas.microsoft.com/office/drawing/2014/main" id="{00000000-0008-0000-0400-00007E000000}"/>
            </a:ext>
          </a:extLst>
        </xdr:cNvPr>
        <xdr:cNvSpPr/>
      </xdr:nvSpPr>
      <xdr:spPr>
        <a:xfrm>
          <a:off x="8321040" y="799519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320040</xdr:colOff>
      <xdr:row>36</xdr:row>
      <xdr:rowOff>62774</xdr:rowOff>
    </xdr:from>
    <xdr:to>
      <xdr:col>27</xdr:col>
      <xdr:colOff>449580</xdr:colOff>
      <xdr:row>36</xdr:row>
      <xdr:rowOff>184694</xdr:rowOff>
    </xdr:to>
    <xdr:sp macro="" textlink="">
      <xdr:nvSpPr>
        <xdr:cNvPr id="127" name="Oval 126">
          <a:extLst>
            <a:ext uri="{FF2B5EF4-FFF2-40B4-BE49-F238E27FC236}">
              <a16:creationId xmlns:a16="http://schemas.microsoft.com/office/drawing/2014/main" id="{00000000-0008-0000-0400-00007F000000}"/>
            </a:ext>
          </a:extLst>
        </xdr:cNvPr>
        <xdr:cNvSpPr/>
      </xdr:nvSpPr>
      <xdr:spPr>
        <a:xfrm>
          <a:off x="9098280" y="799519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320040</xdr:colOff>
      <xdr:row>36</xdr:row>
      <xdr:rowOff>62774</xdr:rowOff>
    </xdr:from>
    <xdr:to>
      <xdr:col>28</xdr:col>
      <xdr:colOff>449580</xdr:colOff>
      <xdr:row>36</xdr:row>
      <xdr:rowOff>184694</xdr:rowOff>
    </xdr:to>
    <xdr:sp macro="" textlink="">
      <xdr:nvSpPr>
        <xdr:cNvPr id="128" name="Oval 127">
          <a:extLst>
            <a:ext uri="{FF2B5EF4-FFF2-40B4-BE49-F238E27FC236}">
              <a16:creationId xmlns:a16="http://schemas.microsoft.com/office/drawing/2014/main" id="{00000000-0008-0000-0400-000080000000}"/>
            </a:ext>
          </a:extLst>
        </xdr:cNvPr>
        <xdr:cNvSpPr/>
      </xdr:nvSpPr>
      <xdr:spPr>
        <a:xfrm>
          <a:off x="9875520" y="799519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320040</xdr:colOff>
      <xdr:row>36</xdr:row>
      <xdr:rowOff>62774</xdr:rowOff>
    </xdr:from>
    <xdr:to>
      <xdr:col>29</xdr:col>
      <xdr:colOff>449580</xdr:colOff>
      <xdr:row>36</xdr:row>
      <xdr:rowOff>184694</xdr:rowOff>
    </xdr:to>
    <xdr:sp macro="" textlink="">
      <xdr:nvSpPr>
        <xdr:cNvPr id="129" name="Oval 128">
          <a:extLst>
            <a:ext uri="{FF2B5EF4-FFF2-40B4-BE49-F238E27FC236}">
              <a16:creationId xmlns:a16="http://schemas.microsoft.com/office/drawing/2014/main" id="{00000000-0008-0000-0400-000081000000}"/>
            </a:ext>
          </a:extLst>
        </xdr:cNvPr>
        <xdr:cNvSpPr/>
      </xdr:nvSpPr>
      <xdr:spPr>
        <a:xfrm>
          <a:off x="10652760" y="799519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320040</xdr:colOff>
      <xdr:row>36</xdr:row>
      <xdr:rowOff>62774</xdr:rowOff>
    </xdr:from>
    <xdr:to>
      <xdr:col>30</xdr:col>
      <xdr:colOff>449580</xdr:colOff>
      <xdr:row>36</xdr:row>
      <xdr:rowOff>184694</xdr:rowOff>
    </xdr:to>
    <xdr:sp macro="" textlink="">
      <xdr:nvSpPr>
        <xdr:cNvPr id="130" name="Oval 129">
          <a:extLst>
            <a:ext uri="{FF2B5EF4-FFF2-40B4-BE49-F238E27FC236}">
              <a16:creationId xmlns:a16="http://schemas.microsoft.com/office/drawing/2014/main" id="{00000000-0008-0000-0400-000082000000}"/>
            </a:ext>
          </a:extLst>
        </xdr:cNvPr>
        <xdr:cNvSpPr/>
      </xdr:nvSpPr>
      <xdr:spPr>
        <a:xfrm>
          <a:off x="11430000" y="799519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320040</xdr:colOff>
      <xdr:row>36</xdr:row>
      <xdr:rowOff>62774</xdr:rowOff>
    </xdr:from>
    <xdr:to>
      <xdr:col>31</xdr:col>
      <xdr:colOff>449580</xdr:colOff>
      <xdr:row>36</xdr:row>
      <xdr:rowOff>184694</xdr:rowOff>
    </xdr:to>
    <xdr:sp macro="" textlink="">
      <xdr:nvSpPr>
        <xdr:cNvPr id="131" name="Oval 130">
          <a:extLst>
            <a:ext uri="{FF2B5EF4-FFF2-40B4-BE49-F238E27FC236}">
              <a16:creationId xmlns:a16="http://schemas.microsoft.com/office/drawing/2014/main" id="{00000000-0008-0000-0400-000083000000}"/>
            </a:ext>
          </a:extLst>
        </xdr:cNvPr>
        <xdr:cNvSpPr/>
      </xdr:nvSpPr>
      <xdr:spPr>
        <a:xfrm>
          <a:off x="12207240" y="799519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274320</xdr:colOff>
      <xdr:row>10</xdr:row>
      <xdr:rowOff>60960</xdr:rowOff>
    </xdr:from>
    <xdr:to>
      <xdr:col>20</xdr:col>
      <xdr:colOff>403860</xdr:colOff>
      <xdr:row>10</xdr:row>
      <xdr:rowOff>182880</xdr:rowOff>
    </xdr:to>
    <xdr:sp macro="" textlink="">
      <xdr:nvSpPr>
        <xdr:cNvPr id="132" name="Oval 131">
          <a:extLst>
            <a:ext uri="{FF2B5EF4-FFF2-40B4-BE49-F238E27FC236}">
              <a16:creationId xmlns:a16="http://schemas.microsoft.com/office/drawing/2014/main" id="{00000000-0008-0000-0400-000084000000}"/>
            </a:ext>
          </a:extLst>
        </xdr:cNvPr>
        <xdr:cNvSpPr/>
      </xdr:nvSpPr>
      <xdr:spPr>
        <a:xfrm>
          <a:off x="3611880" y="2087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10</xdr:row>
      <xdr:rowOff>33383</xdr:rowOff>
    </xdr:from>
    <xdr:to>
      <xdr:col>20</xdr:col>
      <xdr:colOff>515337</xdr:colOff>
      <xdr:row>10</xdr:row>
      <xdr:rowOff>199054</xdr:rowOff>
    </xdr:to>
    <xdr:cxnSp macro="">
      <xdr:nvCxnSpPr>
        <xdr:cNvPr id="133" name="Straight Arrow Connector 132">
          <a:extLst>
            <a:ext uri="{FF2B5EF4-FFF2-40B4-BE49-F238E27FC236}">
              <a16:creationId xmlns:a16="http://schemas.microsoft.com/office/drawing/2014/main" id="{00000000-0008-0000-0400-000085000000}"/>
            </a:ext>
          </a:extLst>
        </xdr:cNvPr>
        <xdr:cNvCxnSpPr/>
      </xdr:nvCxnSpPr>
      <xdr:spPr>
        <a:xfrm flipH="1">
          <a:off x="384906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10</xdr:row>
      <xdr:rowOff>60960</xdr:rowOff>
    </xdr:from>
    <xdr:to>
      <xdr:col>23</xdr:col>
      <xdr:colOff>403860</xdr:colOff>
      <xdr:row>10</xdr:row>
      <xdr:rowOff>182880</xdr:rowOff>
    </xdr:to>
    <xdr:sp macro="" textlink="">
      <xdr:nvSpPr>
        <xdr:cNvPr id="134" name="Oval 133">
          <a:extLst>
            <a:ext uri="{FF2B5EF4-FFF2-40B4-BE49-F238E27FC236}">
              <a16:creationId xmlns:a16="http://schemas.microsoft.com/office/drawing/2014/main" id="{00000000-0008-0000-0400-000086000000}"/>
            </a:ext>
          </a:extLst>
        </xdr:cNvPr>
        <xdr:cNvSpPr/>
      </xdr:nvSpPr>
      <xdr:spPr>
        <a:xfrm>
          <a:off x="5943600" y="2087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10</xdr:row>
      <xdr:rowOff>33383</xdr:rowOff>
    </xdr:from>
    <xdr:to>
      <xdr:col>23</xdr:col>
      <xdr:colOff>515337</xdr:colOff>
      <xdr:row>10</xdr:row>
      <xdr:rowOff>199054</xdr:rowOff>
    </xdr:to>
    <xdr:cxnSp macro="">
      <xdr:nvCxnSpPr>
        <xdr:cNvPr id="135" name="Straight Arrow Connector 134">
          <a:extLst>
            <a:ext uri="{FF2B5EF4-FFF2-40B4-BE49-F238E27FC236}">
              <a16:creationId xmlns:a16="http://schemas.microsoft.com/office/drawing/2014/main" id="{00000000-0008-0000-0400-000087000000}"/>
            </a:ext>
          </a:extLst>
        </xdr:cNvPr>
        <xdr:cNvCxnSpPr/>
      </xdr:nvCxnSpPr>
      <xdr:spPr>
        <a:xfrm flipH="1">
          <a:off x="618078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10</xdr:row>
      <xdr:rowOff>60960</xdr:rowOff>
    </xdr:from>
    <xdr:to>
      <xdr:col>31</xdr:col>
      <xdr:colOff>403860</xdr:colOff>
      <xdr:row>10</xdr:row>
      <xdr:rowOff>182880</xdr:rowOff>
    </xdr:to>
    <xdr:sp macro="" textlink="">
      <xdr:nvSpPr>
        <xdr:cNvPr id="136" name="Oval 135">
          <a:extLst>
            <a:ext uri="{FF2B5EF4-FFF2-40B4-BE49-F238E27FC236}">
              <a16:creationId xmlns:a16="http://schemas.microsoft.com/office/drawing/2014/main" id="{00000000-0008-0000-0400-000088000000}"/>
            </a:ext>
          </a:extLst>
        </xdr:cNvPr>
        <xdr:cNvSpPr/>
      </xdr:nvSpPr>
      <xdr:spPr>
        <a:xfrm>
          <a:off x="12161520" y="2087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10</xdr:row>
      <xdr:rowOff>33383</xdr:rowOff>
    </xdr:from>
    <xdr:to>
      <xdr:col>31</xdr:col>
      <xdr:colOff>515337</xdr:colOff>
      <xdr:row>10</xdr:row>
      <xdr:rowOff>199054</xdr:rowOff>
    </xdr:to>
    <xdr:cxnSp macro="">
      <xdr:nvCxnSpPr>
        <xdr:cNvPr id="137" name="Straight Arrow Connector 136">
          <a:extLst>
            <a:ext uri="{FF2B5EF4-FFF2-40B4-BE49-F238E27FC236}">
              <a16:creationId xmlns:a16="http://schemas.microsoft.com/office/drawing/2014/main" id="{00000000-0008-0000-0400-000089000000}"/>
            </a:ext>
          </a:extLst>
        </xdr:cNvPr>
        <xdr:cNvCxnSpPr/>
      </xdr:nvCxnSpPr>
      <xdr:spPr>
        <a:xfrm flipH="1">
          <a:off x="1239870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11</xdr:row>
      <xdr:rowOff>60960</xdr:rowOff>
    </xdr:from>
    <xdr:to>
      <xdr:col>20</xdr:col>
      <xdr:colOff>403860</xdr:colOff>
      <xdr:row>11</xdr:row>
      <xdr:rowOff>182880</xdr:rowOff>
    </xdr:to>
    <xdr:sp macro="" textlink="">
      <xdr:nvSpPr>
        <xdr:cNvPr id="138" name="Oval 137">
          <a:extLst>
            <a:ext uri="{FF2B5EF4-FFF2-40B4-BE49-F238E27FC236}">
              <a16:creationId xmlns:a16="http://schemas.microsoft.com/office/drawing/2014/main" id="{00000000-0008-0000-0400-00008A000000}"/>
            </a:ext>
          </a:extLst>
        </xdr:cNvPr>
        <xdr:cNvSpPr/>
      </xdr:nvSpPr>
      <xdr:spPr>
        <a:xfrm>
          <a:off x="3611880" y="23241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11</xdr:row>
      <xdr:rowOff>33383</xdr:rowOff>
    </xdr:from>
    <xdr:to>
      <xdr:col>20</xdr:col>
      <xdr:colOff>515337</xdr:colOff>
      <xdr:row>11</xdr:row>
      <xdr:rowOff>199054</xdr:rowOff>
    </xdr:to>
    <xdr:cxnSp macro="">
      <xdr:nvCxnSpPr>
        <xdr:cNvPr id="139" name="Straight Arrow Connector 138">
          <a:extLst>
            <a:ext uri="{FF2B5EF4-FFF2-40B4-BE49-F238E27FC236}">
              <a16:creationId xmlns:a16="http://schemas.microsoft.com/office/drawing/2014/main" id="{00000000-0008-0000-0400-00008B000000}"/>
            </a:ext>
          </a:extLst>
        </xdr:cNvPr>
        <xdr:cNvCxnSpPr/>
      </xdr:nvCxnSpPr>
      <xdr:spPr>
        <a:xfrm flipH="1">
          <a:off x="3849065" y="2296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11</xdr:row>
      <xdr:rowOff>60960</xdr:rowOff>
    </xdr:from>
    <xdr:to>
      <xdr:col>23</xdr:col>
      <xdr:colOff>403860</xdr:colOff>
      <xdr:row>11</xdr:row>
      <xdr:rowOff>182880</xdr:rowOff>
    </xdr:to>
    <xdr:sp macro="" textlink="">
      <xdr:nvSpPr>
        <xdr:cNvPr id="140" name="Oval 139">
          <a:extLst>
            <a:ext uri="{FF2B5EF4-FFF2-40B4-BE49-F238E27FC236}">
              <a16:creationId xmlns:a16="http://schemas.microsoft.com/office/drawing/2014/main" id="{00000000-0008-0000-0400-00008C000000}"/>
            </a:ext>
          </a:extLst>
        </xdr:cNvPr>
        <xdr:cNvSpPr/>
      </xdr:nvSpPr>
      <xdr:spPr>
        <a:xfrm>
          <a:off x="5943600" y="23241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11</xdr:row>
      <xdr:rowOff>33383</xdr:rowOff>
    </xdr:from>
    <xdr:to>
      <xdr:col>23</xdr:col>
      <xdr:colOff>515337</xdr:colOff>
      <xdr:row>11</xdr:row>
      <xdr:rowOff>199054</xdr:rowOff>
    </xdr:to>
    <xdr:cxnSp macro="">
      <xdr:nvCxnSpPr>
        <xdr:cNvPr id="141" name="Straight Arrow Connector 140">
          <a:extLst>
            <a:ext uri="{FF2B5EF4-FFF2-40B4-BE49-F238E27FC236}">
              <a16:creationId xmlns:a16="http://schemas.microsoft.com/office/drawing/2014/main" id="{00000000-0008-0000-0400-00008D000000}"/>
            </a:ext>
          </a:extLst>
        </xdr:cNvPr>
        <xdr:cNvCxnSpPr/>
      </xdr:nvCxnSpPr>
      <xdr:spPr>
        <a:xfrm flipH="1">
          <a:off x="6180785" y="2296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11</xdr:row>
      <xdr:rowOff>60960</xdr:rowOff>
    </xdr:from>
    <xdr:to>
      <xdr:col>31</xdr:col>
      <xdr:colOff>403860</xdr:colOff>
      <xdr:row>11</xdr:row>
      <xdr:rowOff>182880</xdr:rowOff>
    </xdr:to>
    <xdr:sp macro="" textlink="">
      <xdr:nvSpPr>
        <xdr:cNvPr id="142" name="Oval 141">
          <a:extLst>
            <a:ext uri="{FF2B5EF4-FFF2-40B4-BE49-F238E27FC236}">
              <a16:creationId xmlns:a16="http://schemas.microsoft.com/office/drawing/2014/main" id="{00000000-0008-0000-0400-00008E000000}"/>
            </a:ext>
          </a:extLst>
        </xdr:cNvPr>
        <xdr:cNvSpPr/>
      </xdr:nvSpPr>
      <xdr:spPr>
        <a:xfrm>
          <a:off x="12161520" y="23241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11</xdr:row>
      <xdr:rowOff>33383</xdr:rowOff>
    </xdr:from>
    <xdr:to>
      <xdr:col>31</xdr:col>
      <xdr:colOff>515337</xdr:colOff>
      <xdr:row>11</xdr:row>
      <xdr:rowOff>199054</xdr:rowOff>
    </xdr:to>
    <xdr:cxnSp macro="">
      <xdr:nvCxnSpPr>
        <xdr:cNvPr id="143" name="Straight Arrow Connector 142">
          <a:extLst>
            <a:ext uri="{FF2B5EF4-FFF2-40B4-BE49-F238E27FC236}">
              <a16:creationId xmlns:a16="http://schemas.microsoft.com/office/drawing/2014/main" id="{00000000-0008-0000-0400-00008F000000}"/>
            </a:ext>
          </a:extLst>
        </xdr:cNvPr>
        <xdr:cNvCxnSpPr/>
      </xdr:nvCxnSpPr>
      <xdr:spPr>
        <a:xfrm flipH="1">
          <a:off x="12398705" y="2296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274320</xdr:colOff>
      <xdr:row>9</xdr:row>
      <xdr:rowOff>60960</xdr:rowOff>
    </xdr:from>
    <xdr:to>
      <xdr:col>26</xdr:col>
      <xdr:colOff>403860</xdr:colOff>
      <xdr:row>9</xdr:row>
      <xdr:rowOff>182880</xdr:rowOff>
    </xdr:to>
    <xdr:sp macro="" textlink="">
      <xdr:nvSpPr>
        <xdr:cNvPr id="144" name="Oval 143">
          <a:extLst>
            <a:ext uri="{FF2B5EF4-FFF2-40B4-BE49-F238E27FC236}">
              <a16:creationId xmlns:a16="http://schemas.microsoft.com/office/drawing/2014/main" id="{00000000-0008-0000-0400-000090000000}"/>
            </a:ext>
          </a:extLst>
        </xdr:cNvPr>
        <xdr:cNvSpPr/>
      </xdr:nvSpPr>
      <xdr:spPr>
        <a:xfrm>
          <a:off x="8275320" y="18516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511505</xdr:colOff>
      <xdr:row>9</xdr:row>
      <xdr:rowOff>33383</xdr:rowOff>
    </xdr:from>
    <xdr:to>
      <xdr:col>26</xdr:col>
      <xdr:colOff>515337</xdr:colOff>
      <xdr:row>9</xdr:row>
      <xdr:rowOff>199054</xdr:rowOff>
    </xdr:to>
    <xdr:cxnSp macro="">
      <xdr:nvCxnSpPr>
        <xdr:cNvPr id="145" name="Straight Arrow Connector 144">
          <a:extLst>
            <a:ext uri="{FF2B5EF4-FFF2-40B4-BE49-F238E27FC236}">
              <a16:creationId xmlns:a16="http://schemas.microsoft.com/office/drawing/2014/main" id="{00000000-0008-0000-0400-000091000000}"/>
            </a:ext>
          </a:extLst>
        </xdr:cNvPr>
        <xdr:cNvCxnSpPr/>
      </xdr:nvCxnSpPr>
      <xdr:spPr>
        <a:xfrm flipH="1">
          <a:off x="8512505" y="1824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274320</xdr:colOff>
      <xdr:row>10</xdr:row>
      <xdr:rowOff>60960</xdr:rowOff>
    </xdr:from>
    <xdr:to>
      <xdr:col>32</xdr:col>
      <xdr:colOff>403860</xdr:colOff>
      <xdr:row>10</xdr:row>
      <xdr:rowOff>182880</xdr:rowOff>
    </xdr:to>
    <xdr:sp macro="" textlink="">
      <xdr:nvSpPr>
        <xdr:cNvPr id="146" name="Oval 145">
          <a:extLst>
            <a:ext uri="{FF2B5EF4-FFF2-40B4-BE49-F238E27FC236}">
              <a16:creationId xmlns:a16="http://schemas.microsoft.com/office/drawing/2014/main" id="{00000000-0008-0000-0400-000092000000}"/>
            </a:ext>
          </a:extLst>
        </xdr:cNvPr>
        <xdr:cNvSpPr/>
      </xdr:nvSpPr>
      <xdr:spPr>
        <a:xfrm>
          <a:off x="12938760" y="2087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511505</xdr:colOff>
      <xdr:row>10</xdr:row>
      <xdr:rowOff>33383</xdr:rowOff>
    </xdr:from>
    <xdr:to>
      <xdr:col>32</xdr:col>
      <xdr:colOff>515337</xdr:colOff>
      <xdr:row>10</xdr:row>
      <xdr:rowOff>199054</xdr:rowOff>
    </xdr:to>
    <xdr:cxnSp macro="">
      <xdr:nvCxnSpPr>
        <xdr:cNvPr id="147" name="Straight Arrow Connector 146">
          <a:extLst>
            <a:ext uri="{FF2B5EF4-FFF2-40B4-BE49-F238E27FC236}">
              <a16:creationId xmlns:a16="http://schemas.microsoft.com/office/drawing/2014/main" id="{00000000-0008-0000-0400-000093000000}"/>
            </a:ext>
          </a:extLst>
        </xdr:cNvPr>
        <xdr:cNvCxnSpPr/>
      </xdr:nvCxnSpPr>
      <xdr:spPr>
        <a:xfrm flipH="1">
          <a:off x="1317594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274320</xdr:colOff>
      <xdr:row>11</xdr:row>
      <xdr:rowOff>60960</xdr:rowOff>
    </xdr:from>
    <xdr:to>
      <xdr:col>32</xdr:col>
      <xdr:colOff>403860</xdr:colOff>
      <xdr:row>11</xdr:row>
      <xdr:rowOff>182880</xdr:rowOff>
    </xdr:to>
    <xdr:sp macro="" textlink="">
      <xdr:nvSpPr>
        <xdr:cNvPr id="148" name="Oval 147">
          <a:extLst>
            <a:ext uri="{FF2B5EF4-FFF2-40B4-BE49-F238E27FC236}">
              <a16:creationId xmlns:a16="http://schemas.microsoft.com/office/drawing/2014/main" id="{00000000-0008-0000-0400-000094000000}"/>
            </a:ext>
          </a:extLst>
        </xdr:cNvPr>
        <xdr:cNvSpPr/>
      </xdr:nvSpPr>
      <xdr:spPr>
        <a:xfrm>
          <a:off x="12938760" y="23241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511505</xdr:colOff>
      <xdr:row>11</xdr:row>
      <xdr:rowOff>33383</xdr:rowOff>
    </xdr:from>
    <xdr:to>
      <xdr:col>32</xdr:col>
      <xdr:colOff>515337</xdr:colOff>
      <xdr:row>11</xdr:row>
      <xdr:rowOff>199054</xdr:rowOff>
    </xdr:to>
    <xdr:cxnSp macro="">
      <xdr:nvCxnSpPr>
        <xdr:cNvPr id="149" name="Straight Arrow Connector 148">
          <a:extLst>
            <a:ext uri="{FF2B5EF4-FFF2-40B4-BE49-F238E27FC236}">
              <a16:creationId xmlns:a16="http://schemas.microsoft.com/office/drawing/2014/main" id="{00000000-0008-0000-0400-000095000000}"/>
            </a:ext>
          </a:extLst>
        </xdr:cNvPr>
        <xdr:cNvCxnSpPr/>
      </xdr:nvCxnSpPr>
      <xdr:spPr>
        <a:xfrm flipH="1">
          <a:off x="13175945" y="2296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9</xdr:row>
      <xdr:rowOff>60960</xdr:rowOff>
    </xdr:from>
    <xdr:to>
      <xdr:col>29</xdr:col>
      <xdr:colOff>403860</xdr:colOff>
      <xdr:row>9</xdr:row>
      <xdr:rowOff>182880</xdr:rowOff>
    </xdr:to>
    <xdr:sp macro="" textlink="">
      <xdr:nvSpPr>
        <xdr:cNvPr id="150" name="Oval 149">
          <a:extLst>
            <a:ext uri="{FF2B5EF4-FFF2-40B4-BE49-F238E27FC236}">
              <a16:creationId xmlns:a16="http://schemas.microsoft.com/office/drawing/2014/main" id="{00000000-0008-0000-0400-000096000000}"/>
            </a:ext>
          </a:extLst>
        </xdr:cNvPr>
        <xdr:cNvSpPr/>
      </xdr:nvSpPr>
      <xdr:spPr>
        <a:xfrm>
          <a:off x="10607040" y="18516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9</xdr:row>
      <xdr:rowOff>33383</xdr:rowOff>
    </xdr:from>
    <xdr:to>
      <xdr:col>29</xdr:col>
      <xdr:colOff>515337</xdr:colOff>
      <xdr:row>9</xdr:row>
      <xdr:rowOff>199054</xdr:rowOff>
    </xdr:to>
    <xdr:cxnSp macro="">
      <xdr:nvCxnSpPr>
        <xdr:cNvPr id="151" name="Straight Arrow Connector 150">
          <a:extLst>
            <a:ext uri="{FF2B5EF4-FFF2-40B4-BE49-F238E27FC236}">
              <a16:creationId xmlns:a16="http://schemas.microsoft.com/office/drawing/2014/main" id="{00000000-0008-0000-0400-000097000000}"/>
            </a:ext>
          </a:extLst>
        </xdr:cNvPr>
        <xdr:cNvCxnSpPr/>
      </xdr:nvCxnSpPr>
      <xdr:spPr>
        <a:xfrm flipH="1">
          <a:off x="10844225" y="1824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9</xdr:row>
      <xdr:rowOff>60960</xdr:rowOff>
    </xdr:from>
    <xdr:to>
      <xdr:col>24</xdr:col>
      <xdr:colOff>403860</xdr:colOff>
      <xdr:row>9</xdr:row>
      <xdr:rowOff>182880</xdr:rowOff>
    </xdr:to>
    <xdr:sp macro="" textlink="">
      <xdr:nvSpPr>
        <xdr:cNvPr id="152" name="Oval 151">
          <a:extLst>
            <a:ext uri="{FF2B5EF4-FFF2-40B4-BE49-F238E27FC236}">
              <a16:creationId xmlns:a16="http://schemas.microsoft.com/office/drawing/2014/main" id="{00000000-0008-0000-0400-000098000000}"/>
            </a:ext>
          </a:extLst>
        </xdr:cNvPr>
        <xdr:cNvSpPr/>
      </xdr:nvSpPr>
      <xdr:spPr>
        <a:xfrm>
          <a:off x="6720840" y="18516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9</xdr:row>
      <xdr:rowOff>33383</xdr:rowOff>
    </xdr:from>
    <xdr:to>
      <xdr:col>24</xdr:col>
      <xdr:colOff>515337</xdr:colOff>
      <xdr:row>9</xdr:row>
      <xdr:rowOff>199054</xdr:rowOff>
    </xdr:to>
    <xdr:cxnSp macro="">
      <xdr:nvCxnSpPr>
        <xdr:cNvPr id="153" name="Straight Arrow Connector 152">
          <a:extLst>
            <a:ext uri="{FF2B5EF4-FFF2-40B4-BE49-F238E27FC236}">
              <a16:creationId xmlns:a16="http://schemas.microsoft.com/office/drawing/2014/main" id="{00000000-0008-0000-0400-000099000000}"/>
            </a:ext>
          </a:extLst>
        </xdr:cNvPr>
        <xdr:cNvCxnSpPr/>
      </xdr:nvCxnSpPr>
      <xdr:spPr>
        <a:xfrm flipH="1">
          <a:off x="6958025" y="1824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10</xdr:row>
      <xdr:rowOff>60960</xdr:rowOff>
    </xdr:from>
    <xdr:to>
      <xdr:col>24</xdr:col>
      <xdr:colOff>403860</xdr:colOff>
      <xdr:row>10</xdr:row>
      <xdr:rowOff>182880</xdr:rowOff>
    </xdr:to>
    <xdr:sp macro="" textlink="">
      <xdr:nvSpPr>
        <xdr:cNvPr id="154" name="Oval 153">
          <a:extLst>
            <a:ext uri="{FF2B5EF4-FFF2-40B4-BE49-F238E27FC236}">
              <a16:creationId xmlns:a16="http://schemas.microsoft.com/office/drawing/2014/main" id="{00000000-0008-0000-0400-00009A000000}"/>
            </a:ext>
          </a:extLst>
        </xdr:cNvPr>
        <xdr:cNvSpPr/>
      </xdr:nvSpPr>
      <xdr:spPr>
        <a:xfrm>
          <a:off x="6720840" y="20878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10</xdr:row>
      <xdr:rowOff>33383</xdr:rowOff>
    </xdr:from>
    <xdr:to>
      <xdr:col>24</xdr:col>
      <xdr:colOff>515337</xdr:colOff>
      <xdr:row>10</xdr:row>
      <xdr:rowOff>199054</xdr:rowOff>
    </xdr:to>
    <xdr:cxnSp macro="">
      <xdr:nvCxnSpPr>
        <xdr:cNvPr id="155" name="Straight Arrow Connector 154">
          <a:extLst>
            <a:ext uri="{FF2B5EF4-FFF2-40B4-BE49-F238E27FC236}">
              <a16:creationId xmlns:a16="http://schemas.microsoft.com/office/drawing/2014/main" id="{00000000-0008-0000-0400-00009B000000}"/>
            </a:ext>
          </a:extLst>
        </xdr:cNvPr>
        <xdr:cNvCxnSpPr/>
      </xdr:nvCxnSpPr>
      <xdr:spPr>
        <a:xfrm flipH="1">
          <a:off x="695802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11</xdr:row>
      <xdr:rowOff>60960</xdr:rowOff>
    </xdr:from>
    <xdr:to>
      <xdr:col>24</xdr:col>
      <xdr:colOff>403860</xdr:colOff>
      <xdr:row>11</xdr:row>
      <xdr:rowOff>182880</xdr:rowOff>
    </xdr:to>
    <xdr:sp macro="" textlink="">
      <xdr:nvSpPr>
        <xdr:cNvPr id="156" name="Oval 155">
          <a:extLst>
            <a:ext uri="{FF2B5EF4-FFF2-40B4-BE49-F238E27FC236}">
              <a16:creationId xmlns:a16="http://schemas.microsoft.com/office/drawing/2014/main" id="{00000000-0008-0000-0400-00009C000000}"/>
            </a:ext>
          </a:extLst>
        </xdr:cNvPr>
        <xdr:cNvSpPr/>
      </xdr:nvSpPr>
      <xdr:spPr>
        <a:xfrm>
          <a:off x="6720840" y="23241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11</xdr:row>
      <xdr:rowOff>33383</xdr:rowOff>
    </xdr:from>
    <xdr:to>
      <xdr:col>24</xdr:col>
      <xdr:colOff>515337</xdr:colOff>
      <xdr:row>11</xdr:row>
      <xdr:rowOff>199054</xdr:rowOff>
    </xdr:to>
    <xdr:cxnSp macro="">
      <xdr:nvCxnSpPr>
        <xdr:cNvPr id="157" name="Straight Arrow Connector 156">
          <a:extLst>
            <a:ext uri="{FF2B5EF4-FFF2-40B4-BE49-F238E27FC236}">
              <a16:creationId xmlns:a16="http://schemas.microsoft.com/office/drawing/2014/main" id="{00000000-0008-0000-0400-00009D000000}"/>
            </a:ext>
          </a:extLst>
        </xdr:cNvPr>
        <xdr:cNvCxnSpPr/>
      </xdr:nvCxnSpPr>
      <xdr:spPr>
        <a:xfrm flipH="1">
          <a:off x="6958025" y="2296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9</xdr:row>
      <xdr:rowOff>60960</xdr:rowOff>
    </xdr:from>
    <xdr:to>
      <xdr:col>30</xdr:col>
      <xdr:colOff>403860</xdr:colOff>
      <xdr:row>9</xdr:row>
      <xdr:rowOff>182880</xdr:rowOff>
    </xdr:to>
    <xdr:sp macro="" textlink="">
      <xdr:nvSpPr>
        <xdr:cNvPr id="158" name="Oval 157">
          <a:extLst>
            <a:ext uri="{FF2B5EF4-FFF2-40B4-BE49-F238E27FC236}">
              <a16:creationId xmlns:a16="http://schemas.microsoft.com/office/drawing/2014/main" id="{00000000-0008-0000-0400-00009E000000}"/>
            </a:ext>
          </a:extLst>
        </xdr:cNvPr>
        <xdr:cNvSpPr/>
      </xdr:nvSpPr>
      <xdr:spPr>
        <a:xfrm>
          <a:off x="11384280" y="1851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9</xdr:row>
      <xdr:rowOff>33383</xdr:rowOff>
    </xdr:from>
    <xdr:to>
      <xdr:col>30</xdr:col>
      <xdr:colOff>515337</xdr:colOff>
      <xdr:row>9</xdr:row>
      <xdr:rowOff>199054</xdr:rowOff>
    </xdr:to>
    <xdr:cxnSp macro="">
      <xdr:nvCxnSpPr>
        <xdr:cNvPr id="159" name="Straight Arrow Connector 158">
          <a:extLst>
            <a:ext uri="{FF2B5EF4-FFF2-40B4-BE49-F238E27FC236}">
              <a16:creationId xmlns:a16="http://schemas.microsoft.com/office/drawing/2014/main" id="{00000000-0008-0000-0400-00009F000000}"/>
            </a:ext>
          </a:extLst>
        </xdr:cNvPr>
        <xdr:cNvCxnSpPr/>
      </xdr:nvCxnSpPr>
      <xdr:spPr>
        <a:xfrm flipH="1">
          <a:off x="11621465" y="1824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10</xdr:row>
      <xdr:rowOff>60960</xdr:rowOff>
    </xdr:from>
    <xdr:to>
      <xdr:col>30</xdr:col>
      <xdr:colOff>403860</xdr:colOff>
      <xdr:row>10</xdr:row>
      <xdr:rowOff>182880</xdr:rowOff>
    </xdr:to>
    <xdr:sp macro="" textlink="">
      <xdr:nvSpPr>
        <xdr:cNvPr id="160" name="Oval 159">
          <a:extLst>
            <a:ext uri="{FF2B5EF4-FFF2-40B4-BE49-F238E27FC236}">
              <a16:creationId xmlns:a16="http://schemas.microsoft.com/office/drawing/2014/main" id="{00000000-0008-0000-0400-0000A0000000}"/>
            </a:ext>
          </a:extLst>
        </xdr:cNvPr>
        <xdr:cNvSpPr/>
      </xdr:nvSpPr>
      <xdr:spPr>
        <a:xfrm>
          <a:off x="11384280" y="2087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10</xdr:row>
      <xdr:rowOff>33383</xdr:rowOff>
    </xdr:from>
    <xdr:to>
      <xdr:col>30</xdr:col>
      <xdr:colOff>515337</xdr:colOff>
      <xdr:row>10</xdr:row>
      <xdr:rowOff>199054</xdr:rowOff>
    </xdr:to>
    <xdr:cxnSp macro="">
      <xdr:nvCxnSpPr>
        <xdr:cNvPr id="161" name="Straight Arrow Connector 160">
          <a:extLst>
            <a:ext uri="{FF2B5EF4-FFF2-40B4-BE49-F238E27FC236}">
              <a16:creationId xmlns:a16="http://schemas.microsoft.com/office/drawing/2014/main" id="{00000000-0008-0000-0400-0000A1000000}"/>
            </a:ext>
          </a:extLst>
        </xdr:cNvPr>
        <xdr:cNvCxnSpPr/>
      </xdr:nvCxnSpPr>
      <xdr:spPr>
        <a:xfrm flipH="1">
          <a:off x="1162146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11</xdr:row>
      <xdr:rowOff>60960</xdr:rowOff>
    </xdr:from>
    <xdr:to>
      <xdr:col>30</xdr:col>
      <xdr:colOff>403860</xdr:colOff>
      <xdr:row>11</xdr:row>
      <xdr:rowOff>182880</xdr:rowOff>
    </xdr:to>
    <xdr:sp macro="" textlink="">
      <xdr:nvSpPr>
        <xdr:cNvPr id="162" name="Oval 161">
          <a:extLst>
            <a:ext uri="{FF2B5EF4-FFF2-40B4-BE49-F238E27FC236}">
              <a16:creationId xmlns:a16="http://schemas.microsoft.com/office/drawing/2014/main" id="{00000000-0008-0000-0400-0000A2000000}"/>
            </a:ext>
          </a:extLst>
        </xdr:cNvPr>
        <xdr:cNvSpPr/>
      </xdr:nvSpPr>
      <xdr:spPr>
        <a:xfrm>
          <a:off x="11384280" y="23241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11</xdr:row>
      <xdr:rowOff>33383</xdr:rowOff>
    </xdr:from>
    <xdr:to>
      <xdr:col>30</xdr:col>
      <xdr:colOff>515337</xdr:colOff>
      <xdr:row>11</xdr:row>
      <xdr:rowOff>199054</xdr:rowOff>
    </xdr:to>
    <xdr:cxnSp macro="">
      <xdr:nvCxnSpPr>
        <xdr:cNvPr id="163" name="Straight Arrow Connector 162">
          <a:extLst>
            <a:ext uri="{FF2B5EF4-FFF2-40B4-BE49-F238E27FC236}">
              <a16:creationId xmlns:a16="http://schemas.microsoft.com/office/drawing/2014/main" id="{00000000-0008-0000-0400-0000A3000000}"/>
            </a:ext>
          </a:extLst>
        </xdr:cNvPr>
        <xdr:cNvCxnSpPr/>
      </xdr:nvCxnSpPr>
      <xdr:spPr>
        <a:xfrm flipH="1">
          <a:off x="11621465" y="2296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9</xdr:row>
      <xdr:rowOff>60960</xdr:rowOff>
    </xdr:from>
    <xdr:to>
      <xdr:col>27</xdr:col>
      <xdr:colOff>403860</xdr:colOff>
      <xdr:row>9</xdr:row>
      <xdr:rowOff>182880</xdr:rowOff>
    </xdr:to>
    <xdr:sp macro="" textlink="">
      <xdr:nvSpPr>
        <xdr:cNvPr id="164" name="Oval 163">
          <a:extLst>
            <a:ext uri="{FF2B5EF4-FFF2-40B4-BE49-F238E27FC236}">
              <a16:creationId xmlns:a16="http://schemas.microsoft.com/office/drawing/2014/main" id="{00000000-0008-0000-0400-0000A4000000}"/>
            </a:ext>
          </a:extLst>
        </xdr:cNvPr>
        <xdr:cNvSpPr/>
      </xdr:nvSpPr>
      <xdr:spPr>
        <a:xfrm>
          <a:off x="9052560" y="1851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9</xdr:row>
      <xdr:rowOff>33383</xdr:rowOff>
    </xdr:from>
    <xdr:to>
      <xdr:col>27</xdr:col>
      <xdr:colOff>515337</xdr:colOff>
      <xdr:row>9</xdr:row>
      <xdr:rowOff>199054</xdr:rowOff>
    </xdr:to>
    <xdr:cxnSp macro="">
      <xdr:nvCxnSpPr>
        <xdr:cNvPr id="165" name="Straight Arrow Connector 164">
          <a:extLst>
            <a:ext uri="{FF2B5EF4-FFF2-40B4-BE49-F238E27FC236}">
              <a16:creationId xmlns:a16="http://schemas.microsoft.com/office/drawing/2014/main" id="{00000000-0008-0000-0400-0000A5000000}"/>
            </a:ext>
          </a:extLst>
        </xdr:cNvPr>
        <xdr:cNvCxnSpPr/>
      </xdr:nvCxnSpPr>
      <xdr:spPr>
        <a:xfrm flipH="1">
          <a:off x="9289745" y="1824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10</xdr:row>
      <xdr:rowOff>60960</xdr:rowOff>
    </xdr:from>
    <xdr:to>
      <xdr:col>27</xdr:col>
      <xdr:colOff>403860</xdr:colOff>
      <xdr:row>10</xdr:row>
      <xdr:rowOff>182880</xdr:rowOff>
    </xdr:to>
    <xdr:sp macro="" textlink="">
      <xdr:nvSpPr>
        <xdr:cNvPr id="166" name="Oval 165">
          <a:extLst>
            <a:ext uri="{FF2B5EF4-FFF2-40B4-BE49-F238E27FC236}">
              <a16:creationId xmlns:a16="http://schemas.microsoft.com/office/drawing/2014/main" id="{00000000-0008-0000-0400-0000A6000000}"/>
            </a:ext>
          </a:extLst>
        </xdr:cNvPr>
        <xdr:cNvSpPr/>
      </xdr:nvSpPr>
      <xdr:spPr>
        <a:xfrm>
          <a:off x="9052560" y="2087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10</xdr:row>
      <xdr:rowOff>33383</xdr:rowOff>
    </xdr:from>
    <xdr:to>
      <xdr:col>27</xdr:col>
      <xdr:colOff>515337</xdr:colOff>
      <xdr:row>10</xdr:row>
      <xdr:rowOff>199054</xdr:rowOff>
    </xdr:to>
    <xdr:cxnSp macro="">
      <xdr:nvCxnSpPr>
        <xdr:cNvPr id="167" name="Straight Arrow Connector 166">
          <a:extLst>
            <a:ext uri="{FF2B5EF4-FFF2-40B4-BE49-F238E27FC236}">
              <a16:creationId xmlns:a16="http://schemas.microsoft.com/office/drawing/2014/main" id="{00000000-0008-0000-0400-0000A7000000}"/>
            </a:ext>
          </a:extLst>
        </xdr:cNvPr>
        <xdr:cNvCxnSpPr/>
      </xdr:nvCxnSpPr>
      <xdr:spPr>
        <a:xfrm flipH="1">
          <a:off x="928974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11</xdr:row>
      <xdr:rowOff>60960</xdr:rowOff>
    </xdr:from>
    <xdr:to>
      <xdr:col>27</xdr:col>
      <xdr:colOff>403860</xdr:colOff>
      <xdr:row>11</xdr:row>
      <xdr:rowOff>182880</xdr:rowOff>
    </xdr:to>
    <xdr:sp macro="" textlink="">
      <xdr:nvSpPr>
        <xdr:cNvPr id="168" name="Oval 167">
          <a:extLst>
            <a:ext uri="{FF2B5EF4-FFF2-40B4-BE49-F238E27FC236}">
              <a16:creationId xmlns:a16="http://schemas.microsoft.com/office/drawing/2014/main" id="{00000000-0008-0000-0400-0000A8000000}"/>
            </a:ext>
          </a:extLst>
        </xdr:cNvPr>
        <xdr:cNvSpPr/>
      </xdr:nvSpPr>
      <xdr:spPr>
        <a:xfrm>
          <a:off x="9052560" y="23241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11</xdr:row>
      <xdr:rowOff>33383</xdr:rowOff>
    </xdr:from>
    <xdr:to>
      <xdr:col>27</xdr:col>
      <xdr:colOff>515337</xdr:colOff>
      <xdr:row>11</xdr:row>
      <xdr:rowOff>199054</xdr:rowOff>
    </xdr:to>
    <xdr:cxnSp macro="">
      <xdr:nvCxnSpPr>
        <xdr:cNvPr id="169" name="Straight Arrow Connector 168">
          <a:extLst>
            <a:ext uri="{FF2B5EF4-FFF2-40B4-BE49-F238E27FC236}">
              <a16:creationId xmlns:a16="http://schemas.microsoft.com/office/drawing/2014/main" id="{00000000-0008-0000-0400-0000A9000000}"/>
            </a:ext>
          </a:extLst>
        </xdr:cNvPr>
        <xdr:cNvCxnSpPr/>
      </xdr:nvCxnSpPr>
      <xdr:spPr>
        <a:xfrm flipH="1">
          <a:off x="9289745" y="2296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9</xdr:row>
      <xdr:rowOff>60960</xdr:rowOff>
    </xdr:from>
    <xdr:to>
      <xdr:col>28</xdr:col>
      <xdr:colOff>403860</xdr:colOff>
      <xdr:row>9</xdr:row>
      <xdr:rowOff>182880</xdr:rowOff>
    </xdr:to>
    <xdr:sp macro="" textlink="">
      <xdr:nvSpPr>
        <xdr:cNvPr id="170" name="Oval 169">
          <a:extLst>
            <a:ext uri="{FF2B5EF4-FFF2-40B4-BE49-F238E27FC236}">
              <a16:creationId xmlns:a16="http://schemas.microsoft.com/office/drawing/2014/main" id="{00000000-0008-0000-0400-0000AA000000}"/>
            </a:ext>
          </a:extLst>
        </xdr:cNvPr>
        <xdr:cNvSpPr/>
      </xdr:nvSpPr>
      <xdr:spPr>
        <a:xfrm>
          <a:off x="9829800" y="18516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9</xdr:row>
      <xdr:rowOff>33383</xdr:rowOff>
    </xdr:from>
    <xdr:to>
      <xdr:col>28</xdr:col>
      <xdr:colOff>515337</xdr:colOff>
      <xdr:row>9</xdr:row>
      <xdr:rowOff>199054</xdr:rowOff>
    </xdr:to>
    <xdr:cxnSp macro="">
      <xdr:nvCxnSpPr>
        <xdr:cNvPr id="171" name="Straight Arrow Connector 170">
          <a:extLst>
            <a:ext uri="{FF2B5EF4-FFF2-40B4-BE49-F238E27FC236}">
              <a16:creationId xmlns:a16="http://schemas.microsoft.com/office/drawing/2014/main" id="{00000000-0008-0000-0400-0000AB000000}"/>
            </a:ext>
          </a:extLst>
        </xdr:cNvPr>
        <xdr:cNvCxnSpPr/>
      </xdr:nvCxnSpPr>
      <xdr:spPr>
        <a:xfrm flipH="1">
          <a:off x="10066985" y="1824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10</xdr:row>
      <xdr:rowOff>60960</xdr:rowOff>
    </xdr:from>
    <xdr:to>
      <xdr:col>28</xdr:col>
      <xdr:colOff>403860</xdr:colOff>
      <xdr:row>10</xdr:row>
      <xdr:rowOff>182880</xdr:rowOff>
    </xdr:to>
    <xdr:sp macro="" textlink="">
      <xdr:nvSpPr>
        <xdr:cNvPr id="172" name="Oval 171">
          <a:extLst>
            <a:ext uri="{FF2B5EF4-FFF2-40B4-BE49-F238E27FC236}">
              <a16:creationId xmlns:a16="http://schemas.microsoft.com/office/drawing/2014/main" id="{00000000-0008-0000-0400-0000AC000000}"/>
            </a:ext>
          </a:extLst>
        </xdr:cNvPr>
        <xdr:cNvSpPr/>
      </xdr:nvSpPr>
      <xdr:spPr>
        <a:xfrm>
          <a:off x="9829800" y="20878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10</xdr:row>
      <xdr:rowOff>33383</xdr:rowOff>
    </xdr:from>
    <xdr:to>
      <xdr:col>28</xdr:col>
      <xdr:colOff>515337</xdr:colOff>
      <xdr:row>10</xdr:row>
      <xdr:rowOff>199054</xdr:rowOff>
    </xdr:to>
    <xdr:cxnSp macro="">
      <xdr:nvCxnSpPr>
        <xdr:cNvPr id="173" name="Straight Arrow Connector 172">
          <a:extLst>
            <a:ext uri="{FF2B5EF4-FFF2-40B4-BE49-F238E27FC236}">
              <a16:creationId xmlns:a16="http://schemas.microsoft.com/office/drawing/2014/main" id="{00000000-0008-0000-0400-0000AD000000}"/>
            </a:ext>
          </a:extLst>
        </xdr:cNvPr>
        <xdr:cNvCxnSpPr/>
      </xdr:nvCxnSpPr>
      <xdr:spPr>
        <a:xfrm flipH="1">
          <a:off x="1006698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11</xdr:row>
      <xdr:rowOff>60960</xdr:rowOff>
    </xdr:from>
    <xdr:to>
      <xdr:col>28</xdr:col>
      <xdr:colOff>403860</xdr:colOff>
      <xdr:row>11</xdr:row>
      <xdr:rowOff>182880</xdr:rowOff>
    </xdr:to>
    <xdr:sp macro="" textlink="">
      <xdr:nvSpPr>
        <xdr:cNvPr id="174" name="Oval 173">
          <a:extLst>
            <a:ext uri="{FF2B5EF4-FFF2-40B4-BE49-F238E27FC236}">
              <a16:creationId xmlns:a16="http://schemas.microsoft.com/office/drawing/2014/main" id="{00000000-0008-0000-0400-0000AE000000}"/>
            </a:ext>
          </a:extLst>
        </xdr:cNvPr>
        <xdr:cNvSpPr/>
      </xdr:nvSpPr>
      <xdr:spPr>
        <a:xfrm>
          <a:off x="9829800" y="23241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11</xdr:row>
      <xdr:rowOff>33383</xdr:rowOff>
    </xdr:from>
    <xdr:to>
      <xdr:col>28</xdr:col>
      <xdr:colOff>515337</xdr:colOff>
      <xdr:row>11</xdr:row>
      <xdr:rowOff>199054</xdr:rowOff>
    </xdr:to>
    <xdr:cxnSp macro="">
      <xdr:nvCxnSpPr>
        <xdr:cNvPr id="175" name="Straight Arrow Connector 174">
          <a:extLst>
            <a:ext uri="{FF2B5EF4-FFF2-40B4-BE49-F238E27FC236}">
              <a16:creationId xmlns:a16="http://schemas.microsoft.com/office/drawing/2014/main" id="{00000000-0008-0000-0400-0000AF000000}"/>
            </a:ext>
          </a:extLst>
        </xdr:cNvPr>
        <xdr:cNvCxnSpPr/>
      </xdr:nvCxnSpPr>
      <xdr:spPr>
        <a:xfrm flipH="1">
          <a:off x="10066985" y="2296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9</xdr:row>
      <xdr:rowOff>60960</xdr:rowOff>
    </xdr:from>
    <xdr:to>
      <xdr:col>25</xdr:col>
      <xdr:colOff>403860</xdr:colOff>
      <xdr:row>9</xdr:row>
      <xdr:rowOff>182880</xdr:rowOff>
    </xdr:to>
    <xdr:sp macro="" textlink="">
      <xdr:nvSpPr>
        <xdr:cNvPr id="176" name="Oval 175">
          <a:extLst>
            <a:ext uri="{FF2B5EF4-FFF2-40B4-BE49-F238E27FC236}">
              <a16:creationId xmlns:a16="http://schemas.microsoft.com/office/drawing/2014/main" id="{00000000-0008-0000-0400-0000B0000000}"/>
            </a:ext>
          </a:extLst>
        </xdr:cNvPr>
        <xdr:cNvSpPr/>
      </xdr:nvSpPr>
      <xdr:spPr>
        <a:xfrm>
          <a:off x="7498080" y="18516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9</xdr:row>
      <xdr:rowOff>33383</xdr:rowOff>
    </xdr:from>
    <xdr:to>
      <xdr:col>25</xdr:col>
      <xdr:colOff>515337</xdr:colOff>
      <xdr:row>9</xdr:row>
      <xdr:rowOff>199054</xdr:rowOff>
    </xdr:to>
    <xdr:cxnSp macro="">
      <xdr:nvCxnSpPr>
        <xdr:cNvPr id="177" name="Straight Arrow Connector 176">
          <a:extLst>
            <a:ext uri="{FF2B5EF4-FFF2-40B4-BE49-F238E27FC236}">
              <a16:creationId xmlns:a16="http://schemas.microsoft.com/office/drawing/2014/main" id="{00000000-0008-0000-0400-0000B1000000}"/>
            </a:ext>
          </a:extLst>
        </xdr:cNvPr>
        <xdr:cNvCxnSpPr/>
      </xdr:nvCxnSpPr>
      <xdr:spPr>
        <a:xfrm flipH="1">
          <a:off x="7735265" y="1824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10</xdr:row>
      <xdr:rowOff>60960</xdr:rowOff>
    </xdr:from>
    <xdr:to>
      <xdr:col>25</xdr:col>
      <xdr:colOff>403860</xdr:colOff>
      <xdr:row>10</xdr:row>
      <xdr:rowOff>182880</xdr:rowOff>
    </xdr:to>
    <xdr:sp macro="" textlink="">
      <xdr:nvSpPr>
        <xdr:cNvPr id="178" name="Oval 177">
          <a:extLst>
            <a:ext uri="{FF2B5EF4-FFF2-40B4-BE49-F238E27FC236}">
              <a16:creationId xmlns:a16="http://schemas.microsoft.com/office/drawing/2014/main" id="{00000000-0008-0000-0400-0000B2000000}"/>
            </a:ext>
          </a:extLst>
        </xdr:cNvPr>
        <xdr:cNvSpPr/>
      </xdr:nvSpPr>
      <xdr:spPr>
        <a:xfrm>
          <a:off x="7498080" y="20878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10</xdr:row>
      <xdr:rowOff>33383</xdr:rowOff>
    </xdr:from>
    <xdr:to>
      <xdr:col>25</xdr:col>
      <xdr:colOff>515337</xdr:colOff>
      <xdr:row>10</xdr:row>
      <xdr:rowOff>199054</xdr:rowOff>
    </xdr:to>
    <xdr:cxnSp macro="">
      <xdr:nvCxnSpPr>
        <xdr:cNvPr id="179" name="Straight Arrow Connector 178">
          <a:extLst>
            <a:ext uri="{FF2B5EF4-FFF2-40B4-BE49-F238E27FC236}">
              <a16:creationId xmlns:a16="http://schemas.microsoft.com/office/drawing/2014/main" id="{00000000-0008-0000-0400-0000B3000000}"/>
            </a:ext>
          </a:extLst>
        </xdr:cNvPr>
        <xdr:cNvCxnSpPr/>
      </xdr:nvCxnSpPr>
      <xdr:spPr>
        <a:xfrm flipH="1">
          <a:off x="773526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11</xdr:row>
      <xdr:rowOff>60960</xdr:rowOff>
    </xdr:from>
    <xdr:to>
      <xdr:col>25</xdr:col>
      <xdr:colOff>403860</xdr:colOff>
      <xdr:row>11</xdr:row>
      <xdr:rowOff>182880</xdr:rowOff>
    </xdr:to>
    <xdr:sp macro="" textlink="">
      <xdr:nvSpPr>
        <xdr:cNvPr id="180" name="Oval 179">
          <a:extLst>
            <a:ext uri="{FF2B5EF4-FFF2-40B4-BE49-F238E27FC236}">
              <a16:creationId xmlns:a16="http://schemas.microsoft.com/office/drawing/2014/main" id="{00000000-0008-0000-0400-0000B4000000}"/>
            </a:ext>
          </a:extLst>
        </xdr:cNvPr>
        <xdr:cNvSpPr/>
      </xdr:nvSpPr>
      <xdr:spPr>
        <a:xfrm>
          <a:off x="7498080" y="23241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11</xdr:row>
      <xdr:rowOff>33383</xdr:rowOff>
    </xdr:from>
    <xdr:to>
      <xdr:col>25</xdr:col>
      <xdr:colOff>515337</xdr:colOff>
      <xdr:row>11</xdr:row>
      <xdr:rowOff>199054</xdr:rowOff>
    </xdr:to>
    <xdr:cxnSp macro="">
      <xdr:nvCxnSpPr>
        <xdr:cNvPr id="181" name="Straight Arrow Connector 180">
          <a:extLst>
            <a:ext uri="{FF2B5EF4-FFF2-40B4-BE49-F238E27FC236}">
              <a16:creationId xmlns:a16="http://schemas.microsoft.com/office/drawing/2014/main" id="{00000000-0008-0000-0400-0000B5000000}"/>
            </a:ext>
          </a:extLst>
        </xdr:cNvPr>
        <xdr:cNvCxnSpPr/>
      </xdr:nvCxnSpPr>
      <xdr:spPr>
        <a:xfrm flipH="1">
          <a:off x="7735265" y="2296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9</xdr:row>
      <xdr:rowOff>60960</xdr:rowOff>
    </xdr:from>
    <xdr:to>
      <xdr:col>22</xdr:col>
      <xdr:colOff>403860</xdr:colOff>
      <xdr:row>9</xdr:row>
      <xdr:rowOff>182880</xdr:rowOff>
    </xdr:to>
    <xdr:sp macro="" textlink="">
      <xdr:nvSpPr>
        <xdr:cNvPr id="182" name="Oval 181">
          <a:extLst>
            <a:ext uri="{FF2B5EF4-FFF2-40B4-BE49-F238E27FC236}">
              <a16:creationId xmlns:a16="http://schemas.microsoft.com/office/drawing/2014/main" id="{00000000-0008-0000-0400-0000B6000000}"/>
            </a:ext>
          </a:extLst>
        </xdr:cNvPr>
        <xdr:cNvSpPr/>
      </xdr:nvSpPr>
      <xdr:spPr>
        <a:xfrm>
          <a:off x="5166360" y="18516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9</xdr:row>
      <xdr:rowOff>33383</xdr:rowOff>
    </xdr:from>
    <xdr:to>
      <xdr:col>22</xdr:col>
      <xdr:colOff>515337</xdr:colOff>
      <xdr:row>9</xdr:row>
      <xdr:rowOff>199054</xdr:rowOff>
    </xdr:to>
    <xdr:cxnSp macro="">
      <xdr:nvCxnSpPr>
        <xdr:cNvPr id="183" name="Straight Arrow Connector 182">
          <a:extLst>
            <a:ext uri="{FF2B5EF4-FFF2-40B4-BE49-F238E27FC236}">
              <a16:creationId xmlns:a16="http://schemas.microsoft.com/office/drawing/2014/main" id="{00000000-0008-0000-0400-0000B7000000}"/>
            </a:ext>
          </a:extLst>
        </xdr:cNvPr>
        <xdr:cNvCxnSpPr/>
      </xdr:nvCxnSpPr>
      <xdr:spPr>
        <a:xfrm flipH="1">
          <a:off x="5403545" y="1824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9</xdr:row>
      <xdr:rowOff>60960</xdr:rowOff>
    </xdr:from>
    <xdr:to>
      <xdr:col>21</xdr:col>
      <xdr:colOff>403860</xdr:colOff>
      <xdr:row>9</xdr:row>
      <xdr:rowOff>182880</xdr:rowOff>
    </xdr:to>
    <xdr:sp macro="" textlink="">
      <xdr:nvSpPr>
        <xdr:cNvPr id="184" name="Oval 183">
          <a:extLst>
            <a:ext uri="{FF2B5EF4-FFF2-40B4-BE49-F238E27FC236}">
              <a16:creationId xmlns:a16="http://schemas.microsoft.com/office/drawing/2014/main" id="{00000000-0008-0000-0400-0000B8000000}"/>
            </a:ext>
          </a:extLst>
        </xdr:cNvPr>
        <xdr:cNvSpPr/>
      </xdr:nvSpPr>
      <xdr:spPr>
        <a:xfrm>
          <a:off x="4389120" y="18516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9</xdr:row>
      <xdr:rowOff>33383</xdr:rowOff>
    </xdr:from>
    <xdr:to>
      <xdr:col>21</xdr:col>
      <xdr:colOff>515337</xdr:colOff>
      <xdr:row>9</xdr:row>
      <xdr:rowOff>199054</xdr:rowOff>
    </xdr:to>
    <xdr:cxnSp macro="">
      <xdr:nvCxnSpPr>
        <xdr:cNvPr id="185" name="Straight Arrow Connector 184">
          <a:extLst>
            <a:ext uri="{FF2B5EF4-FFF2-40B4-BE49-F238E27FC236}">
              <a16:creationId xmlns:a16="http://schemas.microsoft.com/office/drawing/2014/main" id="{00000000-0008-0000-0400-0000B9000000}"/>
            </a:ext>
          </a:extLst>
        </xdr:cNvPr>
        <xdr:cNvCxnSpPr/>
      </xdr:nvCxnSpPr>
      <xdr:spPr>
        <a:xfrm flipH="1">
          <a:off x="4626305" y="18240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10</xdr:row>
      <xdr:rowOff>60960</xdr:rowOff>
    </xdr:from>
    <xdr:to>
      <xdr:col>22</xdr:col>
      <xdr:colOff>403860</xdr:colOff>
      <xdr:row>10</xdr:row>
      <xdr:rowOff>182880</xdr:rowOff>
    </xdr:to>
    <xdr:sp macro="" textlink="">
      <xdr:nvSpPr>
        <xdr:cNvPr id="186" name="Oval 185">
          <a:extLst>
            <a:ext uri="{FF2B5EF4-FFF2-40B4-BE49-F238E27FC236}">
              <a16:creationId xmlns:a16="http://schemas.microsoft.com/office/drawing/2014/main" id="{00000000-0008-0000-0400-0000BA000000}"/>
            </a:ext>
          </a:extLst>
        </xdr:cNvPr>
        <xdr:cNvSpPr/>
      </xdr:nvSpPr>
      <xdr:spPr>
        <a:xfrm>
          <a:off x="5166360" y="20878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10</xdr:row>
      <xdr:rowOff>33383</xdr:rowOff>
    </xdr:from>
    <xdr:to>
      <xdr:col>22</xdr:col>
      <xdr:colOff>515337</xdr:colOff>
      <xdr:row>10</xdr:row>
      <xdr:rowOff>199054</xdr:rowOff>
    </xdr:to>
    <xdr:cxnSp macro="">
      <xdr:nvCxnSpPr>
        <xdr:cNvPr id="187" name="Straight Arrow Connector 186">
          <a:extLst>
            <a:ext uri="{FF2B5EF4-FFF2-40B4-BE49-F238E27FC236}">
              <a16:creationId xmlns:a16="http://schemas.microsoft.com/office/drawing/2014/main" id="{00000000-0008-0000-0400-0000BB000000}"/>
            </a:ext>
          </a:extLst>
        </xdr:cNvPr>
        <xdr:cNvCxnSpPr/>
      </xdr:nvCxnSpPr>
      <xdr:spPr>
        <a:xfrm flipH="1">
          <a:off x="540354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10</xdr:row>
      <xdr:rowOff>60960</xdr:rowOff>
    </xdr:from>
    <xdr:to>
      <xdr:col>21</xdr:col>
      <xdr:colOff>403860</xdr:colOff>
      <xdr:row>10</xdr:row>
      <xdr:rowOff>182880</xdr:rowOff>
    </xdr:to>
    <xdr:sp macro="" textlink="">
      <xdr:nvSpPr>
        <xdr:cNvPr id="188" name="Oval 187">
          <a:extLst>
            <a:ext uri="{FF2B5EF4-FFF2-40B4-BE49-F238E27FC236}">
              <a16:creationId xmlns:a16="http://schemas.microsoft.com/office/drawing/2014/main" id="{00000000-0008-0000-0400-0000BC000000}"/>
            </a:ext>
          </a:extLst>
        </xdr:cNvPr>
        <xdr:cNvSpPr/>
      </xdr:nvSpPr>
      <xdr:spPr>
        <a:xfrm>
          <a:off x="4389120" y="20878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10</xdr:row>
      <xdr:rowOff>33383</xdr:rowOff>
    </xdr:from>
    <xdr:to>
      <xdr:col>21</xdr:col>
      <xdr:colOff>515337</xdr:colOff>
      <xdr:row>10</xdr:row>
      <xdr:rowOff>199054</xdr:rowOff>
    </xdr:to>
    <xdr:cxnSp macro="">
      <xdr:nvCxnSpPr>
        <xdr:cNvPr id="189" name="Straight Arrow Connector 188">
          <a:extLst>
            <a:ext uri="{FF2B5EF4-FFF2-40B4-BE49-F238E27FC236}">
              <a16:creationId xmlns:a16="http://schemas.microsoft.com/office/drawing/2014/main" id="{00000000-0008-0000-0400-0000BD000000}"/>
            </a:ext>
          </a:extLst>
        </xdr:cNvPr>
        <xdr:cNvCxnSpPr/>
      </xdr:nvCxnSpPr>
      <xdr:spPr>
        <a:xfrm flipH="1">
          <a:off x="462630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320040</xdr:colOff>
      <xdr:row>32</xdr:row>
      <xdr:rowOff>62774</xdr:rowOff>
    </xdr:from>
    <xdr:to>
      <xdr:col>20</xdr:col>
      <xdr:colOff>449580</xdr:colOff>
      <xdr:row>32</xdr:row>
      <xdr:rowOff>184694</xdr:rowOff>
    </xdr:to>
    <xdr:sp macro="" textlink="">
      <xdr:nvSpPr>
        <xdr:cNvPr id="201" name="Oval 200">
          <a:extLst>
            <a:ext uri="{FF2B5EF4-FFF2-40B4-BE49-F238E27FC236}">
              <a16:creationId xmlns:a16="http://schemas.microsoft.com/office/drawing/2014/main" id="{00000000-0008-0000-0400-0000C9000000}"/>
            </a:ext>
          </a:extLst>
        </xdr:cNvPr>
        <xdr:cNvSpPr/>
      </xdr:nvSpPr>
      <xdr:spPr>
        <a:xfrm>
          <a:off x="3657600" y="728653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320040</xdr:colOff>
      <xdr:row>32</xdr:row>
      <xdr:rowOff>62774</xdr:rowOff>
    </xdr:from>
    <xdr:to>
      <xdr:col>23</xdr:col>
      <xdr:colOff>449580</xdr:colOff>
      <xdr:row>32</xdr:row>
      <xdr:rowOff>184694</xdr:rowOff>
    </xdr:to>
    <xdr:sp macro="" textlink="">
      <xdr:nvSpPr>
        <xdr:cNvPr id="202" name="Oval 201">
          <a:extLst>
            <a:ext uri="{FF2B5EF4-FFF2-40B4-BE49-F238E27FC236}">
              <a16:creationId xmlns:a16="http://schemas.microsoft.com/office/drawing/2014/main" id="{00000000-0008-0000-0400-0000CA000000}"/>
            </a:ext>
          </a:extLst>
        </xdr:cNvPr>
        <xdr:cNvSpPr/>
      </xdr:nvSpPr>
      <xdr:spPr>
        <a:xfrm>
          <a:off x="5989320" y="7286534"/>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274320</xdr:colOff>
      <xdr:row>8</xdr:row>
      <xdr:rowOff>60960</xdr:rowOff>
    </xdr:from>
    <xdr:to>
      <xdr:col>17</xdr:col>
      <xdr:colOff>403860</xdr:colOff>
      <xdr:row>8</xdr:row>
      <xdr:rowOff>182880</xdr:rowOff>
    </xdr:to>
    <xdr:sp macro="" textlink="">
      <xdr:nvSpPr>
        <xdr:cNvPr id="204" name="Oval 203">
          <a:extLst>
            <a:ext uri="{FF2B5EF4-FFF2-40B4-BE49-F238E27FC236}">
              <a16:creationId xmlns:a16="http://schemas.microsoft.com/office/drawing/2014/main" id="{00000000-0008-0000-0400-0000CC000000}"/>
            </a:ext>
          </a:extLst>
        </xdr:cNvPr>
        <xdr:cNvSpPr/>
      </xdr:nvSpPr>
      <xdr:spPr>
        <a:xfrm>
          <a:off x="14326496" y="1629784"/>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511505</xdr:colOff>
      <xdr:row>8</xdr:row>
      <xdr:rowOff>33383</xdr:rowOff>
    </xdr:from>
    <xdr:to>
      <xdr:col>17</xdr:col>
      <xdr:colOff>515337</xdr:colOff>
      <xdr:row>8</xdr:row>
      <xdr:rowOff>199054</xdr:rowOff>
    </xdr:to>
    <xdr:cxnSp macro="">
      <xdr:nvCxnSpPr>
        <xdr:cNvPr id="205" name="Straight Arrow Connector 204">
          <a:extLst>
            <a:ext uri="{FF2B5EF4-FFF2-40B4-BE49-F238E27FC236}">
              <a16:creationId xmlns:a16="http://schemas.microsoft.com/office/drawing/2014/main" id="{00000000-0008-0000-0400-0000CD000000}"/>
            </a:ext>
          </a:extLst>
        </xdr:cNvPr>
        <xdr:cNvCxnSpPr/>
      </xdr:nvCxnSpPr>
      <xdr:spPr>
        <a:xfrm flipH="1">
          <a:off x="14563681" y="1602207"/>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320040</xdr:colOff>
      <xdr:row>8</xdr:row>
      <xdr:rowOff>62774</xdr:rowOff>
    </xdr:from>
    <xdr:to>
      <xdr:col>3</xdr:col>
      <xdr:colOff>449580</xdr:colOff>
      <xdr:row>8</xdr:row>
      <xdr:rowOff>184694</xdr:rowOff>
    </xdr:to>
    <xdr:sp macro="" textlink="">
      <xdr:nvSpPr>
        <xdr:cNvPr id="206" name="Oval 205">
          <a:extLst>
            <a:ext uri="{FF2B5EF4-FFF2-40B4-BE49-F238E27FC236}">
              <a16:creationId xmlns:a16="http://schemas.microsoft.com/office/drawing/2014/main" id="{00000000-0008-0000-0400-0000CE000000}"/>
            </a:ext>
          </a:extLst>
        </xdr:cNvPr>
        <xdr:cNvSpPr/>
      </xdr:nvSpPr>
      <xdr:spPr>
        <a:xfrm>
          <a:off x="3659393" y="1631598"/>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320040</xdr:colOff>
      <xdr:row>8</xdr:row>
      <xdr:rowOff>62774</xdr:rowOff>
    </xdr:from>
    <xdr:to>
      <xdr:col>6</xdr:col>
      <xdr:colOff>449580</xdr:colOff>
      <xdr:row>8</xdr:row>
      <xdr:rowOff>184694</xdr:rowOff>
    </xdr:to>
    <xdr:sp macro="" textlink="">
      <xdr:nvSpPr>
        <xdr:cNvPr id="209" name="Oval 208">
          <a:extLst>
            <a:ext uri="{FF2B5EF4-FFF2-40B4-BE49-F238E27FC236}">
              <a16:creationId xmlns:a16="http://schemas.microsoft.com/office/drawing/2014/main" id="{00000000-0008-0000-0400-0000D1000000}"/>
            </a:ext>
          </a:extLst>
        </xdr:cNvPr>
        <xdr:cNvSpPr/>
      </xdr:nvSpPr>
      <xdr:spPr>
        <a:xfrm>
          <a:off x="5990216" y="1631598"/>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320040</xdr:colOff>
      <xdr:row>8</xdr:row>
      <xdr:rowOff>62774</xdr:rowOff>
    </xdr:from>
    <xdr:to>
      <xdr:col>9</xdr:col>
      <xdr:colOff>449580</xdr:colOff>
      <xdr:row>8</xdr:row>
      <xdr:rowOff>184694</xdr:rowOff>
    </xdr:to>
    <xdr:sp macro="" textlink="">
      <xdr:nvSpPr>
        <xdr:cNvPr id="211" name="Oval 210">
          <a:extLst>
            <a:ext uri="{FF2B5EF4-FFF2-40B4-BE49-F238E27FC236}">
              <a16:creationId xmlns:a16="http://schemas.microsoft.com/office/drawing/2014/main" id="{00000000-0008-0000-0400-0000D3000000}"/>
            </a:ext>
          </a:extLst>
        </xdr:cNvPr>
        <xdr:cNvSpPr/>
      </xdr:nvSpPr>
      <xdr:spPr>
        <a:xfrm>
          <a:off x="8321040" y="1631598"/>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320040</xdr:colOff>
      <xdr:row>8</xdr:row>
      <xdr:rowOff>62774</xdr:rowOff>
    </xdr:from>
    <xdr:to>
      <xdr:col>14</xdr:col>
      <xdr:colOff>449580</xdr:colOff>
      <xdr:row>8</xdr:row>
      <xdr:rowOff>184694</xdr:rowOff>
    </xdr:to>
    <xdr:sp macro="" textlink="">
      <xdr:nvSpPr>
        <xdr:cNvPr id="215" name="Oval 214">
          <a:extLst>
            <a:ext uri="{FF2B5EF4-FFF2-40B4-BE49-F238E27FC236}">
              <a16:creationId xmlns:a16="http://schemas.microsoft.com/office/drawing/2014/main" id="{00000000-0008-0000-0400-0000D7000000}"/>
            </a:ext>
          </a:extLst>
        </xdr:cNvPr>
        <xdr:cNvSpPr/>
      </xdr:nvSpPr>
      <xdr:spPr>
        <a:xfrm>
          <a:off x="12205746" y="1631598"/>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731520</xdr:colOff>
      <xdr:row>1</xdr:row>
      <xdr:rowOff>37353</xdr:rowOff>
    </xdr:from>
    <xdr:to>
      <xdr:col>8</xdr:col>
      <xdr:colOff>111162</xdr:colOff>
      <xdr:row>1</xdr:row>
      <xdr:rowOff>194236</xdr:rowOff>
    </xdr:to>
    <xdr:sp macro="" textlink="">
      <xdr:nvSpPr>
        <xdr:cNvPr id="216" name="Circle: Hollow 215">
          <a:extLst>
            <a:ext uri="{FF2B5EF4-FFF2-40B4-BE49-F238E27FC236}">
              <a16:creationId xmlns:a16="http://schemas.microsoft.com/office/drawing/2014/main" id="{00000000-0008-0000-0400-0000D8000000}"/>
            </a:ext>
          </a:extLst>
        </xdr:cNvPr>
        <xdr:cNvSpPr/>
      </xdr:nvSpPr>
      <xdr:spPr>
        <a:xfrm>
          <a:off x="7360920" y="220233"/>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3</xdr:col>
      <xdr:colOff>301815</xdr:colOff>
      <xdr:row>7</xdr:row>
      <xdr:rowOff>40342</xdr:rowOff>
    </xdr:from>
    <xdr:to>
      <xdr:col>3</xdr:col>
      <xdr:colOff>458697</xdr:colOff>
      <xdr:row>7</xdr:row>
      <xdr:rowOff>197225</xdr:rowOff>
    </xdr:to>
    <xdr:sp macro="" textlink="">
      <xdr:nvSpPr>
        <xdr:cNvPr id="217" name="Circle: Hollow 216">
          <a:extLst>
            <a:ext uri="{FF2B5EF4-FFF2-40B4-BE49-F238E27FC236}">
              <a16:creationId xmlns:a16="http://schemas.microsoft.com/office/drawing/2014/main" id="{00000000-0008-0000-0400-0000D9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4</xdr:col>
      <xdr:colOff>301815</xdr:colOff>
      <xdr:row>7</xdr:row>
      <xdr:rowOff>40342</xdr:rowOff>
    </xdr:from>
    <xdr:to>
      <xdr:col>4</xdr:col>
      <xdr:colOff>458697</xdr:colOff>
      <xdr:row>7</xdr:row>
      <xdr:rowOff>197225</xdr:rowOff>
    </xdr:to>
    <xdr:sp macro="" textlink="">
      <xdr:nvSpPr>
        <xdr:cNvPr id="218" name="Circle: Hollow 217">
          <a:extLst>
            <a:ext uri="{FF2B5EF4-FFF2-40B4-BE49-F238E27FC236}">
              <a16:creationId xmlns:a16="http://schemas.microsoft.com/office/drawing/2014/main" id="{00000000-0008-0000-0400-0000DA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5</xdr:col>
      <xdr:colOff>301815</xdr:colOff>
      <xdr:row>7</xdr:row>
      <xdr:rowOff>40342</xdr:rowOff>
    </xdr:from>
    <xdr:to>
      <xdr:col>5</xdr:col>
      <xdr:colOff>458697</xdr:colOff>
      <xdr:row>7</xdr:row>
      <xdr:rowOff>197225</xdr:rowOff>
    </xdr:to>
    <xdr:sp macro="" textlink="">
      <xdr:nvSpPr>
        <xdr:cNvPr id="219" name="Circle: Hollow 218">
          <a:extLst>
            <a:ext uri="{FF2B5EF4-FFF2-40B4-BE49-F238E27FC236}">
              <a16:creationId xmlns:a16="http://schemas.microsoft.com/office/drawing/2014/main" id="{00000000-0008-0000-0400-0000DB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6</xdr:col>
      <xdr:colOff>301815</xdr:colOff>
      <xdr:row>7</xdr:row>
      <xdr:rowOff>40342</xdr:rowOff>
    </xdr:from>
    <xdr:to>
      <xdr:col>6</xdr:col>
      <xdr:colOff>458697</xdr:colOff>
      <xdr:row>7</xdr:row>
      <xdr:rowOff>197225</xdr:rowOff>
    </xdr:to>
    <xdr:sp macro="" textlink="">
      <xdr:nvSpPr>
        <xdr:cNvPr id="220" name="Circle: Hollow 219">
          <a:extLst>
            <a:ext uri="{FF2B5EF4-FFF2-40B4-BE49-F238E27FC236}">
              <a16:creationId xmlns:a16="http://schemas.microsoft.com/office/drawing/2014/main" id="{00000000-0008-0000-0400-0000DC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8</xdr:col>
      <xdr:colOff>301815</xdr:colOff>
      <xdr:row>7</xdr:row>
      <xdr:rowOff>40342</xdr:rowOff>
    </xdr:from>
    <xdr:to>
      <xdr:col>8</xdr:col>
      <xdr:colOff>458697</xdr:colOff>
      <xdr:row>7</xdr:row>
      <xdr:rowOff>197225</xdr:rowOff>
    </xdr:to>
    <xdr:sp macro="" textlink="">
      <xdr:nvSpPr>
        <xdr:cNvPr id="221" name="Circle: Hollow 220">
          <a:extLst>
            <a:ext uri="{FF2B5EF4-FFF2-40B4-BE49-F238E27FC236}">
              <a16:creationId xmlns:a16="http://schemas.microsoft.com/office/drawing/2014/main" id="{00000000-0008-0000-0400-0000DD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9</xdr:col>
      <xdr:colOff>301815</xdr:colOff>
      <xdr:row>7</xdr:row>
      <xdr:rowOff>40342</xdr:rowOff>
    </xdr:from>
    <xdr:to>
      <xdr:col>9</xdr:col>
      <xdr:colOff>458697</xdr:colOff>
      <xdr:row>7</xdr:row>
      <xdr:rowOff>197225</xdr:rowOff>
    </xdr:to>
    <xdr:sp macro="" textlink="">
      <xdr:nvSpPr>
        <xdr:cNvPr id="222" name="Circle: Hollow 221">
          <a:extLst>
            <a:ext uri="{FF2B5EF4-FFF2-40B4-BE49-F238E27FC236}">
              <a16:creationId xmlns:a16="http://schemas.microsoft.com/office/drawing/2014/main" id="{00000000-0008-0000-0400-0000DE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10</xdr:col>
      <xdr:colOff>301815</xdr:colOff>
      <xdr:row>7</xdr:row>
      <xdr:rowOff>40342</xdr:rowOff>
    </xdr:from>
    <xdr:to>
      <xdr:col>10</xdr:col>
      <xdr:colOff>458697</xdr:colOff>
      <xdr:row>7</xdr:row>
      <xdr:rowOff>197225</xdr:rowOff>
    </xdr:to>
    <xdr:sp macro="" textlink="">
      <xdr:nvSpPr>
        <xdr:cNvPr id="223" name="Circle: Hollow 222">
          <a:extLst>
            <a:ext uri="{FF2B5EF4-FFF2-40B4-BE49-F238E27FC236}">
              <a16:creationId xmlns:a16="http://schemas.microsoft.com/office/drawing/2014/main" id="{00000000-0008-0000-0400-0000DF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11</xdr:col>
      <xdr:colOff>301815</xdr:colOff>
      <xdr:row>7</xdr:row>
      <xdr:rowOff>40342</xdr:rowOff>
    </xdr:from>
    <xdr:to>
      <xdr:col>11</xdr:col>
      <xdr:colOff>458697</xdr:colOff>
      <xdr:row>7</xdr:row>
      <xdr:rowOff>197225</xdr:rowOff>
    </xdr:to>
    <xdr:sp macro="" textlink="">
      <xdr:nvSpPr>
        <xdr:cNvPr id="224" name="Circle: Hollow 223">
          <a:extLst>
            <a:ext uri="{FF2B5EF4-FFF2-40B4-BE49-F238E27FC236}">
              <a16:creationId xmlns:a16="http://schemas.microsoft.com/office/drawing/2014/main" id="{00000000-0008-0000-0400-0000E0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13</xdr:col>
      <xdr:colOff>301815</xdr:colOff>
      <xdr:row>7</xdr:row>
      <xdr:rowOff>40342</xdr:rowOff>
    </xdr:from>
    <xdr:to>
      <xdr:col>13</xdr:col>
      <xdr:colOff>458697</xdr:colOff>
      <xdr:row>7</xdr:row>
      <xdr:rowOff>197225</xdr:rowOff>
    </xdr:to>
    <xdr:sp macro="" textlink="">
      <xdr:nvSpPr>
        <xdr:cNvPr id="225" name="Circle: Hollow 224">
          <a:extLst>
            <a:ext uri="{FF2B5EF4-FFF2-40B4-BE49-F238E27FC236}">
              <a16:creationId xmlns:a16="http://schemas.microsoft.com/office/drawing/2014/main" id="{00000000-0008-0000-0400-0000E1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14</xdr:col>
      <xdr:colOff>301815</xdr:colOff>
      <xdr:row>7</xdr:row>
      <xdr:rowOff>40342</xdr:rowOff>
    </xdr:from>
    <xdr:to>
      <xdr:col>14</xdr:col>
      <xdr:colOff>458697</xdr:colOff>
      <xdr:row>7</xdr:row>
      <xdr:rowOff>197225</xdr:rowOff>
    </xdr:to>
    <xdr:sp macro="" textlink="">
      <xdr:nvSpPr>
        <xdr:cNvPr id="226" name="Circle: Hollow 225">
          <a:extLst>
            <a:ext uri="{FF2B5EF4-FFF2-40B4-BE49-F238E27FC236}">
              <a16:creationId xmlns:a16="http://schemas.microsoft.com/office/drawing/2014/main" id="{00000000-0008-0000-0400-0000E2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3</xdr:col>
      <xdr:colOff>301815</xdr:colOff>
      <xdr:row>8</xdr:row>
      <xdr:rowOff>40342</xdr:rowOff>
    </xdr:from>
    <xdr:to>
      <xdr:col>3</xdr:col>
      <xdr:colOff>458697</xdr:colOff>
      <xdr:row>8</xdr:row>
      <xdr:rowOff>197225</xdr:rowOff>
    </xdr:to>
    <xdr:sp macro="" textlink="">
      <xdr:nvSpPr>
        <xdr:cNvPr id="227" name="Circle: Hollow 226">
          <a:extLst>
            <a:ext uri="{FF2B5EF4-FFF2-40B4-BE49-F238E27FC236}">
              <a16:creationId xmlns:a16="http://schemas.microsoft.com/office/drawing/2014/main" id="{00000000-0008-0000-0400-0000E3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6</xdr:col>
      <xdr:colOff>301815</xdr:colOff>
      <xdr:row>8</xdr:row>
      <xdr:rowOff>40342</xdr:rowOff>
    </xdr:from>
    <xdr:to>
      <xdr:col>6</xdr:col>
      <xdr:colOff>458697</xdr:colOff>
      <xdr:row>8</xdr:row>
      <xdr:rowOff>197225</xdr:rowOff>
    </xdr:to>
    <xdr:sp macro="" textlink="">
      <xdr:nvSpPr>
        <xdr:cNvPr id="228" name="Circle: Hollow 227">
          <a:extLst>
            <a:ext uri="{FF2B5EF4-FFF2-40B4-BE49-F238E27FC236}">
              <a16:creationId xmlns:a16="http://schemas.microsoft.com/office/drawing/2014/main" id="{00000000-0008-0000-0400-0000E4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9</xdr:col>
      <xdr:colOff>301815</xdr:colOff>
      <xdr:row>8</xdr:row>
      <xdr:rowOff>40342</xdr:rowOff>
    </xdr:from>
    <xdr:to>
      <xdr:col>9</xdr:col>
      <xdr:colOff>458697</xdr:colOff>
      <xdr:row>8</xdr:row>
      <xdr:rowOff>197225</xdr:rowOff>
    </xdr:to>
    <xdr:sp macro="" textlink="">
      <xdr:nvSpPr>
        <xdr:cNvPr id="229" name="Circle: Hollow 228">
          <a:extLst>
            <a:ext uri="{FF2B5EF4-FFF2-40B4-BE49-F238E27FC236}">
              <a16:creationId xmlns:a16="http://schemas.microsoft.com/office/drawing/2014/main" id="{00000000-0008-0000-0400-0000E5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14</xdr:col>
      <xdr:colOff>301815</xdr:colOff>
      <xdr:row>8</xdr:row>
      <xdr:rowOff>40342</xdr:rowOff>
    </xdr:from>
    <xdr:to>
      <xdr:col>14</xdr:col>
      <xdr:colOff>458697</xdr:colOff>
      <xdr:row>8</xdr:row>
      <xdr:rowOff>197225</xdr:rowOff>
    </xdr:to>
    <xdr:sp macro="" textlink="">
      <xdr:nvSpPr>
        <xdr:cNvPr id="230" name="Circle: Hollow 229">
          <a:extLst>
            <a:ext uri="{FF2B5EF4-FFF2-40B4-BE49-F238E27FC236}">
              <a16:creationId xmlns:a16="http://schemas.microsoft.com/office/drawing/2014/main" id="{00000000-0008-0000-0400-0000E6000000}"/>
            </a:ext>
          </a:extLst>
        </xdr:cNvPr>
        <xdr:cNvSpPr/>
      </xdr:nvSpPr>
      <xdr:spPr>
        <a:xfrm>
          <a:off x="3641168" y="1609166"/>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20</xdr:col>
      <xdr:colOff>301815</xdr:colOff>
      <xdr:row>7</xdr:row>
      <xdr:rowOff>152407</xdr:rowOff>
    </xdr:from>
    <xdr:to>
      <xdr:col>20</xdr:col>
      <xdr:colOff>458697</xdr:colOff>
      <xdr:row>8</xdr:row>
      <xdr:rowOff>70231</xdr:rowOff>
    </xdr:to>
    <xdr:sp macro="" textlink="">
      <xdr:nvSpPr>
        <xdr:cNvPr id="231" name="Circle: Hollow 230">
          <a:extLst>
            <a:ext uri="{FF2B5EF4-FFF2-40B4-BE49-F238E27FC236}">
              <a16:creationId xmlns:a16="http://schemas.microsoft.com/office/drawing/2014/main" id="{00000000-0008-0000-0400-0000E7000000}"/>
            </a:ext>
          </a:extLst>
        </xdr:cNvPr>
        <xdr:cNvSpPr/>
      </xdr:nvSpPr>
      <xdr:spPr>
        <a:xfrm>
          <a:off x="3641168" y="11037054"/>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15</xdr:col>
      <xdr:colOff>320040</xdr:colOff>
      <xdr:row>32</xdr:row>
      <xdr:rowOff>62774</xdr:rowOff>
    </xdr:from>
    <xdr:to>
      <xdr:col>15</xdr:col>
      <xdr:colOff>449580</xdr:colOff>
      <xdr:row>32</xdr:row>
      <xdr:rowOff>184694</xdr:rowOff>
    </xdr:to>
    <xdr:sp macro="" textlink="">
      <xdr:nvSpPr>
        <xdr:cNvPr id="240" name="Oval 239">
          <a:extLst>
            <a:ext uri="{FF2B5EF4-FFF2-40B4-BE49-F238E27FC236}">
              <a16:creationId xmlns:a16="http://schemas.microsoft.com/office/drawing/2014/main" id="{00000000-0008-0000-0400-0000F0000000}"/>
            </a:ext>
          </a:extLst>
        </xdr:cNvPr>
        <xdr:cNvSpPr/>
      </xdr:nvSpPr>
      <xdr:spPr>
        <a:xfrm>
          <a:off x="12982687" y="16684833"/>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301815</xdr:colOff>
      <xdr:row>7</xdr:row>
      <xdr:rowOff>152407</xdr:rowOff>
    </xdr:from>
    <xdr:to>
      <xdr:col>21</xdr:col>
      <xdr:colOff>458697</xdr:colOff>
      <xdr:row>8</xdr:row>
      <xdr:rowOff>70231</xdr:rowOff>
    </xdr:to>
    <xdr:sp macro="" textlink="">
      <xdr:nvSpPr>
        <xdr:cNvPr id="241" name="Circle: Hollow 240">
          <a:extLst>
            <a:ext uri="{FF2B5EF4-FFF2-40B4-BE49-F238E27FC236}">
              <a16:creationId xmlns:a16="http://schemas.microsoft.com/office/drawing/2014/main" id="{00000000-0008-0000-0400-0000F1000000}"/>
            </a:ext>
          </a:extLst>
        </xdr:cNvPr>
        <xdr:cNvSpPr/>
      </xdr:nvSpPr>
      <xdr:spPr>
        <a:xfrm>
          <a:off x="3641168" y="11037054"/>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22</xdr:col>
      <xdr:colOff>301815</xdr:colOff>
      <xdr:row>7</xdr:row>
      <xdr:rowOff>152407</xdr:rowOff>
    </xdr:from>
    <xdr:to>
      <xdr:col>22</xdr:col>
      <xdr:colOff>458697</xdr:colOff>
      <xdr:row>8</xdr:row>
      <xdr:rowOff>70231</xdr:rowOff>
    </xdr:to>
    <xdr:sp macro="" textlink="">
      <xdr:nvSpPr>
        <xdr:cNvPr id="242" name="Circle: Hollow 241">
          <a:extLst>
            <a:ext uri="{FF2B5EF4-FFF2-40B4-BE49-F238E27FC236}">
              <a16:creationId xmlns:a16="http://schemas.microsoft.com/office/drawing/2014/main" id="{00000000-0008-0000-0400-0000F2000000}"/>
            </a:ext>
          </a:extLst>
        </xdr:cNvPr>
        <xdr:cNvSpPr/>
      </xdr:nvSpPr>
      <xdr:spPr>
        <a:xfrm>
          <a:off x="3641168" y="11037054"/>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23</xdr:col>
      <xdr:colOff>301815</xdr:colOff>
      <xdr:row>7</xdr:row>
      <xdr:rowOff>152407</xdr:rowOff>
    </xdr:from>
    <xdr:to>
      <xdr:col>23</xdr:col>
      <xdr:colOff>458697</xdr:colOff>
      <xdr:row>8</xdr:row>
      <xdr:rowOff>70231</xdr:rowOff>
    </xdr:to>
    <xdr:sp macro="" textlink="">
      <xdr:nvSpPr>
        <xdr:cNvPr id="243" name="Circle: Hollow 242">
          <a:extLst>
            <a:ext uri="{FF2B5EF4-FFF2-40B4-BE49-F238E27FC236}">
              <a16:creationId xmlns:a16="http://schemas.microsoft.com/office/drawing/2014/main" id="{00000000-0008-0000-0400-0000F3000000}"/>
            </a:ext>
          </a:extLst>
        </xdr:cNvPr>
        <xdr:cNvSpPr/>
      </xdr:nvSpPr>
      <xdr:spPr>
        <a:xfrm>
          <a:off x="3641168" y="11037054"/>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25</xdr:col>
      <xdr:colOff>301815</xdr:colOff>
      <xdr:row>7</xdr:row>
      <xdr:rowOff>152407</xdr:rowOff>
    </xdr:from>
    <xdr:to>
      <xdr:col>25</xdr:col>
      <xdr:colOff>458697</xdr:colOff>
      <xdr:row>8</xdr:row>
      <xdr:rowOff>70231</xdr:rowOff>
    </xdr:to>
    <xdr:sp macro="" textlink="">
      <xdr:nvSpPr>
        <xdr:cNvPr id="244" name="Circle: Hollow 243">
          <a:extLst>
            <a:ext uri="{FF2B5EF4-FFF2-40B4-BE49-F238E27FC236}">
              <a16:creationId xmlns:a16="http://schemas.microsoft.com/office/drawing/2014/main" id="{00000000-0008-0000-0400-0000F4000000}"/>
            </a:ext>
          </a:extLst>
        </xdr:cNvPr>
        <xdr:cNvSpPr/>
      </xdr:nvSpPr>
      <xdr:spPr>
        <a:xfrm>
          <a:off x="3641168" y="11037054"/>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27</xdr:col>
      <xdr:colOff>301815</xdr:colOff>
      <xdr:row>7</xdr:row>
      <xdr:rowOff>152407</xdr:rowOff>
    </xdr:from>
    <xdr:to>
      <xdr:col>27</xdr:col>
      <xdr:colOff>458697</xdr:colOff>
      <xdr:row>8</xdr:row>
      <xdr:rowOff>70231</xdr:rowOff>
    </xdr:to>
    <xdr:sp macro="" textlink="">
      <xdr:nvSpPr>
        <xdr:cNvPr id="245" name="Circle: Hollow 244">
          <a:extLst>
            <a:ext uri="{FF2B5EF4-FFF2-40B4-BE49-F238E27FC236}">
              <a16:creationId xmlns:a16="http://schemas.microsoft.com/office/drawing/2014/main" id="{00000000-0008-0000-0400-0000F5000000}"/>
            </a:ext>
          </a:extLst>
        </xdr:cNvPr>
        <xdr:cNvSpPr/>
      </xdr:nvSpPr>
      <xdr:spPr>
        <a:xfrm>
          <a:off x="3641168" y="11037054"/>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28</xdr:col>
      <xdr:colOff>301815</xdr:colOff>
      <xdr:row>7</xdr:row>
      <xdr:rowOff>152407</xdr:rowOff>
    </xdr:from>
    <xdr:to>
      <xdr:col>28</xdr:col>
      <xdr:colOff>458697</xdr:colOff>
      <xdr:row>8</xdr:row>
      <xdr:rowOff>70231</xdr:rowOff>
    </xdr:to>
    <xdr:sp macro="" textlink="">
      <xdr:nvSpPr>
        <xdr:cNvPr id="246" name="Circle: Hollow 245">
          <a:extLst>
            <a:ext uri="{FF2B5EF4-FFF2-40B4-BE49-F238E27FC236}">
              <a16:creationId xmlns:a16="http://schemas.microsoft.com/office/drawing/2014/main" id="{00000000-0008-0000-0400-0000F6000000}"/>
            </a:ext>
          </a:extLst>
        </xdr:cNvPr>
        <xdr:cNvSpPr/>
      </xdr:nvSpPr>
      <xdr:spPr>
        <a:xfrm>
          <a:off x="3641168" y="11037054"/>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30</xdr:col>
      <xdr:colOff>301815</xdr:colOff>
      <xdr:row>7</xdr:row>
      <xdr:rowOff>152407</xdr:rowOff>
    </xdr:from>
    <xdr:to>
      <xdr:col>30</xdr:col>
      <xdr:colOff>458697</xdr:colOff>
      <xdr:row>8</xdr:row>
      <xdr:rowOff>70231</xdr:rowOff>
    </xdr:to>
    <xdr:sp macro="" textlink="">
      <xdr:nvSpPr>
        <xdr:cNvPr id="247" name="Circle: Hollow 246">
          <a:extLst>
            <a:ext uri="{FF2B5EF4-FFF2-40B4-BE49-F238E27FC236}">
              <a16:creationId xmlns:a16="http://schemas.microsoft.com/office/drawing/2014/main" id="{00000000-0008-0000-0400-0000F7000000}"/>
            </a:ext>
          </a:extLst>
        </xdr:cNvPr>
        <xdr:cNvSpPr/>
      </xdr:nvSpPr>
      <xdr:spPr>
        <a:xfrm>
          <a:off x="3641168" y="11037054"/>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31</xdr:col>
      <xdr:colOff>301815</xdr:colOff>
      <xdr:row>7</xdr:row>
      <xdr:rowOff>152407</xdr:rowOff>
    </xdr:from>
    <xdr:to>
      <xdr:col>31</xdr:col>
      <xdr:colOff>458697</xdr:colOff>
      <xdr:row>8</xdr:row>
      <xdr:rowOff>70231</xdr:rowOff>
    </xdr:to>
    <xdr:sp macro="" textlink="">
      <xdr:nvSpPr>
        <xdr:cNvPr id="248" name="Circle: Hollow 247">
          <a:extLst>
            <a:ext uri="{FF2B5EF4-FFF2-40B4-BE49-F238E27FC236}">
              <a16:creationId xmlns:a16="http://schemas.microsoft.com/office/drawing/2014/main" id="{00000000-0008-0000-0400-0000F8000000}"/>
            </a:ext>
          </a:extLst>
        </xdr:cNvPr>
        <xdr:cNvSpPr/>
      </xdr:nvSpPr>
      <xdr:spPr>
        <a:xfrm>
          <a:off x="3641168" y="11037054"/>
          <a:ext cx="156882" cy="156883"/>
        </a:xfrm>
        <a:prstGeom prst="donu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ysClr val="windowText" lastClr="000000"/>
              </a:solidFill>
            </a:ln>
            <a:solidFill>
              <a:schemeClr val="tx1"/>
            </a:solidFill>
          </a:endParaRPr>
        </a:p>
      </xdr:txBody>
    </xdr:sp>
    <xdr:clientData/>
  </xdr:twoCellAnchor>
  <xdr:twoCellAnchor>
    <xdr:from>
      <xdr:col>21</xdr:col>
      <xdr:colOff>320040</xdr:colOff>
      <xdr:row>32</xdr:row>
      <xdr:rowOff>62774</xdr:rowOff>
    </xdr:from>
    <xdr:to>
      <xdr:col>21</xdr:col>
      <xdr:colOff>449580</xdr:colOff>
      <xdr:row>32</xdr:row>
      <xdr:rowOff>184694</xdr:rowOff>
    </xdr:to>
    <xdr:sp macro="" textlink="">
      <xdr:nvSpPr>
        <xdr:cNvPr id="249" name="Oval 248">
          <a:extLst>
            <a:ext uri="{FF2B5EF4-FFF2-40B4-BE49-F238E27FC236}">
              <a16:creationId xmlns:a16="http://schemas.microsoft.com/office/drawing/2014/main" id="{00000000-0008-0000-0400-0000F9000000}"/>
            </a:ext>
          </a:extLst>
        </xdr:cNvPr>
        <xdr:cNvSpPr/>
      </xdr:nvSpPr>
      <xdr:spPr>
        <a:xfrm>
          <a:off x="17868452" y="7608068"/>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320040</xdr:colOff>
      <xdr:row>32</xdr:row>
      <xdr:rowOff>62774</xdr:rowOff>
    </xdr:from>
    <xdr:to>
      <xdr:col>22</xdr:col>
      <xdr:colOff>449580</xdr:colOff>
      <xdr:row>32</xdr:row>
      <xdr:rowOff>184694</xdr:rowOff>
    </xdr:to>
    <xdr:sp macro="" textlink="">
      <xdr:nvSpPr>
        <xdr:cNvPr id="250" name="Oval 249">
          <a:extLst>
            <a:ext uri="{FF2B5EF4-FFF2-40B4-BE49-F238E27FC236}">
              <a16:creationId xmlns:a16="http://schemas.microsoft.com/office/drawing/2014/main" id="{00000000-0008-0000-0400-0000FA000000}"/>
            </a:ext>
          </a:extLst>
        </xdr:cNvPr>
        <xdr:cNvSpPr/>
      </xdr:nvSpPr>
      <xdr:spPr>
        <a:xfrm>
          <a:off x="17868452" y="7608068"/>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320040</xdr:colOff>
      <xdr:row>32</xdr:row>
      <xdr:rowOff>62774</xdr:rowOff>
    </xdr:from>
    <xdr:to>
      <xdr:col>25</xdr:col>
      <xdr:colOff>449580</xdr:colOff>
      <xdr:row>32</xdr:row>
      <xdr:rowOff>184694</xdr:rowOff>
    </xdr:to>
    <xdr:sp macro="" textlink="">
      <xdr:nvSpPr>
        <xdr:cNvPr id="251" name="Oval 250">
          <a:extLst>
            <a:ext uri="{FF2B5EF4-FFF2-40B4-BE49-F238E27FC236}">
              <a16:creationId xmlns:a16="http://schemas.microsoft.com/office/drawing/2014/main" id="{00000000-0008-0000-0400-0000FB000000}"/>
            </a:ext>
          </a:extLst>
        </xdr:cNvPr>
        <xdr:cNvSpPr/>
      </xdr:nvSpPr>
      <xdr:spPr>
        <a:xfrm>
          <a:off x="17868452" y="7608068"/>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320040</xdr:colOff>
      <xdr:row>32</xdr:row>
      <xdr:rowOff>62774</xdr:rowOff>
    </xdr:from>
    <xdr:to>
      <xdr:col>27</xdr:col>
      <xdr:colOff>449580</xdr:colOff>
      <xdr:row>32</xdr:row>
      <xdr:rowOff>184694</xdr:rowOff>
    </xdr:to>
    <xdr:sp macro="" textlink="">
      <xdr:nvSpPr>
        <xdr:cNvPr id="252" name="Oval 251">
          <a:extLst>
            <a:ext uri="{FF2B5EF4-FFF2-40B4-BE49-F238E27FC236}">
              <a16:creationId xmlns:a16="http://schemas.microsoft.com/office/drawing/2014/main" id="{00000000-0008-0000-0400-0000FC000000}"/>
            </a:ext>
          </a:extLst>
        </xdr:cNvPr>
        <xdr:cNvSpPr/>
      </xdr:nvSpPr>
      <xdr:spPr>
        <a:xfrm>
          <a:off x="17868452" y="7608068"/>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320040</xdr:colOff>
      <xdr:row>32</xdr:row>
      <xdr:rowOff>62774</xdr:rowOff>
    </xdr:from>
    <xdr:to>
      <xdr:col>28</xdr:col>
      <xdr:colOff>449580</xdr:colOff>
      <xdr:row>32</xdr:row>
      <xdr:rowOff>184694</xdr:rowOff>
    </xdr:to>
    <xdr:sp macro="" textlink="">
      <xdr:nvSpPr>
        <xdr:cNvPr id="253" name="Oval 252">
          <a:extLst>
            <a:ext uri="{FF2B5EF4-FFF2-40B4-BE49-F238E27FC236}">
              <a16:creationId xmlns:a16="http://schemas.microsoft.com/office/drawing/2014/main" id="{00000000-0008-0000-0400-0000FD000000}"/>
            </a:ext>
          </a:extLst>
        </xdr:cNvPr>
        <xdr:cNvSpPr/>
      </xdr:nvSpPr>
      <xdr:spPr>
        <a:xfrm>
          <a:off x="17868452" y="7608068"/>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320040</xdr:colOff>
      <xdr:row>32</xdr:row>
      <xdr:rowOff>62774</xdr:rowOff>
    </xdr:from>
    <xdr:to>
      <xdr:col>24</xdr:col>
      <xdr:colOff>449580</xdr:colOff>
      <xdr:row>32</xdr:row>
      <xdr:rowOff>184694</xdr:rowOff>
    </xdr:to>
    <xdr:sp macro="" textlink="">
      <xdr:nvSpPr>
        <xdr:cNvPr id="254" name="Oval 253">
          <a:extLst>
            <a:ext uri="{FF2B5EF4-FFF2-40B4-BE49-F238E27FC236}">
              <a16:creationId xmlns:a16="http://schemas.microsoft.com/office/drawing/2014/main" id="{00000000-0008-0000-0400-0000FE000000}"/>
            </a:ext>
          </a:extLst>
        </xdr:cNvPr>
        <xdr:cNvSpPr/>
      </xdr:nvSpPr>
      <xdr:spPr>
        <a:xfrm>
          <a:off x="20199275" y="7608068"/>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274320</xdr:colOff>
      <xdr:row>33</xdr:row>
      <xdr:rowOff>60960</xdr:rowOff>
    </xdr:from>
    <xdr:to>
      <xdr:col>20</xdr:col>
      <xdr:colOff>403860</xdr:colOff>
      <xdr:row>33</xdr:row>
      <xdr:rowOff>182880</xdr:rowOff>
    </xdr:to>
    <xdr:sp macro="" textlink="">
      <xdr:nvSpPr>
        <xdr:cNvPr id="255" name="Oval 254">
          <a:extLst>
            <a:ext uri="{FF2B5EF4-FFF2-40B4-BE49-F238E27FC236}">
              <a16:creationId xmlns:a16="http://schemas.microsoft.com/office/drawing/2014/main" id="{00000000-0008-0000-0400-0000FF00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33</xdr:row>
      <xdr:rowOff>33383</xdr:rowOff>
    </xdr:from>
    <xdr:to>
      <xdr:col>20</xdr:col>
      <xdr:colOff>515337</xdr:colOff>
      <xdr:row>33</xdr:row>
      <xdr:rowOff>199054</xdr:rowOff>
    </xdr:to>
    <xdr:cxnSp macro="">
      <xdr:nvCxnSpPr>
        <xdr:cNvPr id="256" name="Straight Arrow Connector 255">
          <a:extLst>
            <a:ext uri="{FF2B5EF4-FFF2-40B4-BE49-F238E27FC236}">
              <a16:creationId xmlns:a16="http://schemas.microsoft.com/office/drawing/2014/main" id="{00000000-0008-0000-0400-000000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34</xdr:row>
      <xdr:rowOff>60960</xdr:rowOff>
    </xdr:from>
    <xdr:to>
      <xdr:col>20</xdr:col>
      <xdr:colOff>403860</xdr:colOff>
      <xdr:row>34</xdr:row>
      <xdr:rowOff>182880</xdr:rowOff>
    </xdr:to>
    <xdr:sp macro="" textlink="">
      <xdr:nvSpPr>
        <xdr:cNvPr id="257" name="Oval 256">
          <a:extLst>
            <a:ext uri="{FF2B5EF4-FFF2-40B4-BE49-F238E27FC236}">
              <a16:creationId xmlns:a16="http://schemas.microsoft.com/office/drawing/2014/main" id="{00000000-0008-0000-0400-000001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34</xdr:row>
      <xdr:rowOff>33383</xdr:rowOff>
    </xdr:from>
    <xdr:to>
      <xdr:col>20</xdr:col>
      <xdr:colOff>515337</xdr:colOff>
      <xdr:row>34</xdr:row>
      <xdr:rowOff>199054</xdr:rowOff>
    </xdr:to>
    <xdr:cxnSp macro="">
      <xdr:nvCxnSpPr>
        <xdr:cNvPr id="258" name="Straight Arrow Connector 257">
          <a:extLst>
            <a:ext uri="{FF2B5EF4-FFF2-40B4-BE49-F238E27FC236}">
              <a16:creationId xmlns:a16="http://schemas.microsoft.com/office/drawing/2014/main" id="{00000000-0008-0000-0400-000002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35</xdr:row>
      <xdr:rowOff>60960</xdr:rowOff>
    </xdr:from>
    <xdr:to>
      <xdr:col>20</xdr:col>
      <xdr:colOff>403860</xdr:colOff>
      <xdr:row>35</xdr:row>
      <xdr:rowOff>182880</xdr:rowOff>
    </xdr:to>
    <xdr:sp macro="" textlink="">
      <xdr:nvSpPr>
        <xdr:cNvPr id="259" name="Oval 258">
          <a:extLst>
            <a:ext uri="{FF2B5EF4-FFF2-40B4-BE49-F238E27FC236}">
              <a16:creationId xmlns:a16="http://schemas.microsoft.com/office/drawing/2014/main" id="{00000000-0008-0000-0400-000003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35</xdr:row>
      <xdr:rowOff>33383</xdr:rowOff>
    </xdr:from>
    <xdr:to>
      <xdr:col>20</xdr:col>
      <xdr:colOff>515337</xdr:colOff>
      <xdr:row>35</xdr:row>
      <xdr:rowOff>199054</xdr:rowOff>
    </xdr:to>
    <xdr:cxnSp macro="">
      <xdr:nvCxnSpPr>
        <xdr:cNvPr id="260" name="Straight Arrow Connector 259">
          <a:extLst>
            <a:ext uri="{FF2B5EF4-FFF2-40B4-BE49-F238E27FC236}">
              <a16:creationId xmlns:a16="http://schemas.microsoft.com/office/drawing/2014/main" id="{00000000-0008-0000-0400-000004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33</xdr:row>
      <xdr:rowOff>60960</xdr:rowOff>
    </xdr:from>
    <xdr:to>
      <xdr:col>21</xdr:col>
      <xdr:colOff>403860</xdr:colOff>
      <xdr:row>33</xdr:row>
      <xdr:rowOff>182880</xdr:rowOff>
    </xdr:to>
    <xdr:sp macro="" textlink="">
      <xdr:nvSpPr>
        <xdr:cNvPr id="261" name="Oval 260">
          <a:extLst>
            <a:ext uri="{FF2B5EF4-FFF2-40B4-BE49-F238E27FC236}">
              <a16:creationId xmlns:a16="http://schemas.microsoft.com/office/drawing/2014/main" id="{00000000-0008-0000-0400-000005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33</xdr:row>
      <xdr:rowOff>33383</xdr:rowOff>
    </xdr:from>
    <xdr:to>
      <xdr:col>21</xdr:col>
      <xdr:colOff>515337</xdr:colOff>
      <xdr:row>33</xdr:row>
      <xdr:rowOff>199054</xdr:rowOff>
    </xdr:to>
    <xdr:cxnSp macro="">
      <xdr:nvCxnSpPr>
        <xdr:cNvPr id="262" name="Straight Arrow Connector 261">
          <a:extLst>
            <a:ext uri="{FF2B5EF4-FFF2-40B4-BE49-F238E27FC236}">
              <a16:creationId xmlns:a16="http://schemas.microsoft.com/office/drawing/2014/main" id="{00000000-0008-0000-0400-000006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34</xdr:row>
      <xdr:rowOff>60960</xdr:rowOff>
    </xdr:from>
    <xdr:to>
      <xdr:col>21</xdr:col>
      <xdr:colOff>403860</xdr:colOff>
      <xdr:row>34</xdr:row>
      <xdr:rowOff>182880</xdr:rowOff>
    </xdr:to>
    <xdr:sp macro="" textlink="">
      <xdr:nvSpPr>
        <xdr:cNvPr id="263" name="Oval 262">
          <a:extLst>
            <a:ext uri="{FF2B5EF4-FFF2-40B4-BE49-F238E27FC236}">
              <a16:creationId xmlns:a16="http://schemas.microsoft.com/office/drawing/2014/main" id="{00000000-0008-0000-0400-000007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34</xdr:row>
      <xdr:rowOff>33383</xdr:rowOff>
    </xdr:from>
    <xdr:to>
      <xdr:col>21</xdr:col>
      <xdr:colOff>515337</xdr:colOff>
      <xdr:row>34</xdr:row>
      <xdr:rowOff>199054</xdr:rowOff>
    </xdr:to>
    <xdr:cxnSp macro="">
      <xdr:nvCxnSpPr>
        <xdr:cNvPr id="264" name="Straight Arrow Connector 263">
          <a:extLst>
            <a:ext uri="{FF2B5EF4-FFF2-40B4-BE49-F238E27FC236}">
              <a16:creationId xmlns:a16="http://schemas.microsoft.com/office/drawing/2014/main" id="{00000000-0008-0000-0400-000008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35</xdr:row>
      <xdr:rowOff>60960</xdr:rowOff>
    </xdr:from>
    <xdr:to>
      <xdr:col>21</xdr:col>
      <xdr:colOff>403860</xdr:colOff>
      <xdr:row>35</xdr:row>
      <xdr:rowOff>182880</xdr:rowOff>
    </xdr:to>
    <xdr:sp macro="" textlink="">
      <xdr:nvSpPr>
        <xdr:cNvPr id="265" name="Oval 264">
          <a:extLst>
            <a:ext uri="{FF2B5EF4-FFF2-40B4-BE49-F238E27FC236}">
              <a16:creationId xmlns:a16="http://schemas.microsoft.com/office/drawing/2014/main" id="{00000000-0008-0000-0400-000009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35</xdr:row>
      <xdr:rowOff>33383</xdr:rowOff>
    </xdr:from>
    <xdr:to>
      <xdr:col>21</xdr:col>
      <xdr:colOff>515337</xdr:colOff>
      <xdr:row>35</xdr:row>
      <xdr:rowOff>199054</xdr:rowOff>
    </xdr:to>
    <xdr:cxnSp macro="">
      <xdr:nvCxnSpPr>
        <xdr:cNvPr id="266" name="Straight Arrow Connector 265">
          <a:extLst>
            <a:ext uri="{FF2B5EF4-FFF2-40B4-BE49-F238E27FC236}">
              <a16:creationId xmlns:a16="http://schemas.microsoft.com/office/drawing/2014/main" id="{00000000-0008-0000-0400-00000A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33</xdr:row>
      <xdr:rowOff>60960</xdr:rowOff>
    </xdr:from>
    <xdr:to>
      <xdr:col>22</xdr:col>
      <xdr:colOff>403860</xdr:colOff>
      <xdr:row>33</xdr:row>
      <xdr:rowOff>182880</xdr:rowOff>
    </xdr:to>
    <xdr:sp macro="" textlink="">
      <xdr:nvSpPr>
        <xdr:cNvPr id="267" name="Oval 266">
          <a:extLst>
            <a:ext uri="{FF2B5EF4-FFF2-40B4-BE49-F238E27FC236}">
              <a16:creationId xmlns:a16="http://schemas.microsoft.com/office/drawing/2014/main" id="{00000000-0008-0000-0400-00000B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33</xdr:row>
      <xdr:rowOff>33383</xdr:rowOff>
    </xdr:from>
    <xdr:to>
      <xdr:col>22</xdr:col>
      <xdr:colOff>515337</xdr:colOff>
      <xdr:row>33</xdr:row>
      <xdr:rowOff>199054</xdr:rowOff>
    </xdr:to>
    <xdr:cxnSp macro="">
      <xdr:nvCxnSpPr>
        <xdr:cNvPr id="268" name="Straight Arrow Connector 267">
          <a:extLst>
            <a:ext uri="{FF2B5EF4-FFF2-40B4-BE49-F238E27FC236}">
              <a16:creationId xmlns:a16="http://schemas.microsoft.com/office/drawing/2014/main" id="{00000000-0008-0000-0400-00000C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34</xdr:row>
      <xdr:rowOff>60960</xdr:rowOff>
    </xdr:from>
    <xdr:to>
      <xdr:col>22</xdr:col>
      <xdr:colOff>403860</xdr:colOff>
      <xdr:row>34</xdr:row>
      <xdr:rowOff>182880</xdr:rowOff>
    </xdr:to>
    <xdr:sp macro="" textlink="">
      <xdr:nvSpPr>
        <xdr:cNvPr id="269" name="Oval 268">
          <a:extLst>
            <a:ext uri="{FF2B5EF4-FFF2-40B4-BE49-F238E27FC236}">
              <a16:creationId xmlns:a16="http://schemas.microsoft.com/office/drawing/2014/main" id="{00000000-0008-0000-0400-00000D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34</xdr:row>
      <xdr:rowOff>33383</xdr:rowOff>
    </xdr:from>
    <xdr:to>
      <xdr:col>22</xdr:col>
      <xdr:colOff>515337</xdr:colOff>
      <xdr:row>34</xdr:row>
      <xdr:rowOff>199054</xdr:rowOff>
    </xdr:to>
    <xdr:cxnSp macro="">
      <xdr:nvCxnSpPr>
        <xdr:cNvPr id="270" name="Straight Arrow Connector 269">
          <a:extLst>
            <a:ext uri="{FF2B5EF4-FFF2-40B4-BE49-F238E27FC236}">
              <a16:creationId xmlns:a16="http://schemas.microsoft.com/office/drawing/2014/main" id="{00000000-0008-0000-0400-00000E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35</xdr:row>
      <xdr:rowOff>60960</xdr:rowOff>
    </xdr:from>
    <xdr:to>
      <xdr:col>22</xdr:col>
      <xdr:colOff>403860</xdr:colOff>
      <xdr:row>35</xdr:row>
      <xdr:rowOff>182880</xdr:rowOff>
    </xdr:to>
    <xdr:sp macro="" textlink="">
      <xdr:nvSpPr>
        <xdr:cNvPr id="271" name="Oval 270">
          <a:extLst>
            <a:ext uri="{FF2B5EF4-FFF2-40B4-BE49-F238E27FC236}">
              <a16:creationId xmlns:a16="http://schemas.microsoft.com/office/drawing/2014/main" id="{00000000-0008-0000-0400-00000F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35</xdr:row>
      <xdr:rowOff>33383</xdr:rowOff>
    </xdr:from>
    <xdr:to>
      <xdr:col>22</xdr:col>
      <xdr:colOff>515337</xdr:colOff>
      <xdr:row>35</xdr:row>
      <xdr:rowOff>199054</xdr:rowOff>
    </xdr:to>
    <xdr:cxnSp macro="">
      <xdr:nvCxnSpPr>
        <xdr:cNvPr id="272" name="Straight Arrow Connector 271">
          <a:extLst>
            <a:ext uri="{FF2B5EF4-FFF2-40B4-BE49-F238E27FC236}">
              <a16:creationId xmlns:a16="http://schemas.microsoft.com/office/drawing/2014/main" id="{00000000-0008-0000-0400-000010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33</xdr:row>
      <xdr:rowOff>60960</xdr:rowOff>
    </xdr:from>
    <xdr:to>
      <xdr:col>23</xdr:col>
      <xdr:colOff>403860</xdr:colOff>
      <xdr:row>33</xdr:row>
      <xdr:rowOff>182880</xdr:rowOff>
    </xdr:to>
    <xdr:sp macro="" textlink="">
      <xdr:nvSpPr>
        <xdr:cNvPr id="273" name="Oval 272">
          <a:extLst>
            <a:ext uri="{FF2B5EF4-FFF2-40B4-BE49-F238E27FC236}">
              <a16:creationId xmlns:a16="http://schemas.microsoft.com/office/drawing/2014/main" id="{00000000-0008-0000-0400-000011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33</xdr:row>
      <xdr:rowOff>33383</xdr:rowOff>
    </xdr:from>
    <xdr:to>
      <xdr:col>23</xdr:col>
      <xdr:colOff>515337</xdr:colOff>
      <xdr:row>33</xdr:row>
      <xdr:rowOff>199054</xdr:rowOff>
    </xdr:to>
    <xdr:cxnSp macro="">
      <xdr:nvCxnSpPr>
        <xdr:cNvPr id="274" name="Straight Arrow Connector 273">
          <a:extLst>
            <a:ext uri="{FF2B5EF4-FFF2-40B4-BE49-F238E27FC236}">
              <a16:creationId xmlns:a16="http://schemas.microsoft.com/office/drawing/2014/main" id="{00000000-0008-0000-0400-000012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34</xdr:row>
      <xdr:rowOff>60960</xdr:rowOff>
    </xdr:from>
    <xdr:to>
      <xdr:col>23</xdr:col>
      <xdr:colOff>403860</xdr:colOff>
      <xdr:row>34</xdr:row>
      <xdr:rowOff>182880</xdr:rowOff>
    </xdr:to>
    <xdr:sp macro="" textlink="">
      <xdr:nvSpPr>
        <xdr:cNvPr id="275" name="Oval 274">
          <a:extLst>
            <a:ext uri="{FF2B5EF4-FFF2-40B4-BE49-F238E27FC236}">
              <a16:creationId xmlns:a16="http://schemas.microsoft.com/office/drawing/2014/main" id="{00000000-0008-0000-0400-000013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34</xdr:row>
      <xdr:rowOff>33383</xdr:rowOff>
    </xdr:from>
    <xdr:to>
      <xdr:col>23</xdr:col>
      <xdr:colOff>515337</xdr:colOff>
      <xdr:row>34</xdr:row>
      <xdr:rowOff>199054</xdr:rowOff>
    </xdr:to>
    <xdr:cxnSp macro="">
      <xdr:nvCxnSpPr>
        <xdr:cNvPr id="276" name="Straight Arrow Connector 275">
          <a:extLst>
            <a:ext uri="{FF2B5EF4-FFF2-40B4-BE49-F238E27FC236}">
              <a16:creationId xmlns:a16="http://schemas.microsoft.com/office/drawing/2014/main" id="{00000000-0008-0000-0400-000014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35</xdr:row>
      <xdr:rowOff>60960</xdr:rowOff>
    </xdr:from>
    <xdr:to>
      <xdr:col>23</xdr:col>
      <xdr:colOff>403860</xdr:colOff>
      <xdr:row>35</xdr:row>
      <xdr:rowOff>182880</xdr:rowOff>
    </xdr:to>
    <xdr:sp macro="" textlink="">
      <xdr:nvSpPr>
        <xdr:cNvPr id="277" name="Oval 276">
          <a:extLst>
            <a:ext uri="{FF2B5EF4-FFF2-40B4-BE49-F238E27FC236}">
              <a16:creationId xmlns:a16="http://schemas.microsoft.com/office/drawing/2014/main" id="{00000000-0008-0000-0400-000015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35</xdr:row>
      <xdr:rowOff>33383</xdr:rowOff>
    </xdr:from>
    <xdr:to>
      <xdr:col>23</xdr:col>
      <xdr:colOff>515337</xdr:colOff>
      <xdr:row>35</xdr:row>
      <xdr:rowOff>199054</xdr:rowOff>
    </xdr:to>
    <xdr:cxnSp macro="">
      <xdr:nvCxnSpPr>
        <xdr:cNvPr id="278" name="Straight Arrow Connector 277">
          <a:extLst>
            <a:ext uri="{FF2B5EF4-FFF2-40B4-BE49-F238E27FC236}">
              <a16:creationId xmlns:a16="http://schemas.microsoft.com/office/drawing/2014/main" id="{00000000-0008-0000-0400-000016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33</xdr:row>
      <xdr:rowOff>60960</xdr:rowOff>
    </xdr:from>
    <xdr:to>
      <xdr:col>25</xdr:col>
      <xdr:colOff>403860</xdr:colOff>
      <xdr:row>33</xdr:row>
      <xdr:rowOff>182880</xdr:rowOff>
    </xdr:to>
    <xdr:sp macro="" textlink="">
      <xdr:nvSpPr>
        <xdr:cNvPr id="285" name="Oval 284">
          <a:extLst>
            <a:ext uri="{FF2B5EF4-FFF2-40B4-BE49-F238E27FC236}">
              <a16:creationId xmlns:a16="http://schemas.microsoft.com/office/drawing/2014/main" id="{00000000-0008-0000-0400-00001D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33</xdr:row>
      <xdr:rowOff>33383</xdr:rowOff>
    </xdr:from>
    <xdr:to>
      <xdr:col>25</xdr:col>
      <xdr:colOff>515337</xdr:colOff>
      <xdr:row>33</xdr:row>
      <xdr:rowOff>199054</xdr:rowOff>
    </xdr:to>
    <xdr:cxnSp macro="">
      <xdr:nvCxnSpPr>
        <xdr:cNvPr id="286" name="Straight Arrow Connector 285">
          <a:extLst>
            <a:ext uri="{FF2B5EF4-FFF2-40B4-BE49-F238E27FC236}">
              <a16:creationId xmlns:a16="http://schemas.microsoft.com/office/drawing/2014/main" id="{00000000-0008-0000-0400-00001E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34</xdr:row>
      <xdr:rowOff>60960</xdr:rowOff>
    </xdr:from>
    <xdr:to>
      <xdr:col>25</xdr:col>
      <xdr:colOff>403860</xdr:colOff>
      <xdr:row>34</xdr:row>
      <xdr:rowOff>182880</xdr:rowOff>
    </xdr:to>
    <xdr:sp macro="" textlink="">
      <xdr:nvSpPr>
        <xdr:cNvPr id="287" name="Oval 286">
          <a:extLst>
            <a:ext uri="{FF2B5EF4-FFF2-40B4-BE49-F238E27FC236}">
              <a16:creationId xmlns:a16="http://schemas.microsoft.com/office/drawing/2014/main" id="{00000000-0008-0000-0400-00001F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34</xdr:row>
      <xdr:rowOff>33383</xdr:rowOff>
    </xdr:from>
    <xdr:to>
      <xdr:col>25</xdr:col>
      <xdr:colOff>515337</xdr:colOff>
      <xdr:row>34</xdr:row>
      <xdr:rowOff>199054</xdr:rowOff>
    </xdr:to>
    <xdr:cxnSp macro="">
      <xdr:nvCxnSpPr>
        <xdr:cNvPr id="288" name="Straight Arrow Connector 287">
          <a:extLst>
            <a:ext uri="{FF2B5EF4-FFF2-40B4-BE49-F238E27FC236}">
              <a16:creationId xmlns:a16="http://schemas.microsoft.com/office/drawing/2014/main" id="{00000000-0008-0000-0400-000020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35</xdr:row>
      <xdr:rowOff>60960</xdr:rowOff>
    </xdr:from>
    <xdr:to>
      <xdr:col>25</xdr:col>
      <xdr:colOff>403860</xdr:colOff>
      <xdr:row>35</xdr:row>
      <xdr:rowOff>182880</xdr:rowOff>
    </xdr:to>
    <xdr:sp macro="" textlink="">
      <xdr:nvSpPr>
        <xdr:cNvPr id="289" name="Oval 288">
          <a:extLst>
            <a:ext uri="{FF2B5EF4-FFF2-40B4-BE49-F238E27FC236}">
              <a16:creationId xmlns:a16="http://schemas.microsoft.com/office/drawing/2014/main" id="{00000000-0008-0000-0400-000021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35</xdr:row>
      <xdr:rowOff>33383</xdr:rowOff>
    </xdr:from>
    <xdr:to>
      <xdr:col>25</xdr:col>
      <xdr:colOff>515337</xdr:colOff>
      <xdr:row>35</xdr:row>
      <xdr:rowOff>199054</xdr:rowOff>
    </xdr:to>
    <xdr:cxnSp macro="">
      <xdr:nvCxnSpPr>
        <xdr:cNvPr id="290" name="Straight Arrow Connector 289">
          <a:extLst>
            <a:ext uri="{FF2B5EF4-FFF2-40B4-BE49-F238E27FC236}">
              <a16:creationId xmlns:a16="http://schemas.microsoft.com/office/drawing/2014/main" id="{00000000-0008-0000-0400-000022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33</xdr:row>
      <xdr:rowOff>60960</xdr:rowOff>
    </xdr:from>
    <xdr:to>
      <xdr:col>27</xdr:col>
      <xdr:colOff>403860</xdr:colOff>
      <xdr:row>33</xdr:row>
      <xdr:rowOff>182880</xdr:rowOff>
    </xdr:to>
    <xdr:sp macro="" textlink="">
      <xdr:nvSpPr>
        <xdr:cNvPr id="291" name="Oval 290">
          <a:extLst>
            <a:ext uri="{FF2B5EF4-FFF2-40B4-BE49-F238E27FC236}">
              <a16:creationId xmlns:a16="http://schemas.microsoft.com/office/drawing/2014/main" id="{00000000-0008-0000-0400-000023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33</xdr:row>
      <xdr:rowOff>33383</xdr:rowOff>
    </xdr:from>
    <xdr:to>
      <xdr:col>27</xdr:col>
      <xdr:colOff>515337</xdr:colOff>
      <xdr:row>33</xdr:row>
      <xdr:rowOff>199054</xdr:rowOff>
    </xdr:to>
    <xdr:cxnSp macro="">
      <xdr:nvCxnSpPr>
        <xdr:cNvPr id="292" name="Straight Arrow Connector 291">
          <a:extLst>
            <a:ext uri="{FF2B5EF4-FFF2-40B4-BE49-F238E27FC236}">
              <a16:creationId xmlns:a16="http://schemas.microsoft.com/office/drawing/2014/main" id="{00000000-0008-0000-0400-000024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34</xdr:row>
      <xdr:rowOff>60960</xdr:rowOff>
    </xdr:from>
    <xdr:to>
      <xdr:col>27</xdr:col>
      <xdr:colOff>403860</xdr:colOff>
      <xdr:row>34</xdr:row>
      <xdr:rowOff>182880</xdr:rowOff>
    </xdr:to>
    <xdr:sp macro="" textlink="">
      <xdr:nvSpPr>
        <xdr:cNvPr id="293" name="Oval 292">
          <a:extLst>
            <a:ext uri="{FF2B5EF4-FFF2-40B4-BE49-F238E27FC236}">
              <a16:creationId xmlns:a16="http://schemas.microsoft.com/office/drawing/2014/main" id="{00000000-0008-0000-0400-000025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34</xdr:row>
      <xdr:rowOff>33383</xdr:rowOff>
    </xdr:from>
    <xdr:to>
      <xdr:col>27</xdr:col>
      <xdr:colOff>515337</xdr:colOff>
      <xdr:row>34</xdr:row>
      <xdr:rowOff>199054</xdr:rowOff>
    </xdr:to>
    <xdr:cxnSp macro="">
      <xdr:nvCxnSpPr>
        <xdr:cNvPr id="294" name="Straight Arrow Connector 293">
          <a:extLst>
            <a:ext uri="{FF2B5EF4-FFF2-40B4-BE49-F238E27FC236}">
              <a16:creationId xmlns:a16="http://schemas.microsoft.com/office/drawing/2014/main" id="{00000000-0008-0000-0400-000026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35</xdr:row>
      <xdr:rowOff>60960</xdr:rowOff>
    </xdr:from>
    <xdr:to>
      <xdr:col>27</xdr:col>
      <xdr:colOff>403860</xdr:colOff>
      <xdr:row>35</xdr:row>
      <xdr:rowOff>182880</xdr:rowOff>
    </xdr:to>
    <xdr:sp macro="" textlink="">
      <xdr:nvSpPr>
        <xdr:cNvPr id="295" name="Oval 294">
          <a:extLst>
            <a:ext uri="{FF2B5EF4-FFF2-40B4-BE49-F238E27FC236}">
              <a16:creationId xmlns:a16="http://schemas.microsoft.com/office/drawing/2014/main" id="{00000000-0008-0000-0400-000027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35</xdr:row>
      <xdr:rowOff>33383</xdr:rowOff>
    </xdr:from>
    <xdr:to>
      <xdr:col>27</xdr:col>
      <xdr:colOff>515337</xdr:colOff>
      <xdr:row>35</xdr:row>
      <xdr:rowOff>199054</xdr:rowOff>
    </xdr:to>
    <xdr:cxnSp macro="">
      <xdr:nvCxnSpPr>
        <xdr:cNvPr id="296" name="Straight Arrow Connector 295">
          <a:extLst>
            <a:ext uri="{FF2B5EF4-FFF2-40B4-BE49-F238E27FC236}">
              <a16:creationId xmlns:a16="http://schemas.microsoft.com/office/drawing/2014/main" id="{00000000-0008-0000-0400-000028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33</xdr:row>
      <xdr:rowOff>60960</xdr:rowOff>
    </xdr:from>
    <xdr:to>
      <xdr:col>28</xdr:col>
      <xdr:colOff>403860</xdr:colOff>
      <xdr:row>33</xdr:row>
      <xdr:rowOff>182880</xdr:rowOff>
    </xdr:to>
    <xdr:sp macro="" textlink="">
      <xdr:nvSpPr>
        <xdr:cNvPr id="297" name="Oval 296">
          <a:extLst>
            <a:ext uri="{FF2B5EF4-FFF2-40B4-BE49-F238E27FC236}">
              <a16:creationId xmlns:a16="http://schemas.microsoft.com/office/drawing/2014/main" id="{00000000-0008-0000-0400-000029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33</xdr:row>
      <xdr:rowOff>33383</xdr:rowOff>
    </xdr:from>
    <xdr:to>
      <xdr:col>28</xdr:col>
      <xdr:colOff>515337</xdr:colOff>
      <xdr:row>33</xdr:row>
      <xdr:rowOff>199054</xdr:rowOff>
    </xdr:to>
    <xdr:cxnSp macro="">
      <xdr:nvCxnSpPr>
        <xdr:cNvPr id="298" name="Straight Arrow Connector 297">
          <a:extLst>
            <a:ext uri="{FF2B5EF4-FFF2-40B4-BE49-F238E27FC236}">
              <a16:creationId xmlns:a16="http://schemas.microsoft.com/office/drawing/2014/main" id="{00000000-0008-0000-0400-00002A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34</xdr:row>
      <xdr:rowOff>60960</xdr:rowOff>
    </xdr:from>
    <xdr:to>
      <xdr:col>28</xdr:col>
      <xdr:colOff>403860</xdr:colOff>
      <xdr:row>34</xdr:row>
      <xdr:rowOff>182880</xdr:rowOff>
    </xdr:to>
    <xdr:sp macro="" textlink="">
      <xdr:nvSpPr>
        <xdr:cNvPr id="299" name="Oval 298">
          <a:extLst>
            <a:ext uri="{FF2B5EF4-FFF2-40B4-BE49-F238E27FC236}">
              <a16:creationId xmlns:a16="http://schemas.microsoft.com/office/drawing/2014/main" id="{00000000-0008-0000-0400-00002B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34</xdr:row>
      <xdr:rowOff>33383</xdr:rowOff>
    </xdr:from>
    <xdr:to>
      <xdr:col>28</xdr:col>
      <xdr:colOff>515337</xdr:colOff>
      <xdr:row>34</xdr:row>
      <xdr:rowOff>199054</xdr:rowOff>
    </xdr:to>
    <xdr:cxnSp macro="">
      <xdr:nvCxnSpPr>
        <xdr:cNvPr id="300" name="Straight Arrow Connector 299">
          <a:extLst>
            <a:ext uri="{FF2B5EF4-FFF2-40B4-BE49-F238E27FC236}">
              <a16:creationId xmlns:a16="http://schemas.microsoft.com/office/drawing/2014/main" id="{00000000-0008-0000-0400-00002C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35</xdr:row>
      <xdr:rowOff>60960</xdr:rowOff>
    </xdr:from>
    <xdr:to>
      <xdr:col>28</xdr:col>
      <xdr:colOff>403860</xdr:colOff>
      <xdr:row>35</xdr:row>
      <xdr:rowOff>182880</xdr:rowOff>
    </xdr:to>
    <xdr:sp macro="" textlink="">
      <xdr:nvSpPr>
        <xdr:cNvPr id="301" name="Oval 300">
          <a:extLst>
            <a:ext uri="{FF2B5EF4-FFF2-40B4-BE49-F238E27FC236}">
              <a16:creationId xmlns:a16="http://schemas.microsoft.com/office/drawing/2014/main" id="{00000000-0008-0000-0400-00002D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35</xdr:row>
      <xdr:rowOff>33383</xdr:rowOff>
    </xdr:from>
    <xdr:to>
      <xdr:col>28</xdr:col>
      <xdr:colOff>515337</xdr:colOff>
      <xdr:row>35</xdr:row>
      <xdr:rowOff>199054</xdr:rowOff>
    </xdr:to>
    <xdr:cxnSp macro="">
      <xdr:nvCxnSpPr>
        <xdr:cNvPr id="302" name="Straight Arrow Connector 301">
          <a:extLst>
            <a:ext uri="{FF2B5EF4-FFF2-40B4-BE49-F238E27FC236}">
              <a16:creationId xmlns:a16="http://schemas.microsoft.com/office/drawing/2014/main" id="{00000000-0008-0000-0400-00002E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33</xdr:row>
      <xdr:rowOff>60960</xdr:rowOff>
    </xdr:from>
    <xdr:to>
      <xdr:col>30</xdr:col>
      <xdr:colOff>403860</xdr:colOff>
      <xdr:row>33</xdr:row>
      <xdr:rowOff>182880</xdr:rowOff>
    </xdr:to>
    <xdr:sp macro="" textlink="">
      <xdr:nvSpPr>
        <xdr:cNvPr id="303" name="Oval 302">
          <a:extLst>
            <a:ext uri="{FF2B5EF4-FFF2-40B4-BE49-F238E27FC236}">
              <a16:creationId xmlns:a16="http://schemas.microsoft.com/office/drawing/2014/main" id="{00000000-0008-0000-0400-00002F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33</xdr:row>
      <xdr:rowOff>33383</xdr:rowOff>
    </xdr:from>
    <xdr:to>
      <xdr:col>30</xdr:col>
      <xdr:colOff>515337</xdr:colOff>
      <xdr:row>33</xdr:row>
      <xdr:rowOff>199054</xdr:rowOff>
    </xdr:to>
    <xdr:cxnSp macro="">
      <xdr:nvCxnSpPr>
        <xdr:cNvPr id="304" name="Straight Arrow Connector 303">
          <a:extLst>
            <a:ext uri="{FF2B5EF4-FFF2-40B4-BE49-F238E27FC236}">
              <a16:creationId xmlns:a16="http://schemas.microsoft.com/office/drawing/2014/main" id="{00000000-0008-0000-0400-000030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34</xdr:row>
      <xdr:rowOff>60960</xdr:rowOff>
    </xdr:from>
    <xdr:to>
      <xdr:col>30</xdr:col>
      <xdr:colOff>403860</xdr:colOff>
      <xdr:row>34</xdr:row>
      <xdr:rowOff>182880</xdr:rowOff>
    </xdr:to>
    <xdr:sp macro="" textlink="">
      <xdr:nvSpPr>
        <xdr:cNvPr id="305" name="Oval 304">
          <a:extLst>
            <a:ext uri="{FF2B5EF4-FFF2-40B4-BE49-F238E27FC236}">
              <a16:creationId xmlns:a16="http://schemas.microsoft.com/office/drawing/2014/main" id="{00000000-0008-0000-0400-000031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34</xdr:row>
      <xdr:rowOff>33383</xdr:rowOff>
    </xdr:from>
    <xdr:to>
      <xdr:col>30</xdr:col>
      <xdr:colOff>515337</xdr:colOff>
      <xdr:row>34</xdr:row>
      <xdr:rowOff>199054</xdr:rowOff>
    </xdr:to>
    <xdr:cxnSp macro="">
      <xdr:nvCxnSpPr>
        <xdr:cNvPr id="306" name="Straight Arrow Connector 305">
          <a:extLst>
            <a:ext uri="{FF2B5EF4-FFF2-40B4-BE49-F238E27FC236}">
              <a16:creationId xmlns:a16="http://schemas.microsoft.com/office/drawing/2014/main" id="{00000000-0008-0000-0400-000032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35</xdr:row>
      <xdr:rowOff>60960</xdr:rowOff>
    </xdr:from>
    <xdr:to>
      <xdr:col>30</xdr:col>
      <xdr:colOff>403860</xdr:colOff>
      <xdr:row>35</xdr:row>
      <xdr:rowOff>182880</xdr:rowOff>
    </xdr:to>
    <xdr:sp macro="" textlink="">
      <xdr:nvSpPr>
        <xdr:cNvPr id="307" name="Oval 306">
          <a:extLst>
            <a:ext uri="{FF2B5EF4-FFF2-40B4-BE49-F238E27FC236}">
              <a16:creationId xmlns:a16="http://schemas.microsoft.com/office/drawing/2014/main" id="{00000000-0008-0000-0400-000033010000}"/>
            </a:ext>
          </a:extLst>
        </xdr:cNvPr>
        <xdr:cNvSpPr/>
      </xdr:nvSpPr>
      <xdr:spPr>
        <a:xfrm>
          <a:off x="14326496" y="186884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35</xdr:row>
      <xdr:rowOff>33383</xdr:rowOff>
    </xdr:from>
    <xdr:to>
      <xdr:col>30</xdr:col>
      <xdr:colOff>515337</xdr:colOff>
      <xdr:row>35</xdr:row>
      <xdr:rowOff>199054</xdr:rowOff>
    </xdr:to>
    <xdr:cxnSp macro="">
      <xdr:nvCxnSpPr>
        <xdr:cNvPr id="308" name="Straight Arrow Connector 307">
          <a:extLst>
            <a:ext uri="{FF2B5EF4-FFF2-40B4-BE49-F238E27FC236}">
              <a16:creationId xmlns:a16="http://schemas.microsoft.com/office/drawing/2014/main" id="{00000000-0008-0000-0400-000034010000}"/>
            </a:ext>
          </a:extLst>
        </xdr:cNvPr>
        <xdr:cNvCxnSpPr/>
      </xdr:nvCxnSpPr>
      <xdr:spPr>
        <a:xfrm flipH="1">
          <a:off x="14563681" y="184126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9</xdr:row>
      <xdr:rowOff>60960</xdr:rowOff>
    </xdr:from>
    <xdr:to>
      <xdr:col>31</xdr:col>
      <xdr:colOff>403860</xdr:colOff>
      <xdr:row>9</xdr:row>
      <xdr:rowOff>182880</xdr:rowOff>
    </xdr:to>
    <xdr:sp macro="" textlink="">
      <xdr:nvSpPr>
        <xdr:cNvPr id="279" name="Oval 278">
          <a:extLst>
            <a:ext uri="{FF2B5EF4-FFF2-40B4-BE49-F238E27FC236}">
              <a16:creationId xmlns:a16="http://schemas.microsoft.com/office/drawing/2014/main" id="{00000000-0008-0000-0400-000017010000}"/>
            </a:ext>
          </a:extLst>
        </xdr:cNvPr>
        <xdr:cNvSpPr/>
      </xdr:nvSpPr>
      <xdr:spPr>
        <a:xfrm>
          <a:off x="25950732" y="2107901"/>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9</xdr:row>
      <xdr:rowOff>33383</xdr:rowOff>
    </xdr:from>
    <xdr:to>
      <xdr:col>31</xdr:col>
      <xdr:colOff>515337</xdr:colOff>
      <xdr:row>9</xdr:row>
      <xdr:rowOff>199054</xdr:rowOff>
    </xdr:to>
    <xdr:cxnSp macro="">
      <xdr:nvCxnSpPr>
        <xdr:cNvPr id="280" name="Straight Arrow Connector 279">
          <a:extLst>
            <a:ext uri="{FF2B5EF4-FFF2-40B4-BE49-F238E27FC236}">
              <a16:creationId xmlns:a16="http://schemas.microsoft.com/office/drawing/2014/main" id="{00000000-0008-0000-0400-000018010000}"/>
            </a:ext>
          </a:extLst>
        </xdr:cNvPr>
        <xdr:cNvCxnSpPr/>
      </xdr:nvCxnSpPr>
      <xdr:spPr>
        <a:xfrm flipH="1">
          <a:off x="26187917" y="2080324"/>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9</xdr:row>
      <xdr:rowOff>60960</xdr:rowOff>
    </xdr:from>
    <xdr:to>
      <xdr:col>23</xdr:col>
      <xdr:colOff>403860</xdr:colOff>
      <xdr:row>9</xdr:row>
      <xdr:rowOff>182880</xdr:rowOff>
    </xdr:to>
    <xdr:sp macro="" textlink="">
      <xdr:nvSpPr>
        <xdr:cNvPr id="309" name="Oval 308">
          <a:extLst>
            <a:ext uri="{FF2B5EF4-FFF2-40B4-BE49-F238E27FC236}">
              <a16:creationId xmlns:a16="http://schemas.microsoft.com/office/drawing/2014/main" id="{00000000-0008-0000-0400-000035010000}"/>
            </a:ext>
          </a:extLst>
        </xdr:cNvPr>
        <xdr:cNvSpPr/>
      </xdr:nvSpPr>
      <xdr:spPr>
        <a:xfrm>
          <a:off x="26738580" y="20878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9</xdr:row>
      <xdr:rowOff>33383</xdr:rowOff>
    </xdr:from>
    <xdr:to>
      <xdr:col>23</xdr:col>
      <xdr:colOff>515337</xdr:colOff>
      <xdr:row>9</xdr:row>
      <xdr:rowOff>199054</xdr:rowOff>
    </xdr:to>
    <xdr:cxnSp macro="">
      <xdr:nvCxnSpPr>
        <xdr:cNvPr id="310" name="Straight Arrow Connector 309">
          <a:extLst>
            <a:ext uri="{FF2B5EF4-FFF2-40B4-BE49-F238E27FC236}">
              <a16:creationId xmlns:a16="http://schemas.microsoft.com/office/drawing/2014/main" id="{00000000-0008-0000-0400-000036010000}"/>
            </a:ext>
          </a:extLst>
        </xdr:cNvPr>
        <xdr:cNvCxnSpPr/>
      </xdr:nvCxnSpPr>
      <xdr:spPr>
        <a:xfrm flipH="1">
          <a:off x="2697576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9</xdr:row>
      <xdr:rowOff>60960</xdr:rowOff>
    </xdr:from>
    <xdr:to>
      <xdr:col>20</xdr:col>
      <xdr:colOff>403860</xdr:colOff>
      <xdr:row>9</xdr:row>
      <xdr:rowOff>182880</xdr:rowOff>
    </xdr:to>
    <xdr:sp macro="" textlink="">
      <xdr:nvSpPr>
        <xdr:cNvPr id="311" name="Oval 310">
          <a:extLst>
            <a:ext uri="{FF2B5EF4-FFF2-40B4-BE49-F238E27FC236}">
              <a16:creationId xmlns:a16="http://schemas.microsoft.com/office/drawing/2014/main" id="{00000000-0008-0000-0400-000037010000}"/>
            </a:ext>
          </a:extLst>
        </xdr:cNvPr>
        <xdr:cNvSpPr/>
      </xdr:nvSpPr>
      <xdr:spPr>
        <a:xfrm>
          <a:off x="26738580" y="20878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9</xdr:row>
      <xdr:rowOff>33383</xdr:rowOff>
    </xdr:from>
    <xdr:to>
      <xdr:col>20</xdr:col>
      <xdr:colOff>515337</xdr:colOff>
      <xdr:row>9</xdr:row>
      <xdr:rowOff>199054</xdr:rowOff>
    </xdr:to>
    <xdr:cxnSp macro="">
      <xdr:nvCxnSpPr>
        <xdr:cNvPr id="312" name="Straight Arrow Connector 311">
          <a:extLst>
            <a:ext uri="{FF2B5EF4-FFF2-40B4-BE49-F238E27FC236}">
              <a16:creationId xmlns:a16="http://schemas.microsoft.com/office/drawing/2014/main" id="{00000000-0008-0000-0400-000038010000}"/>
            </a:ext>
          </a:extLst>
        </xdr:cNvPr>
        <xdr:cNvCxnSpPr/>
      </xdr:nvCxnSpPr>
      <xdr:spPr>
        <a:xfrm flipH="1">
          <a:off x="2697576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14</xdr:row>
      <xdr:rowOff>60960</xdr:rowOff>
    </xdr:from>
    <xdr:to>
      <xdr:col>3</xdr:col>
      <xdr:colOff>403860</xdr:colOff>
      <xdr:row>14</xdr:row>
      <xdr:rowOff>182880</xdr:rowOff>
    </xdr:to>
    <xdr:sp macro="" textlink="">
      <xdr:nvSpPr>
        <xdr:cNvPr id="313" name="Oval 312">
          <a:extLst>
            <a:ext uri="{FF2B5EF4-FFF2-40B4-BE49-F238E27FC236}">
              <a16:creationId xmlns:a16="http://schemas.microsoft.com/office/drawing/2014/main" id="{00000000-0008-0000-0400-000039010000}"/>
            </a:ext>
          </a:extLst>
        </xdr:cNvPr>
        <xdr:cNvSpPr/>
      </xdr:nvSpPr>
      <xdr:spPr>
        <a:xfrm>
          <a:off x="612648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14</xdr:row>
      <xdr:rowOff>33383</xdr:rowOff>
    </xdr:from>
    <xdr:to>
      <xdr:col>3</xdr:col>
      <xdr:colOff>515337</xdr:colOff>
      <xdr:row>14</xdr:row>
      <xdr:rowOff>199054</xdr:rowOff>
    </xdr:to>
    <xdr:cxnSp macro="">
      <xdr:nvCxnSpPr>
        <xdr:cNvPr id="314" name="Straight Arrow Connector 313">
          <a:extLst>
            <a:ext uri="{FF2B5EF4-FFF2-40B4-BE49-F238E27FC236}">
              <a16:creationId xmlns:a16="http://schemas.microsoft.com/office/drawing/2014/main" id="{00000000-0008-0000-0400-00003A010000}"/>
            </a:ext>
          </a:extLst>
        </xdr:cNvPr>
        <xdr:cNvCxnSpPr/>
      </xdr:nvCxnSpPr>
      <xdr:spPr>
        <a:xfrm flipH="1">
          <a:off x="636366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12</xdr:row>
      <xdr:rowOff>60960</xdr:rowOff>
    </xdr:from>
    <xdr:to>
      <xdr:col>3</xdr:col>
      <xdr:colOff>403860</xdr:colOff>
      <xdr:row>12</xdr:row>
      <xdr:rowOff>182880</xdr:rowOff>
    </xdr:to>
    <xdr:sp macro="" textlink="">
      <xdr:nvSpPr>
        <xdr:cNvPr id="315" name="Oval 314">
          <a:extLst>
            <a:ext uri="{FF2B5EF4-FFF2-40B4-BE49-F238E27FC236}">
              <a16:creationId xmlns:a16="http://schemas.microsoft.com/office/drawing/2014/main" id="{00000000-0008-0000-0400-00003B010000}"/>
            </a:ext>
          </a:extLst>
        </xdr:cNvPr>
        <xdr:cNvSpPr/>
      </xdr:nvSpPr>
      <xdr:spPr>
        <a:xfrm>
          <a:off x="612648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12</xdr:row>
      <xdr:rowOff>33383</xdr:rowOff>
    </xdr:from>
    <xdr:to>
      <xdr:col>3</xdr:col>
      <xdr:colOff>515337</xdr:colOff>
      <xdr:row>12</xdr:row>
      <xdr:rowOff>199054</xdr:rowOff>
    </xdr:to>
    <xdr:cxnSp macro="">
      <xdr:nvCxnSpPr>
        <xdr:cNvPr id="316" name="Straight Arrow Connector 315">
          <a:extLst>
            <a:ext uri="{FF2B5EF4-FFF2-40B4-BE49-F238E27FC236}">
              <a16:creationId xmlns:a16="http://schemas.microsoft.com/office/drawing/2014/main" id="{00000000-0008-0000-0400-00003C010000}"/>
            </a:ext>
          </a:extLst>
        </xdr:cNvPr>
        <xdr:cNvCxnSpPr/>
      </xdr:nvCxnSpPr>
      <xdr:spPr>
        <a:xfrm flipH="1">
          <a:off x="636366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13</xdr:row>
      <xdr:rowOff>60960</xdr:rowOff>
    </xdr:from>
    <xdr:to>
      <xdr:col>3</xdr:col>
      <xdr:colOff>403860</xdr:colOff>
      <xdr:row>13</xdr:row>
      <xdr:rowOff>182880</xdr:rowOff>
    </xdr:to>
    <xdr:sp macro="" textlink="">
      <xdr:nvSpPr>
        <xdr:cNvPr id="317" name="Oval 316">
          <a:extLst>
            <a:ext uri="{FF2B5EF4-FFF2-40B4-BE49-F238E27FC236}">
              <a16:creationId xmlns:a16="http://schemas.microsoft.com/office/drawing/2014/main" id="{00000000-0008-0000-0400-00003D010000}"/>
            </a:ext>
          </a:extLst>
        </xdr:cNvPr>
        <xdr:cNvSpPr/>
      </xdr:nvSpPr>
      <xdr:spPr>
        <a:xfrm>
          <a:off x="612648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13</xdr:row>
      <xdr:rowOff>33383</xdr:rowOff>
    </xdr:from>
    <xdr:to>
      <xdr:col>3</xdr:col>
      <xdr:colOff>515337</xdr:colOff>
      <xdr:row>13</xdr:row>
      <xdr:rowOff>199054</xdr:rowOff>
    </xdr:to>
    <xdr:cxnSp macro="">
      <xdr:nvCxnSpPr>
        <xdr:cNvPr id="318" name="Straight Arrow Connector 317">
          <a:extLst>
            <a:ext uri="{FF2B5EF4-FFF2-40B4-BE49-F238E27FC236}">
              <a16:creationId xmlns:a16="http://schemas.microsoft.com/office/drawing/2014/main" id="{00000000-0008-0000-0400-00003E010000}"/>
            </a:ext>
          </a:extLst>
        </xdr:cNvPr>
        <xdr:cNvCxnSpPr/>
      </xdr:nvCxnSpPr>
      <xdr:spPr>
        <a:xfrm flipH="1">
          <a:off x="636366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15</xdr:row>
      <xdr:rowOff>60960</xdr:rowOff>
    </xdr:from>
    <xdr:to>
      <xdr:col>3</xdr:col>
      <xdr:colOff>403860</xdr:colOff>
      <xdr:row>15</xdr:row>
      <xdr:rowOff>182880</xdr:rowOff>
    </xdr:to>
    <xdr:sp macro="" textlink="">
      <xdr:nvSpPr>
        <xdr:cNvPr id="319" name="Oval 318">
          <a:extLst>
            <a:ext uri="{FF2B5EF4-FFF2-40B4-BE49-F238E27FC236}">
              <a16:creationId xmlns:a16="http://schemas.microsoft.com/office/drawing/2014/main" id="{00000000-0008-0000-0400-00003F010000}"/>
            </a:ext>
          </a:extLst>
        </xdr:cNvPr>
        <xdr:cNvSpPr/>
      </xdr:nvSpPr>
      <xdr:spPr>
        <a:xfrm>
          <a:off x="612648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15</xdr:row>
      <xdr:rowOff>33383</xdr:rowOff>
    </xdr:from>
    <xdr:to>
      <xdr:col>3</xdr:col>
      <xdr:colOff>515337</xdr:colOff>
      <xdr:row>15</xdr:row>
      <xdr:rowOff>199054</xdr:rowOff>
    </xdr:to>
    <xdr:cxnSp macro="">
      <xdr:nvCxnSpPr>
        <xdr:cNvPr id="320" name="Straight Arrow Connector 319">
          <a:extLst>
            <a:ext uri="{FF2B5EF4-FFF2-40B4-BE49-F238E27FC236}">
              <a16:creationId xmlns:a16="http://schemas.microsoft.com/office/drawing/2014/main" id="{00000000-0008-0000-0400-000040010000}"/>
            </a:ext>
          </a:extLst>
        </xdr:cNvPr>
        <xdr:cNvCxnSpPr/>
      </xdr:nvCxnSpPr>
      <xdr:spPr>
        <a:xfrm flipH="1">
          <a:off x="636366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14</xdr:row>
      <xdr:rowOff>60960</xdr:rowOff>
    </xdr:from>
    <xdr:to>
      <xdr:col>7</xdr:col>
      <xdr:colOff>403860</xdr:colOff>
      <xdr:row>14</xdr:row>
      <xdr:rowOff>182880</xdr:rowOff>
    </xdr:to>
    <xdr:sp macro="" textlink="">
      <xdr:nvSpPr>
        <xdr:cNvPr id="321" name="Oval 320">
          <a:extLst>
            <a:ext uri="{FF2B5EF4-FFF2-40B4-BE49-F238E27FC236}">
              <a16:creationId xmlns:a16="http://schemas.microsoft.com/office/drawing/2014/main" id="{00000000-0008-0000-0400-000041010000}"/>
            </a:ext>
          </a:extLst>
        </xdr:cNvPr>
        <xdr:cNvSpPr/>
      </xdr:nvSpPr>
      <xdr:spPr>
        <a:xfrm>
          <a:off x="612648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14</xdr:row>
      <xdr:rowOff>33383</xdr:rowOff>
    </xdr:from>
    <xdr:to>
      <xdr:col>7</xdr:col>
      <xdr:colOff>515337</xdr:colOff>
      <xdr:row>14</xdr:row>
      <xdr:rowOff>199054</xdr:rowOff>
    </xdr:to>
    <xdr:cxnSp macro="">
      <xdr:nvCxnSpPr>
        <xdr:cNvPr id="322" name="Straight Arrow Connector 321">
          <a:extLst>
            <a:ext uri="{FF2B5EF4-FFF2-40B4-BE49-F238E27FC236}">
              <a16:creationId xmlns:a16="http://schemas.microsoft.com/office/drawing/2014/main" id="{00000000-0008-0000-0400-000042010000}"/>
            </a:ext>
          </a:extLst>
        </xdr:cNvPr>
        <xdr:cNvCxnSpPr/>
      </xdr:nvCxnSpPr>
      <xdr:spPr>
        <a:xfrm flipH="1">
          <a:off x="636366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12</xdr:row>
      <xdr:rowOff>60960</xdr:rowOff>
    </xdr:from>
    <xdr:to>
      <xdr:col>7</xdr:col>
      <xdr:colOff>403860</xdr:colOff>
      <xdr:row>12</xdr:row>
      <xdr:rowOff>182880</xdr:rowOff>
    </xdr:to>
    <xdr:sp macro="" textlink="">
      <xdr:nvSpPr>
        <xdr:cNvPr id="323" name="Oval 322">
          <a:extLst>
            <a:ext uri="{FF2B5EF4-FFF2-40B4-BE49-F238E27FC236}">
              <a16:creationId xmlns:a16="http://schemas.microsoft.com/office/drawing/2014/main" id="{00000000-0008-0000-0400-000043010000}"/>
            </a:ext>
          </a:extLst>
        </xdr:cNvPr>
        <xdr:cNvSpPr/>
      </xdr:nvSpPr>
      <xdr:spPr>
        <a:xfrm>
          <a:off x="612648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12</xdr:row>
      <xdr:rowOff>33383</xdr:rowOff>
    </xdr:from>
    <xdr:to>
      <xdr:col>7</xdr:col>
      <xdr:colOff>515337</xdr:colOff>
      <xdr:row>12</xdr:row>
      <xdr:rowOff>199054</xdr:rowOff>
    </xdr:to>
    <xdr:cxnSp macro="">
      <xdr:nvCxnSpPr>
        <xdr:cNvPr id="324" name="Straight Arrow Connector 323">
          <a:extLst>
            <a:ext uri="{FF2B5EF4-FFF2-40B4-BE49-F238E27FC236}">
              <a16:creationId xmlns:a16="http://schemas.microsoft.com/office/drawing/2014/main" id="{00000000-0008-0000-0400-000044010000}"/>
            </a:ext>
          </a:extLst>
        </xdr:cNvPr>
        <xdr:cNvCxnSpPr/>
      </xdr:nvCxnSpPr>
      <xdr:spPr>
        <a:xfrm flipH="1">
          <a:off x="636366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13</xdr:row>
      <xdr:rowOff>60960</xdr:rowOff>
    </xdr:from>
    <xdr:to>
      <xdr:col>7</xdr:col>
      <xdr:colOff>403860</xdr:colOff>
      <xdr:row>13</xdr:row>
      <xdr:rowOff>182880</xdr:rowOff>
    </xdr:to>
    <xdr:sp macro="" textlink="">
      <xdr:nvSpPr>
        <xdr:cNvPr id="325" name="Oval 324">
          <a:extLst>
            <a:ext uri="{FF2B5EF4-FFF2-40B4-BE49-F238E27FC236}">
              <a16:creationId xmlns:a16="http://schemas.microsoft.com/office/drawing/2014/main" id="{00000000-0008-0000-0400-000045010000}"/>
            </a:ext>
          </a:extLst>
        </xdr:cNvPr>
        <xdr:cNvSpPr/>
      </xdr:nvSpPr>
      <xdr:spPr>
        <a:xfrm>
          <a:off x="612648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13</xdr:row>
      <xdr:rowOff>33383</xdr:rowOff>
    </xdr:from>
    <xdr:to>
      <xdr:col>7</xdr:col>
      <xdr:colOff>515337</xdr:colOff>
      <xdr:row>13</xdr:row>
      <xdr:rowOff>199054</xdr:rowOff>
    </xdr:to>
    <xdr:cxnSp macro="">
      <xdr:nvCxnSpPr>
        <xdr:cNvPr id="326" name="Straight Arrow Connector 325">
          <a:extLst>
            <a:ext uri="{FF2B5EF4-FFF2-40B4-BE49-F238E27FC236}">
              <a16:creationId xmlns:a16="http://schemas.microsoft.com/office/drawing/2014/main" id="{00000000-0008-0000-0400-000046010000}"/>
            </a:ext>
          </a:extLst>
        </xdr:cNvPr>
        <xdr:cNvCxnSpPr/>
      </xdr:nvCxnSpPr>
      <xdr:spPr>
        <a:xfrm flipH="1">
          <a:off x="636366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15</xdr:row>
      <xdr:rowOff>60960</xdr:rowOff>
    </xdr:from>
    <xdr:to>
      <xdr:col>7</xdr:col>
      <xdr:colOff>403860</xdr:colOff>
      <xdr:row>15</xdr:row>
      <xdr:rowOff>182880</xdr:rowOff>
    </xdr:to>
    <xdr:sp macro="" textlink="">
      <xdr:nvSpPr>
        <xdr:cNvPr id="327" name="Oval 326">
          <a:extLst>
            <a:ext uri="{FF2B5EF4-FFF2-40B4-BE49-F238E27FC236}">
              <a16:creationId xmlns:a16="http://schemas.microsoft.com/office/drawing/2014/main" id="{00000000-0008-0000-0400-000047010000}"/>
            </a:ext>
          </a:extLst>
        </xdr:cNvPr>
        <xdr:cNvSpPr/>
      </xdr:nvSpPr>
      <xdr:spPr>
        <a:xfrm>
          <a:off x="612648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15</xdr:row>
      <xdr:rowOff>33383</xdr:rowOff>
    </xdr:from>
    <xdr:to>
      <xdr:col>7</xdr:col>
      <xdr:colOff>515337</xdr:colOff>
      <xdr:row>15</xdr:row>
      <xdr:rowOff>199054</xdr:rowOff>
    </xdr:to>
    <xdr:cxnSp macro="">
      <xdr:nvCxnSpPr>
        <xdr:cNvPr id="328" name="Straight Arrow Connector 327">
          <a:extLst>
            <a:ext uri="{FF2B5EF4-FFF2-40B4-BE49-F238E27FC236}">
              <a16:creationId xmlns:a16="http://schemas.microsoft.com/office/drawing/2014/main" id="{00000000-0008-0000-0400-000048010000}"/>
            </a:ext>
          </a:extLst>
        </xdr:cNvPr>
        <xdr:cNvCxnSpPr/>
      </xdr:nvCxnSpPr>
      <xdr:spPr>
        <a:xfrm flipH="1">
          <a:off x="636366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14</xdr:row>
      <xdr:rowOff>60960</xdr:rowOff>
    </xdr:from>
    <xdr:to>
      <xdr:col>8</xdr:col>
      <xdr:colOff>403860</xdr:colOff>
      <xdr:row>14</xdr:row>
      <xdr:rowOff>182880</xdr:rowOff>
    </xdr:to>
    <xdr:sp macro="" textlink="">
      <xdr:nvSpPr>
        <xdr:cNvPr id="329" name="Oval 328">
          <a:extLst>
            <a:ext uri="{FF2B5EF4-FFF2-40B4-BE49-F238E27FC236}">
              <a16:creationId xmlns:a16="http://schemas.microsoft.com/office/drawing/2014/main" id="{00000000-0008-0000-0400-000049010000}"/>
            </a:ext>
          </a:extLst>
        </xdr:cNvPr>
        <xdr:cNvSpPr/>
      </xdr:nvSpPr>
      <xdr:spPr>
        <a:xfrm>
          <a:off x="612648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14</xdr:row>
      <xdr:rowOff>33383</xdr:rowOff>
    </xdr:from>
    <xdr:to>
      <xdr:col>8</xdr:col>
      <xdr:colOff>515337</xdr:colOff>
      <xdr:row>14</xdr:row>
      <xdr:rowOff>199054</xdr:rowOff>
    </xdr:to>
    <xdr:cxnSp macro="">
      <xdr:nvCxnSpPr>
        <xdr:cNvPr id="330" name="Straight Arrow Connector 329">
          <a:extLst>
            <a:ext uri="{FF2B5EF4-FFF2-40B4-BE49-F238E27FC236}">
              <a16:creationId xmlns:a16="http://schemas.microsoft.com/office/drawing/2014/main" id="{00000000-0008-0000-0400-00004A010000}"/>
            </a:ext>
          </a:extLst>
        </xdr:cNvPr>
        <xdr:cNvCxnSpPr/>
      </xdr:nvCxnSpPr>
      <xdr:spPr>
        <a:xfrm flipH="1">
          <a:off x="636366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12</xdr:row>
      <xdr:rowOff>60960</xdr:rowOff>
    </xdr:from>
    <xdr:to>
      <xdr:col>8</xdr:col>
      <xdr:colOff>403860</xdr:colOff>
      <xdr:row>12</xdr:row>
      <xdr:rowOff>182880</xdr:rowOff>
    </xdr:to>
    <xdr:sp macro="" textlink="">
      <xdr:nvSpPr>
        <xdr:cNvPr id="331" name="Oval 330">
          <a:extLst>
            <a:ext uri="{FF2B5EF4-FFF2-40B4-BE49-F238E27FC236}">
              <a16:creationId xmlns:a16="http://schemas.microsoft.com/office/drawing/2014/main" id="{00000000-0008-0000-0400-00004B010000}"/>
            </a:ext>
          </a:extLst>
        </xdr:cNvPr>
        <xdr:cNvSpPr/>
      </xdr:nvSpPr>
      <xdr:spPr>
        <a:xfrm>
          <a:off x="612648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12</xdr:row>
      <xdr:rowOff>33383</xdr:rowOff>
    </xdr:from>
    <xdr:to>
      <xdr:col>8</xdr:col>
      <xdr:colOff>515337</xdr:colOff>
      <xdr:row>12</xdr:row>
      <xdr:rowOff>199054</xdr:rowOff>
    </xdr:to>
    <xdr:cxnSp macro="">
      <xdr:nvCxnSpPr>
        <xdr:cNvPr id="332" name="Straight Arrow Connector 331">
          <a:extLst>
            <a:ext uri="{FF2B5EF4-FFF2-40B4-BE49-F238E27FC236}">
              <a16:creationId xmlns:a16="http://schemas.microsoft.com/office/drawing/2014/main" id="{00000000-0008-0000-0400-00004C010000}"/>
            </a:ext>
          </a:extLst>
        </xdr:cNvPr>
        <xdr:cNvCxnSpPr/>
      </xdr:nvCxnSpPr>
      <xdr:spPr>
        <a:xfrm flipH="1">
          <a:off x="636366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13</xdr:row>
      <xdr:rowOff>60960</xdr:rowOff>
    </xdr:from>
    <xdr:to>
      <xdr:col>8</xdr:col>
      <xdr:colOff>403860</xdr:colOff>
      <xdr:row>13</xdr:row>
      <xdr:rowOff>182880</xdr:rowOff>
    </xdr:to>
    <xdr:sp macro="" textlink="">
      <xdr:nvSpPr>
        <xdr:cNvPr id="333" name="Oval 332">
          <a:extLst>
            <a:ext uri="{FF2B5EF4-FFF2-40B4-BE49-F238E27FC236}">
              <a16:creationId xmlns:a16="http://schemas.microsoft.com/office/drawing/2014/main" id="{00000000-0008-0000-0400-00004D010000}"/>
            </a:ext>
          </a:extLst>
        </xdr:cNvPr>
        <xdr:cNvSpPr/>
      </xdr:nvSpPr>
      <xdr:spPr>
        <a:xfrm>
          <a:off x="612648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13</xdr:row>
      <xdr:rowOff>33383</xdr:rowOff>
    </xdr:from>
    <xdr:to>
      <xdr:col>8</xdr:col>
      <xdr:colOff>515337</xdr:colOff>
      <xdr:row>13</xdr:row>
      <xdr:rowOff>199054</xdr:rowOff>
    </xdr:to>
    <xdr:cxnSp macro="">
      <xdr:nvCxnSpPr>
        <xdr:cNvPr id="334" name="Straight Arrow Connector 333">
          <a:extLst>
            <a:ext uri="{FF2B5EF4-FFF2-40B4-BE49-F238E27FC236}">
              <a16:creationId xmlns:a16="http://schemas.microsoft.com/office/drawing/2014/main" id="{00000000-0008-0000-0400-00004E010000}"/>
            </a:ext>
          </a:extLst>
        </xdr:cNvPr>
        <xdr:cNvCxnSpPr/>
      </xdr:nvCxnSpPr>
      <xdr:spPr>
        <a:xfrm flipH="1">
          <a:off x="636366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15</xdr:row>
      <xdr:rowOff>60960</xdr:rowOff>
    </xdr:from>
    <xdr:to>
      <xdr:col>8</xdr:col>
      <xdr:colOff>403860</xdr:colOff>
      <xdr:row>15</xdr:row>
      <xdr:rowOff>182880</xdr:rowOff>
    </xdr:to>
    <xdr:sp macro="" textlink="">
      <xdr:nvSpPr>
        <xdr:cNvPr id="335" name="Oval 334">
          <a:extLst>
            <a:ext uri="{FF2B5EF4-FFF2-40B4-BE49-F238E27FC236}">
              <a16:creationId xmlns:a16="http://schemas.microsoft.com/office/drawing/2014/main" id="{00000000-0008-0000-0400-00004F010000}"/>
            </a:ext>
          </a:extLst>
        </xdr:cNvPr>
        <xdr:cNvSpPr/>
      </xdr:nvSpPr>
      <xdr:spPr>
        <a:xfrm>
          <a:off x="612648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15</xdr:row>
      <xdr:rowOff>33383</xdr:rowOff>
    </xdr:from>
    <xdr:to>
      <xdr:col>8</xdr:col>
      <xdr:colOff>515337</xdr:colOff>
      <xdr:row>15</xdr:row>
      <xdr:rowOff>199054</xdr:rowOff>
    </xdr:to>
    <xdr:cxnSp macro="">
      <xdr:nvCxnSpPr>
        <xdr:cNvPr id="336" name="Straight Arrow Connector 335">
          <a:extLst>
            <a:ext uri="{FF2B5EF4-FFF2-40B4-BE49-F238E27FC236}">
              <a16:creationId xmlns:a16="http://schemas.microsoft.com/office/drawing/2014/main" id="{00000000-0008-0000-0400-000050010000}"/>
            </a:ext>
          </a:extLst>
        </xdr:cNvPr>
        <xdr:cNvCxnSpPr/>
      </xdr:nvCxnSpPr>
      <xdr:spPr>
        <a:xfrm flipH="1">
          <a:off x="636366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14</xdr:row>
      <xdr:rowOff>60960</xdr:rowOff>
    </xdr:from>
    <xdr:to>
      <xdr:col>9</xdr:col>
      <xdr:colOff>403860</xdr:colOff>
      <xdr:row>14</xdr:row>
      <xdr:rowOff>182880</xdr:rowOff>
    </xdr:to>
    <xdr:sp macro="" textlink="">
      <xdr:nvSpPr>
        <xdr:cNvPr id="337" name="Oval 336">
          <a:extLst>
            <a:ext uri="{FF2B5EF4-FFF2-40B4-BE49-F238E27FC236}">
              <a16:creationId xmlns:a16="http://schemas.microsoft.com/office/drawing/2014/main" id="{00000000-0008-0000-0400-000051010000}"/>
            </a:ext>
          </a:extLst>
        </xdr:cNvPr>
        <xdr:cNvSpPr/>
      </xdr:nvSpPr>
      <xdr:spPr>
        <a:xfrm>
          <a:off x="612648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14</xdr:row>
      <xdr:rowOff>33383</xdr:rowOff>
    </xdr:from>
    <xdr:to>
      <xdr:col>9</xdr:col>
      <xdr:colOff>515337</xdr:colOff>
      <xdr:row>14</xdr:row>
      <xdr:rowOff>199054</xdr:rowOff>
    </xdr:to>
    <xdr:cxnSp macro="">
      <xdr:nvCxnSpPr>
        <xdr:cNvPr id="338" name="Straight Arrow Connector 337">
          <a:extLst>
            <a:ext uri="{FF2B5EF4-FFF2-40B4-BE49-F238E27FC236}">
              <a16:creationId xmlns:a16="http://schemas.microsoft.com/office/drawing/2014/main" id="{00000000-0008-0000-0400-000052010000}"/>
            </a:ext>
          </a:extLst>
        </xdr:cNvPr>
        <xdr:cNvCxnSpPr/>
      </xdr:nvCxnSpPr>
      <xdr:spPr>
        <a:xfrm flipH="1">
          <a:off x="636366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12</xdr:row>
      <xdr:rowOff>60960</xdr:rowOff>
    </xdr:from>
    <xdr:to>
      <xdr:col>9</xdr:col>
      <xdr:colOff>403860</xdr:colOff>
      <xdr:row>12</xdr:row>
      <xdr:rowOff>182880</xdr:rowOff>
    </xdr:to>
    <xdr:sp macro="" textlink="">
      <xdr:nvSpPr>
        <xdr:cNvPr id="339" name="Oval 338">
          <a:extLst>
            <a:ext uri="{FF2B5EF4-FFF2-40B4-BE49-F238E27FC236}">
              <a16:creationId xmlns:a16="http://schemas.microsoft.com/office/drawing/2014/main" id="{00000000-0008-0000-0400-000053010000}"/>
            </a:ext>
          </a:extLst>
        </xdr:cNvPr>
        <xdr:cNvSpPr/>
      </xdr:nvSpPr>
      <xdr:spPr>
        <a:xfrm>
          <a:off x="612648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12</xdr:row>
      <xdr:rowOff>33383</xdr:rowOff>
    </xdr:from>
    <xdr:to>
      <xdr:col>9</xdr:col>
      <xdr:colOff>515337</xdr:colOff>
      <xdr:row>12</xdr:row>
      <xdr:rowOff>199054</xdr:rowOff>
    </xdr:to>
    <xdr:cxnSp macro="">
      <xdr:nvCxnSpPr>
        <xdr:cNvPr id="340" name="Straight Arrow Connector 339">
          <a:extLst>
            <a:ext uri="{FF2B5EF4-FFF2-40B4-BE49-F238E27FC236}">
              <a16:creationId xmlns:a16="http://schemas.microsoft.com/office/drawing/2014/main" id="{00000000-0008-0000-0400-000054010000}"/>
            </a:ext>
          </a:extLst>
        </xdr:cNvPr>
        <xdr:cNvCxnSpPr/>
      </xdr:nvCxnSpPr>
      <xdr:spPr>
        <a:xfrm flipH="1">
          <a:off x="636366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13</xdr:row>
      <xdr:rowOff>60960</xdr:rowOff>
    </xdr:from>
    <xdr:to>
      <xdr:col>9</xdr:col>
      <xdr:colOff>403860</xdr:colOff>
      <xdr:row>13</xdr:row>
      <xdr:rowOff>182880</xdr:rowOff>
    </xdr:to>
    <xdr:sp macro="" textlink="">
      <xdr:nvSpPr>
        <xdr:cNvPr id="341" name="Oval 340">
          <a:extLst>
            <a:ext uri="{FF2B5EF4-FFF2-40B4-BE49-F238E27FC236}">
              <a16:creationId xmlns:a16="http://schemas.microsoft.com/office/drawing/2014/main" id="{00000000-0008-0000-0400-000055010000}"/>
            </a:ext>
          </a:extLst>
        </xdr:cNvPr>
        <xdr:cNvSpPr/>
      </xdr:nvSpPr>
      <xdr:spPr>
        <a:xfrm>
          <a:off x="612648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13</xdr:row>
      <xdr:rowOff>33383</xdr:rowOff>
    </xdr:from>
    <xdr:to>
      <xdr:col>9</xdr:col>
      <xdr:colOff>515337</xdr:colOff>
      <xdr:row>13</xdr:row>
      <xdr:rowOff>199054</xdr:rowOff>
    </xdr:to>
    <xdr:cxnSp macro="">
      <xdr:nvCxnSpPr>
        <xdr:cNvPr id="342" name="Straight Arrow Connector 341">
          <a:extLst>
            <a:ext uri="{FF2B5EF4-FFF2-40B4-BE49-F238E27FC236}">
              <a16:creationId xmlns:a16="http://schemas.microsoft.com/office/drawing/2014/main" id="{00000000-0008-0000-0400-000056010000}"/>
            </a:ext>
          </a:extLst>
        </xdr:cNvPr>
        <xdr:cNvCxnSpPr/>
      </xdr:nvCxnSpPr>
      <xdr:spPr>
        <a:xfrm flipH="1">
          <a:off x="636366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15</xdr:row>
      <xdr:rowOff>60960</xdr:rowOff>
    </xdr:from>
    <xdr:to>
      <xdr:col>9</xdr:col>
      <xdr:colOff>403860</xdr:colOff>
      <xdr:row>15</xdr:row>
      <xdr:rowOff>182880</xdr:rowOff>
    </xdr:to>
    <xdr:sp macro="" textlink="">
      <xdr:nvSpPr>
        <xdr:cNvPr id="343" name="Oval 342">
          <a:extLst>
            <a:ext uri="{FF2B5EF4-FFF2-40B4-BE49-F238E27FC236}">
              <a16:creationId xmlns:a16="http://schemas.microsoft.com/office/drawing/2014/main" id="{00000000-0008-0000-0400-000057010000}"/>
            </a:ext>
          </a:extLst>
        </xdr:cNvPr>
        <xdr:cNvSpPr/>
      </xdr:nvSpPr>
      <xdr:spPr>
        <a:xfrm>
          <a:off x="612648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15</xdr:row>
      <xdr:rowOff>33383</xdr:rowOff>
    </xdr:from>
    <xdr:to>
      <xdr:col>9</xdr:col>
      <xdr:colOff>515337</xdr:colOff>
      <xdr:row>15</xdr:row>
      <xdr:rowOff>199054</xdr:rowOff>
    </xdr:to>
    <xdr:cxnSp macro="">
      <xdr:nvCxnSpPr>
        <xdr:cNvPr id="344" name="Straight Arrow Connector 343">
          <a:extLst>
            <a:ext uri="{FF2B5EF4-FFF2-40B4-BE49-F238E27FC236}">
              <a16:creationId xmlns:a16="http://schemas.microsoft.com/office/drawing/2014/main" id="{00000000-0008-0000-0400-000058010000}"/>
            </a:ext>
          </a:extLst>
        </xdr:cNvPr>
        <xdr:cNvCxnSpPr/>
      </xdr:nvCxnSpPr>
      <xdr:spPr>
        <a:xfrm flipH="1">
          <a:off x="636366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14</xdr:row>
      <xdr:rowOff>60960</xdr:rowOff>
    </xdr:from>
    <xdr:to>
      <xdr:col>10</xdr:col>
      <xdr:colOff>403860</xdr:colOff>
      <xdr:row>14</xdr:row>
      <xdr:rowOff>182880</xdr:rowOff>
    </xdr:to>
    <xdr:sp macro="" textlink="">
      <xdr:nvSpPr>
        <xdr:cNvPr id="345" name="Oval 344">
          <a:extLst>
            <a:ext uri="{FF2B5EF4-FFF2-40B4-BE49-F238E27FC236}">
              <a16:creationId xmlns:a16="http://schemas.microsoft.com/office/drawing/2014/main" id="{00000000-0008-0000-0400-000059010000}"/>
            </a:ext>
          </a:extLst>
        </xdr:cNvPr>
        <xdr:cNvSpPr/>
      </xdr:nvSpPr>
      <xdr:spPr>
        <a:xfrm>
          <a:off x="612648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14</xdr:row>
      <xdr:rowOff>33383</xdr:rowOff>
    </xdr:from>
    <xdr:to>
      <xdr:col>10</xdr:col>
      <xdr:colOff>515337</xdr:colOff>
      <xdr:row>14</xdr:row>
      <xdr:rowOff>199054</xdr:rowOff>
    </xdr:to>
    <xdr:cxnSp macro="">
      <xdr:nvCxnSpPr>
        <xdr:cNvPr id="346" name="Straight Arrow Connector 345">
          <a:extLst>
            <a:ext uri="{FF2B5EF4-FFF2-40B4-BE49-F238E27FC236}">
              <a16:creationId xmlns:a16="http://schemas.microsoft.com/office/drawing/2014/main" id="{00000000-0008-0000-0400-00005A010000}"/>
            </a:ext>
          </a:extLst>
        </xdr:cNvPr>
        <xdr:cNvCxnSpPr/>
      </xdr:nvCxnSpPr>
      <xdr:spPr>
        <a:xfrm flipH="1">
          <a:off x="636366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12</xdr:row>
      <xdr:rowOff>60960</xdr:rowOff>
    </xdr:from>
    <xdr:to>
      <xdr:col>10</xdr:col>
      <xdr:colOff>403860</xdr:colOff>
      <xdr:row>12</xdr:row>
      <xdr:rowOff>182880</xdr:rowOff>
    </xdr:to>
    <xdr:sp macro="" textlink="">
      <xdr:nvSpPr>
        <xdr:cNvPr id="347" name="Oval 346">
          <a:extLst>
            <a:ext uri="{FF2B5EF4-FFF2-40B4-BE49-F238E27FC236}">
              <a16:creationId xmlns:a16="http://schemas.microsoft.com/office/drawing/2014/main" id="{00000000-0008-0000-0400-00005B010000}"/>
            </a:ext>
          </a:extLst>
        </xdr:cNvPr>
        <xdr:cNvSpPr/>
      </xdr:nvSpPr>
      <xdr:spPr>
        <a:xfrm>
          <a:off x="612648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12</xdr:row>
      <xdr:rowOff>33383</xdr:rowOff>
    </xdr:from>
    <xdr:to>
      <xdr:col>10</xdr:col>
      <xdr:colOff>515337</xdr:colOff>
      <xdr:row>12</xdr:row>
      <xdr:rowOff>199054</xdr:rowOff>
    </xdr:to>
    <xdr:cxnSp macro="">
      <xdr:nvCxnSpPr>
        <xdr:cNvPr id="348" name="Straight Arrow Connector 347">
          <a:extLst>
            <a:ext uri="{FF2B5EF4-FFF2-40B4-BE49-F238E27FC236}">
              <a16:creationId xmlns:a16="http://schemas.microsoft.com/office/drawing/2014/main" id="{00000000-0008-0000-0400-00005C010000}"/>
            </a:ext>
          </a:extLst>
        </xdr:cNvPr>
        <xdr:cNvCxnSpPr/>
      </xdr:nvCxnSpPr>
      <xdr:spPr>
        <a:xfrm flipH="1">
          <a:off x="636366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13</xdr:row>
      <xdr:rowOff>60960</xdr:rowOff>
    </xdr:from>
    <xdr:to>
      <xdr:col>10</xdr:col>
      <xdr:colOff>403860</xdr:colOff>
      <xdr:row>13</xdr:row>
      <xdr:rowOff>182880</xdr:rowOff>
    </xdr:to>
    <xdr:sp macro="" textlink="">
      <xdr:nvSpPr>
        <xdr:cNvPr id="349" name="Oval 348">
          <a:extLst>
            <a:ext uri="{FF2B5EF4-FFF2-40B4-BE49-F238E27FC236}">
              <a16:creationId xmlns:a16="http://schemas.microsoft.com/office/drawing/2014/main" id="{00000000-0008-0000-0400-00005D010000}"/>
            </a:ext>
          </a:extLst>
        </xdr:cNvPr>
        <xdr:cNvSpPr/>
      </xdr:nvSpPr>
      <xdr:spPr>
        <a:xfrm>
          <a:off x="612648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13</xdr:row>
      <xdr:rowOff>33383</xdr:rowOff>
    </xdr:from>
    <xdr:to>
      <xdr:col>10</xdr:col>
      <xdr:colOff>515337</xdr:colOff>
      <xdr:row>13</xdr:row>
      <xdr:rowOff>199054</xdr:rowOff>
    </xdr:to>
    <xdr:cxnSp macro="">
      <xdr:nvCxnSpPr>
        <xdr:cNvPr id="350" name="Straight Arrow Connector 349">
          <a:extLst>
            <a:ext uri="{FF2B5EF4-FFF2-40B4-BE49-F238E27FC236}">
              <a16:creationId xmlns:a16="http://schemas.microsoft.com/office/drawing/2014/main" id="{00000000-0008-0000-0400-00005E010000}"/>
            </a:ext>
          </a:extLst>
        </xdr:cNvPr>
        <xdr:cNvCxnSpPr/>
      </xdr:nvCxnSpPr>
      <xdr:spPr>
        <a:xfrm flipH="1">
          <a:off x="636366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15</xdr:row>
      <xdr:rowOff>60960</xdr:rowOff>
    </xdr:from>
    <xdr:to>
      <xdr:col>10</xdr:col>
      <xdr:colOff>403860</xdr:colOff>
      <xdr:row>15</xdr:row>
      <xdr:rowOff>182880</xdr:rowOff>
    </xdr:to>
    <xdr:sp macro="" textlink="">
      <xdr:nvSpPr>
        <xdr:cNvPr id="351" name="Oval 350">
          <a:extLst>
            <a:ext uri="{FF2B5EF4-FFF2-40B4-BE49-F238E27FC236}">
              <a16:creationId xmlns:a16="http://schemas.microsoft.com/office/drawing/2014/main" id="{00000000-0008-0000-0400-00005F010000}"/>
            </a:ext>
          </a:extLst>
        </xdr:cNvPr>
        <xdr:cNvSpPr/>
      </xdr:nvSpPr>
      <xdr:spPr>
        <a:xfrm>
          <a:off x="612648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15</xdr:row>
      <xdr:rowOff>33383</xdr:rowOff>
    </xdr:from>
    <xdr:to>
      <xdr:col>10</xdr:col>
      <xdr:colOff>515337</xdr:colOff>
      <xdr:row>15</xdr:row>
      <xdr:rowOff>199054</xdr:rowOff>
    </xdr:to>
    <xdr:cxnSp macro="">
      <xdr:nvCxnSpPr>
        <xdr:cNvPr id="352" name="Straight Arrow Connector 351">
          <a:extLst>
            <a:ext uri="{FF2B5EF4-FFF2-40B4-BE49-F238E27FC236}">
              <a16:creationId xmlns:a16="http://schemas.microsoft.com/office/drawing/2014/main" id="{00000000-0008-0000-0400-000060010000}"/>
            </a:ext>
          </a:extLst>
        </xdr:cNvPr>
        <xdr:cNvCxnSpPr/>
      </xdr:nvCxnSpPr>
      <xdr:spPr>
        <a:xfrm flipH="1">
          <a:off x="636366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14</xdr:row>
      <xdr:rowOff>60960</xdr:rowOff>
    </xdr:from>
    <xdr:to>
      <xdr:col>11</xdr:col>
      <xdr:colOff>403860</xdr:colOff>
      <xdr:row>14</xdr:row>
      <xdr:rowOff>182880</xdr:rowOff>
    </xdr:to>
    <xdr:sp macro="" textlink="">
      <xdr:nvSpPr>
        <xdr:cNvPr id="353" name="Oval 352">
          <a:extLst>
            <a:ext uri="{FF2B5EF4-FFF2-40B4-BE49-F238E27FC236}">
              <a16:creationId xmlns:a16="http://schemas.microsoft.com/office/drawing/2014/main" id="{00000000-0008-0000-0400-000061010000}"/>
            </a:ext>
          </a:extLst>
        </xdr:cNvPr>
        <xdr:cNvSpPr/>
      </xdr:nvSpPr>
      <xdr:spPr>
        <a:xfrm>
          <a:off x="612648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14</xdr:row>
      <xdr:rowOff>33383</xdr:rowOff>
    </xdr:from>
    <xdr:to>
      <xdr:col>11</xdr:col>
      <xdr:colOff>515337</xdr:colOff>
      <xdr:row>14</xdr:row>
      <xdr:rowOff>199054</xdr:rowOff>
    </xdr:to>
    <xdr:cxnSp macro="">
      <xdr:nvCxnSpPr>
        <xdr:cNvPr id="354" name="Straight Arrow Connector 353">
          <a:extLst>
            <a:ext uri="{FF2B5EF4-FFF2-40B4-BE49-F238E27FC236}">
              <a16:creationId xmlns:a16="http://schemas.microsoft.com/office/drawing/2014/main" id="{00000000-0008-0000-0400-000062010000}"/>
            </a:ext>
          </a:extLst>
        </xdr:cNvPr>
        <xdr:cNvCxnSpPr/>
      </xdr:nvCxnSpPr>
      <xdr:spPr>
        <a:xfrm flipH="1">
          <a:off x="636366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12</xdr:row>
      <xdr:rowOff>60960</xdr:rowOff>
    </xdr:from>
    <xdr:to>
      <xdr:col>11</xdr:col>
      <xdr:colOff>403860</xdr:colOff>
      <xdr:row>12</xdr:row>
      <xdr:rowOff>182880</xdr:rowOff>
    </xdr:to>
    <xdr:sp macro="" textlink="">
      <xdr:nvSpPr>
        <xdr:cNvPr id="355" name="Oval 354">
          <a:extLst>
            <a:ext uri="{FF2B5EF4-FFF2-40B4-BE49-F238E27FC236}">
              <a16:creationId xmlns:a16="http://schemas.microsoft.com/office/drawing/2014/main" id="{00000000-0008-0000-0400-000063010000}"/>
            </a:ext>
          </a:extLst>
        </xdr:cNvPr>
        <xdr:cNvSpPr/>
      </xdr:nvSpPr>
      <xdr:spPr>
        <a:xfrm>
          <a:off x="612648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12</xdr:row>
      <xdr:rowOff>33383</xdr:rowOff>
    </xdr:from>
    <xdr:to>
      <xdr:col>11</xdr:col>
      <xdr:colOff>515337</xdr:colOff>
      <xdr:row>12</xdr:row>
      <xdr:rowOff>199054</xdr:rowOff>
    </xdr:to>
    <xdr:cxnSp macro="">
      <xdr:nvCxnSpPr>
        <xdr:cNvPr id="356" name="Straight Arrow Connector 355">
          <a:extLst>
            <a:ext uri="{FF2B5EF4-FFF2-40B4-BE49-F238E27FC236}">
              <a16:creationId xmlns:a16="http://schemas.microsoft.com/office/drawing/2014/main" id="{00000000-0008-0000-0400-000064010000}"/>
            </a:ext>
          </a:extLst>
        </xdr:cNvPr>
        <xdr:cNvCxnSpPr/>
      </xdr:nvCxnSpPr>
      <xdr:spPr>
        <a:xfrm flipH="1">
          <a:off x="636366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13</xdr:row>
      <xdr:rowOff>60960</xdr:rowOff>
    </xdr:from>
    <xdr:to>
      <xdr:col>11</xdr:col>
      <xdr:colOff>403860</xdr:colOff>
      <xdr:row>13</xdr:row>
      <xdr:rowOff>182880</xdr:rowOff>
    </xdr:to>
    <xdr:sp macro="" textlink="">
      <xdr:nvSpPr>
        <xdr:cNvPr id="357" name="Oval 356">
          <a:extLst>
            <a:ext uri="{FF2B5EF4-FFF2-40B4-BE49-F238E27FC236}">
              <a16:creationId xmlns:a16="http://schemas.microsoft.com/office/drawing/2014/main" id="{00000000-0008-0000-0400-000065010000}"/>
            </a:ext>
          </a:extLst>
        </xdr:cNvPr>
        <xdr:cNvSpPr/>
      </xdr:nvSpPr>
      <xdr:spPr>
        <a:xfrm>
          <a:off x="612648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13</xdr:row>
      <xdr:rowOff>33383</xdr:rowOff>
    </xdr:from>
    <xdr:to>
      <xdr:col>11</xdr:col>
      <xdr:colOff>515337</xdr:colOff>
      <xdr:row>13</xdr:row>
      <xdr:rowOff>199054</xdr:rowOff>
    </xdr:to>
    <xdr:cxnSp macro="">
      <xdr:nvCxnSpPr>
        <xdr:cNvPr id="358" name="Straight Arrow Connector 357">
          <a:extLst>
            <a:ext uri="{FF2B5EF4-FFF2-40B4-BE49-F238E27FC236}">
              <a16:creationId xmlns:a16="http://schemas.microsoft.com/office/drawing/2014/main" id="{00000000-0008-0000-0400-000066010000}"/>
            </a:ext>
          </a:extLst>
        </xdr:cNvPr>
        <xdr:cNvCxnSpPr/>
      </xdr:nvCxnSpPr>
      <xdr:spPr>
        <a:xfrm flipH="1">
          <a:off x="636366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15</xdr:row>
      <xdr:rowOff>60960</xdr:rowOff>
    </xdr:from>
    <xdr:to>
      <xdr:col>11</xdr:col>
      <xdr:colOff>403860</xdr:colOff>
      <xdr:row>15</xdr:row>
      <xdr:rowOff>182880</xdr:rowOff>
    </xdr:to>
    <xdr:sp macro="" textlink="">
      <xdr:nvSpPr>
        <xdr:cNvPr id="359" name="Oval 358">
          <a:extLst>
            <a:ext uri="{FF2B5EF4-FFF2-40B4-BE49-F238E27FC236}">
              <a16:creationId xmlns:a16="http://schemas.microsoft.com/office/drawing/2014/main" id="{00000000-0008-0000-0400-000067010000}"/>
            </a:ext>
          </a:extLst>
        </xdr:cNvPr>
        <xdr:cNvSpPr/>
      </xdr:nvSpPr>
      <xdr:spPr>
        <a:xfrm>
          <a:off x="612648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15</xdr:row>
      <xdr:rowOff>33383</xdr:rowOff>
    </xdr:from>
    <xdr:to>
      <xdr:col>11</xdr:col>
      <xdr:colOff>515337</xdr:colOff>
      <xdr:row>15</xdr:row>
      <xdr:rowOff>199054</xdr:rowOff>
    </xdr:to>
    <xdr:cxnSp macro="">
      <xdr:nvCxnSpPr>
        <xdr:cNvPr id="360" name="Straight Arrow Connector 359">
          <a:extLst>
            <a:ext uri="{FF2B5EF4-FFF2-40B4-BE49-F238E27FC236}">
              <a16:creationId xmlns:a16="http://schemas.microsoft.com/office/drawing/2014/main" id="{00000000-0008-0000-0400-000068010000}"/>
            </a:ext>
          </a:extLst>
        </xdr:cNvPr>
        <xdr:cNvCxnSpPr/>
      </xdr:nvCxnSpPr>
      <xdr:spPr>
        <a:xfrm flipH="1">
          <a:off x="636366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14</xdr:row>
      <xdr:rowOff>60960</xdr:rowOff>
    </xdr:from>
    <xdr:to>
      <xdr:col>13</xdr:col>
      <xdr:colOff>403860</xdr:colOff>
      <xdr:row>14</xdr:row>
      <xdr:rowOff>182880</xdr:rowOff>
    </xdr:to>
    <xdr:sp macro="" textlink="">
      <xdr:nvSpPr>
        <xdr:cNvPr id="361" name="Oval 360">
          <a:extLst>
            <a:ext uri="{FF2B5EF4-FFF2-40B4-BE49-F238E27FC236}">
              <a16:creationId xmlns:a16="http://schemas.microsoft.com/office/drawing/2014/main" id="{00000000-0008-0000-0400-000069010000}"/>
            </a:ext>
          </a:extLst>
        </xdr:cNvPr>
        <xdr:cNvSpPr/>
      </xdr:nvSpPr>
      <xdr:spPr>
        <a:xfrm>
          <a:off x="612648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14</xdr:row>
      <xdr:rowOff>33383</xdr:rowOff>
    </xdr:from>
    <xdr:to>
      <xdr:col>13</xdr:col>
      <xdr:colOff>515337</xdr:colOff>
      <xdr:row>14</xdr:row>
      <xdr:rowOff>199054</xdr:rowOff>
    </xdr:to>
    <xdr:cxnSp macro="">
      <xdr:nvCxnSpPr>
        <xdr:cNvPr id="362" name="Straight Arrow Connector 361">
          <a:extLst>
            <a:ext uri="{FF2B5EF4-FFF2-40B4-BE49-F238E27FC236}">
              <a16:creationId xmlns:a16="http://schemas.microsoft.com/office/drawing/2014/main" id="{00000000-0008-0000-0400-00006A010000}"/>
            </a:ext>
          </a:extLst>
        </xdr:cNvPr>
        <xdr:cNvCxnSpPr/>
      </xdr:nvCxnSpPr>
      <xdr:spPr>
        <a:xfrm flipH="1">
          <a:off x="636366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12</xdr:row>
      <xdr:rowOff>60960</xdr:rowOff>
    </xdr:from>
    <xdr:to>
      <xdr:col>13</xdr:col>
      <xdr:colOff>403860</xdr:colOff>
      <xdr:row>12</xdr:row>
      <xdr:rowOff>182880</xdr:rowOff>
    </xdr:to>
    <xdr:sp macro="" textlink="">
      <xdr:nvSpPr>
        <xdr:cNvPr id="363" name="Oval 362">
          <a:extLst>
            <a:ext uri="{FF2B5EF4-FFF2-40B4-BE49-F238E27FC236}">
              <a16:creationId xmlns:a16="http://schemas.microsoft.com/office/drawing/2014/main" id="{00000000-0008-0000-0400-00006B010000}"/>
            </a:ext>
          </a:extLst>
        </xdr:cNvPr>
        <xdr:cNvSpPr/>
      </xdr:nvSpPr>
      <xdr:spPr>
        <a:xfrm>
          <a:off x="612648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12</xdr:row>
      <xdr:rowOff>33383</xdr:rowOff>
    </xdr:from>
    <xdr:to>
      <xdr:col>13</xdr:col>
      <xdr:colOff>515337</xdr:colOff>
      <xdr:row>12</xdr:row>
      <xdr:rowOff>199054</xdr:rowOff>
    </xdr:to>
    <xdr:cxnSp macro="">
      <xdr:nvCxnSpPr>
        <xdr:cNvPr id="364" name="Straight Arrow Connector 363">
          <a:extLst>
            <a:ext uri="{FF2B5EF4-FFF2-40B4-BE49-F238E27FC236}">
              <a16:creationId xmlns:a16="http://schemas.microsoft.com/office/drawing/2014/main" id="{00000000-0008-0000-0400-00006C010000}"/>
            </a:ext>
          </a:extLst>
        </xdr:cNvPr>
        <xdr:cNvCxnSpPr/>
      </xdr:nvCxnSpPr>
      <xdr:spPr>
        <a:xfrm flipH="1">
          <a:off x="636366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13</xdr:row>
      <xdr:rowOff>60960</xdr:rowOff>
    </xdr:from>
    <xdr:to>
      <xdr:col>13</xdr:col>
      <xdr:colOff>403860</xdr:colOff>
      <xdr:row>13</xdr:row>
      <xdr:rowOff>182880</xdr:rowOff>
    </xdr:to>
    <xdr:sp macro="" textlink="">
      <xdr:nvSpPr>
        <xdr:cNvPr id="365" name="Oval 364">
          <a:extLst>
            <a:ext uri="{FF2B5EF4-FFF2-40B4-BE49-F238E27FC236}">
              <a16:creationId xmlns:a16="http://schemas.microsoft.com/office/drawing/2014/main" id="{00000000-0008-0000-0400-00006D010000}"/>
            </a:ext>
          </a:extLst>
        </xdr:cNvPr>
        <xdr:cNvSpPr/>
      </xdr:nvSpPr>
      <xdr:spPr>
        <a:xfrm>
          <a:off x="612648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13</xdr:row>
      <xdr:rowOff>33383</xdr:rowOff>
    </xdr:from>
    <xdr:to>
      <xdr:col>13</xdr:col>
      <xdr:colOff>515337</xdr:colOff>
      <xdr:row>13</xdr:row>
      <xdr:rowOff>199054</xdr:rowOff>
    </xdr:to>
    <xdr:cxnSp macro="">
      <xdr:nvCxnSpPr>
        <xdr:cNvPr id="366" name="Straight Arrow Connector 365">
          <a:extLst>
            <a:ext uri="{FF2B5EF4-FFF2-40B4-BE49-F238E27FC236}">
              <a16:creationId xmlns:a16="http://schemas.microsoft.com/office/drawing/2014/main" id="{00000000-0008-0000-0400-00006E010000}"/>
            </a:ext>
          </a:extLst>
        </xdr:cNvPr>
        <xdr:cNvCxnSpPr/>
      </xdr:nvCxnSpPr>
      <xdr:spPr>
        <a:xfrm flipH="1">
          <a:off x="636366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15</xdr:row>
      <xdr:rowOff>60960</xdr:rowOff>
    </xdr:from>
    <xdr:to>
      <xdr:col>13</xdr:col>
      <xdr:colOff>403860</xdr:colOff>
      <xdr:row>15</xdr:row>
      <xdr:rowOff>182880</xdr:rowOff>
    </xdr:to>
    <xdr:sp macro="" textlink="">
      <xdr:nvSpPr>
        <xdr:cNvPr id="367" name="Oval 366">
          <a:extLst>
            <a:ext uri="{FF2B5EF4-FFF2-40B4-BE49-F238E27FC236}">
              <a16:creationId xmlns:a16="http://schemas.microsoft.com/office/drawing/2014/main" id="{00000000-0008-0000-0400-00006F010000}"/>
            </a:ext>
          </a:extLst>
        </xdr:cNvPr>
        <xdr:cNvSpPr/>
      </xdr:nvSpPr>
      <xdr:spPr>
        <a:xfrm>
          <a:off x="612648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15</xdr:row>
      <xdr:rowOff>33383</xdr:rowOff>
    </xdr:from>
    <xdr:to>
      <xdr:col>13</xdr:col>
      <xdr:colOff>515337</xdr:colOff>
      <xdr:row>15</xdr:row>
      <xdr:rowOff>199054</xdr:rowOff>
    </xdr:to>
    <xdr:cxnSp macro="">
      <xdr:nvCxnSpPr>
        <xdr:cNvPr id="368" name="Straight Arrow Connector 367">
          <a:extLst>
            <a:ext uri="{FF2B5EF4-FFF2-40B4-BE49-F238E27FC236}">
              <a16:creationId xmlns:a16="http://schemas.microsoft.com/office/drawing/2014/main" id="{00000000-0008-0000-0400-000070010000}"/>
            </a:ext>
          </a:extLst>
        </xdr:cNvPr>
        <xdr:cNvCxnSpPr/>
      </xdr:nvCxnSpPr>
      <xdr:spPr>
        <a:xfrm flipH="1">
          <a:off x="636366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14</xdr:row>
      <xdr:rowOff>60960</xdr:rowOff>
    </xdr:from>
    <xdr:to>
      <xdr:col>14</xdr:col>
      <xdr:colOff>403860</xdr:colOff>
      <xdr:row>14</xdr:row>
      <xdr:rowOff>182880</xdr:rowOff>
    </xdr:to>
    <xdr:sp macro="" textlink="">
      <xdr:nvSpPr>
        <xdr:cNvPr id="369" name="Oval 368">
          <a:extLst>
            <a:ext uri="{FF2B5EF4-FFF2-40B4-BE49-F238E27FC236}">
              <a16:creationId xmlns:a16="http://schemas.microsoft.com/office/drawing/2014/main" id="{00000000-0008-0000-0400-000071010000}"/>
            </a:ext>
          </a:extLst>
        </xdr:cNvPr>
        <xdr:cNvSpPr/>
      </xdr:nvSpPr>
      <xdr:spPr>
        <a:xfrm>
          <a:off x="612648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14</xdr:row>
      <xdr:rowOff>33383</xdr:rowOff>
    </xdr:from>
    <xdr:to>
      <xdr:col>14</xdr:col>
      <xdr:colOff>515337</xdr:colOff>
      <xdr:row>14</xdr:row>
      <xdr:rowOff>199054</xdr:rowOff>
    </xdr:to>
    <xdr:cxnSp macro="">
      <xdr:nvCxnSpPr>
        <xdr:cNvPr id="370" name="Straight Arrow Connector 369">
          <a:extLst>
            <a:ext uri="{FF2B5EF4-FFF2-40B4-BE49-F238E27FC236}">
              <a16:creationId xmlns:a16="http://schemas.microsoft.com/office/drawing/2014/main" id="{00000000-0008-0000-0400-000072010000}"/>
            </a:ext>
          </a:extLst>
        </xdr:cNvPr>
        <xdr:cNvCxnSpPr/>
      </xdr:nvCxnSpPr>
      <xdr:spPr>
        <a:xfrm flipH="1">
          <a:off x="636366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12</xdr:row>
      <xdr:rowOff>60960</xdr:rowOff>
    </xdr:from>
    <xdr:to>
      <xdr:col>14</xdr:col>
      <xdr:colOff>403860</xdr:colOff>
      <xdr:row>12</xdr:row>
      <xdr:rowOff>182880</xdr:rowOff>
    </xdr:to>
    <xdr:sp macro="" textlink="">
      <xdr:nvSpPr>
        <xdr:cNvPr id="371" name="Oval 370">
          <a:extLst>
            <a:ext uri="{FF2B5EF4-FFF2-40B4-BE49-F238E27FC236}">
              <a16:creationId xmlns:a16="http://schemas.microsoft.com/office/drawing/2014/main" id="{00000000-0008-0000-0400-000073010000}"/>
            </a:ext>
          </a:extLst>
        </xdr:cNvPr>
        <xdr:cNvSpPr/>
      </xdr:nvSpPr>
      <xdr:spPr>
        <a:xfrm>
          <a:off x="612648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12</xdr:row>
      <xdr:rowOff>33383</xdr:rowOff>
    </xdr:from>
    <xdr:to>
      <xdr:col>14</xdr:col>
      <xdr:colOff>515337</xdr:colOff>
      <xdr:row>12</xdr:row>
      <xdr:rowOff>199054</xdr:rowOff>
    </xdr:to>
    <xdr:cxnSp macro="">
      <xdr:nvCxnSpPr>
        <xdr:cNvPr id="372" name="Straight Arrow Connector 371">
          <a:extLst>
            <a:ext uri="{FF2B5EF4-FFF2-40B4-BE49-F238E27FC236}">
              <a16:creationId xmlns:a16="http://schemas.microsoft.com/office/drawing/2014/main" id="{00000000-0008-0000-0400-000074010000}"/>
            </a:ext>
          </a:extLst>
        </xdr:cNvPr>
        <xdr:cNvCxnSpPr/>
      </xdr:nvCxnSpPr>
      <xdr:spPr>
        <a:xfrm flipH="1">
          <a:off x="636366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13</xdr:row>
      <xdr:rowOff>60960</xdr:rowOff>
    </xdr:from>
    <xdr:to>
      <xdr:col>14</xdr:col>
      <xdr:colOff>403860</xdr:colOff>
      <xdr:row>13</xdr:row>
      <xdr:rowOff>182880</xdr:rowOff>
    </xdr:to>
    <xdr:sp macro="" textlink="">
      <xdr:nvSpPr>
        <xdr:cNvPr id="373" name="Oval 372">
          <a:extLst>
            <a:ext uri="{FF2B5EF4-FFF2-40B4-BE49-F238E27FC236}">
              <a16:creationId xmlns:a16="http://schemas.microsoft.com/office/drawing/2014/main" id="{00000000-0008-0000-0400-000075010000}"/>
            </a:ext>
          </a:extLst>
        </xdr:cNvPr>
        <xdr:cNvSpPr/>
      </xdr:nvSpPr>
      <xdr:spPr>
        <a:xfrm>
          <a:off x="612648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13</xdr:row>
      <xdr:rowOff>33383</xdr:rowOff>
    </xdr:from>
    <xdr:to>
      <xdr:col>14</xdr:col>
      <xdr:colOff>515337</xdr:colOff>
      <xdr:row>13</xdr:row>
      <xdr:rowOff>199054</xdr:rowOff>
    </xdr:to>
    <xdr:cxnSp macro="">
      <xdr:nvCxnSpPr>
        <xdr:cNvPr id="374" name="Straight Arrow Connector 373">
          <a:extLst>
            <a:ext uri="{FF2B5EF4-FFF2-40B4-BE49-F238E27FC236}">
              <a16:creationId xmlns:a16="http://schemas.microsoft.com/office/drawing/2014/main" id="{00000000-0008-0000-0400-000076010000}"/>
            </a:ext>
          </a:extLst>
        </xdr:cNvPr>
        <xdr:cNvCxnSpPr/>
      </xdr:nvCxnSpPr>
      <xdr:spPr>
        <a:xfrm flipH="1">
          <a:off x="636366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15</xdr:row>
      <xdr:rowOff>60960</xdr:rowOff>
    </xdr:from>
    <xdr:to>
      <xdr:col>14</xdr:col>
      <xdr:colOff>403860</xdr:colOff>
      <xdr:row>15</xdr:row>
      <xdr:rowOff>182880</xdr:rowOff>
    </xdr:to>
    <xdr:sp macro="" textlink="">
      <xdr:nvSpPr>
        <xdr:cNvPr id="375" name="Oval 374">
          <a:extLst>
            <a:ext uri="{FF2B5EF4-FFF2-40B4-BE49-F238E27FC236}">
              <a16:creationId xmlns:a16="http://schemas.microsoft.com/office/drawing/2014/main" id="{00000000-0008-0000-0400-000077010000}"/>
            </a:ext>
          </a:extLst>
        </xdr:cNvPr>
        <xdr:cNvSpPr/>
      </xdr:nvSpPr>
      <xdr:spPr>
        <a:xfrm>
          <a:off x="612648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15</xdr:row>
      <xdr:rowOff>33383</xdr:rowOff>
    </xdr:from>
    <xdr:to>
      <xdr:col>14</xdr:col>
      <xdr:colOff>515337</xdr:colOff>
      <xdr:row>15</xdr:row>
      <xdr:rowOff>199054</xdr:rowOff>
    </xdr:to>
    <xdr:cxnSp macro="">
      <xdr:nvCxnSpPr>
        <xdr:cNvPr id="376" name="Straight Arrow Connector 375">
          <a:extLst>
            <a:ext uri="{FF2B5EF4-FFF2-40B4-BE49-F238E27FC236}">
              <a16:creationId xmlns:a16="http://schemas.microsoft.com/office/drawing/2014/main" id="{00000000-0008-0000-0400-000078010000}"/>
            </a:ext>
          </a:extLst>
        </xdr:cNvPr>
        <xdr:cNvCxnSpPr/>
      </xdr:nvCxnSpPr>
      <xdr:spPr>
        <a:xfrm flipH="1">
          <a:off x="636366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14</xdr:row>
      <xdr:rowOff>60960</xdr:rowOff>
    </xdr:from>
    <xdr:to>
      <xdr:col>4</xdr:col>
      <xdr:colOff>403860</xdr:colOff>
      <xdr:row>14</xdr:row>
      <xdr:rowOff>182880</xdr:rowOff>
    </xdr:to>
    <xdr:sp macro="" textlink="">
      <xdr:nvSpPr>
        <xdr:cNvPr id="377" name="Oval 376">
          <a:extLst>
            <a:ext uri="{FF2B5EF4-FFF2-40B4-BE49-F238E27FC236}">
              <a16:creationId xmlns:a16="http://schemas.microsoft.com/office/drawing/2014/main" id="{00000000-0008-0000-0400-000079010000}"/>
            </a:ext>
          </a:extLst>
        </xdr:cNvPr>
        <xdr:cNvSpPr/>
      </xdr:nvSpPr>
      <xdr:spPr>
        <a:xfrm>
          <a:off x="612648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14</xdr:row>
      <xdr:rowOff>33383</xdr:rowOff>
    </xdr:from>
    <xdr:to>
      <xdr:col>4</xdr:col>
      <xdr:colOff>515337</xdr:colOff>
      <xdr:row>14</xdr:row>
      <xdr:rowOff>199054</xdr:rowOff>
    </xdr:to>
    <xdr:cxnSp macro="">
      <xdr:nvCxnSpPr>
        <xdr:cNvPr id="378" name="Straight Arrow Connector 377">
          <a:extLst>
            <a:ext uri="{FF2B5EF4-FFF2-40B4-BE49-F238E27FC236}">
              <a16:creationId xmlns:a16="http://schemas.microsoft.com/office/drawing/2014/main" id="{00000000-0008-0000-0400-00007A010000}"/>
            </a:ext>
          </a:extLst>
        </xdr:cNvPr>
        <xdr:cNvCxnSpPr/>
      </xdr:nvCxnSpPr>
      <xdr:spPr>
        <a:xfrm flipH="1">
          <a:off x="636366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12</xdr:row>
      <xdr:rowOff>60960</xdr:rowOff>
    </xdr:from>
    <xdr:to>
      <xdr:col>4</xdr:col>
      <xdr:colOff>403860</xdr:colOff>
      <xdr:row>12</xdr:row>
      <xdr:rowOff>182880</xdr:rowOff>
    </xdr:to>
    <xdr:sp macro="" textlink="">
      <xdr:nvSpPr>
        <xdr:cNvPr id="379" name="Oval 378">
          <a:extLst>
            <a:ext uri="{FF2B5EF4-FFF2-40B4-BE49-F238E27FC236}">
              <a16:creationId xmlns:a16="http://schemas.microsoft.com/office/drawing/2014/main" id="{00000000-0008-0000-0400-00007B010000}"/>
            </a:ext>
          </a:extLst>
        </xdr:cNvPr>
        <xdr:cNvSpPr/>
      </xdr:nvSpPr>
      <xdr:spPr>
        <a:xfrm>
          <a:off x="612648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12</xdr:row>
      <xdr:rowOff>33383</xdr:rowOff>
    </xdr:from>
    <xdr:to>
      <xdr:col>4</xdr:col>
      <xdr:colOff>515337</xdr:colOff>
      <xdr:row>12</xdr:row>
      <xdr:rowOff>199054</xdr:rowOff>
    </xdr:to>
    <xdr:cxnSp macro="">
      <xdr:nvCxnSpPr>
        <xdr:cNvPr id="380" name="Straight Arrow Connector 379">
          <a:extLst>
            <a:ext uri="{FF2B5EF4-FFF2-40B4-BE49-F238E27FC236}">
              <a16:creationId xmlns:a16="http://schemas.microsoft.com/office/drawing/2014/main" id="{00000000-0008-0000-0400-00007C010000}"/>
            </a:ext>
          </a:extLst>
        </xdr:cNvPr>
        <xdr:cNvCxnSpPr/>
      </xdr:nvCxnSpPr>
      <xdr:spPr>
        <a:xfrm flipH="1">
          <a:off x="636366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13</xdr:row>
      <xdr:rowOff>60960</xdr:rowOff>
    </xdr:from>
    <xdr:to>
      <xdr:col>4</xdr:col>
      <xdr:colOff>403860</xdr:colOff>
      <xdr:row>13</xdr:row>
      <xdr:rowOff>182880</xdr:rowOff>
    </xdr:to>
    <xdr:sp macro="" textlink="">
      <xdr:nvSpPr>
        <xdr:cNvPr id="381" name="Oval 380">
          <a:extLst>
            <a:ext uri="{FF2B5EF4-FFF2-40B4-BE49-F238E27FC236}">
              <a16:creationId xmlns:a16="http://schemas.microsoft.com/office/drawing/2014/main" id="{00000000-0008-0000-0400-00007D010000}"/>
            </a:ext>
          </a:extLst>
        </xdr:cNvPr>
        <xdr:cNvSpPr/>
      </xdr:nvSpPr>
      <xdr:spPr>
        <a:xfrm>
          <a:off x="612648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13</xdr:row>
      <xdr:rowOff>33383</xdr:rowOff>
    </xdr:from>
    <xdr:to>
      <xdr:col>4</xdr:col>
      <xdr:colOff>515337</xdr:colOff>
      <xdr:row>13</xdr:row>
      <xdr:rowOff>199054</xdr:rowOff>
    </xdr:to>
    <xdr:cxnSp macro="">
      <xdr:nvCxnSpPr>
        <xdr:cNvPr id="382" name="Straight Arrow Connector 381">
          <a:extLst>
            <a:ext uri="{FF2B5EF4-FFF2-40B4-BE49-F238E27FC236}">
              <a16:creationId xmlns:a16="http://schemas.microsoft.com/office/drawing/2014/main" id="{00000000-0008-0000-0400-00007E010000}"/>
            </a:ext>
          </a:extLst>
        </xdr:cNvPr>
        <xdr:cNvCxnSpPr/>
      </xdr:nvCxnSpPr>
      <xdr:spPr>
        <a:xfrm flipH="1">
          <a:off x="636366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15</xdr:row>
      <xdr:rowOff>60960</xdr:rowOff>
    </xdr:from>
    <xdr:to>
      <xdr:col>4</xdr:col>
      <xdr:colOff>403860</xdr:colOff>
      <xdr:row>15</xdr:row>
      <xdr:rowOff>182880</xdr:rowOff>
    </xdr:to>
    <xdr:sp macro="" textlink="">
      <xdr:nvSpPr>
        <xdr:cNvPr id="383" name="Oval 382">
          <a:extLst>
            <a:ext uri="{FF2B5EF4-FFF2-40B4-BE49-F238E27FC236}">
              <a16:creationId xmlns:a16="http://schemas.microsoft.com/office/drawing/2014/main" id="{00000000-0008-0000-0400-00007F010000}"/>
            </a:ext>
          </a:extLst>
        </xdr:cNvPr>
        <xdr:cNvSpPr/>
      </xdr:nvSpPr>
      <xdr:spPr>
        <a:xfrm>
          <a:off x="612648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15</xdr:row>
      <xdr:rowOff>33383</xdr:rowOff>
    </xdr:from>
    <xdr:to>
      <xdr:col>4</xdr:col>
      <xdr:colOff>515337</xdr:colOff>
      <xdr:row>15</xdr:row>
      <xdr:rowOff>199054</xdr:rowOff>
    </xdr:to>
    <xdr:cxnSp macro="">
      <xdr:nvCxnSpPr>
        <xdr:cNvPr id="384" name="Straight Arrow Connector 383">
          <a:extLst>
            <a:ext uri="{FF2B5EF4-FFF2-40B4-BE49-F238E27FC236}">
              <a16:creationId xmlns:a16="http://schemas.microsoft.com/office/drawing/2014/main" id="{00000000-0008-0000-0400-000080010000}"/>
            </a:ext>
          </a:extLst>
        </xdr:cNvPr>
        <xdr:cNvCxnSpPr/>
      </xdr:nvCxnSpPr>
      <xdr:spPr>
        <a:xfrm flipH="1">
          <a:off x="636366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14</xdr:row>
      <xdr:rowOff>60960</xdr:rowOff>
    </xdr:from>
    <xdr:to>
      <xdr:col>5</xdr:col>
      <xdr:colOff>403860</xdr:colOff>
      <xdr:row>14</xdr:row>
      <xdr:rowOff>182880</xdr:rowOff>
    </xdr:to>
    <xdr:sp macro="" textlink="">
      <xdr:nvSpPr>
        <xdr:cNvPr id="385" name="Oval 384">
          <a:extLst>
            <a:ext uri="{FF2B5EF4-FFF2-40B4-BE49-F238E27FC236}">
              <a16:creationId xmlns:a16="http://schemas.microsoft.com/office/drawing/2014/main" id="{00000000-0008-0000-0400-000081010000}"/>
            </a:ext>
          </a:extLst>
        </xdr:cNvPr>
        <xdr:cNvSpPr/>
      </xdr:nvSpPr>
      <xdr:spPr>
        <a:xfrm>
          <a:off x="45720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14</xdr:row>
      <xdr:rowOff>33383</xdr:rowOff>
    </xdr:from>
    <xdr:to>
      <xdr:col>5</xdr:col>
      <xdr:colOff>515337</xdr:colOff>
      <xdr:row>14</xdr:row>
      <xdr:rowOff>199054</xdr:rowOff>
    </xdr:to>
    <xdr:cxnSp macro="">
      <xdr:nvCxnSpPr>
        <xdr:cNvPr id="386" name="Straight Arrow Connector 385">
          <a:extLst>
            <a:ext uri="{FF2B5EF4-FFF2-40B4-BE49-F238E27FC236}">
              <a16:creationId xmlns:a16="http://schemas.microsoft.com/office/drawing/2014/main" id="{00000000-0008-0000-0400-000082010000}"/>
            </a:ext>
          </a:extLst>
        </xdr:cNvPr>
        <xdr:cNvCxnSpPr/>
      </xdr:nvCxnSpPr>
      <xdr:spPr>
        <a:xfrm flipH="1">
          <a:off x="48091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12</xdr:row>
      <xdr:rowOff>60960</xdr:rowOff>
    </xdr:from>
    <xdr:to>
      <xdr:col>5</xdr:col>
      <xdr:colOff>403860</xdr:colOff>
      <xdr:row>12</xdr:row>
      <xdr:rowOff>182880</xdr:rowOff>
    </xdr:to>
    <xdr:sp macro="" textlink="">
      <xdr:nvSpPr>
        <xdr:cNvPr id="387" name="Oval 386">
          <a:extLst>
            <a:ext uri="{FF2B5EF4-FFF2-40B4-BE49-F238E27FC236}">
              <a16:creationId xmlns:a16="http://schemas.microsoft.com/office/drawing/2014/main" id="{00000000-0008-0000-0400-000083010000}"/>
            </a:ext>
          </a:extLst>
        </xdr:cNvPr>
        <xdr:cNvSpPr/>
      </xdr:nvSpPr>
      <xdr:spPr>
        <a:xfrm>
          <a:off x="457200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12</xdr:row>
      <xdr:rowOff>33383</xdr:rowOff>
    </xdr:from>
    <xdr:to>
      <xdr:col>5</xdr:col>
      <xdr:colOff>515337</xdr:colOff>
      <xdr:row>12</xdr:row>
      <xdr:rowOff>199054</xdr:rowOff>
    </xdr:to>
    <xdr:cxnSp macro="">
      <xdr:nvCxnSpPr>
        <xdr:cNvPr id="388" name="Straight Arrow Connector 387">
          <a:extLst>
            <a:ext uri="{FF2B5EF4-FFF2-40B4-BE49-F238E27FC236}">
              <a16:creationId xmlns:a16="http://schemas.microsoft.com/office/drawing/2014/main" id="{00000000-0008-0000-0400-000084010000}"/>
            </a:ext>
          </a:extLst>
        </xdr:cNvPr>
        <xdr:cNvCxnSpPr/>
      </xdr:nvCxnSpPr>
      <xdr:spPr>
        <a:xfrm flipH="1">
          <a:off x="48091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13</xdr:row>
      <xdr:rowOff>60960</xdr:rowOff>
    </xdr:from>
    <xdr:to>
      <xdr:col>5</xdr:col>
      <xdr:colOff>403860</xdr:colOff>
      <xdr:row>13</xdr:row>
      <xdr:rowOff>182880</xdr:rowOff>
    </xdr:to>
    <xdr:sp macro="" textlink="">
      <xdr:nvSpPr>
        <xdr:cNvPr id="389" name="Oval 388">
          <a:extLst>
            <a:ext uri="{FF2B5EF4-FFF2-40B4-BE49-F238E27FC236}">
              <a16:creationId xmlns:a16="http://schemas.microsoft.com/office/drawing/2014/main" id="{00000000-0008-0000-0400-000085010000}"/>
            </a:ext>
          </a:extLst>
        </xdr:cNvPr>
        <xdr:cNvSpPr/>
      </xdr:nvSpPr>
      <xdr:spPr>
        <a:xfrm>
          <a:off x="457200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13</xdr:row>
      <xdr:rowOff>33383</xdr:rowOff>
    </xdr:from>
    <xdr:to>
      <xdr:col>5</xdr:col>
      <xdr:colOff>515337</xdr:colOff>
      <xdr:row>13</xdr:row>
      <xdr:rowOff>199054</xdr:rowOff>
    </xdr:to>
    <xdr:cxnSp macro="">
      <xdr:nvCxnSpPr>
        <xdr:cNvPr id="390" name="Straight Arrow Connector 389">
          <a:extLst>
            <a:ext uri="{FF2B5EF4-FFF2-40B4-BE49-F238E27FC236}">
              <a16:creationId xmlns:a16="http://schemas.microsoft.com/office/drawing/2014/main" id="{00000000-0008-0000-0400-000086010000}"/>
            </a:ext>
          </a:extLst>
        </xdr:cNvPr>
        <xdr:cNvCxnSpPr/>
      </xdr:nvCxnSpPr>
      <xdr:spPr>
        <a:xfrm flipH="1">
          <a:off x="48091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15</xdr:row>
      <xdr:rowOff>60960</xdr:rowOff>
    </xdr:from>
    <xdr:to>
      <xdr:col>5</xdr:col>
      <xdr:colOff>403860</xdr:colOff>
      <xdr:row>15</xdr:row>
      <xdr:rowOff>182880</xdr:rowOff>
    </xdr:to>
    <xdr:sp macro="" textlink="">
      <xdr:nvSpPr>
        <xdr:cNvPr id="391" name="Oval 390">
          <a:extLst>
            <a:ext uri="{FF2B5EF4-FFF2-40B4-BE49-F238E27FC236}">
              <a16:creationId xmlns:a16="http://schemas.microsoft.com/office/drawing/2014/main" id="{00000000-0008-0000-0400-000087010000}"/>
            </a:ext>
          </a:extLst>
        </xdr:cNvPr>
        <xdr:cNvSpPr/>
      </xdr:nvSpPr>
      <xdr:spPr>
        <a:xfrm>
          <a:off x="45720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15</xdr:row>
      <xdr:rowOff>33383</xdr:rowOff>
    </xdr:from>
    <xdr:to>
      <xdr:col>5</xdr:col>
      <xdr:colOff>515337</xdr:colOff>
      <xdr:row>15</xdr:row>
      <xdr:rowOff>199054</xdr:rowOff>
    </xdr:to>
    <xdr:cxnSp macro="">
      <xdr:nvCxnSpPr>
        <xdr:cNvPr id="392" name="Straight Arrow Connector 391">
          <a:extLst>
            <a:ext uri="{FF2B5EF4-FFF2-40B4-BE49-F238E27FC236}">
              <a16:creationId xmlns:a16="http://schemas.microsoft.com/office/drawing/2014/main" id="{00000000-0008-0000-0400-000088010000}"/>
            </a:ext>
          </a:extLst>
        </xdr:cNvPr>
        <xdr:cNvCxnSpPr/>
      </xdr:nvCxnSpPr>
      <xdr:spPr>
        <a:xfrm flipH="1">
          <a:off x="48091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14</xdr:row>
      <xdr:rowOff>60960</xdr:rowOff>
    </xdr:from>
    <xdr:to>
      <xdr:col>12</xdr:col>
      <xdr:colOff>403860</xdr:colOff>
      <xdr:row>14</xdr:row>
      <xdr:rowOff>182880</xdr:rowOff>
    </xdr:to>
    <xdr:sp macro="" textlink="">
      <xdr:nvSpPr>
        <xdr:cNvPr id="393" name="Oval 392">
          <a:extLst>
            <a:ext uri="{FF2B5EF4-FFF2-40B4-BE49-F238E27FC236}">
              <a16:creationId xmlns:a16="http://schemas.microsoft.com/office/drawing/2014/main" id="{00000000-0008-0000-0400-000089010000}"/>
            </a:ext>
          </a:extLst>
        </xdr:cNvPr>
        <xdr:cNvSpPr/>
      </xdr:nvSpPr>
      <xdr:spPr>
        <a:xfrm>
          <a:off x="45720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14</xdr:row>
      <xdr:rowOff>33383</xdr:rowOff>
    </xdr:from>
    <xdr:to>
      <xdr:col>12</xdr:col>
      <xdr:colOff>515337</xdr:colOff>
      <xdr:row>14</xdr:row>
      <xdr:rowOff>199054</xdr:rowOff>
    </xdr:to>
    <xdr:cxnSp macro="">
      <xdr:nvCxnSpPr>
        <xdr:cNvPr id="394" name="Straight Arrow Connector 393">
          <a:extLst>
            <a:ext uri="{FF2B5EF4-FFF2-40B4-BE49-F238E27FC236}">
              <a16:creationId xmlns:a16="http://schemas.microsoft.com/office/drawing/2014/main" id="{00000000-0008-0000-0400-00008A010000}"/>
            </a:ext>
          </a:extLst>
        </xdr:cNvPr>
        <xdr:cNvCxnSpPr/>
      </xdr:nvCxnSpPr>
      <xdr:spPr>
        <a:xfrm flipH="1">
          <a:off x="48091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12</xdr:row>
      <xdr:rowOff>60960</xdr:rowOff>
    </xdr:from>
    <xdr:to>
      <xdr:col>12</xdr:col>
      <xdr:colOff>403860</xdr:colOff>
      <xdr:row>12</xdr:row>
      <xdr:rowOff>182880</xdr:rowOff>
    </xdr:to>
    <xdr:sp macro="" textlink="">
      <xdr:nvSpPr>
        <xdr:cNvPr id="395" name="Oval 394">
          <a:extLst>
            <a:ext uri="{FF2B5EF4-FFF2-40B4-BE49-F238E27FC236}">
              <a16:creationId xmlns:a16="http://schemas.microsoft.com/office/drawing/2014/main" id="{00000000-0008-0000-0400-00008B010000}"/>
            </a:ext>
          </a:extLst>
        </xdr:cNvPr>
        <xdr:cNvSpPr/>
      </xdr:nvSpPr>
      <xdr:spPr>
        <a:xfrm>
          <a:off x="457200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12</xdr:row>
      <xdr:rowOff>33383</xdr:rowOff>
    </xdr:from>
    <xdr:to>
      <xdr:col>12</xdr:col>
      <xdr:colOff>515337</xdr:colOff>
      <xdr:row>12</xdr:row>
      <xdr:rowOff>199054</xdr:rowOff>
    </xdr:to>
    <xdr:cxnSp macro="">
      <xdr:nvCxnSpPr>
        <xdr:cNvPr id="396" name="Straight Arrow Connector 395">
          <a:extLst>
            <a:ext uri="{FF2B5EF4-FFF2-40B4-BE49-F238E27FC236}">
              <a16:creationId xmlns:a16="http://schemas.microsoft.com/office/drawing/2014/main" id="{00000000-0008-0000-0400-00008C010000}"/>
            </a:ext>
          </a:extLst>
        </xdr:cNvPr>
        <xdr:cNvCxnSpPr/>
      </xdr:nvCxnSpPr>
      <xdr:spPr>
        <a:xfrm flipH="1">
          <a:off x="48091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13</xdr:row>
      <xdr:rowOff>60960</xdr:rowOff>
    </xdr:from>
    <xdr:to>
      <xdr:col>12</xdr:col>
      <xdr:colOff>403860</xdr:colOff>
      <xdr:row>13</xdr:row>
      <xdr:rowOff>182880</xdr:rowOff>
    </xdr:to>
    <xdr:sp macro="" textlink="">
      <xdr:nvSpPr>
        <xdr:cNvPr id="397" name="Oval 396">
          <a:extLst>
            <a:ext uri="{FF2B5EF4-FFF2-40B4-BE49-F238E27FC236}">
              <a16:creationId xmlns:a16="http://schemas.microsoft.com/office/drawing/2014/main" id="{00000000-0008-0000-0400-00008D010000}"/>
            </a:ext>
          </a:extLst>
        </xdr:cNvPr>
        <xdr:cNvSpPr/>
      </xdr:nvSpPr>
      <xdr:spPr>
        <a:xfrm>
          <a:off x="457200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13</xdr:row>
      <xdr:rowOff>33383</xdr:rowOff>
    </xdr:from>
    <xdr:to>
      <xdr:col>12</xdr:col>
      <xdr:colOff>515337</xdr:colOff>
      <xdr:row>13</xdr:row>
      <xdr:rowOff>199054</xdr:rowOff>
    </xdr:to>
    <xdr:cxnSp macro="">
      <xdr:nvCxnSpPr>
        <xdr:cNvPr id="398" name="Straight Arrow Connector 397">
          <a:extLst>
            <a:ext uri="{FF2B5EF4-FFF2-40B4-BE49-F238E27FC236}">
              <a16:creationId xmlns:a16="http://schemas.microsoft.com/office/drawing/2014/main" id="{00000000-0008-0000-0400-00008E010000}"/>
            </a:ext>
          </a:extLst>
        </xdr:cNvPr>
        <xdr:cNvCxnSpPr/>
      </xdr:nvCxnSpPr>
      <xdr:spPr>
        <a:xfrm flipH="1">
          <a:off x="48091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15</xdr:row>
      <xdr:rowOff>60960</xdr:rowOff>
    </xdr:from>
    <xdr:to>
      <xdr:col>12</xdr:col>
      <xdr:colOff>403860</xdr:colOff>
      <xdr:row>15</xdr:row>
      <xdr:rowOff>182880</xdr:rowOff>
    </xdr:to>
    <xdr:sp macro="" textlink="">
      <xdr:nvSpPr>
        <xdr:cNvPr id="399" name="Oval 398">
          <a:extLst>
            <a:ext uri="{FF2B5EF4-FFF2-40B4-BE49-F238E27FC236}">
              <a16:creationId xmlns:a16="http://schemas.microsoft.com/office/drawing/2014/main" id="{00000000-0008-0000-0400-00008F010000}"/>
            </a:ext>
          </a:extLst>
        </xdr:cNvPr>
        <xdr:cNvSpPr/>
      </xdr:nvSpPr>
      <xdr:spPr>
        <a:xfrm>
          <a:off x="45720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15</xdr:row>
      <xdr:rowOff>33383</xdr:rowOff>
    </xdr:from>
    <xdr:to>
      <xdr:col>12</xdr:col>
      <xdr:colOff>515337</xdr:colOff>
      <xdr:row>15</xdr:row>
      <xdr:rowOff>199054</xdr:rowOff>
    </xdr:to>
    <xdr:cxnSp macro="">
      <xdr:nvCxnSpPr>
        <xdr:cNvPr id="400" name="Straight Arrow Connector 399">
          <a:extLst>
            <a:ext uri="{FF2B5EF4-FFF2-40B4-BE49-F238E27FC236}">
              <a16:creationId xmlns:a16="http://schemas.microsoft.com/office/drawing/2014/main" id="{00000000-0008-0000-0400-000090010000}"/>
            </a:ext>
          </a:extLst>
        </xdr:cNvPr>
        <xdr:cNvCxnSpPr/>
      </xdr:nvCxnSpPr>
      <xdr:spPr>
        <a:xfrm flipH="1">
          <a:off x="48091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14</xdr:row>
      <xdr:rowOff>60960</xdr:rowOff>
    </xdr:from>
    <xdr:to>
      <xdr:col>23</xdr:col>
      <xdr:colOff>403860</xdr:colOff>
      <xdr:row>14</xdr:row>
      <xdr:rowOff>182880</xdr:rowOff>
    </xdr:to>
    <xdr:sp macro="" textlink="">
      <xdr:nvSpPr>
        <xdr:cNvPr id="497" name="Oval 496">
          <a:extLst>
            <a:ext uri="{FF2B5EF4-FFF2-40B4-BE49-F238E27FC236}">
              <a16:creationId xmlns:a16="http://schemas.microsoft.com/office/drawing/2014/main" id="{00000000-0008-0000-0400-0000F1010000}"/>
            </a:ext>
          </a:extLst>
        </xdr:cNvPr>
        <xdr:cNvSpPr/>
      </xdr:nvSpPr>
      <xdr:spPr>
        <a:xfrm>
          <a:off x="612648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14</xdr:row>
      <xdr:rowOff>33383</xdr:rowOff>
    </xdr:from>
    <xdr:to>
      <xdr:col>23</xdr:col>
      <xdr:colOff>515337</xdr:colOff>
      <xdr:row>14</xdr:row>
      <xdr:rowOff>199054</xdr:rowOff>
    </xdr:to>
    <xdr:cxnSp macro="">
      <xdr:nvCxnSpPr>
        <xdr:cNvPr id="498" name="Straight Arrow Connector 497">
          <a:extLst>
            <a:ext uri="{FF2B5EF4-FFF2-40B4-BE49-F238E27FC236}">
              <a16:creationId xmlns:a16="http://schemas.microsoft.com/office/drawing/2014/main" id="{00000000-0008-0000-0400-0000F2010000}"/>
            </a:ext>
          </a:extLst>
        </xdr:cNvPr>
        <xdr:cNvCxnSpPr/>
      </xdr:nvCxnSpPr>
      <xdr:spPr>
        <a:xfrm flipH="1">
          <a:off x="636366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12</xdr:row>
      <xdr:rowOff>60960</xdr:rowOff>
    </xdr:from>
    <xdr:to>
      <xdr:col>23</xdr:col>
      <xdr:colOff>403860</xdr:colOff>
      <xdr:row>12</xdr:row>
      <xdr:rowOff>182880</xdr:rowOff>
    </xdr:to>
    <xdr:sp macro="" textlink="">
      <xdr:nvSpPr>
        <xdr:cNvPr id="499" name="Oval 498">
          <a:extLst>
            <a:ext uri="{FF2B5EF4-FFF2-40B4-BE49-F238E27FC236}">
              <a16:creationId xmlns:a16="http://schemas.microsoft.com/office/drawing/2014/main" id="{00000000-0008-0000-0400-0000F3010000}"/>
            </a:ext>
          </a:extLst>
        </xdr:cNvPr>
        <xdr:cNvSpPr/>
      </xdr:nvSpPr>
      <xdr:spPr>
        <a:xfrm>
          <a:off x="612648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12</xdr:row>
      <xdr:rowOff>33383</xdr:rowOff>
    </xdr:from>
    <xdr:to>
      <xdr:col>23</xdr:col>
      <xdr:colOff>515337</xdr:colOff>
      <xdr:row>12</xdr:row>
      <xdr:rowOff>199054</xdr:rowOff>
    </xdr:to>
    <xdr:cxnSp macro="">
      <xdr:nvCxnSpPr>
        <xdr:cNvPr id="500" name="Straight Arrow Connector 499">
          <a:extLst>
            <a:ext uri="{FF2B5EF4-FFF2-40B4-BE49-F238E27FC236}">
              <a16:creationId xmlns:a16="http://schemas.microsoft.com/office/drawing/2014/main" id="{00000000-0008-0000-0400-0000F4010000}"/>
            </a:ext>
          </a:extLst>
        </xdr:cNvPr>
        <xdr:cNvCxnSpPr/>
      </xdr:nvCxnSpPr>
      <xdr:spPr>
        <a:xfrm flipH="1">
          <a:off x="636366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13</xdr:row>
      <xdr:rowOff>60960</xdr:rowOff>
    </xdr:from>
    <xdr:to>
      <xdr:col>23</xdr:col>
      <xdr:colOff>403860</xdr:colOff>
      <xdr:row>13</xdr:row>
      <xdr:rowOff>182880</xdr:rowOff>
    </xdr:to>
    <xdr:sp macro="" textlink="">
      <xdr:nvSpPr>
        <xdr:cNvPr id="501" name="Oval 500">
          <a:extLst>
            <a:ext uri="{FF2B5EF4-FFF2-40B4-BE49-F238E27FC236}">
              <a16:creationId xmlns:a16="http://schemas.microsoft.com/office/drawing/2014/main" id="{00000000-0008-0000-0400-0000F5010000}"/>
            </a:ext>
          </a:extLst>
        </xdr:cNvPr>
        <xdr:cNvSpPr/>
      </xdr:nvSpPr>
      <xdr:spPr>
        <a:xfrm>
          <a:off x="612648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13</xdr:row>
      <xdr:rowOff>33383</xdr:rowOff>
    </xdr:from>
    <xdr:to>
      <xdr:col>23</xdr:col>
      <xdr:colOff>515337</xdr:colOff>
      <xdr:row>13</xdr:row>
      <xdr:rowOff>199054</xdr:rowOff>
    </xdr:to>
    <xdr:cxnSp macro="">
      <xdr:nvCxnSpPr>
        <xdr:cNvPr id="502" name="Straight Arrow Connector 501">
          <a:extLst>
            <a:ext uri="{FF2B5EF4-FFF2-40B4-BE49-F238E27FC236}">
              <a16:creationId xmlns:a16="http://schemas.microsoft.com/office/drawing/2014/main" id="{00000000-0008-0000-0400-0000F6010000}"/>
            </a:ext>
          </a:extLst>
        </xdr:cNvPr>
        <xdr:cNvCxnSpPr/>
      </xdr:nvCxnSpPr>
      <xdr:spPr>
        <a:xfrm flipH="1">
          <a:off x="636366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15</xdr:row>
      <xdr:rowOff>60960</xdr:rowOff>
    </xdr:from>
    <xdr:to>
      <xdr:col>23</xdr:col>
      <xdr:colOff>403860</xdr:colOff>
      <xdr:row>15</xdr:row>
      <xdr:rowOff>182880</xdr:rowOff>
    </xdr:to>
    <xdr:sp macro="" textlink="">
      <xdr:nvSpPr>
        <xdr:cNvPr id="503" name="Oval 502">
          <a:extLst>
            <a:ext uri="{FF2B5EF4-FFF2-40B4-BE49-F238E27FC236}">
              <a16:creationId xmlns:a16="http://schemas.microsoft.com/office/drawing/2014/main" id="{00000000-0008-0000-0400-0000F7010000}"/>
            </a:ext>
          </a:extLst>
        </xdr:cNvPr>
        <xdr:cNvSpPr/>
      </xdr:nvSpPr>
      <xdr:spPr>
        <a:xfrm>
          <a:off x="612648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15</xdr:row>
      <xdr:rowOff>33383</xdr:rowOff>
    </xdr:from>
    <xdr:to>
      <xdr:col>23</xdr:col>
      <xdr:colOff>515337</xdr:colOff>
      <xdr:row>15</xdr:row>
      <xdr:rowOff>199054</xdr:rowOff>
    </xdr:to>
    <xdr:cxnSp macro="">
      <xdr:nvCxnSpPr>
        <xdr:cNvPr id="504" name="Straight Arrow Connector 503">
          <a:extLst>
            <a:ext uri="{FF2B5EF4-FFF2-40B4-BE49-F238E27FC236}">
              <a16:creationId xmlns:a16="http://schemas.microsoft.com/office/drawing/2014/main" id="{00000000-0008-0000-0400-0000F8010000}"/>
            </a:ext>
          </a:extLst>
        </xdr:cNvPr>
        <xdr:cNvCxnSpPr/>
      </xdr:nvCxnSpPr>
      <xdr:spPr>
        <a:xfrm flipH="1">
          <a:off x="636366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14</xdr:row>
      <xdr:rowOff>60960</xdr:rowOff>
    </xdr:from>
    <xdr:to>
      <xdr:col>20</xdr:col>
      <xdr:colOff>403860</xdr:colOff>
      <xdr:row>14</xdr:row>
      <xdr:rowOff>182880</xdr:rowOff>
    </xdr:to>
    <xdr:sp macro="" textlink="">
      <xdr:nvSpPr>
        <xdr:cNvPr id="505" name="Oval 504">
          <a:extLst>
            <a:ext uri="{FF2B5EF4-FFF2-40B4-BE49-F238E27FC236}">
              <a16:creationId xmlns:a16="http://schemas.microsoft.com/office/drawing/2014/main" id="{00000000-0008-0000-0400-0000F9010000}"/>
            </a:ext>
          </a:extLst>
        </xdr:cNvPr>
        <xdr:cNvSpPr/>
      </xdr:nvSpPr>
      <xdr:spPr>
        <a:xfrm>
          <a:off x="379476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14</xdr:row>
      <xdr:rowOff>33383</xdr:rowOff>
    </xdr:from>
    <xdr:to>
      <xdr:col>20</xdr:col>
      <xdr:colOff>515337</xdr:colOff>
      <xdr:row>14</xdr:row>
      <xdr:rowOff>199054</xdr:rowOff>
    </xdr:to>
    <xdr:cxnSp macro="">
      <xdr:nvCxnSpPr>
        <xdr:cNvPr id="506" name="Straight Arrow Connector 505">
          <a:extLst>
            <a:ext uri="{FF2B5EF4-FFF2-40B4-BE49-F238E27FC236}">
              <a16:creationId xmlns:a16="http://schemas.microsoft.com/office/drawing/2014/main" id="{00000000-0008-0000-0400-0000FA010000}"/>
            </a:ext>
          </a:extLst>
        </xdr:cNvPr>
        <xdr:cNvCxnSpPr/>
      </xdr:nvCxnSpPr>
      <xdr:spPr>
        <a:xfrm flipH="1">
          <a:off x="403194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12</xdr:row>
      <xdr:rowOff>60960</xdr:rowOff>
    </xdr:from>
    <xdr:to>
      <xdr:col>20</xdr:col>
      <xdr:colOff>403860</xdr:colOff>
      <xdr:row>12</xdr:row>
      <xdr:rowOff>182880</xdr:rowOff>
    </xdr:to>
    <xdr:sp macro="" textlink="">
      <xdr:nvSpPr>
        <xdr:cNvPr id="507" name="Oval 506">
          <a:extLst>
            <a:ext uri="{FF2B5EF4-FFF2-40B4-BE49-F238E27FC236}">
              <a16:creationId xmlns:a16="http://schemas.microsoft.com/office/drawing/2014/main" id="{00000000-0008-0000-0400-0000FB010000}"/>
            </a:ext>
          </a:extLst>
        </xdr:cNvPr>
        <xdr:cNvSpPr/>
      </xdr:nvSpPr>
      <xdr:spPr>
        <a:xfrm>
          <a:off x="379476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12</xdr:row>
      <xdr:rowOff>33383</xdr:rowOff>
    </xdr:from>
    <xdr:to>
      <xdr:col>20</xdr:col>
      <xdr:colOff>515337</xdr:colOff>
      <xdr:row>12</xdr:row>
      <xdr:rowOff>199054</xdr:rowOff>
    </xdr:to>
    <xdr:cxnSp macro="">
      <xdr:nvCxnSpPr>
        <xdr:cNvPr id="508" name="Straight Arrow Connector 507">
          <a:extLst>
            <a:ext uri="{FF2B5EF4-FFF2-40B4-BE49-F238E27FC236}">
              <a16:creationId xmlns:a16="http://schemas.microsoft.com/office/drawing/2014/main" id="{00000000-0008-0000-0400-0000FC010000}"/>
            </a:ext>
          </a:extLst>
        </xdr:cNvPr>
        <xdr:cNvCxnSpPr/>
      </xdr:nvCxnSpPr>
      <xdr:spPr>
        <a:xfrm flipH="1">
          <a:off x="403194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13</xdr:row>
      <xdr:rowOff>60960</xdr:rowOff>
    </xdr:from>
    <xdr:to>
      <xdr:col>20</xdr:col>
      <xdr:colOff>403860</xdr:colOff>
      <xdr:row>13</xdr:row>
      <xdr:rowOff>182880</xdr:rowOff>
    </xdr:to>
    <xdr:sp macro="" textlink="">
      <xdr:nvSpPr>
        <xdr:cNvPr id="509" name="Oval 508">
          <a:extLst>
            <a:ext uri="{FF2B5EF4-FFF2-40B4-BE49-F238E27FC236}">
              <a16:creationId xmlns:a16="http://schemas.microsoft.com/office/drawing/2014/main" id="{00000000-0008-0000-0400-0000FD010000}"/>
            </a:ext>
          </a:extLst>
        </xdr:cNvPr>
        <xdr:cNvSpPr/>
      </xdr:nvSpPr>
      <xdr:spPr>
        <a:xfrm>
          <a:off x="379476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13</xdr:row>
      <xdr:rowOff>33383</xdr:rowOff>
    </xdr:from>
    <xdr:to>
      <xdr:col>20</xdr:col>
      <xdr:colOff>515337</xdr:colOff>
      <xdr:row>13</xdr:row>
      <xdr:rowOff>199054</xdr:rowOff>
    </xdr:to>
    <xdr:cxnSp macro="">
      <xdr:nvCxnSpPr>
        <xdr:cNvPr id="510" name="Straight Arrow Connector 509">
          <a:extLst>
            <a:ext uri="{FF2B5EF4-FFF2-40B4-BE49-F238E27FC236}">
              <a16:creationId xmlns:a16="http://schemas.microsoft.com/office/drawing/2014/main" id="{00000000-0008-0000-0400-0000FE010000}"/>
            </a:ext>
          </a:extLst>
        </xdr:cNvPr>
        <xdr:cNvCxnSpPr/>
      </xdr:nvCxnSpPr>
      <xdr:spPr>
        <a:xfrm flipH="1">
          <a:off x="403194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15</xdr:row>
      <xdr:rowOff>60960</xdr:rowOff>
    </xdr:from>
    <xdr:to>
      <xdr:col>20</xdr:col>
      <xdr:colOff>403860</xdr:colOff>
      <xdr:row>15</xdr:row>
      <xdr:rowOff>182880</xdr:rowOff>
    </xdr:to>
    <xdr:sp macro="" textlink="">
      <xdr:nvSpPr>
        <xdr:cNvPr id="511" name="Oval 510">
          <a:extLst>
            <a:ext uri="{FF2B5EF4-FFF2-40B4-BE49-F238E27FC236}">
              <a16:creationId xmlns:a16="http://schemas.microsoft.com/office/drawing/2014/main" id="{00000000-0008-0000-0400-0000FF010000}"/>
            </a:ext>
          </a:extLst>
        </xdr:cNvPr>
        <xdr:cNvSpPr/>
      </xdr:nvSpPr>
      <xdr:spPr>
        <a:xfrm>
          <a:off x="379476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15</xdr:row>
      <xdr:rowOff>33383</xdr:rowOff>
    </xdr:from>
    <xdr:to>
      <xdr:col>20</xdr:col>
      <xdr:colOff>515337</xdr:colOff>
      <xdr:row>15</xdr:row>
      <xdr:rowOff>199054</xdr:rowOff>
    </xdr:to>
    <xdr:cxnSp macro="">
      <xdr:nvCxnSpPr>
        <xdr:cNvPr id="512" name="Straight Arrow Connector 511">
          <a:extLst>
            <a:ext uri="{FF2B5EF4-FFF2-40B4-BE49-F238E27FC236}">
              <a16:creationId xmlns:a16="http://schemas.microsoft.com/office/drawing/2014/main" id="{00000000-0008-0000-0400-000000020000}"/>
            </a:ext>
          </a:extLst>
        </xdr:cNvPr>
        <xdr:cNvCxnSpPr/>
      </xdr:nvCxnSpPr>
      <xdr:spPr>
        <a:xfrm flipH="1">
          <a:off x="403194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14</xdr:row>
      <xdr:rowOff>60960</xdr:rowOff>
    </xdr:from>
    <xdr:to>
      <xdr:col>24</xdr:col>
      <xdr:colOff>403860</xdr:colOff>
      <xdr:row>14</xdr:row>
      <xdr:rowOff>182880</xdr:rowOff>
    </xdr:to>
    <xdr:sp macro="" textlink="">
      <xdr:nvSpPr>
        <xdr:cNvPr id="513" name="Oval 512">
          <a:extLst>
            <a:ext uri="{FF2B5EF4-FFF2-40B4-BE49-F238E27FC236}">
              <a16:creationId xmlns:a16="http://schemas.microsoft.com/office/drawing/2014/main" id="{00000000-0008-0000-0400-000001020000}"/>
            </a:ext>
          </a:extLst>
        </xdr:cNvPr>
        <xdr:cNvSpPr/>
      </xdr:nvSpPr>
      <xdr:spPr>
        <a:xfrm>
          <a:off x="690372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14</xdr:row>
      <xdr:rowOff>33383</xdr:rowOff>
    </xdr:from>
    <xdr:to>
      <xdr:col>24</xdr:col>
      <xdr:colOff>515337</xdr:colOff>
      <xdr:row>14</xdr:row>
      <xdr:rowOff>199054</xdr:rowOff>
    </xdr:to>
    <xdr:cxnSp macro="">
      <xdr:nvCxnSpPr>
        <xdr:cNvPr id="514" name="Straight Arrow Connector 513">
          <a:extLst>
            <a:ext uri="{FF2B5EF4-FFF2-40B4-BE49-F238E27FC236}">
              <a16:creationId xmlns:a16="http://schemas.microsoft.com/office/drawing/2014/main" id="{00000000-0008-0000-0400-000002020000}"/>
            </a:ext>
          </a:extLst>
        </xdr:cNvPr>
        <xdr:cNvCxnSpPr/>
      </xdr:nvCxnSpPr>
      <xdr:spPr>
        <a:xfrm flipH="1">
          <a:off x="714090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12</xdr:row>
      <xdr:rowOff>60960</xdr:rowOff>
    </xdr:from>
    <xdr:to>
      <xdr:col>24</xdr:col>
      <xdr:colOff>403860</xdr:colOff>
      <xdr:row>12</xdr:row>
      <xdr:rowOff>182880</xdr:rowOff>
    </xdr:to>
    <xdr:sp macro="" textlink="">
      <xdr:nvSpPr>
        <xdr:cNvPr id="515" name="Oval 514">
          <a:extLst>
            <a:ext uri="{FF2B5EF4-FFF2-40B4-BE49-F238E27FC236}">
              <a16:creationId xmlns:a16="http://schemas.microsoft.com/office/drawing/2014/main" id="{00000000-0008-0000-0400-000003020000}"/>
            </a:ext>
          </a:extLst>
        </xdr:cNvPr>
        <xdr:cNvSpPr/>
      </xdr:nvSpPr>
      <xdr:spPr>
        <a:xfrm>
          <a:off x="690372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12</xdr:row>
      <xdr:rowOff>33383</xdr:rowOff>
    </xdr:from>
    <xdr:to>
      <xdr:col>24</xdr:col>
      <xdr:colOff>515337</xdr:colOff>
      <xdr:row>12</xdr:row>
      <xdr:rowOff>199054</xdr:rowOff>
    </xdr:to>
    <xdr:cxnSp macro="">
      <xdr:nvCxnSpPr>
        <xdr:cNvPr id="516" name="Straight Arrow Connector 515">
          <a:extLst>
            <a:ext uri="{FF2B5EF4-FFF2-40B4-BE49-F238E27FC236}">
              <a16:creationId xmlns:a16="http://schemas.microsoft.com/office/drawing/2014/main" id="{00000000-0008-0000-0400-000004020000}"/>
            </a:ext>
          </a:extLst>
        </xdr:cNvPr>
        <xdr:cNvCxnSpPr/>
      </xdr:nvCxnSpPr>
      <xdr:spPr>
        <a:xfrm flipH="1">
          <a:off x="714090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13</xdr:row>
      <xdr:rowOff>60960</xdr:rowOff>
    </xdr:from>
    <xdr:to>
      <xdr:col>24</xdr:col>
      <xdr:colOff>403860</xdr:colOff>
      <xdr:row>13</xdr:row>
      <xdr:rowOff>182880</xdr:rowOff>
    </xdr:to>
    <xdr:sp macro="" textlink="">
      <xdr:nvSpPr>
        <xdr:cNvPr id="517" name="Oval 516">
          <a:extLst>
            <a:ext uri="{FF2B5EF4-FFF2-40B4-BE49-F238E27FC236}">
              <a16:creationId xmlns:a16="http://schemas.microsoft.com/office/drawing/2014/main" id="{00000000-0008-0000-0400-000005020000}"/>
            </a:ext>
          </a:extLst>
        </xdr:cNvPr>
        <xdr:cNvSpPr/>
      </xdr:nvSpPr>
      <xdr:spPr>
        <a:xfrm>
          <a:off x="690372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13</xdr:row>
      <xdr:rowOff>33383</xdr:rowOff>
    </xdr:from>
    <xdr:to>
      <xdr:col>24</xdr:col>
      <xdr:colOff>515337</xdr:colOff>
      <xdr:row>13</xdr:row>
      <xdr:rowOff>199054</xdr:rowOff>
    </xdr:to>
    <xdr:cxnSp macro="">
      <xdr:nvCxnSpPr>
        <xdr:cNvPr id="518" name="Straight Arrow Connector 517">
          <a:extLst>
            <a:ext uri="{FF2B5EF4-FFF2-40B4-BE49-F238E27FC236}">
              <a16:creationId xmlns:a16="http://schemas.microsoft.com/office/drawing/2014/main" id="{00000000-0008-0000-0400-000006020000}"/>
            </a:ext>
          </a:extLst>
        </xdr:cNvPr>
        <xdr:cNvCxnSpPr/>
      </xdr:nvCxnSpPr>
      <xdr:spPr>
        <a:xfrm flipH="1">
          <a:off x="714090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15</xdr:row>
      <xdr:rowOff>60960</xdr:rowOff>
    </xdr:from>
    <xdr:to>
      <xdr:col>24</xdr:col>
      <xdr:colOff>403860</xdr:colOff>
      <xdr:row>15</xdr:row>
      <xdr:rowOff>182880</xdr:rowOff>
    </xdr:to>
    <xdr:sp macro="" textlink="">
      <xdr:nvSpPr>
        <xdr:cNvPr id="519" name="Oval 518">
          <a:extLst>
            <a:ext uri="{FF2B5EF4-FFF2-40B4-BE49-F238E27FC236}">
              <a16:creationId xmlns:a16="http://schemas.microsoft.com/office/drawing/2014/main" id="{00000000-0008-0000-0400-000007020000}"/>
            </a:ext>
          </a:extLst>
        </xdr:cNvPr>
        <xdr:cNvSpPr/>
      </xdr:nvSpPr>
      <xdr:spPr>
        <a:xfrm>
          <a:off x="690372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15</xdr:row>
      <xdr:rowOff>33383</xdr:rowOff>
    </xdr:from>
    <xdr:to>
      <xdr:col>24</xdr:col>
      <xdr:colOff>515337</xdr:colOff>
      <xdr:row>15</xdr:row>
      <xdr:rowOff>199054</xdr:rowOff>
    </xdr:to>
    <xdr:cxnSp macro="">
      <xdr:nvCxnSpPr>
        <xdr:cNvPr id="520" name="Straight Arrow Connector 519">
          <a:extLst>
            <a:ext uri="{FF2B5EF4-FFF2-40B4-BE49-F238E27FC236}">
              <a16:creationId xmlns:a16="http://schemas.microsoft.com/office/drawing/2014/main" id="{00000000-0008-0000-0400-000008020000}"/>
            </a:ext>
          </a:extLst>
        </xdr:cNvPr>
        <xdr:cNvCxnSpPr/>
      </xdr:nvCxnSpPr>
      <xdr:spPr>
        <a:xfrm flipH="1">
          <a:off x="714090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14</xdr:row>
      <xdr:rowOff>60960</xdr:rowOff>
    </xdr:from>
    <xdr:to>
      <xdr:col>25</xdr:col>
      <xdr:colOff>403860</xdr:colOff>
      <xdr:row>14</xdr:row>
      <xdr:rowOff>182880</xdr:rowOff>
    </xdr:to>
    <xdr:sp macro="" textlink="">
      <xdr:nvSpPr>
        <xdr:cNvPr id="521" name="Oval 520">
          <a:extLst>
            <a:ext uri="{FF2B5EF4-FFF2-40B4-BE49-F238E27FC236}">
              <a16:creationId xmlns:a16="http://schemas.microsoft.com/office/drawing/2014/main" id="{00000000-0008-0000-0400-000009020000}"/>
            </a:ext>
          </a:extLst>
        </xdr:cNvPr>
        <xdr:cNvSpPr/>
      </xdr:nvSpPr>
      <xdr:spPr>
        <a:xfrm>
          <a:off x="768096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14</xdr:row>
      <xdr:rowOff>33383</xdr:rowOff>
    </xdr:from>
    <xdr:to>
      <xdr:col>25</xdr:col>
      <xdr:colOff>515337</xdr:colOff>
      <xdr:row>14</xdr:row>
      <xdr:rowOff>199054</xdr:rowOff>
    </xdr:to>
    <xdr:cxnSp macro="">
      <xdr:nvCxnSpPr>
        <xdr:cNvPr id="522" name="Straight Arrow Connector 521">
          <a:extLst>
            <a:ext uri="{FF2B5EF4-FFF2-40B4-BE49-F238E27FC236}">
              <a16:creationId xmlns:a16="http://schemas.microsoft.com/office/drawing/2014/main" id="{00000000-0008-0000-0400-00000A020000}"/>
            </a:ext>
          </a:extLst>
        </xdr:cNvPr>
        <xdr:cNvCxnSpPr/>
      </xdr:nvCxnSpPr>
      <xdr:spPr>
        <a:xfrm flipH="1">
          <a:off x="791814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12</xdr:row>
      <xdr:rowOff>60960</xdr:rowOff>
    </xdr:from>
    <xdr:to>
      <xdr:col>25</xdr:col>
      <xdr:colOff>403860</xdr:colOff>
      <xdr:row>12</xdr:row>
      <xdr:rowOff>182880</xdr:rowOff>
    </xdr:to>
    <xdr:sp macro="" textlink="">
      <xdr:nvSpPr>
        <xdr:cNvPr id="523" name="Oval 522">
          <a:extLst>
            <a:ext uri="{FF2B5EF4-FFF2-40B4-BE49-F238E27FC236}">
              <a16:creationId xmlns:a16="http://schemas.microsoft.com/office/drawing/2014/main" id="{00000000-0008-0000-0400-00000B020000}"/>
            </a:ext>
          </a:extLst>
        </xdr:cNvPr>
        <xdr:cNvSpPr/>
      </xdr:nvSpPr>
      <xdr:spPr>
        <a:xfrm>
          <a:off x="768096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12</xdr:row>
      <xdr:rowOff>33383</xdr:rowOff>
    </xdr:from>
    <xdr:to>
      <xdr:col>25</xdr:col>
      <xdr:colOff>515337</xdr:colOff>
      <xdr:row>12</xdr:row>
      <xdr:rowOff>199054</xdr:rowOff>
    </xdr:to>
    <xdr:cxnSp macro="">
      <xdr:nvCxnSpPr>
        <xdr:cNvPr id="524" name="Straight Arrow Connector 523">
          <a:extLst>
            <a:ext uri="{FF2B5EF4-FFF2-40B4-BE49-F238E27FC236}">
              <a16:creationId xmlns:a16="http://schemas.microsoft.com/office/drawing/2014/main" id="{00000000-0008-0000-0400-00000C020000}"/>
            </a:ext>
          </a:extLst>
        </xdr:cNvPr>
        <xdr:cNvCxnSpPr/>
      </xdr:nvCxnSpPr>
      <xdr:spPr>
        <a:xfrm flipH="1">
          <a:off x="791814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13</xdr:row>
      <xdr:rowOff>60960</xdr:rowOff>
    </xdr:from>
    <xdr:to>
      <xdr:col>25</xdr:col>
      <xdr:colOff>403860</xdr:colOff>
      <xdr:row>13</xdr:row>
      <xdr:rowOff>182880</xdr:rowOff>
    </xdr:to>
    <xdr:sp macro="" textlink="">
      <xdr:nvSpPr>
        <xdr:cNvPr id="525" name="Oval 524">
          <a:extLst>
            <a:ext uri="{FF2B5EF4-FFF2-40B4-BE49-F238E27FC236}">
              <a16:creationId xmlns:a16="http://schemas.microsoft.com/office/drawing/2014/main" id="{00000000-0008-0000-0400-00000D020000}"/>
            </a:ext>
          </a:extLst>
        </xdr:cNvPr>
        <xdr:cNvSpPr/>
      </xdr:nvSpPr>
      <xdr:spPr>
        <a:xfrm>
          <a:off x="768096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13</xdr:row>
      <xdr:rowOff>33383</xdr:rowOff>
    </xdr:from>
    <xdr:to>
      <xdr:col>25</xdr:col>
      <xdr:colOff>515337</xdr:colOff>
      <xdr:row>13</xdr:row>
      <xdr:rowOff>199054</xdr:rowOff>
    </xdr:to>
    <xdr:cxnSp macro="">
      <xdr:nvCxnSpPr>
        <xdr:cNvPr id="526" name="Straight Arrow Connector 525">
          <a:extLst>
            <a:ext uri="{FF2B5EF4-FFF2-40B4-BE49-F238E27FC236}">
              <a16:creationId xmlns:a16="http://schemas.microsoft.com/office/drawing/2014/main" id="{00000000-0008-0000-0400-00000E020000}"/>
            </a:ext>
          </a:extLst>
        </xdr:cNvPr>
        <xdr:cNvCxnSpPr/>
      </xdr:nvCxnSpPr>
      <xdr:spPr>
        <a:xfrm flipH="1">
          <a:off x="791814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15</xdr:row>
      <xdr:rowOff>60960</xdr:rowOff>
    </xdr:from>
    <xdr:to>
      <xdr:col>25</xdr:col>
      <xdr:colOff>403860</xdr:colOff>
      <xdr:row>15</xdr:row>
      <xdr:rowOff>182880</xdr:rowOff>
    </xdr:to>
    <xdr:sp macro="" textlink="">
      <xdr:nvSpPr>
        <xdr:cNvPr id="527" name="Oval 526">
          <a:extLst>
            <a:ext uri="{FF2B5EF4-FFF2-40B4-BE49-F238E27FC236}">
              <a16:creationId xmlns:a16="http://schemas.microsoft.com/office/drawing/2014/main" id="{00000000-0008-0000-0400-00000F020000}"/>
            </a:ext>
          </a:extLst>
        </xdr:cNvPr>
        <xdr:cNvSpPr/>
      </xdr:nvSpPr>
      <xdr:spPr>
        <a:xfrm>
          <a:off x="768096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15</xdr:row>
      <xdr:rowOff>33383</xdr:rowOff>
    </xdr:from>
    <xdr:to>
      <xdr:col>25</xdr:col>
      <xdr:colOff>515337</xdr:colOff>
      <xdr:row>15</xdr:row>
      <xdr:rowOff>199054</xdr:rowOff>
    </xdr:to>
    <xdr:cxnSp macro="">
      <xdr:nvCxnSpPr>
        <xdr:cNvPr id="528" name="Straight Arrow Connector 527">
          <a:extLst>
            <a:ext uri="{FF2B5EF4-FFF2-40B4-BE49-F238E27FC236}">
              <a16:creationId xmlns:a16="http://schemas.microsoft.com/office/drawing/2014/main" id="{00000000-0008-0000-0400-000010020000}"/>
            </a:ext>
          </a:extLst>
        </xdr:cNvPr>
        <xdr:cNvCxnSpPr/>
      </xdr:nvCxnSpPr>
      <xdr:spPr>
        <a:xfrm flipH="1">
          <a:off x="791814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274320</xdr:colOff>
      <xdr:row>12</xdr:row>
      <xdr:rowOff>60960</xdr:rowOff>
    </xdr:from>
    <xdr:to>
      <xdr:col>26</xdr:col>
      <xdr:colOff>403860</xdr:colOff>
      <xdr:row>12</xdr:row>
      <xdr:rowOff>182880</xdr:rowOff>
    </xdr:to>
    <xdr:sp macro="" textlink="">
      <xdr:nvSpPr>
        <xdr:cNvPr id="531" name="Oval 530">
          <a:extLst>
            <a:ext uri="{FF2B5EF4-FFF2-40B4-BE49-F238E27FC236}">
              <a16:creationId xmlns:a16="http://schemas.microsoft.com/office/drawing/2014/main" id="{00000000-0008-0000-0400-000013020000}"/>
            </a:ext>
          </a:extLst>
        </xdr:cNvPr>
        <xdr:cNvSpPr/>
      </xdr:nvSpPr>
      <xdr:spPr>
        <a:xfrm>
          <a:off x="8458200" y="27965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511505</xdr:colOff>
      <xdr:row>12</xdr:row>
      <xdr:rowOff>33383</xdr:rowOff>
    </xdr:from>
    <xdr:to>
      <xdr:col>26</xdr:col>
      <xdr:colOff>515337</xdr:colOff>
      <xdr:row>12</xdr:row>
      <xdr:rowOff>199054</xdr:rowOff>
    </xdr:to>
    <xdr:cxnSp macro="">
      <xdr:nvCxnSpPr>
        <xdr:cNvPr id="532" name="Straight Arrow Connector 531">
          <a:extLst>
            <a:ext uri="{FF2B5EF4-FFF2-40B4-BE49-F238E27FC236}">
              <a16:creationId xmlns:a16="http://schemas.microsoft.com/office/drawing/2014/main" id="{00000000-0008-0000-0400-000014020000}"/>
            </a:ext>
          </a:extLst>
        </xdr:cNvPr>
        <xdr:cNvCxnSpPr/>
      </xdr:nvCxnSpPr>
      <xdr:spPr>
        <a:xfrm flipH="1">
          <a:off x="86953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14</xdr:row>
      <xdr:rowOff>60960</xdr:rowOff>
    </xdr:from>
    <xdr:to>
      <xdr:col>27</xdr:col>
      <xdr:colOff>403860</xdr:colOff>
      <xdr:row>14</xdr:row>
      <xdr:rowOff>182880</xdr:rowOff>
    </xdr:to>
    <xdr:sp macro="" textlink="">
      <xdr:nvSpPr>
        <xdr:cNvPr id="537" name="Oval 536">
          <a:extLst>
            <a:ext uri="{FF2B5EF4-FFF2-40B4-BE49-F238E27FC236}">
              <a16:creationId xmlns:a16="http://schemas.microsoft.com/office/drawing/2014/main" id="{00000000-0008-0000-0400-000019020000}"/>
            </a:ext>
          </a:extLst>
        </xdr:cNvPr>
        <xdr:cNvSpPr/>
      </xdr:nvSpPr>
      <xdr:spPr>
        <a:xfrm>
          <a:off x="923544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14</xdr:row>
      <xdr:rowOff>33383</xdr:rowOff>
    </xdr:from>
    <xdr:to>
      <xdr:col>27</xdr:col>
      <xdr:colOff>515337</xdr:colOff>
      <xdr:row>14</xdr:row>
      <xdr:rowOff>199054</xdr:rowOff>
    </xdr:to>
    <xdr:cxnSp macro="">
      <xdr:nvCxnSpPr>
        <xdr:cNvPr id="538" name="Straight Arrow Connector 537">
          <a:extLst>
            <a:ext uri="{FF2B5EF4-FFF2-40B4-BE49-F238E27FC236}">
              <a16:creationId xmlns:a16="http://schemas.microsoft.com/office/drawing/2014/main" id="{00000000-0008-0000-0400-00001A020000}"/>
            </a:ext>
          </a:extLst>
        </xdr:cNvPr>
        <xdr:cNvCxnSpPr/>
      </xdr:nvCxnSpPr>
      <xdr:spPr>
        <a:xfrm flipH="1">
          <a:off x="947262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12</xdr:row>
      <xdr:rowOff>60960</xdr:rowOff>
    </xdr:from>
    <xdr:to>
      <xdr:col>27</xdr:col>
      <xdr:colOff>403860</xdr:colOff>
      <xdr:row>12</xdr:row>
      <xdr:rowOff>182880</xdr:rowOff>
    </xdr:to>
    <xdr:sp macro="" textlink="">
      <xdr:nvSpPr>
        <xdr:cNvPr id="539" name="Oval 538">
          <a:extLst>
            <a:ext uri="{FF2B5EF4-FFF2-40B4-BE49-F238E27FC236}">
              <a16:creationId xmlns:a16="http://schemas.microsoft.com/office/drawing/2014/main" id="{00000000-0008-0000-0400-00001B020000}"/>
            </a:ext>
          </a:extLst>
        </xdr:cNvPr>
        <xdr:cNvSpPr/>
      </xdr:nvSpPr>
      <xdr:spPr>
        <a:xfrm>
          <a:off x="923544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12</xdr:row>
      <xdr:rowOff>33383</xdr:rowOff>
    </xdr:from>
    <xdr:to>
      <xdr:col>27</xdr:col>
      <xdr:colOff>515337</xdr:colOff>
      <xdr:row>12</xdr:row>
      <xdr:rowOff>199054</xdr:rowOff>
    </xdr:to>
    <xdr:cxnSp macro="">
      <xdr:nvCxnSpPr>
        <xdr:cNvPr id="540" name="Straight Arrow Connector 539">
          <a:extLst>
            <a:ext uri="{FF2B5EF4-FFF2-40B4-BE49-F238E27FC236}">
              <a16:creationId xmlns:a16="http://schemas.microsoft.com/office/drawing/2014/main" id="{00000000-0008-0000-0400-00001C020000}"/>
            </a:ext>
          </a:extLst>
        </xdr:cNvPr>
        <xdr:cNvCxnSpPr/>
      </xdr:nvCxnSpPr>
      <xdr:spPr>
        <a:xfrm flipH="1">
          <a:off x="947262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13</xdr:row>
      <xdr:rowOff>60960</xdr:rowOff>
    </xdr:from>
    <xdr:to>
      <xdr:col>27</xdr:col>
      <xdr:colOff>403860</xdr:colOff>
      <xdr:row>13</xdr:row>
      <xdr:rowOff>182880</xdr:rowOff>
    </xdr:to>
    <xdr:sp macro="" textlink="">
      <xdr:nvSpPr>
        <xdr:cNvPr id="541" name="Oval 540">
          <a:extLst>
            <a:ext uri="{FF2B5EF4-FFF2-40B4-BE49-F238E27FC236}">
              <a16:creationId xmlns:a16="http://schemas.microsoft.com/office/drawing/2014/main" id="{00000000-0008-0000-0400-00001D020000}"/>
            </a:ext>
          </a:extLst>
        </xdr:cNvPr>
        <xdr:cNvSpPr/>
      </xdr:nvSpPr>
      <xdr:spPr>
        <a:xfrm>
          <a:off x="923544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13</xdr:row>
      <xdr:rowOff>33383</xdr:rowOff>
    </xdr:from>
    <xdr:to>
      <xdr:col>27</xdr:col>
      <xdr:colOff>515337</xdr:colOff>
      <xdr:row>13</xdr:row>
      <xdr:rowOff>199054</xdr:rowOff>
    </xdr:to>
    <xdr:cxnSp macro="">
      <xdr:nvCxnSpPr>
        <xdr:cNvPr id="542" name="Straight Arrow Connector 541">
          <a:extLst>
            <a:ext uri="{FF2B5EF4-FFF2-40B4-BE49-F238E27FC236}">
              <a16:creationId xmlns:a16="http://schemas.microsoft.com/office/drawing/2014/main" id="{00000000-0008-0000-0400-00001E020000}"/>
            </a:ext>
          </a:extLst>
        </xdr:cNvPr>
        <xdr:cNvCxnSpPr/>
      </xdr:nvCxnSpPr>
      <xdr:spPr>
        <a:xfrm flipH="1">
          <a:off x="947262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15</xdr:row>
      <xdr:rowOff>60960</xdr:rowOff>
    </xdr:from>
    <xdr:to>
      <xdr:col>27</xdr:col>
      <xdr:colOff>403860</xdr:colOff>
      <xdr:row>15</xdr:row>
      <xdr:rowOff>182880</xdr:rowOff>
    </xdr:to>
    <xdr:sp macro="" textlink="">
      <xdr:nvSpPr>
        <xdr:cNvPr id="543" name="Oval 542">
          <a:extLst>
            <a:ext uri="{FF2B5EF4-FFF2-40B4-BE49-F238E27FC236}">
              <a16:creationId xmlns:a16="http://schemas.microsoft.com/office/drawing/2014/main" id="{00000000-0008-0000-0400-00001F020000}"/>
            </a:ext>
          </a:extLst>
        </xdr:cNvPr>
        <xdr:cNvSpPr/>
      </xdr:nvSpPr>
      <xdr:spPr>
        <a:xfrm>
          <a:off x="923544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15</xdr:row>
      <xdr:rowOff>33383</xdr:rowOff>
    </xdr:from>
    <xdr:to>
      <xdr:col>27</xdr:col>
      <xdr:colOff>515337</xdr:colOff>
      <xdr:row>15</xdr:row>
      <xdr:rowOff>199054</xdr:rowOff>
    </xdr:to>
    <xdr:cxnSp macro="">
      <xdr:nvCxnSpPr>
        <xdr:cNvPr id="544" name="Straight Arrow Connector 543">
          <a:extLst>
            <a:ext uri="{FF2B5EF4-FFF2-40B4-BE49-F238E27FC236}">
              <a16:creationId xmlns:a16="http://schemas.microsoft.com/office/drawing/2014/main" id="{00000000-0008-0000-0400-000020020000}"/>
            </a:ext>
          </a:extLst>
        </xdr:cNvPr>
        <xdr:cNvCxnSpPr/>
      </xdr:nvCxnSpPr>
      <xdr:spPr>
        <a:xfrm flipH="1">
          <a:off x="947262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14</xdr:row>
      <xdr:rowOff>60960</xdr:rowOff>
    </xdr:from>
    <xdr:to>
      <xdr:col>28</xdr:col>
      <xdr:colOff>403860</xdr:colOff>
      <xdr:row>14</xdr:row>
      <xdr:rowOff>182880</xdr:rowOff>
    </xdr:to>
    <xdr:sp macro="" textlink="">
      <xdr:nvSpPr>
        <xdr:cNvPr id="545" name="Oval 544">
          <a:extLst>
            <a:ext uri="{FF2B5EF4-FFF2-40B4-BE49-F238E27FC236}">
              <a16:creationId xmlns:a16="http://schemas.microsoft.com/office/drawing/2014/main" id="{00000000-0008-0000-0400-000021020000}"/>
            </a:ext>
          </a:extLst>
        </xdr:cNvPr>
        <xdr:cNvSpPr/>
      </xdr:nvSpPr>
      <xdr:spPr>
        <a:xfrm>
          <a:off x="1001268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14</xdr:row>
      <xdr:rowOff>33383</xdr:rowOff>
    </xdr:from>
    <xdr:to>
      <xdr:col>28</xdr:col>
      <xdr:colOff>515337</xdr:colOff>
      <xdr:row>14</xdr:row>
      <xdr:rowOff>199054</xdr:rowOff>
    </xdr:to>
    <xdr:cxnSp macro="">
      <xdr:nvCxnSpPr>
        <xdr:cNvPr id="546" name="Straight Arrow Connector 545">
          <a:extLst>
            <a:ext uri="{FF2B5EF4-FFF2-40B4-BE49-F238E27FC236}">
              <a16:creationId xmlns:a16="http://schemas.microsoft.com/office/drawing/2014/main" id="{00000000-0008-0000-0400-000022020000}"/>
            </a:ext>
          </a:extLst>
        </xdr:cNvPr>
        <xdr:cNvCxnSpPr/>
      </xdr:nvCxnSpPr>
      <xdr:spPr>
        <a:xfrm flipH="1">
          <a:off x="1024986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12</xdr:row>
      <xdr:rowOff>60960</xdr:rowOff>
    </xdr:from>
    <xdr:to>
      <xdr:col>28</xdr:col>
      <xdr:colOff>403860</xdr:colOff>
      <xdr:row>12</xdr:row>
      <xdr:rowOff>182880</xdr:rowOff>
    </xdr:to>
    <xdr:sp macro="" textlink="">
      <xdr:nvSpPr>
        <xdr:cNvPr id="547" name="Oval 546">
          <a:extLst>
            <a:ext uri="{FF2B5EF4-FFF2-40B4-BE49-F238E27FC236}">
              <a16:creationId xmlns:a16="http://schemas.microsoft.com/office/drawing/2014/main" id="{00000000-0008-0000-0400-000023020000}"/>
            </a:ext>
          </a:extLst>
        </xdr:cNvPr>
        <xdr:cNvSpPr/>
      </xdr:nvSpPr>
      <xdr:spPr>
        <a:xfrm>
          <a:off x="1001268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12</xdr:row>
      <xdr:rowOff>33383</xdr:rowOff>
    </xdr:from>
    <xdr:to>
      <xdr:col>28</xdr:col>
      <xdr:colOff>515337</xdr:colOff>
      <xdr:row>12</xdr:row>
      <xdr:rowOff>199054</xdr:rowOff>
    </xdr:to>
    <xdr:cxnSp macro="">
      <xdr:nvCxnSpPr>
        <xdr:cNvPr id="548" name="Straight Arrow Connector 547">
          <a:extLst>
            <a:ext uri="{FF2B5EF4-FFF2-40B4-BE49-F238E27FC236}">
              <a16:creationId xmlns:a16="http://schemas.microsoft.com/office/drawing/2014/main" id="{00000000-0008-0000-0400-000024020000}"/>
            </a:ext>
          </a:extLst>
        </xdr:cNvPr>
        <xdr:cNvCxnSpPr/>
      </xdr:nvCxnSpPr>
      <xdr:spPr>
        <a:xfrm flipH="1">
          <a:off x="1024986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13</xdr:row>
      <xdr:rowOff>60960</xdr:rowOff>
    </xdr:from>
    <xdr:to>
      <xdr:col>28</xdr:col>
      <xdr:colOff>403860</xdr:colOff>
      <xdr:row>13</xdr:row>
      <xdr:rowOff>182880</xdr:rowOff>
    </xdr:to>
    <xdr:sp macro="" textlink="">
      <xdr:nvSpPr>
        <xdr:cNvPr id="549" name="Oval 548">
          <a:extLst>
            <a:ext uri="{FF2B5EF4-FFF2-40B4-BE49-F238E27FC236}">
              <a16:creationId xmlns:a16="http://schemas.microsoft.com/office/drawing/2014/main" id="{00000000-0008-0000-0400-000025020000}"/>
            </a:ext>
          </a:extLst>
        </xdr:cNvPr>
        <xdr:cNvSpPr/>
      </xdr:nvSpPr>
      <xdr:spPr>
        <a:xfrm>
          <a:off x="1001268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13</xdr:row>
      <xdr:rowOff>33383</xdr:rowOff>
    </xdr:from>
    <xdr:to>
      <xdr:col>28</xdr:col>
      <xdr:colOff>515337</xdr:colOff>
      <xdr:row>13</xdr:row>
      <xdr:rowOff>199054</xdr:rowOff>
    </xdr:to>
    <xdr:cxnSp macro="">
      <xdr:nvCxnSpPr>
        <xdr:cNvPr id="550" name="Straight Arrow Connector 549">
          <a:extLst>
            <a:ext uri="{FF2B5EF4-FFF2-40B4-BE49-F238E27FC236}">
              <a16:creationId xmlns:a16="http://schemas.microsoft.com/office/drawing/2014/main" id="{00000000-0008-0000-0400-000026020000}"/>
            </a:ext>
          </a:extLst>
        </xdr:cNvPr>
        <xdr:cNvCxnSpPr/>
      </xdr:nvCxnSpPr>
      <xdr:spPr>
        <a:xfrm flipH="1">
          <a:off x="1024986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15</xdr:row>
      <xdr:rowOff>60960</xdr:rowOff>
    </xdr:from>
    <xdr:to>
      <xdr:col>28</xdr:col>
      <xdr:colOff>403860</xdr:colOff>
      <xdr:row>15</xdr:row>
      <xdr:rowOff>182880</xdr:rowOff>
    </xdr:to>
    <xdr:sp macro="" textlink="">
      <xdr:nvSpPr>
        <xdr:cNvPr id="551" name="Oval 550">
          <a:extLst>
            <a:ext uri="{FF2B5EF4-FFF2-40B4-BE49-F238E27FC236}">
              <a16:creationId xmlns:a16="http://schemas.microsoft.com/office/drawing/2014/main" id="{00000000-0008-0000-0400-000027020000}"/>
            </a:ext>
          </a:extLst>
        </xdr:cNvPr>
        <xdr:cNvSpPr/>
      </xdr:nvSpPr>
      <xdr:spPr>
        <a:xfrm>
          <a:off x="1001268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15</xdr:row>
      <xdr:rowOff>33383</xdr:rowOff>
    </xdr:from>
    <xdr:to>
      <xdr:col>28</xdr:col>
      <xdr:colOff>515337</xdr:colOff>
      <xdr:row>15</xdr:row>
      <xdr:rowOff>199054</xdr:rowOff>
    </xdr:to>
    <xdr:cxnSp macro="">
      <xdr:nvCxnSpPr>
        <xdr:cNvPr id="552" name="Straight Arrow Connector 551">
          <a:extLst>
            <a:ext uri="{FF2B5EF4-FFF2-40B4-BE49-F238E27FC236}">
              <a16:creationId xmlns:a16="http://schemas.microsoft.com/office/drawing/2014/main" id="{00000000-0008-0000-0400-000028020000}"/>
            </a:ext>
          </a:extLst>
        </xdr:cNvPr>
        <xdr:cNvCxnSpPr/>
      </xdr:nvCxnSpPr>
      <xdr:spPr>
        <a:xfrm flipH="1">
          <a:off x="1024986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14</xdr:row>
      <xdr:rowOff>60960</xdr:rowOff>
    </xdr:from>
    <xdr:to>
      <xdr:col>30</xdr:col>
      <xdr:colOff>403860</xdr:colOff>
      <xdr:row>14</xdr:row>
      <xdr:rowOff>182880</xdr:rowOff>
    </xdr:to>
    <xdr:sp macro="" textlink="">
      <xdr:nvSpPr>
        <xdr:cNvPr id="553" name="Oval 552">
          <a:extLst>
            <a:ext uri="{FF2B5EF4-FFF2-40B4-BE49-F238E27FC236}">
              <a16:creationId xmlns:a16="http://schemas.microsoft.com/office/drawing/2014/main" id="{00000000-0008-0000-0400-000029020000}"/>
            </a:ext>
          </a:extLst>
        </xdr:cNvPr>
        <xdr:cNvSpPr/>
      </xdr:nvSpPr>
      <xdr:spPr>
        <a:xfrm>
          <a:off x="1156716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14</xdr:row>
      <xdr:rowOff>33383</xdr:rowOff>
    </xdr:from>
    <xdr:to>
      <xdr:col>30</xdr:col>
      <xdr:colOff>515337</xdr:colOff>
      <xdr:row>14</xdr:row>
      <xdr:rowOff>199054</xdr:rowOff>
    </xdr:to>
    <xdr:cxnSp macro="">
      <xdr:nvCxnSpPr>
        <xdr:cNvPr id="554" name="Straight Arrow Connector 553">
          <a:extLst>
            <a:ext uri="{FF2B5EF4-FFF2-40B4-BE49-F238E27FC236}">
              <a16:creationId xmlns:a16="http://schemas.microsoft.com/office/drawing/2014/main" id="{00000000-0008-0000-0400-00002A020000}"/>
            </a:ext>
          </a:extLst>
        </xdr:cNvPr>
        <xdr:cNvCxnSpPr/>
      </xdr:nvCxnSpPr>
      <xdr:spPr>
        <a:xfrm flipH="1">
          <a:off x="1180434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12</xdr:row>
      <xdr:rowOff>60960</xdr:rowOff>
    </xdr:from>
    <xdr:to>
      <xdr:col>30</xdr:col>
      <xdr:colOff>403860</xdr:colOff>
      <xdr:row>12</xdr:row>
      <xdr:rowOff>182880</xdr:rowOff>
    </xdr:to>
    <xdr:sp macro="" textlink="">
      <xdr:nvSpPr>
        <xdr:cNvPr id="555" name="Oval 554">
          <a:extLst>
            <a:ext uri="{FF2B5EF4-FFF2-40B4-BE49-F238E27FC236}">
              <a16:creationId xmlns:a16="http://schemas.microsoft.com/office/drawing/2014/main" id="{00000000-0008-0000-0400-00002B020000}"/>
            </a:ext>
          </a:extLst>
        </xdr:cNvPr>
        <xdr:cNvSpPr/>
      </xdr:nvSpPr>
      <xdr:spPr>
        <a:xfrm>
          <a:off x="1156716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12</xdr:row>
      <xdr:rowOff>33383</xdr:rowOff>
    </xdr:from>
    <xdr:to>
      <xdr:col>30</xdr:col>
      <xdr:colOff>515337</xdr:colOff>
      <xdr:row>12</xdr:row>
      <xdr:rowOff>199054</xdr:rowOff>
    </xdr:to>
    <xdr:cxnSp macro="">
      <xdr:nvCxnSpPr>
        <xdr:cNvPr id="556" name="Straight Arrow Connector 555">
          <a:extLst>
            <a:ext uri="{FF2B5EF4-FFF2-40B4-BE49-F238E27FC236}">
              <a16:creationId xmlns:a16="http://schemas.microsoft.com/office/drawing/2014/main" id="{00000000-0008-0000-0400-00002C020000}"/>
            </a:ext>
          </a:extLst>
        </xdr:cNvPr>
        <xdr:cNvCxnSpPr/>
      </xdr:nvCxnSpPr>
      <xdr:spPr>
        <a:xfrm flipH="1">
          <a:off x="1180434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13</xdr:row>
      <xdr:rowOff>60960</xdr:rowOff>
    </xdr:from>
    <xdr:to>
      <xdr:col>30</xdr:col>
      <xdr:colOff>403860</xdr:colOff>
      <xdr:row>13</xdr:row>
      <xdr:rowOff>182880</xdr:rowOff>
    </xdr:to>
    <xdr:sp macro="" textlink="">
      <xdr:nvSpPr>
        <xdr:cNvPr id="557" name="Oval 556">
          <a:extLst>
            <a:ext uri="{FF2B5EF4-FFF2-40B4-BE49-F238E27FC236}">
              <a16:creationId xmlns:a16="http://schemas.microsoft.com/office/drawing/2014/main" id="{00000000-0008-0000-0400-00002D020000}"/>
            </a:ext>
          </a:extLst>
        </xdr:cNvPr>
        <xdr:cNvSpPr/>
      </xdr:nvSpPr>
      <xdr:spPr>
        <a:xfrm>
          <a:off x="1156716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13</xdr:row>
      <xdr:rowOff>33383</xdr:rowOff>
    </xdr:from>
    <xdr:to>
      <xdr:col>30</xdr:col>
      <xdr:colOff>515337</xdr:colOff>
      <xdr:row>13</xdr:row>
      <xdr:rowOff>199054</xdr:rowOff>
    </xdr:to>
    <xdr:cxnSp macro="">
      <xdr:nvCxnSpPr>
        <xdr:cNvPr id="558" name="Straight Arrow Connector 557">
          <a:extLst>
            <a:ext uri="{FF2B5EF4-FFF2-40B4-BE49-F238E27FC236}">
              <a16:creationId xmlns:a16="http://schemas.microsoft.com/office/drawing/2014/main" id="{00000000-0008-0000-0400-00002E020000}"/>
            </a:ext>
          </a:extLst>
        </xdr:cNvPr>
        <xdr:cNvCxnSpPr/>
      </xdr:nvCxnSpPr>
      <xdr:spPr>
        <a:xfrm flipH="1">
          <a:off x="1180434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15</xdr:row>
      <xdr:rowOff>60960</xdr:rowOff>
    </xdr:from>
    <xdr:to>
      <xdr:col>30</xdr:col>
      <xdr:colOff>403860</xdr:colOff>
      <xdr:row>15</xdr:row>
      <xdr:rowOff>182880</xdr:rowOff>
    </xdr:to>
    <xdr:sp macro="" textlink="">
      <xdr:nvSpPr>
        <xdr:cNvPr id="559" name="Oval 558">
          <a:extLst>
            <a:ext uri="{FF2B5EF4-FFF2-40B4-BE49-F238E27FC236}">
              <a16:creationId xmlns:a16="http://schemas.microsoft.com/office/drawing/2014/main" id="{00000000-0008-0000-0400-00002F020000}"/>
            </a:ext>
          </a:extLst>
        </xdr:cNvPr>
        <xdr:cNvSpPr/>
      </xdr:nvSpPr>
      <xdr:spPr>
        <a:xfrm>
          <a:off x="1156716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15</xdr:row>
      <xdr:rowOff>33383</xdr:rowOff>
    </xdr:from>
    <xdr:to>
      <xdr:col>30</xdr:col>
      <xdr:colOff>515337</xdr:colOff>
      <xdr:row>15</xdr:row>
      <xdr:rowOff>199054</xdr:rowOff>
    </xdr:to>
    <xdr:cxnSp macro="">
      <xdr:nvCxnSpPr>
        <xdr:cNvPr id="560" name="Straight Arrow Connector 559">
          <a:extLst>
            <a:ext uri="{FF2B5EF4-FFF2-40B4-BE49-F238E27FC236}">
              <a16:creationId xmlns:a16="http://schemas.microsoft.com/office/drawing/2014/main" id="{00000000-0008-0000-0400-000030020000}"/>
            </a:ext>
          </a:extLst>
        </xdr:cNvPr>
        <xdr:cNvCxnSpPr/>
      </xdr:nvCxnSpPr>
      <xdr:spPr>
        <a:xfrm flipH="1">
          <a:off x="1180434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14</xdr:row>
      <xdr:rowOff>60960</xdr:rowOff>
    </xdr:from>
    <xdr:to>
      <xdr:col>31</xdr:col>
      <xdr:colOff>403860</xdr:colOff>
      <xdr:row>14</xdr:row>
      <xdr:rowOff>182880</xdr:rowOff>
    </xdr:to>
    <xdr:sp macro="" textlink="">
      <xdr:nvSpPr>
        <xdr:cNvPr id="561" name="Oval 560">
          <a:extLst>
            <a:ext uri="{FF2B5EF4-FFF2-40B4-BE49-F238E27FC236}">
              <a16:creationId xmlns:a16="http://schemas.microsoft.com/office/drawing/2014/main" id="{00000000-0008-0000-0400-000031020000}"/>
            </a:ext>
          </a:extLst>
        </xdr:cNvPr>
        <xdr:cNvSpPr/>
      </xdr:nvSpPr>
      <xdr:spPr>
        <a:xfrm>
          <a:off x="123444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14</xdr:row>
      <xdr:rowOff>33383</xdr:rowOff>
    </xdr:from>
    <xdr:to>
      <xdr:col>31</xdr:col>
      <xdr:colOff>515337</xdr:colOff>
      <xdr:row>14</xdr:row>
      <xdr:rowOff>199054</xdr:rowOff>
    </xdr:to>
    <xdr:cxnSp macro="">
      <xdr:nvCxnSpPr>
        <xdr:cNvPr id="562" name="Straight Arrow Connector 561">
          <a:extLst>
            <a:ext uri="{FF2B5EF4-FFF2-40B4-BE49-F238E27FC236}">
              <a16:creationId xmlns:a16="http://schemas.microsoft.com/office/drawing/2014/main" id="{00000000-0008-0000-0400-000032020000}"/>
            </a:ext>
          </a:extLst>
        </xdr:cNvPr>
        <xdr:cNvCxnSpPr/>
      </xdr:nvCxnSpPr>
      <xdr:spPr>
        <a:xfrm flipH="1">
          <a:off x="125815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12</xdr:row>
      <xdr:rowOff>60960</xdr:rowOff>
    </xdr:from>
    <xdr:to>
      <xdr:col>31</xdr:col>
      <xdr:colOff>403860</xdr:colOff>
      <xdr:row>12</xdr:row>
      <xdr:rowOff>182880</xdr:rowOff>
    </xdr:to>
    <xdr:sp macro="" textlink="">
      <xdr:nvSpPr>
        <xdr:cNvPr id="563" name="Oval 562">
          <a:extLst>
            <a:ext uri="{FF2B5EF4-FFF2-40B4-BE49-F238E27FC236}">
              <a16:creationId xmlns:a16="http://schemas.microsoft.com/office/drawing/2014/main" id="{00000000-0008-0000-0400-000033020000}"/>
            </a:ext>
          </a:extLst>
        </xdr:cNvPr>
        <xdr:cNvSpPr/>
      </xdr:nvSpPr>
      <xdr:spPr>
        <a:xfrm>
          <a:off x="12344400" y="27965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12</xdr:row>
      <xdr:rowOff>33383</xdr:rowOff>
    </xdr:from>
    <xdr:to>
      <xdr:col>31</xdr:col>
      <xdr:colOff>515337</xdr:colOff>
      <xdr:row>12</xdr:row>
      <xdr:rowOff>199054</xdr:rowOff>
    </xdr:to>
    <xdr:cxnSp macro="">
      <xdr:nvCxnSpPr>
        <xdr:cNvPr id="564" name="Straight Arrow Connector 563">
          <a:extLst>
            <a:ext uri="{FF2B5EF4-FFF2-40B4-BE49-F238E27FC236}">
              <a16:creationId xmlns:a16="http://schemas.microsoft.com/office/drawing/2014/main" id="{00000000-0008-0000-0400-000034020000}"/>
            </a:ext>
          </a:extLst>
        </xdr:cNvPr>
        <xdr:cNvCxnSpPr/>
      </xdr:nvCxnSpPr>
      <xdr:spPr>
        <a:xfrm flipH="1">
          <a:off x="125815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13</xdr:row>
      <xdr:rowOff>60960</xdr:rowOff>
    </xdr:from>
    <xdr:to>
      <xdr:col>31</xdr:col>
      <xdr:colOff>403860</xdr:colOff>
      <xdr:row>13</xdr:row>
      <xdr:rowOff>182880</xdr:rowOff>
    </xdr:to>
    <xdr:sp macro="" textlink="">
      <xdr:nvSpPr>
        <xdr:cNvPr id="565" name="Oval 564">
          <a:extLst>
            <a:ext uri="{FF2B5EF4-FFF2-40B4-BE49-F238E27FC236}">
              <a16:creationId xmlns:a16="http://schemas.microsoft.com/office/drawing/2014/main" id="{00000000-0008-0000-0400-000035020000}"/>
            </a:ext>
          </a:extLst>
        </xdr:cNvPr>
        <xdr:cNvSpPr/>
      </xdr:nvSpPr>
      <xdr:spPr>
        <a:xfrm>
          <a:off x="1234440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13</xdr:row>
      <xdr:rowOff>33383</xdr:rowOff>
    </xdr:from>
    <xdr:to>
      <xdr:col>31</xdr:col>
      <xdr:colOff>515337</xdr:colOff>
      <xdr:row>13</xdr:row>
      <xdr:rowOff>199054</xdr:rowOff>
    </xdr:to>
    <xdr:cxnSp macro="">
      <xdr:nvCxnSpPr>
        <xdr:cNvPr id="566" name="Straight Arrow Connector 565">
          <a:extLst>
            <a:ext uri="{FF2B5EF4-FFF2-40B4-BE49-F238E27FC236}">
              <a16:creationId xmlns:a16="http://schemas.microsoft.com/office/drawing/2014/main" id="{00000000-0008-0000-0400-000036020000}"/>
            </a:ext>
          </a:extLst>
        </xdr:cNvPr>
        <xdr:cNvCxnSpPr/>
      </xdr:nvCxnSpPr>
      <xdr:spPr>
        <a:xfrm flipH="1">
          <a:off x="125815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15</xdr:row>
      <xdr:rowOff>60960</xdr:rowOff>
    </xdr:from>
    <xdr:to>
      <xdr:col>31</xdr:col>
      <xdr:colOff>403860</xdr:colOff>
      <xdr:row>15</xdr:row>
      <xdr:rowOff>182880</xdr:rowOff>
    </xdr:to>
    <xdr:sp macro="" textlink="">
      <xdr:nvSpPr>
        <xdr:cNvPr id="567" name="Oval 566">
          <a:extLst>
            <a:ext uri="{FF2B5EF4-FFF2-40B4-BE49-F238E27FC236}">
              <a16:creationId xmlns:a16="http://schemas.microsoft.com/office/drawing/2014/main" id="{00000000-0008-0000-0400-000037020000}"/>
            </a:ext>
          </a:extLst>
        </xdr:cNvPr>
        <xdr:cNvSpPr/>
      </xdr:nvSpPr>
      <xdr:spPr>
        <a:xfrm>
          <a:off x="123444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15</xdr:row>
      <xdr:rowOff>33383</xdr:rowOff>
    </xdr:from>
    <xdr:to>
      <xdr:col>31</xdr:col>
      <xdr:colOff>515337</xdr:colOff>
      <xdr:row>15</xdr:row>
      <xdr:rowOff>199054</xdr:rowOff>
    </xdr:to>
    <xdr:cxnSp macro="">
      <xdr:nvCxnSpPr>
        <xdr:cNvPr id="568" name="Straight Arrow Connector 567">
          <a:extLst>
            <a:ext uri="{FF2B5EF4-FFF2-40B4-BE49-F238E27FC236}">
              <a16:creationId xmlns:a16="http://schemas.microsoft.com/office/drawing/2014/main" id="{00000000-0008-0000-0400-000038020000}"/>
            </a:ext>
          </a:extLst>
        </xdr:cNvPr>
        <xdr:cNvCxnSpPr/>
      </xdr:nvCxnSpPr>
      <xdr:spPr>
        <a:xfrm flipH="1">
          <a:off x="125815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14</xdr:row>
      <xdr:rowOff>60960</xdr:rowOff>
    </xdr:from>
    <xdr:to>
      <xdr:col>21</xdr:col>
      <xdr:colOff>403860</xdr:colOff>
      <xdr:row>14</xdr:row>
      <xdr:rowOff>182880</xdr:rowOff>
    </xdr:to>
    <xdr:sp macro="" textlink="">
      <xdr:nvSpPr>
        <xdr:cNvPr id="570" name="Oval 569">
          <a:extLst>
            <a:ext uri="{FF2B5EF4-FFF2-40B4-BE49-F238E27FC236}">
              <a16:creationId xmlns:a16="http://schemas.microsoft.com/office/drawing/2014/main" id="{00000000-0008-0000-0400-00003A020000}"/>
            </a:ext>
          </a:extLst>
        </xdr:cNvPr>
        <xdr:cNvSpPr/>
      </xdr:nvSpPr>
      <xdr:spPr>
        <a:xfrm>
          <a:off x="45720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14</xdr:row>
      <xdr:rowOff>33383</xdr:rowOff>
    </xdr:from>
    <xdr:to>
      <xdr:col>21</xdr:col>
      <xdr:colOff>515337</xdr:colOff>
      <xdr:row>14</xdr:row>
      <xdr:rowOff>199054</xdr:rowOff>
    </xdr:to>
    <xdr:cxnSp macro="">
      <xdr:nvCxnSpPr>
        <xdr:cNvPr id="571" name="Straight Arrow Connector 570">
          <a:extLst>
            <a:ext uri="{FF2B5EF4-FFF2-40B4-BE49-F238E27FC236}">
              <a16:creationId xmlns:a16="http://schemas.microsoft.com/office/drawing/2014/main" id="{00000000-0008-0000-0400-00003B020000}"/>
            </a:ext>
          </a:extLst>
        </xdr:cNvPr>
        <xdr:cNvCxnSpPr/>
      </xdr:nvCxnSpPr>
      <xdr:spPr>
        <a:xfrm flipH="1">
          <a:off x="48091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12</xdr:row>
      <xdr:rowOff>60960</xdr:rowOff>
    </xdr:from>
    <xdr:to>
      <xdr:col>21</xdr:col>
      <xdr:colOff>403860</xdr:colOff>
      <xdr:row>12</xdr:row>
      <xdr:rowOff>182880</xdr:rowOff>
    </xdr:to>
    <xdr:sp macro="" textlink="">
      <xdr:nvSpPr>
        <xdr:cNvPr id="572" name="Oval 571">
          <a:extLst>
            <a:ext uri="{FF2B5EF4-FFF2-40B4-BE49-F238E27FC236}">
              <a16:creationId xmlns:a16="http://schemas.microsoft.com/office/drawing/2014/main" id="{00000000-0008-0000-0400-00003C020000}"/>
            </a:ext>
          </a:extLst>
        </xdr:cNvPr>
        <xdr:cNvSpPr/>
      </xdr:nvSpPr>
      <xdr:spPr>
        <a:xfrm>
          <a:off x="457200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12</xdr:row>
      <xdr:rowOff>33383</xdr:rowOff>
    </xdr:from>
    <xdr:to>
      <xdr:col>21</xdr:col>
      <xdr:colOff>515337</xdr:colOff>
      <xdr:row>12</xdr:row>
      <xdr:rowOff>199054</xdr:rowOff>
    </xdr:to>
    <xdr:cxnSp macro="">
      <xdr:nvCxnSpPr>
        <xdr:cNvPr id="573" name="Straight Arrow Connector 572">
          <a:extLst>
            <a:ext uri="{FF2B5EF4-FFF2-40B4-BE49-F238E27FC236}">
              <a16:creationId xmlns:a16="http://schemas.microsoft.com/office/drawing/2014/main" id="{00000000-0008-0000-0400-00003D020000}"/>
            </a:ext>
          </a:extLst>
        </xdr:cNvPr>
        <xdr:cNvCxnSpPr/>
      </xdr:nvCxnSpPr>
      <xdr:spPr>
        <a:xfrm flipH="1">
          <a:off x="48091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13</xdr:row>
      <xdr:rowOff>60960</xdr:rowOff>
    </xdr:from>
    <xdr:to>
      <xdr:col>21</xdr:col>
      <xdr:colOff>403860</xdr:colOff>
      <xdr:row>13</xdr:row>
      <xdr:rowOff>182880</xdr:rowOff>
    </xdr:to>
    <xdr:sp macro="" textlink="">
      <xdr:nvSpPr>
        <xdr:cNvPr id="574" name="Oval 573">
          <a:extLst>
            <a:ext uri="{FF2B5EF4-FFF2-40B4-BE49-F238E27FC236}">
              <a16:creationId xmlns:a16="http://schemas.microsoft.com/office/drawing/2014/main" id="{00000000-0008-0000-0400-00003E020000}"/>
            </a:ext>
          </a:extLst>
        </xdr:cNvPr>
        <xdr:cNvSpPr/>
      </xdr:nvSpPr>
      <xdr:spPr>
        <a:xfrm>
          <a:off x="457200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13</xdr:row>
      <xdr:rowOff>33383</xdr:rowOff>
    </xdr:from>
    <xdr:to>
      <xdr:col>21</xdr:col>
      <xdr:colOff>515337</xdr:colOff>
      <xdr:row>13</xdr:row>
      <xdr:rowOff>199054</xdr:rowOff>
    </xdr:to>
    <xdr:cxnSp macro="">
      <xdr:nvCxnSpPr>
        <xdr:cNvPr id="575" name="Straight Arrow Connector 574">
          <a:extLst>
            <a:ext uri="{FF2B5EF4-FFF2-40B4-BE49-F238E27FC236}">
              <a16:creationId xmlns:a16="http://schemas.microsoft.com/office/drawing/2014/main" id="{00000000-0008-0000-0400-00003F020000}"/>
            </a:ext>
          </a:extLst>
        </xdr:cNvPr>
        <xdr:cNvCxnSpPr/>
      </xdr:nvCxnSpPr>
      <xdr:spPr>
        <a:xfrm flipH="1">
          <a:off x="48091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15</xdr:row>
      <xdr:rowOff>60960</xdr:rowOff>
    </xdr:from>
    <xdr:to>
      <xdr:col>21</xdr:col>
      <xdr:colOff>403860</xdr:colOff>
      <xdr:row>15</xdr:row>
      <xdr:rowOff>182880</xdr:rowOff>
    </xdr:to>
    <xdr:sp macro="" textlink="">
      <xdr:nvSpPr>
        <xdr:cNvPr id="576" name="Oval 575">
          <a:extLst>
            <a:ext uri="{FF2B5EF4-FFF2-40B4-BE49-F238E27FC236}">
              <a16:creationId xmlns:a16="http://schemas.microsoft.com/office/drawing/2014/main" id="{00000000-0008-0000-0400-000040020000}"/>
            </a:ext>
          </a:extLst>
        </xdr:cNvPr>
        <xdr:cNvSpPr/>
      </xdr:nvSpPr>
      <xdr:spPr>
        <a:xfrm>
          <a:off x="45720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15</xdr:row>
      <xdr:rowOff>33383</xdr:rowOff>
    </xdr:from>
    <xdr:to>
      <xdr:col>21</xdr:col>
      <xdr:colOff>515337</xdr:colOff>
      <xdr:row>15</xdr:row>
      <xdr:rowOff>199054</xdr:rowOff>
    </xdr:to>
    <xdr:cxnSp macro="">
      <xdr:nvCxnSpPr>
        <xdr:cNvPr id="577" name="Straight Arrow Connector 576">
          <a:extLst>
            <a:ext uri="{FF2B5EF4-FFF2-40B4-BE49-F238E27FC236}">
              <a16:creationId xmlns:a16="http://schemas.microsoft.com/office/drawing/2014/main" id="{00000000-0008-0000-0400-000041020000}"/>
            </a:ext>
          </a:extLst>
        </xdr:cNvPr>
        <xdr:cNvCxnSpPr/>
      </xdr:nvCxnSpPr>
      <xdr:spPr>
        <a:xfrm flipH="1">
          <a:off x="48091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14</xdr:row>
      <xdr:rowOff>60960</xdr:rowOff>
    </xdr:from>
    <xdr:to>
      <xdr:col>22</xdr:col>
      <xdr:colOff>403860</xdr:colOff>
      <xdr:row>14</xdr:row>
      <xdr:rowOff>182880</xdr:rowOff>
    </xdr:to>
    <xdr:sp macro="" textlink="">
      <xdr:nvSpPr>
        <xdr:cNvPr id="578" name="Oval 577">
          <a:extLst>
            <a:ext uri="{FF2B5EF4-FFF2-40B4-BE49-F238E27FC236}">
              <a16:creationId xmlns:a16="http://schemas.microsoft.com/office/drawing/2014/main" id="{00000000-0008-0000-0400-000042020000}"/>
            </a:ext>
          </a:extLst>
        </xdr:cNvPr>
        <xdr:cNvSpPr/>
      </xdr:nvSpPr>
      <xdr:spPr>
        <a:xfrm>
          <a:off x="534924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14</xdr:row>
      <xdr:rowOff>33383</xdr:rowOff>
    </xdr:from>
    <xdr:to>
      <xdr:col>22</xdr:col>
      <xdr:colOff>515337</xdr:colOff>
      <xdr:row>14</xdr:row>
      <xdr:rowOff>199054</xdr:rowOff>
    </xdr:to>
    <xdr:cxnSp macro="">
      <xdr:nvCxnSpPr>
        <xdr:cNvPr id="579" name="Straight Arrow Connector 578">
          <a:extLst>
            <a:ext uri="{FF2B5EF4-FFF2-40B4-BE49-F238E27FC236}">
              <a16:creationId xmlns:a16="http://schemas.microsoft.com/office/drawing/2014/main" id="{00000000-0008-0000-0400-000043020000}"/>
            </a:ext>
          </a:extLst>
        </xdr:cNvPr>
        <xdr:cNvCxnSpPr/>
      </xdr:nvCxnSpPr>
      <xdr:spPr>
        <a:xfrm flipH="1">
          <a:off x="558642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12</xdr:row>
      <xdr:rowOff>60960</xdr:rowOff>
    </xdr:from>
    <xdr:to>
      <xdr:col>22</xdr:col>
      <xdr:colOff>403860</xdr:colOff>
      <xdr:row>12</xdr:row>
      <xdr:rowOff>182880</xdr:rowOff>
    </xdr:to>
    <xdr:sp macro="" textlink="">
      <xdr:nvSpPr>
        <xdr:cNvPr id="580" name="Oval 579">
          <a:extLst>
            <a:ext uri="{FF2B5EF4-FFF2-40B4-BE49-F238E27FC236}">
              <a16:creationId xmlns:a16="http://schemas.microsoft.com/office/drawing/2014/main" id="{00000000-0008-0000-0400-000044020000}"/>
            </a:ext>
          </a:extLst>
        </xdr:cNvPr>
        <xdr:cNvSpPr/>
      </xdr:nvSpPr>
      <xdr:spPr>
        <a:xfrm>
          <a:off x="534924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12</xdr:row>
      <xdr:rowOff>33383</xdr:rowOff>
    </xdr:from>
    <xdr:to>
      <xdr:col>22</xdr:col>
      <xdr:colOff>515337</xdr:colOff>
      <xdr:row>12</xdr:row>
      <xdr:rowOff>199054</xdr:rowOff>
    </xdr:to>
    <xdr:cxnSp macro="">
      <xdr:nvCxnSpPr>
        <xdr:cNvPr id="581" name="Straight Arrow Connector 580">
          <a:extLst>
            <a:ext uri="{FF2B5EF4-FFF2-40B4-BE49-F238E27FC236}">
              <a16:creationId xmlns:a16="http://schemas.microsoft.com/office/drawing/2014/main" id="{00000000-0008-0000-0400-000045020000}"/>
            </a:ext>
          </a:extLst>
        </xdr:cNvPr>
        <xdr:cNvCxnSpPr/>
      </xdr:nvCxnSpPr>
      <xdr:spPr>
        <a:xfrm flipH="1">
          <a:off x="558642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13</xdr:row>
      <xdr:rowOff>60960</xdr:rowOff>
    </xdr:from>
    <xdr:to>
      <xdr:col>22</xdr:col>
      <xdr:colOff>403860</xdr:colOff>
      <xdr:row>13</xdr:row>
      <xdr:rowOff>182880</xdr:rowOff>
    </xdr:to>
    <xdr:sp macro="" textlink="">
      <xdr:nvSpPr>
        <xdr:cNvPr id="582" name="Oval 581">
          <a:extLst>
            <a:ext uri="{FF2B5EF4-FFF2-40B4-BE49-F238E27FC236}">
              <a16:creationId xmlns:a16="http://schemas.microsoft.com/office/drawing/2014/main" id="{00000000-0008-0000-0400-000046020000}"/>
            </a:ext>
          </a:extLst>
        </xdr:cNvPr>
        <xdr:cNvSpPr/>
      </xdr:nvSpPr>
      <xdr:spPr>
        <a:xfrm>
          <a:off x="534924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13</xdr:row>
      <xdr:rowOff>33383</xdr:rowOff>
    </xdr:from>
    <xdr:to>
      <xdr:col>22</xdr:col>
      <xdr:colOff>515337</xdr:colOff>
      <xdr:row>13</xdr:row>
      <xdr:rowOff>199054</xdr:rowOff>
    </xdr:to>
    <xdr:cxnSp macro="">
      <xdr:nvCxnSpPr>
        <xdr:cNvPr id="583" name="Straight Arrow Connector 582">
          <a:extLst>
            <a:ext uri="{FF2B5EF4-FFF2-40B4-BE49-F238E27FC236}">
              <a16:creationId xmlns:a16="http://schemas.microsoft.com/office/drawing/2014/main" id="{00000000-0008-0000-0400-000047020000}"/>
            </a:ext>
          </a:extLst>
        </xdr:cNvPr>
        <xdr:cNvCxnSpPr/>
      </xdr:nvCxnSpPr>
      <xdr:spPr>
        <a:xfrm flipH="1">
          <a:off x="558642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15</xdr:row>
      <xdr:rowOff>60960</xdr:rowOff>
    </xdr:from>
    <xdr:to>
      <xdr:col>22</xdr:col>
      <xdr:colOff>403860</xdr:colOff>
      <xdr:row>15</xdr:row>
      <xdr:rowOff>182880</xdr:rowOff>
    </xdr:to>
    <xdr:sp macro="" textlink="">
      <xdr:nvSpPr>
        <xdr:cNvPr id="584" name="Oval 583">
          <a:extLst>
            <a:ext uri="{FF2B5EF4-FFF2-40B4-BE49-F238E27FC236}">
              <a16:creationId xmlns:a16="http://schemas.microsoft.com/office/drawing/2014/main" id="{00000000-0008-0000-0400-000048020000}"/>
            </a:ext>
          </a:extLst>
        </xdr:cNvPr>
        <xdr:cNvSpPr/>
      </xdr:nvSpPr>
      <xdr:spPr>
        <a:xfrm>
          <a:off x="534924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15</xdr:row>
      <xdr:rowOff>33383</xdr:rowOff>
    </xdr:from>
    <xdr:to>
      <xdr:col>22</xdr:col>
      <xdr:colOff>515337</xdr:colOff>
      <xdr:row>15</xdr:row>
      <xdr:rowOff>199054</xdr:rowOff>
    </xdr:to>
    <xdr:cxnSp macro="">
      <xdr:nvCxnSpPr>
        <xdr:cNvPr id="585" name="Straight Arrow Connector 584">
          <a:extLst>
            <a:ext uri="{FF2B5EF4-FFF2-40B4-BE49-F238E27FC236}">
              <a16:creationId xmlns:a16="http://schemas.microsoft.com/office/drawing/2014/main" id="{00000000-0008-0000-0400-000049020000}"/>
            </a:ext>
          </a:extLst>
        </xdr:cNvPr>
        <xdr:cNvCxnSpPr/>
      </xdr:nvCxnSpPr>
      <xdr:spPr>
        <a:xfrm flipH="1">
          <a:off x="558642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14</xdr:row>
      <xdr:rowOff>60960</xdr:rowOff>
    </xdr:from>
    <xdr:to>
      <xdr:col>29</xdr:col>
      <xdr:colOff>403860</xdr:colOff>
      <xdr:row>14</xdr:row>
      <xdr:rowOff>182880</xdr:rowOff>
    </xdr:to>
    <xdr:sp macro="" textlink="">
      <xdr:nvSpPr>
        <xdr:cNvPr id="586" name="Oval 585">
          <a:extLst>
            <a:ext uri="{FF2B5EF4-FFF2-40B4-BE49-F238E27FC236}">
              <a16:creationId xmlns:a16="http://schemas.microsoft.com/office/drawing/2014/main" id="{00000000-0008-0000-0400-00004A020000}"/>
            </a:ext>
          </a:extLst>
        </xdr:cNvPr>
        <xdr:cNvSpPr/>
      </xdr:nvSpPr>
      <xdr:spPr>
        <a:xfrm>
          <a:off x="1078992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14</xdr:row>
      <xdr:rowOff>33383</xdr:rowOff>
    </xdr:from>
    <xdr:to>
      <xdr:col>29</xdr:col>
      <xdr:colOff>515337</xdr:colOff>
      <xdr:row>14</xdr:row>
      <xdr:rowOff>199054</xdr:rowOff>
    </xdr:to>
    <xdr:cxnSp macro="">
      <xdr:nvCxnSpPr>
        <xdr:cNvPr id="587" name="Straight Arrow Connector 586">
          <a:extLst>
            <a:ext uri="{FF2B5EF4-FFF2-40B4-BE49-F238E27FC236}">
              <a16:creationId xmlns:a16="http://schemas.microsoft.com/office/drawing/2014/main" id="{00000000-0008-0000-0400-00004B020000}"/>
            </a:ext>
          </a:extLst>
        </xdr:cNvPr>
        <xdr:cNvCxnSpPr/>
      </xdr:nvCxnSpPr>
      <xdr:spPr>
        <a:xfrm flipH="1">
          <a:off x="1102710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12</xdr:row>
      <xdr:rowOff>60960</xdr:rowOff>
    </xdr:from>
    <xdr:to>
      <xdr:col>29</xdr:col>
      <xdr:colOff>403860</xdr:colOff>
      <xdr:row>12</xdr:row>
      <xdr:rowOff>182880</xdr:rowOff>
    </xdr:to>
    <xdr:sp macro="" textlink="">
      <xdr:nvSpPr>
        <xdr:cNvPr id="588" name="Oval 587">
          <a:extLst>
            <a:ext uri="{FF2B5EF4-FFF2-40B4-BE49-F238E27FC236}">
              <a16:creationId xmlns:a16="http://schemas.microsoft.com/office/drawing/2014/main" id="{00000000-0008-0000-0400-00004C020000}"/>
            </a:ext>
          </a:extLst>
        </xdr:cNvPr>
        <xdr:cNvSpPr/>
      </xdr:nvSpPr>
      <xdr:spPr>
        <a:xfrm>
          <a:off x="1078992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12</xdr:row>
      <xdr:rowOff>33383</xdr:rowOff>
    </xdr:from>
    <xdr:to>
      <xdr:col>29</xdr:col>
      <xdr:colOff>515337</xdr:colOff>
      <xdr:row>12</xdr:row>
      <xdr:rowOff>199054</xdr:rowOff>
    </xdr:to>
    <xdr:cxnSp macro="">
      <xdr:nvCxnSpPr>
        <xdr:cNvPr id="589" name="Straight Arrow Connector 588">
          <a:extLst>
            <a:ext uri="{FF2B5EF4-FFF2-40B4-BE49-F238E27FC236}">
              <a16:creationId xmlns:a16="http://schemas.microsoft.com/office/drawing/2014/main" id="{00000000-0008-0000-0400-00004D020000}"/>
            </a:ext>
          </a:extLst>
        </xdr:cNvPr>
        <xdr:cNvCxnSpPr/>
      </xdr:nvCxnSpPr>
      <xdr:spPr>
        <a:xfrm flipH="1">
          <a:off x="1102710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13</xdr:row>
      <xdr:rowOff>60960</xdr:rowOff>
    </xdr:from>
    <xdr:to>
      <xdr:col>29</xdr:col>
      <xdr:colOff>403860</xdr:colOff>
      <xdr:row>13</xdr:row>
      <xdr:rowOff>182880</xdr:rowOff>
    </xdr:to>
    <xdr:sp macro="" textlink="">
      <xdr:nvSpPr>
        <xdr:cNvPr id="590" name="Oval 589">
          <a:extLst>
            <a:ext uri="{FF2B5EF4-FFF2-40B4-BE49-F238E27FC236}">
              <a16:creationId xmlns:a16="http://schemas.microsoft.com/office/drawing/2014/main" id="{00000000-0008-0000-0400-00004E020000}"/>
            </a:ext>
          </a:extLst>
        </xdr:cNvPr>
        <xdr:cNvSpPr/>
      </xdr:nvSpPr>
      <xdr:spPr>
        <a:xfrm>
          <a:off x="1078992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13</xdr:row>
      <xdr:rowOff>33383</xdr:rowOff>
    </xdr:from>
    <xdr:to>
      <xdr:col>29</xdr:col>
      <xdr:colOff>515337</xdr:colOff>
      <xdr:row>13</xdr:row>
      <xdr:rowOff>199054</xdr:rowOff>
    </xdr:to>
    <xdr:cxnSp macro="">
      <xdr:nvCxnSpPr>
        <xdr:cNvPr id="591" name="Straight Arrow Connector 590">
          <a:extLst>
            <a:ext uri="{FF2B5EF4-FFF2-40B4-BE49-F238E27FC236}">
              <a16:creationId xmlns:a16="http://schemas.microsoft.com/office/drawing/2014/main" id="{00000000-0008-0000-0400-00004F020000}"/>
            </a:ext>
          </a:extLst>
        </xdr:cNvPr>
        <xdr:cNvCxnSpPr/>
      </xdr:nvCxnSpPr>
      <xdr:spPr>
        <a:xfrm flipH="1">
          <a:off x="1102710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15</xdr:row>
      <xdr:rowOff>60960</xdr:rowOff>
    </xdr:from>
    <xdr:to>
      <xdr:col>29</xdr:col>
      <xdr:colOff>403860</xdr:colOff>
      <xdr:row>15</xdr:row>
      <xdr:rowOff>182880</xdr:rowOff>
    </xdr:to>
    <xdr:sp macro="" textlink="">
      <xdr:nvSpPr>
        <xdr:cNvPr id="592" name="Oval 591">
          <a:extLst>
            <a:ext uri="{FF2B5EF4-FFF2-40B4-BE49-F238E27FC236}">
              <a16:creationId xmlns:a16="http://schemas.microsoft.com/office/drawing/2014/main" id="{00000000-0008-0000-0400-000050020000}"/>
            </a:ext>
          </a:extLst>
        </xdr:cNvPr>
        <xdr:cNvSpPr/>
      </xdr:nvSpPr>
      <xdr:spPr>
        <a:xfrm>
          <a:off x="1078992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15</xdr:row>
      <xdr:rowOff>33383</xdr:rowOff>
    </xdr:from>
    <xdr:to>
      <xdr:col>29</xdr:col>
      <xdr:colOff>515337</xdr:colOff>
      <xdr:row>15</xdr:row>
      <xdr:rowOff>199054</xdr:rowOff>
    </xdr:to>
    <xdr:cxnSp macro="">
      <xdr:nvCxnSpPr>
        <xdr:cNvPr id="593" name="Straight Arrow Connector 592">
          <a:extLst>
            <a:ext uri="{FF2B5EF4-FFF2-40B4-BE49-F238E27FC236}">
              <a16:creationId xmlns:a16="http://schemas.microsoft.com/office/drawing/2014/main" id="{00000000-0008-0000-0400-000051020000}"/>
            </a:ext>
          </a:extLst>
        </xdr:cNvPr>
        <xdr:cNvCxnSpPr/>
      </xdr:nvCxnSpPr>
      <xdr:spPr>
        <a:xfrm flipH="1">
          <a:off x="1102710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18</xdr:row>
      <xdr:rowOff>60960</xdr:rowOff>
    </xdr:from>
    <xdr:to>
      <xdr:col>3</xdr:col>
      <xdr:colOff>403860</xdr:colOff>
      <xdr:row>18</xdr:row>
      <xdr:rowOff>182880</xdr:rowOff>
    </xdr:to>
    <xdr:sp macro="" textlink="">
      <xdr:nvSpPr>
        <xdr:cNvPr id="594" name="Oval 593">
          <a:extLst>
            <a:ext uri="{FF2B5EF4-FFF2-40B4-BE49-F238E27FC236}">
              <a16:creationId xmlns:a16="http://schemas.microsoft.com/office/drawing/2014/main" id="{00000000-0008-0000-0400-000052020000}"/>
            </a:ext>
          </a:extLst>
        </xdr:cNvPr>
        <xdr:cNvSpPr/>
      </xdr:nvSpPr>
      <xdr:spPr>
        <a:xfrm>
          <a:off x="45720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18</xdr:row>
      <xdr:rowOff>33383</xdr:rowOff>
    </xdr:from>
    <xdr:to>
      <xdr:col>3</xdr:col>
      <xdr:colOff>515337</xdr:colOff>
      <xdr:row>18</xdr:row>
      <xdr:rowOff>199054</xdr:rowOff>
    </xdr:to>
    <xdr:cxnSp macro="">
      <xdr:nvCxnSpPr>
        <xdr:cNvPr id="595" name="Straight Arrow Connector 594">
          <a:extLst>
            <a:ext uri="{FF2B5EF4-FFF2-40B4-BE49-F238E27FC236}">
              <a16:creationId xmlns:a16="http://schemas.microsoft.com/office/drawing/2014/main" id="{00000000-0008-0000-0400-000053020000}"/>
            </a:ext>
          </a:extLst>
        </xdr:cNvPr>
        <xdr:cNvCxnSpPr/>
      </xdr:nvCxnSpPr>
      <xdr:spPr>
        <a:xfrm flipH="1">
          <a:off x="48091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16</xdr:row>
      <xdr:rowOff>60960</xdr:rowOff>
    </xdr:from>
    <xdr:to>
      <xdr:col>3</xdr:col>
      <xdr:colOff>403860</xdr:colOff>
      <xdr:row>16</xdr:row>
      <xdr:rowOff>182880</xdr:rowOff>
    </xdr:to>
    <xdr:sp macro="" textlink="">
      <xdr:nvSpPr>
        <xdr:cNvPr id="596" name="Oval 595">
          <a:extLst>
            <a:ext uri="{FF2B5EF4-FFF2-40B4-BE49-F238E27FC236}">
              <a16:creationId xmlns:a16="http://schemas.microsoft.com/office/drawing/2014/main" id="{00000000-0008-0000-0400-000054020000}"/>
            </a:ext>
          </a:extLst>
        </xdr:cNvPr>
        <xdr:cNvSpPr/>
      </xdr:nvSpPr>
      <xdr:spPr>
        <a:xfrm>
          <a:off x="457200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16</xdr:row>
      <xdr:rowOff>33383</xdr:rowOff>
    </xdr:from>
    <xdr:to>
      <xdr:col>3</xdr:col>
      <xdr:colOff>515337</xdr:colOff>
      <xdr:row>16</xdr:row>
      <xdr:rowOff>199054</xdr:rowOff>
    </xdr:to>
    <xdr:cxnSp macro="">
      <xdr:nvCxnSpPr>
        <xdr:cNvPr id="601" name="Straight Arrow Connector 600">
          <a:extLst>
            <a:ext uri="{FF2B5EF4-FFF2-40B4-BE49-F238E27FC236}">
              <a16:creationId xmlns:a16="http://schemas.microsoft.com/office/drawing/2014/main" id="{00000000-0008-0000-0400-000059020000}"/>
            </a:ext>
          </a:extLst>
        </xdr:cNvPr>
        <xdr:cNvCxnSpPr/>
      </xdr:nvCxnSpPr>
      <xdr:spPr>
        <a:xfrm flipH="1">
          <a:off x="48091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17</xdr:row>
      <xdr:rowOff>60960</xdr:rowOff>
    </xdr:from>
    <xdr:to>
      <xdr:col>3</xdr:col>
      <xdr:colOff>403860</xdr:colOff>
      <xdr:row>17</xdr:row>
      <xdr:rowOff>182880</xdr:rowOff>
    </xdr:to>
    <xdr:sp macro="" textlink="">
      <xdr:nvSpPr>
        <xdr:cNvPr id="602" name="Oval 601">
          <a:extLst>
            <a:ext uri="{FF2B5EF4-FFF2-40B4-BE49-F238E27FC236}">
              <a16:creationId xmlns:a16="http://schemas.microsoft.com/office/drawing/2014/main" id="{00000000-0008-0000-0400-00005A020000}"/>
            </a:ext>
          </a:extLst>
        </xdr:cNvPr>
        <xdr:cNvSpPr/>
      </xdr:nvSpPr>
      <xdr:spPr>
        <a:xfrm>
          <a:off x="457200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17</xdr:row>
      <xdr:rowOff>33383</xdr:rowOff>
    </xdr:from>
    <xdr:to>
      <xdr:col>3</xdr:col>
      <xdr:colOff>515337</xdr:colOff>
      <xdr:row>17</xdr:row>
      <xdr:rowOff>199054</xdr:rowOff>
    </xdr:to>
    <xdr:cxnSp macro="">
      <xdr:nvCxnSpPr>
        <xdr:cNvPr id="603" name="Straight Arrow Connector 602">
          <a:extLst>
            <a:ext uri="{FF2B5EF4-FFF2-40B4-BE49-F238E27FC236}">
              <a16:creationId xmlns:a16="http://schemas.microsoft.com/office/drawing/2014/main" id="{00000000-0008-0000-0400-00005B020000}"/>
            </a:ext>
          </a:extLst>
        </xdr:cNvPr>
        <xdr:cNvCxnSpPr/>
      </xdr:nvCxnSpPr>
      <xdr:spPr>
        <a:xfrm flipH="1">
          <a:off x="48091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19</xdr:row>
      <xdr:rowOff>60960</xdr:rowOff>
    </xdr:from>
    <xdr:to>
      <xdr:col>3</xdr:col>
      <xdr:colOff>403860</xdr:colOff>
      <xdr:row>19</xdr:row>
      <xdr:rowOff>182880</xdr:rowOff>
    </xdr:to>
    <xdr:sp macro="" textlink="">
      <xdr:nvSpPr>
        <xdr:cNvPr id="604" name="Oval 603">
          <a:extLst>
            <a:ext uri="{FF2B5EF4-FFF2-40B4-BE49-F238E27FC236}">
              <a16:creationId xmlns:a16="http://schemas.microsoft.com/office/drawing/2014/main" id="{00000000-0008-0000-0400-00005C020000}"/>
            </a:ext>
          </a:extLst>
        </xdr:cNvPr>
        <xdr:cNvSpPr/>
      </xdr:nvSpPr>
      <xdr:spPr>
        <a:xfrm>
          <a:off x="45720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19</xdr:row>
      <xdr:rowOff>33383</xdr:rowOff>
    </xdr:from>
    <xdr:to>
      <xdr:col>3</xdr:col>
      <xdr:colOff>515337</xdr:colOff>
      <xdr:row>19</xdr:row>
      <xdr:rowOff>199054</xdr:rowOff>
    </xdr:to>
    <xdr:cxnSp macro="">
      <xdr:nvCxnSpPr>
        <xdr:cNvPr id="605" name="Straight Arrow Connector 604">
          <a:extLst>
            <a:ext uri="{FF2B5EF4-FFF2-40B4-BE49-F238E27FC236}">
              <a16:creationId xmlns:a16="http://schemas.microsoft.com/office/drawing/2014/main" id="{00000000-0008-0000-0400-00005D020000}"/>
            </a:ext>
          </a:extLst>
        </xdr:cNvPr>
        <xdr:cNvCxnSpPr/>
      </xdr:nvCxnSpPr>
      <xdr:spPr>
        <a:xfrm flipH="1">
          <a:off x="48091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18</xdr:row>
      <xdr:rowOff>60960</xdr:rowOff>
    </xdr:from>
    <xdr:to>
      <xdr:col>5</xdr:col>
      <xdr:colOff>403860</xdr:colOff>
      <xdr:row>18</xdr:row>
      <xdr:rowOff>182880</xdr:rowOff>
    </xdr:to>
    <xdr:sp macro="" textlink="">
      <xdr:nvSpPr>
        <xdr:cNvPr id="606" name="Oval 605">
          <a:extLst>
            <a:ext uri="{FF2B5EF4-FFF2-40B4-BE49-F238E27FC236}">
              <a16:creationId xmlns:a16="http://schemas.microsoft.com/office/drawing/2014/main" id="{00000000-0008-0000-0400-00005E020000}"/>
            </a:ext>
          </a:extLst>
        </xdr:cNvPr>
        <xdr:cNvSpPr/>
      </xdr:nvSpPr>
      <xdr:spPr>
        <a:xfrm>
          <a:off x="45720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18</xdr:row>
      <xdr:rowOff>33383</xdr:rowOff>
    </xdr:from>
    <xdr:to>
      <xdr:col>5</xdr:col>
      <xdr:colOff>515337</xdr:colOff>
      <xdr:row>18</xdr:row>
      <xdr:rowOff>199054</xdr:rowOff>
    </xdr:to>
    <xdr:cxnSp macro="">
      <xdr:nvCxnSpPr>
        <xdr:cNvPr id="607" name="Straight Arrow Connector 606">
          <a:extLst>
            <a:ext uri="{FF2B5EF4-FFF2-40B4-BE49-F238E27FC236}">
              <a16:creationId xmlns:a16="http://schemas.microsoft.com/office/drawing/2014/main" id="{00000000-0008-0000-0400-00005F020000}"/>
            </a:ext>
          </a:extLst>
        </xdr:cNvPr>
        <xdr:cNvCxnSpPr/>
      </xdr:nvCxnSpPr>
      <xdr:spPr>
        <a:xfrm flipH="1">
          <a:off x="48091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16</xdr:row>
      <xdr:rowOff>60960</xdr:rowOff>
    </xdr:from>
    <xdr:to>
      <xdr:col>5</xdr:col>
      <xdr:colOff>403860</xdr:colOff>
      <xdr:row>16</xdr:row>
      <xdr:rowOff>182880</xdr:rowOff>
    </xdr:to>
    <xdr:sp macro="" textlink="">
      <xdr:nvSpPr>
        <xdr:cNvPr id="608" name="Oval 607">
          <a:extLst>
            <a:ext uri="{FF2B5EF4-FFF2-40B4-BE49-F238E27FC236}">
              <a16:creationId xmlns:a16="http://schemas.microsoft.com/office/drawing/2014/main" id="{00000000-0008-0000-0400-000060020000}"/>
            </a:ext>
          </a:extLst>
        </xdr:cNvPr>
        <xdr:cNvSpPr/>
      </xdr:nvSpPr>
      <xdr:spPr>
        <a:xfrm>
          <a:off x="457200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16</xdr:row>
      <xdr:rowOff>33383</xdr:rowOff>
    </xdr:from>
    <xdr:to>
      <xdr:col>5</xdr:col>
      <xdr:colOff>515337</xdr:colOff>
      <xdr:row>16</xdr:row>
      <xdr:rowOff>199054</xdr:rowOff>
    </xdr:to>
    <xdr:cxnSp macro="">
      <xdr:nvCxnSpPr>
        <xdr:cNvPr id="609" name="Straight Arrow Connector 608">
          <a:extLst>
            <a:ext uri="{FF2B5EF4-FFF2-40B4-BE49-F238E27FC236}">
              <a16:creationId xmlns:a16="http://schemas.microsoft.com/office/drawing/2014/main" id="{00000000-0008-0000-0400-000061020000}"/>
            </a:ext>
          </a:extLst>
        </xdr:cNvPr>
        <xdr:cNvCxnSpPr/>
      </xdr:nvCxnSpPr>
      <xdr:spPr>
        <a:xfrm flipH="1">
          <a:off x="48091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17</xdr:row>
      <xdr:rowOff>60960</xdr:rowOff>
    </xdr:from>
    <xdr:to>
      <xdr:col>5</xdr:col>
      <xdr:colOff>403860</xdr:colOff>
      <xdr:row>17</xdr:row>
      <xdr:rowOff>182880</xdr:rowOff>
    </xdr:to>
    <xdr:sp macro="" textlink="">
      <xdr:nvSpPr>
        <xdr:cNvPr id="610" name="Oval 609">
          <a:extLst>
            <a:ext uri="{FF2B5EF4-FFF2-40B4-BE49-F238E27FC236}">
              <a16:creationId xmlns:a16="http://schemas.microsoft.com/office/drawing/2014/main" id="{00000000-0008-0000-0400-000062020000}"/>
            </a:ext>
          </a:extLst>
        </xdr:cNvPr>
        <xdr:cNvSpPr/>
      </xdr:nvSpPr>
      <xdr:spPr>
        <a:xfrm>
          <a:off x="457200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17</xdr:row>
      <xdr:rowOff>33383</xdr:rowOff>
    </xdr:from>
    <xdr:to>
      <xdr:col>5</xdr:col>
      <xdr:colOff>515337</xdr:colOff>
      <xdr:row>17</xdr:row>
      <xdr:rowOff>199054</xdr:rowOff>
    </xdr:to>
    <xdr:cxnSp macro="">
      <xdr:nvCxnSpPr>
        <xdr:cNvPr id="611" name="Straight Arrow Connector 610">
          <a:extLst>
            <a:ext uri="{FF2B5EF4-FFF2-40B4-BE49-F238E27FC236}">
              <a16:creationId xmlns:a16="http://schemas.microsoft.com/office/drawing/2014/main" id="{00000000-0008-0000-0400-000063020000}"/>
            </a:ext>
          </a:extLst>
        </xdr:cNvPr>
        <xdr:cNvCxnSpPr/>
      </xdr:nvCxnSpPr>
      <xdr:spPr>
        <a:xfrm flipH="1">
          <a:off x="48091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19</xdr:row>
      <xdr:rowOff>60960</xdr:rowOff>
    </xdr:from>
    <xdr:to>
      <xdr:col>5</xdr:col>
      <xdr:colOff>403860</xdr:colOff>
      <xdr:row>19</xdr:row>
      <xdr:rowOff>182880</xdr:rowOff>
    </xdr:to>
    <xdr:sp macro="" textlink="">
      <xdr:nvSpPr>
        <xdr:cNvPr id="612" name="Oval 611">
          <a:extLst>
            <a:ext uri="{FF2B5EF4-FFF2-40B4-BE49-F238E27FC236}">
              <a16:creationId xmlns:a16="http://schemas.microsoft.com/office/drawing/2014/main" id="{00000000-0008-0000-0400-000064020000}"/>
            </a:ext>
          </a:extLst>
        </xdr:cNvPr>
        <xdr:cNvSpPr/>
      </xdr:nvSpPr>
      <xdr:spPr>
        <a:xfrm>
          <a:off x="45720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19</xdr:row>
      <xdr:rowOff>33383</xdr:rowOff>
    </xdr:from>
    <xdr:to>
      <xdr:col>5</xdr:col>
      <xdr:colOff>515337</xdr:colOff>
      <xdr:row>19</xdr:row>
      <xdr:rowOff>199054</xdr:rowOff>
    </xdr:to>
    <xdr:cxnSp macro="">
      <xdr:nvCxnSpPr>
        <xdr:cNvPr id="613" name="Straight Arrow Connector 612">
          <a:extLst>
            <a:ext uri="{FF2B5EF4-FFF2-40B4-BE49-F238E27FC236}">
              <a16:creationId xmlns:a16="http://schemas.microsoft.com/office/drawing/2014/main" id="{00000000-0008-0000-0400-000065020000}"/>
            </a:ext>
          </a:extLst>
        </xdr:cNvPr>
        <xdr:cNvCxnSpPr/>
      </xdr:nvCxnSpPr>
      <xdr:spPr>
        <a:xfrm flipH="1">
          <a:off x="48091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18</xdr:row>
      <xdr:rowOff>60960</xdr:rowOff>
    </xdr:from>
    <xdr:to>
      <xdr:col>6</xdr:col>
      <xdr:colOff>403860</xdr:colOff>
      <xdr:row>18</xdr:row>
      <xdr:rowOff>182880</xdr:rowOff>
    </xdr:to>
    <xdr:sp macro="" textlink="">
      <xdr:nvSpPr>
        <xdr:cNvPr id="614" name="Oval 613">
          <a:extLst>
            <a:ext uri="{FF2B5EF4-FFF2-40B4-BE49-F238E27FC236}">
              <a16:creationId xmlns:a16="http://schemas.microsoft.com/office/drawing/2014/main" id="{00000000-0008-0000-0400-000066020000}"/>
            </a:ext>
          </a:extLst>
        </xdr:cNvPr>
        <xdr:cNvSpPr/>
      </xdr:nvSpPr>
      <xdr:spPr>
        <a:xfrm>
          <a:off x="45720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18</xdr:row>
      <xdr:rowOff>33383</xdr:rowOff>
    </xdr:from>
    <xdr:to>
      <xdr:col>6</xdr:col>
      <xdr:colOff>515337</xdr:colOff>
      <xdr:row>18</xdr:row>
      <xdr:rowOff>199054</xdr:rowOff>
    </xdr:to>
    <xdr:cxnSp macro="">
      <xdr:nvCxnSpPr>
        <xdr:cNvPr id="615" name="Straight Arrow Connector 614">
          <a:extLst>
            <a:ext uri="{FF2B5EF4-FFF2-40B4-BE49-F238E27FC236}">
              <a16:creationId xmlns:a16="http://schemas.microsoft.com/office/drawing/2014/main" id="{00000000-0008-0000-0400-000067020000}"/>
            </a:ext>
          </a:extLst>
        </xdr:cNvPr>
        <xdr:cNvCxnSpPr/>
      </xdr:nvCxnSpPr>
      <xdr:spPr>
        <a:xfrm flipH="1">
          <a:off x="48091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16</xdr:row>
      <xdr:rowOff>60960</xdr:rowOff>
    </xdr:from>
    <xdr:to>
      <xdr:col>6</xdr:col>
      <xdr:colOff>403860</xdr:colOff>
      <xdr:row>16</xdr:row>
      <xdr:rowOff>182880</xdr:rowOff>
    </xdr:to>
    <xdr:sp macro="" textlink="">
      <xdr:nvSpPr>
        <xdr:cNvPr id="616" name="Oval 615">
          <a:extLst>
            <a:ext uri="{FF2B5EF4-FFF2-40B4-BE49-F238E27FC236}">
              <a16:creationId xmlns:a16="http://schemas.microsoft.com/office/drawing/2014/main" id="{00000000-0008-0000-0400-000068020000}"/>
            </a:ext>
          </a:extLst>
        </xdr:cNvPr>
        <xdr:cNvSpPr/>
      </xdr:nvSpPr>
      <xdr:spPr>
        <a:xfrm>
          <a:off x="457200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16</xdr:row>
      <xdr:rowOff>33383</xdr:rowOff>
    </xdr:from>
    <xdr:to>
      <xdr:col>6</xdr:col>
      <xdr:colOff>515337</xdr:colOff>
      <xdr:row>16</xdr:row>
      <xdr:rowOff>199054</xdr:rowOff>
    </xdr:to>
    <xdr:cxnSp macro="">
      <xdr:nvCxnSpPr>
        <xdr:cNvPr id="617" name="Straight Arrow Connector 616">
          <a:extLst>
            <a:ext uri="{FF2B5EF4-FFF2-40B4-BE49-F238E27FC236}">
              <a16:creationId xmlns:a16="http://schemas.microsoft.com/office/drawing/2014/main" id="{00000000-0008-0000-0400-000069020000}"/>
            </a:ext>
          </a:extLst>
        </xdr:cNvPr>
        <xdr:cNvCxnSpPr/>
      </xdr:nvCxnSpPr>
      <xdr:spPr>
        <a:xfrm flipH="1">
          <a:off x="48091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17</xdr:row>
      <xdr:rowOff>60960</xdr:rowOff>
    </xdr:from>
    <xdr:to>
      <xdr:col>6</xdr:col>
      <xdr:colOff>403860</xdr:colOff>
      <xdr:row>17</xdr:row>
      <xdr:rowOff>182880</xdr:rowOff>
    </xdr:to>
    <xdr:sp macro="" textlink="">
      <xdr:nvSpPr>
        <xdr:cNvPr id="618" name="Oval 617">
          <a:extLst>
            <a:ext uri="{FF2B5EF4-FFF2-40B4-BE49-F238E27FC236}">
              <a16:creationId xmlns:a16="http://schemas.microsoft.com/office/drawing/2014/main" id="{00000000-0008-0000-0400-00006A020000}"/>
            </a:ext>
          </a:extLst>
        </xdr:cNvPr>
        <xdr:cNvSpPr/>
      </xdr:nvSpPr>
      <xdr:spPr>
        <a:xfrm>
          <a:off x="457200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17</xdr:row>
      <xdr:rowOff>33383</xdr:rowOff>
    </xdr:from>
    <xdr:to>
      <xdr:col>6</xdr:col>
      <xdr:colOff>515337</xdr:colOff>
      <xdr:row>17</xdr:row>
      <xdr:rowOff>199054</xdr:rowOff>
    </xdr:to>
    <xdr:cxnSp macro="">
      <xdr:nvCxnSpPr>
        <xdr:cNvPr id="619" name="Straight Arrow Connector 618">
          <a:extLst>
            <a:ext uri="{FF2B5EF4-FFF2-40B4-BE49-F238E27FC236}">
              <a16:creationId xmlns:a16="http://schemas.microsoft.com/office/drawing/2014/main" id="{00000000-0008-0000-0400-00006B020000}"/>
            </a:ext>
          </a:extLst>
        </xdr:cNvPr>
        <xdr:cNvCxnSpPr/>
      </xdr:nvCxnSpPr>
      <xdr:spPr>
        <a:xfrm flipH="1">
          <a:off x="48091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19</xdr:row>
      <xdr:rowOff>60960</xdr:rowOff>
    </xdr:from>
    <xdr:to>
      <xdr:col>6</xdr:col>
      <xdr:colOff>403860</xdr:colOff>
      <xdr:row>19</xdr:row>
      <xdr:rowOff>182880</xdr:rowOff>
    </xdr:to>
    <xdr:sp macro="" textlink="">
      <xdr:nvSpPr>
        <xdr:cNvPr id="620" name="Oval 619">
          <a:extLst>
            <a:ext uri="{FF2B5EF4-FFF2-40B4-BE49-F238E27FC236}">
              <a16:creationId xmlns:a16="http://schemas.microsoft.com/office/drawing/2014/main" id="{00000000-0008-0000-0400-00006C020000}"/>
            </a:ext>
          </a:extLst>
        </xdr:cNvPr>
        <xdr:cNvSpPr/>
      </xdr:nvSpPr>
      <xdr:spPr>
        <a:xfrm>
          <a:off x="45720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19</xdr:row>
      <xdr:rowOff>33383</xdr:rowOff>
    </xdr:from>
    <xdr:to>
      <xdr:col>6</xdr:col>
      <xdr:colOff>515337</xdr:colOff>
      <xdr:row>19</xdr:row>
      <xdr:rowOff>199054</xdr:rowOff>
    </xdr:to>
    <xdr:cxnSp macro="">
      <xdr:nvCxnSpPr>
        <xdr:cNvPr id="621" name="Straight Arrow Connector 620">
          <a:extLst>
            <a:ext uri="{FF2B5EF4-FFF2-40B4-BE49-F238E27FC236}">
              <a16:creationId xmlns:a16="http://schemas.microsoft.com/office/drawing/2014/main" id="{00000000-0008-0000-0400-00006D020000}"/>
            </a:ext>
          </a:extLst>
        </xdr:cNvPr>
        <xdr:cNvCxnSpPr/>
      </xdr:nvCxnSpPr>
      <xdr:spPr>
        <a:xfrm flipH="1">
          <a:off x="48091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18</xdr:row>
      <xdr:rowOff>60960</xdr:rowOff>
    </xdr:from>
    <xdr:to>
      <xdr:col>7</xdr:col>
      <xdr:colOff>403860</xdr:colOff>
      <xdr:row>18</xdr:row>
      <xdr:rowOff>182880</xdr:rowOff>
    </xdr:to>
    <xdr:sp macro="" textlink="">
      <xdr:nvSpPr>
        <xdr:cNvPr id="622" name="Oval 621">
          <a:extLst>
            <a:ext uri="{FF2B5EF4-FFF2-40B4-BE49-F238E27FC236}">
              <a16:creationId xmlns:a16="http://schemas.microsoft.com/office/drawing/2014/main" id="{00000000-0008-0000-0400-00006E020000}"/>
            </a:ext>
          </a:extLst>
        </xdr:cNvPr>
        <xdr:cNvSpPr/>
      </xdr:nvSpPr>
      <xdr:spPr>
        <a:xfrm>
          <a:off x="45720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18</xdr:row>
      <xdr:rowOff>33383</xdr:rowOff>
    </xdr:from>
    <xdr:to>
      <xdr:col>7</xdr:col>
      <xdr:colOff>515337</xdr:colOff>
      <xdr:row>18</xdr:row>
      <xdr:rowOff>199054</xdr:rowOff>
    </xdr:to>
    <xdr:cxnSp macro="">
      <xdr:nvCxnSpPr>
        <xdr:cNvPr id="623" name="Straight Arrow Connector 622">
          <a:extLst>
            <a:ext uri="{FF2B5EF4-FFF2-40B4-BE49-F238E27FC236}">
              <a16:creationId xmlns:a16="http://schemas.microsoft.com/office/drawing/2014/main" id="{00000000-0008-0000-0400-00006F020000}"/>
            </a:ext>
          </a:extLst>
        </xdr:cNvPr>
        <xdr:cNvCxnSpPr/>
      </xdr:nvCxnSpPr>
      <xdr:spPr>
        <a:xfrm flipH="1">
          <a:off x="48091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16</xdr:row>
      <xdr:rowOff>60960</xdr:rowOff>
    </xdr:from>
    <xdr:to>
      <xdr:col>7</xdr:col>
      <xdr:colOff>403860</xdr:colOff>
      <xdr:row>16</xdr:row>
      <xdr:rowOff>182880</xdr:rowOff>
    </xdr:to>
    <xdr:sp macro="" textlink="">
      <xdr:nvSpPr>
        <xdr:cNvPr id="624" name="Oval 623">
          <a:extLst>
            <a:ext uri="{FF2B5EF4-FFF2-40B4-BE49-F238E27FC236}">
              <a16:creationId xmlns:a16="http://schemas.microsoft.com/office/drawing/2014/main" id="{00000000-0008-0000-0400-000070020000}"/>
            </a:ext>
          </a:extLst>
        </xdr:cNvPr>
        <xdr:cNvSpPr/>
      </xdr:nvSpPr>
      <xdr:spPr>
        <a:xfrm>
          <a:off x="457200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16</xdr:row>
      <xdr:rowOff>33383</xdr:rowOff>
    </xdr:from>
    <xdr:to>
      <xdr:col>7</xdr:col>
      <xdr:colOff>515337</xdr:colOff>
      <xdr:row>16</xdr:row>
      <xdr:rowOff>199054</xdr:rowOff>
    </xdr:to>
    <xdr:cxnSp macro="">
      <xdr:nvCxnSpPr>
        <xdr:cNvPr id="625" name="Straight Arrow Connector 624">
          <a:extLst>
            <a:ext uri="{FF2B5EF4-FFF2-40B4-BE49-F238E27FC236}">
              <a16:creationId xmlns:a16="http://schemas.microsoft.com/office/drawing/2014/main" id="{00000000-0008-0000-0400-000071020000}"/>
            </a:ext>
          </a:extLst>
        </xdr:cNvPr>
        <xdr:cNvCxnSpPr/>
      </xdr:nvCxnSpPr>
      <xdr:spPr>
        <a:xfrm flipH="1">
          <a:off x="48091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17</xdr:row>
      <xdr:rowOff>60960</xdr:rowOff>
    </xdr:from>
    <xdr:to>
      <xdr:col>7</xdr:col>
      <xdr:colOff>403860</xdr:colOff>
      <xdr:row>17</xdr:row>
      <xdr:rowOff>182880</xdr:rowOff>
    </xdr:to>
    <xdr:sp macro="" textlink="">
      <xdr:nvSpPr>
        <xdr:cNvPr id="626" name="Oval 625">
          <a:extLst>
            <a:ext uri="{FF2B5EF4-FFF2-40B4-BE49-F238E27FC236}">
              <a16:creationId xmlns:a16="http://schemas.microsoft.com/office/drawing/2014/main" id="{00000000-0008-0000-0400-000072020000}"/>
            </a:ext>
          </a:extLst>
        </xdr:cNvPr>
        <xdr:cNvSpPr/>
      </xdr:nvSpPr>
      <xdr:spPr>
        <a:xfrm>
          <a:off x="457200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17</xdr:row>
      <xdr:rowOff>33383</xdr:rowOff>
    </xdr:from>
    <xdr:to>
      <xdr:col>7</xdr:col>
      <xdr:colOff>515337</xdr:colOff>
      <xdr:row>17</xdr:row>
      <xdr:rowOff>199054</xdr:rowOff>
    </xdr:to>
    <xdr:cxnSp macro="">
      <xdr:nvCxnSpPr>
        <xdr:cNvPr id="627" name="Straight Arrow Connector 626">
          <a:extLst>
            <a:ext uri="{FF2B5EF4-FFF2-40B4-BE49-F238E27FC236}">
              <a16:creationId xmlns:a16="http://schemas.microsoft.com/office/drawing/2014/main" id="{00000000-0008-0000-0400-000073020000}"/>
            </a:ext>
          </a:extLst>
        </xdr:cNvPr>
        <xdr:cNvCxnSpPr/>
      </xdr:nvCxnSpPr>
      <xdr:spPr>
        <a:xfrm flipH="1">
          <a:off x="48091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19</xdr:row>
      <xdr:rowOff>60960</xdr:rowOff>
    </xdr:from>
    <xdr:to>
      <xdr:col>7</xdr:col>
      <xdr:colOff>403860</xdr:colOff>
      <xdr:row>19</xdr:row>
      <xdr:rowOff>182880</xdr:rowOff>
    </xdr:to>
    <xdr:sp macro="" textlink="">
      <xdr:nvSpPr>
        <xdr:cNvPr id="629" name="Oval 628">
          <a:extLst>
            <a:ext uri="{FF2B5EF4-FFF2-40B4-BE49-F238E27FC236}">
              <a16:creationId xmlns:a16="http://schemas.microsoft.com/office/drawing/2014/main" id="{00000000-0008-0000-0400-000075020000}"/>
            </a:ext>
          </a:extLst>
        </xdr:cNvPr>
        <xdr:cNvSpPr/>
      </xdr:nvSpPr>
      <xdr:spPr>
        <a:xfrm>
          <a:off x="45720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19</xdr:row>
      <xdr:rowOff>33383</xdr:rowOff>
    </xdr:from>
    <xdr:to>
      <xdr:col>7</xdr:col>
      <xdr:colOff>515337</xdr:colOff>
      <xdr:row>19</xdr:row>
      <xdr:rowOff>199054</xdr:rowOff>
    </xdr:to>
    <xdr:cxnSp macro="">
      <xdr:nvCxnSpPr>
        <xdr:cNvPr id="642" name="Straight Arrow Connector 641">
          <a:extLst>
            <a:ext uri="{FF2B5EF4-FFF2-40B4-BE49-F238E27FC236}">
              <a16:creationId xmlns:a16="http://schemas.microsoft.com/office/drawing/2014/main" id="{00000000-0008-0000-0400-000082020000}"/>
            </a:ext>
          </a:extLst>
        </xdr:cNvPr>
        <xdr:cNvCxnSpPr/>
      </xdr:nvCxnSpPr>
      <xdr:spPr>
        <a:xfrm flipH="1">
          <a:off x="48091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18</xdr:row>
      <xdr:rowOff>60960</xdr:rowOff>
    </xdr:from>
    <xdr:to>
      <xdr:col>8</xdr:col>
      <xdr:colOff>403860</xdr:colOff>
      <xdr:row>18</xdr:row>
      <xdr:rowOff>182880</xdr:rowOff>
    </xdr:to>
    <xdr:sp macro="" textlink="">
      <xdr:nvSpPr>
        <xdr:cNvPr id="647" name="Oval 646">
          <a:extLst>
            <a:ext uri="{FF2B5EF4-FFF2-40B4-BE49-F238E27FC236}">
              <a16:creationId xmlns:a16="http://schemas.microsoft.com/office/drawing/2014/main" id="{00000000-0008-0000-0400-000087020000}"/>
            </a:ext>
          </a:extLst>
        </xdr:cNvPr>
        <xdr:cNvSpPr/>
      </xdr:nvSpPr>
      <xdr:spPr>
        <a:xfrm>
          <a:off x="45720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18</xdr:row>
      <xdr:rowOff>33383</xdr:rowOff>
    </xdr:from>
    <xdr:to>
      <xdr:col>8</xdr:col>
      <xdr:colOff>515337</xdr:colOff>
      <xdr:row>18</xdr:row>
      <xdr:rowOff>199054</xdr:rowOff>
    </xdr:to>
    <xdr:cxnSp macro="">
      <xdr:nvCxnSpPr>
        <xdr:cNvPr id="648" name="Straight Arrow Connector 647">
          <a:extLst>
            <a:ext uri="{FF2B5EF4-FFF2-40B4-BE49-F238E27FC236}">
              <a16:creationId xmlns:a16="http://schemas.microsoft.com/office/drawing/2014/main" id="{00000000-0008-0000-0400-000088020000}"/>
            </a:ext>
          </a:extLst>
        </xdr:cNvPr>
        <xdr:cNvCxnSpPr/>
      </xdr:nvCxnSpPr>
      <xdr:spPr>
        <a:xfrm flipH="1">
          <a:off x="48091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16</xdr:row>
      <xdr:rowOff>60960</xdr:rowOff>
    </xdr:from>
    <xdr:to>
      <xdr:col>8</xdr:col>
      <xdr:colOff>403860</xdr:colOff>
      <xdr:row>16</xdr:row>
      <xdr:rowOff>182880</xdr:rowOff>
    </xdr:to>
    <xdr:sp macro="" textlink="">
      <xdr:nvSpPr>
        <xdr:cNvPr id="655" name="Oval 654">
          <a:extLst>
            <a:ext uri="{FF2B5EF4-FFF2-40B4-BE49-F238E27FC236}">
              <a16:creationId xmlns:a16="http://schemas.microsoft.com/office/drawing/2014/main" id="{00000000-0008-0000-0400-00008F020000}"/>
            </a:ext>
          </a:extLst>
        </xdr:cNvPr>
        <xdr:cNvSpPr/>
      </xdr:nvSpPr>
      <xdr:spPr>
        <a:xfrm>
          <a:off x="457200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16</xdr:row>
      <xdr:rowOff>33383</xdr:rowOff>
    </xdr:from>
    <xdr:to>
      <xdr:col>8</xdr:col>
      <xdr:colOff>515337</xdr:colOff>
      <xdr:row>16</xdr:row>
      <xdr:rowOff>199054</xdr:rowOff>
    </xdr:to>
    <xdr:cxnSp macro="">
      <xdr:nvCxnSpPr>
        <xdr:cNvPr id="656" name="Straight Arrow Connector 655">
          <a:extLst>
            <a:ext uri="{FF2B5EF4-FFF2-40B4-BE49-F238E27FC236}">
              <a16:creationId xmlns:a16="http://schemas.microsoft.com/office/drawing/2014/main" id="{00000000-0008-0000-0400-000090020000}"/>
            </a:ext>
          </a:extLst>
        </xdr:cNvPr>
        <xdr:cNvCxnSpPr/>
      </xdr:nvCxnSpPr>
      <xdr:spPr>
        <a:xfrm flipH="1">
          <a:off x="48091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17</xdr:row>
      <xdr:rowOff>60960</xdr:rowOff>
    </xdr:from>
    <xdr:to>
      <xdr:col>8</xdr:col>
      <xdr:colOff>403860</xdr:colOff>
      <xdr:row>17</xdr:row>
      <xdr:rowOff>182880</xdr:rowOff>
    </xdr:to>
    <xdr:sp macro="" textlink="">
      <xdr:nvSpPr>
        <xdr:cNvPr id="661" name="Oval 660">
          <a:extLst>
            <a:ext uri="{FF2B5EF4-FFF2-40B4-BE49-F238E27FC236}">
              <a16:creationId xmlns:a16="http://schemas.microsoft.com/office/drawing/2014/main" id="{00000000-0008-0000-0400-000095020000}"/>
            </a:ext>
          </a:extLst>
        </xdr:cNvPr>
        <xdr:cNvSpPr/>
      </xdr:nvSpPr>
      <xdr:spPr>
        <a:xfrm>
          <a:off x="457200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17</xdr:row>
      <xdr:rowOff>33383</xdr:rowOff>
    </xdr:from>
    <xdr:to>
      <xdr:col>8</xdr:col>
      <xdr:colOff>515337</xdr:colOff>
      <xdr:row>17</xdr:row>
      <xdr:rowOff>199054</xdr:rowOff>
    </xdr:to>
    <xdr:cxnSp macro="">
      <xdr:nvCxnSpPr>
        <xdr:cNvPr id="662" name="Straight Arrow Connector 661">
          <a:extLst>
            <a:ext uri="{FF2B5EF4-FFF2-40B4-BE49-F238E27FC236}">
              <a16:creationId xmlns:a16="http://schemas.microsoft.com/office/drawing/2014/main" id="{00000000-0008-0000-0400-000096020000}"/>
            </a:ext>
          </a:extLst>
        </xdr:cNvPr>
        <xdr:cNvCxnSpPr/>
      </xdr:nvCxnSpPr>
      <xdr:spPr>
        <a:xfrm flipH="1">
          <a:off x="48091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19</xdr:row>
      <xdr:rowOff>60960</xdr:rowOff>
    </xdr:from>
    <xdr:to>
      <xdr:col>8</xdr:col>
      <xdr:colOff>403860</xdr:colOff>
      <xdr:row>19</xdr:row>
      <xdr:rowOff>182880</xdr:rowOff>
    </xdr:to>
    <xdr:sp macro="" textlink="">
      <xdr:nvSpPr>
        <xdr:cNvPr id="675" name="Oval 674">
          <a:extLst>
            <a:ext uri="{FF2B5EF4-FFF2-40B4-BE49-F238E27FC236}">
              <a16:creationId xmlns:a16="http://schemas.microsoft.com/office/drawing/2014/main" id="{00000000-0008-0000-0400-0000A3020000}"/>
            </a:ext>
          </a:extLst>
        </xdr:cNvPr>
        <xdr:cNvSpPr/>
      </xdr:nvSpPr>
      <xdr:spPr>
        <a:xfrm>
          <a:off x="45720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19</xdr:row>
      <xdr:rowOff>33383</xdr:rowOff>
    </xdr:from>
    <xdr:to>
      <xdr:col>8</xdr:col>
      <xdr:colOff>515337</xdr:colOff>
      <xdr:row>19</xdr:row>
      <xdr:rowOff>199054</xdr:rowOff>
    </xdr:to>
    <xdr:cxnSp macro="">
      <xdr:nvCxnSpPr>
        <xdr:cNvPr id="676" name="Straight Arrow Connector 675">
          <a:extLst>
            <a:ext uri="{FF2B5EF4-FFF2-40B4-BE49-F238E27FC236}">
              <a16:creationId xmlns:a16="http://schemas.microsoft.com/office/drawing/2014/main" id="{00000000-0008-0000-0400-0000A4020000}"/>
            </a:ext>
          </a:extLst>
        </xdr:cNvPr>
        <xdr:cNvCxnSpPr/>
      </xdr:nvCxnSpPr>
      <xdr:spPr>
        <a:xfrm flipH="1">
          <a:off x="48091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18</xdr:row>
      <xdr:rowOff>60960</xdr:rowOff>
    </xdr:from>
    <xdr:to>
      <xdr:col>10</xdr:col>
      <xdr:colOff>403860</xdr:colOff>
      <xdr:row>18</xdr:row>
      <xdr:rowOff>182880</xdr:rowOff>
    </xdr:to>
    <xdr:sp macro="" textlink="">
      <xdr:nvSpPr>
        <xdr:cNvPr id="725" name="Oval 724">
          <a:extLst>
            <a:ext uri="{FF2B5EF4-FFF2-40B4-BE49-F238E27FC236}">
              <a16:creationId xmlns:a16="http://schemas.microsoft.com/office/drawing/2014/main" id="{00000000-0008-0000-0400-0000D5020000}"/>
            </a:ext>
          </a:extLst>
        </xdr:cNvPr>
        <xdr:cNvSpPr/>
      </xdr:nvSpPr>
      <xdr:spPr>
        <a:xfrm>
          <a:off x="45720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18</xdr:row>
      <xdr:rowOff>33383</xdr:rowOff>
    </xdr:from>
    <xdr:to>
      <xdr:col>10</xdr:col>
      <xdr:colOff>515337</xdr:colOff>
      <xdr:row>18</xdr:row>
      <xdr:rowOff>199054</xdr:rowOff>
    </xdr:to>
    <xdr:cxnSp macro="">
      <xdr:nvCxnSpPr>
        <xdr:cNvPr id="726" name="Straight Arrow Connector 725">
          <a:extLst>
            <a:ext uri="{FF2B5EF4-FFF2-40B4-BE49-F238E27FC236}">
              <a16:creationId xmlns:a16="http://schemas.microsoft.com/office/drawing/2014/main" id="{00000000-0008-0000-0400-0000D6020000}"/>
            </a:ext>
          </a:extLst>
        </xdr:cNvPr>
        <xdr:cNvCxnSpPr/>
      </xdr:nvCxnSpPr>
      <xdr:spPr>
        <a:xfrm flipH="1">
          <a:off x="48091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16</xdr:row>
      <xdr:rowOff>60960</xdr:rowOff>
    </xdr:from>
    <xdr:to>
      <xdr:col>10</xdr:col>
      <xdr:colOff>403860</xdr:colOff>
      <xdr:row>16</xdr:row>
      <xdr:rowOff>182880</xdr:rowOff>
    </xdr:to>
    <xdr:sp macro="" textlink="">
      <xdr:nvSpPr>
        <xdr:cNvPr id="727" name="Oval 726">
          <a:extLst>
            <a:ext uri="{FF2B5EF4-FFF2-40B4-BE49-F238E27FC236}">
              <a16:creationId xmlns:a16="http://schemas.microsoft.com/office/drawing/2014/main" id="{00000000-0008-0000-0400-0000D7020000}"/>
            </a:ext>
          </a:extLst>
        </xdr:cNvPr>
        <xdr:cNvSpPr/>
      </xdr:nvSpPr>
      <xdr:spPr>
        <a:xfrm>
          <a:off x="457200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16</xdr:row>
      <xdr:rowOff>33383</xdr:rowOff>
    </xdr:from>
    <xdr:to>
      <xdr:col>10</xdr:col>
      <xdr:colOff>515337</xdr:colOff>
      <xdr:row>16</xdr:row>
      <xdr:rowOff>199054</xdr:rowOff>
    </xdr:to>
    <xdr:cxnSp macro="">
      <xdr:nvCxnSpPr>
        <xdr:cNvPr id="728" name="Straight Arrow Connector 727">
          <a:extLst>
            <a:ext uri="{FF2B5EF4-FFF2-40B4-BE49-F238E27FC236}">
              <a16:creationId xmlns:a16="http://schemas.microsoft.com/office/drawing/2014/main" id="{00000000-0008-0000-0400-0000D8020000}"/>
            </a:ext>
          </a:extLst>
        </xdr:cNvPr>
        <xdr:cNvCxnSpPr/>
      </xdr:nvCxnSpPr>
      <xdr:spPr>
        <a:xfrm flipH="1">
          <a:off x="48091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17</xdr:row>
      <xdr:rowOff>60960</xdr:rowOff>
    </xdr:from>
    <xdr:to>
      <xdr:col>10</xdr:col>
      <xdr:colOff>403860</xdr:colOff>
      <xdr:row>17</xdr:row>
      <xdr:rowOff>182880</xdr:rowOff>
    </xdr:to>
    <xdr:sp macro="" textlink="">
      <xdr:nvSpPr>
        <xdr:cNvPr id="729" name="Oval 728">
          <a:extLst>
            <a:ext uri="{FF2B5EF4-FFF2-40B4-BE49-F238E27FC236}">
              <a16:creationId xmlns:a16="http://schemas.microsoft.com/office/drawing/2014/main" id="{00000000-0008-0000-0400-0000D9020000}"/>
            </a:ext>
          </a:extLst>
        </xdr:cNvPr>
        <xdr:cNvSpPr/>
      </xdr:nvSpPr>
      <xdr:spPr>
        <a:xfrm>
          <a:off x="457200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17</xdr:row>
      <xdr:rowOff>33383</xdr:rowOff>
    </xdr:from>
    <xdr:to>
      <xdr:col>10</xdr:col>
      <xdr:colOff>515337</xdr:colOff>
      <xdr:row>17</xdr:row>
      <xdr:rowOff>199054</xdr:rowOff>
    </xdr:to>
    <xdr:cxnSp macro="">
      <xdr:nvCxnSpPr>
        <xdr:cNvPr id="730" name="Straight Arrow Connector 729">
          <a:extLst>
            <a:ext uri="{FF2B5EF4-FFF2-40B4-BE49-F238E27FC236}">
              <a16:creationId xmlns:a16="http://schemas.microsoft.com/office/drawing/2014/main" id="{00000000-0008-0000-0400-0000DA020000}"/>
            </a:ext>
          </a:extLst>
        </xdr:cNvPr>
        <xdr:cNvCxnSpPr/>
      </xdr:nvCxnSpPr>
      <xdr:spPr>
        <a:xfrm flipH="1">
          <a:off x="48091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19</xdr:row>
      <xdr:rowOff>60960</xdr:rowOff>
    </xdr:from>
    <xdr:to>
      <xdr:col>10</xdr:col>
      <xdr:colOff>403860</xdr:colOff>
      <xdr:row>19</xdr:row>
      <xdr:rowOff>182880</xdr:rowOff>
    </xdr:to>
    <xdr:sp macro="" textlink="">
      <xdr:nvSpPr>
        <xdr:cNvPr id="731" name="Oval 730">
          <a:extLst>
            <a:ext uri="{FF2B5EF4-FFF2-40B4-BE49-F238E27FC236}">
              <a16:creationId xmlns:a16="http://schemas.microsoft.com/office/drawing/2014/main" id="{00000000-0008-0000-0400-0000DB020000}"/>
            </a:ext>
          </a:extLst>
        </xdr:cNvPr>
        <xdr:cNvSpPr/>
      </xdr:nvSpPr>
      <xdr:spPr>
        <a:xfrm>
          <a:off x="45720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19</xdr:row>
      <xdr:rowOff>33383</xdr:rowOff>
    </xdr:from>
    <xdr:to>
      <xdr:col>10</xdr:col>
      <xdr:colOff>515337</xdr:colOff>
      <xdr:row>19</xdr:row>
      <xdr:rowOff>199054</xdr:rowOff>
    </xdr:to>
    <xdr:cxnSp macro="">
      <xdr:nvCxnSpPr>
        <xdr:cNvPr id="732" name="Straight Arrow Connector 731">
          <a:extLst>
            <a:ext uri="{FF2B5EF4-FFF2-40B4-BE49-F238E27FC236}">
              <a16:creationId xmlns:a16="http://schemas.microsoft.com/office/drawing/2014/main" id="{00000000-0008-0000-0400-0000DC020000}"/>
            </a:ext>
          </a:extLst>
        </xdr:cNvPr>
        <xdr:cNvCxnSpPr/>
      </xdr:nvCxnSpPr>
      <xdr:spPr>
        <a:xfrm flipH="1">
          <a:off x="48091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18</xdr:row>
      <xdr:rowOff>60960</xdr:rowOff>
    </xdr:from>
    <xdr:to>
      <xdr:col>11</xdr:col>
      <xdr:colOff>403860</xdr:colOff>
      <xdr:row>18</xdr:row>
      <xdr:rowOff>182880</xdr:rowOff>
    </xdr:to>
    <xdr:sp macro="" textlink="">
      <xdr:nvSpPr>
        <xdr:cNvPr id="733" name="Oval 732">
          <a:extLst>
            <a:ext uri="{FF2B5EF4-FFF2-40B4-BE49-F238E27FC236}">
              <a16:creationId xmlns:a16="http://schemas.microsoft.com/office/drawing/2014/main" id="{00000000-0008-0000-0400-0000DD020000}"/>
            </a:ext>
          </a:extLst>
        </xdr:cNvPr>
        <xdr:cNvSpPr/>
      </xdr:nvSpPr>
      <xdr:spPr>
        <a:xfrm>
          <a:off x="45720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18</xdr:row>
      <xdr:rowOff>33383</xdr:rowOff>
    </xdr:from>
    <xdr:to>
      <xdr:col>11</xdr:col>
      <xdr:colOff>515337</xdr:colOff>
      <xdr:row>18</xdr:row>
      <xdr:rowOff>199054</xdr:rowOff>
    </xdr:to>
    <xdr:cxnSp macro="">
      <xdr:nvCxnSpPr>
        <xdr:cNvPr id="734" name="Straight Arrow Connector 733">
          <a:extLst>
            <a:ext uri="{FF2B5EF4-FFF2-40B4-BE49-F238E27FC236}">
              <a16:creationId xmlns:a16="http://schemas.microsoft.com/office/drawing/2014/main" id="{00000000-0008-0000-0400-0000DE020000}"/>
            </a:ext>
          </a:extLst>
        </xdr:cNvPr>
        <xdr:cNvCxnSpPr/>
      </xdr:nvCxnSpPr>
      <xdr:spPr>
        <a:xfrm flipH="1">
          <a:off x="48091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16</xdr:row>
      <xdr:rowOff>60960</xdr:rowOff>
    </xdr:from>
    <xdr:to>
      <xdr:col>11</xdr:col>
      <xdr:colOff>403860</xdr:colOff>
      <xdr:row>16</xdr:row>
      <xdr:rowOff>182880</xdr:rowOff>
    </xdr:to>
    <xdr:sp macro="" textlink="">
      <xdr:nvSpPr>
        <xdr:cNvPr id="735" name="Oval 734">
          <a:extLst>
            <a:ext uri="{FF2B5EF4-FFF2-40B4-BE49-F238E27FC236}">
              <a16:creationId xmlns:a16="http://schemas.microsoft.com/office/drawing/2014/main" id="{00000000-0008-0000-0400-0000DF020000}"/>
            </a:ext>
          </a:extLst>
        </xdr:cNvPr>
        <xdr:cNvSpPr/>
      </xdr:nvSpPr>
      <xdr:spPr>
        <a:xfrm>
          <a:off x="457200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16</xdr:row>
      <xdr:rowOff>33383</xdr:rowOff>
    </xdr:from>
    <xdr:to>
      <xdr:col>11</xdr:col>
      <xdr:colOff>515337</xdr:colOff>
      <xdr:row>16</xdr:row>
      <xdr:rowOff>199054</xdr:rowOff>
    </xdr:to>
    <xdr:cxnSp macro="">
      <xdr:nvCxnSpPr>
        <xdr:cNvPr id="736" name="Straight Arrow Connector 735">
          <a:extLst>
            <a:ext uri="{FF2B5EF4-FFF2-40B4-BE49-F238E27FC236}">
              <a16:creationId xmlns:a16="http://schemas.microsoft.com/office/drawing/2014/main" id="{00000000-0008-0000-0400-0000E0020000}"/>
            </a:ext>
          </a:extLst>
        </xdr:cNvPr>
        <xdr:cNvCxnSpPr/>
      </xdr:nvCxnSpPr>
      <xdr:spPr>
        <a:xfrm flipH="1">
          <a:off x="48091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17</xdr:row>
      <xdr:rowOff>60960</xdr:rowOff>
    </xdr:from>
    <xdr:to>
      <xdr:col>11</xdr:col>
      <xdr:colOff>403860</xdr:colOff>
      <xdr:row>17</xdr:row>
      <xdr:rowOff>182880</xdr:rowOff>
    </xdr:to>
    <xdr:sp macro="" textlink="">
      <xdr:nvSpPr>
        <xdr:cNvPr id="737" name="Oval 736">
          <a:extLst>
            <a:ext uri="{FF2B5EF4-FFF2-40B4-BE49-F238E27FC236}">
              <a16:creationId xmlns:a16="http://schemas.microsoft.com/office/drawing/2014/main" id="{00000000-0008-0000-0400-0000E1020000}"/>
            </a:ext>
          </a:extLst>
        </xdr:cNvPr>
        <xdr:cNvSpPr/>
      </xdr:nvSpPr>
      <xdr:spPr>
        <a:xfrm>
          <a:off x="457200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17</xdr:row>
      <xdr:rowOff>33383</xdr:rowOff>
    </xdr:from>
    <xdr:to>
      <xdr:col>11</xdr:col>
      <xdr:colOff>515337</xdr:colOff>
      <xdr:row>17</xdr:row>
      <xdr:rowOff>199054</xdr:rowOff>
    </xdr:to>
    <xdr:cxnSp macro="">
      <xdr:nvCxnSpPr>
        <xdr:cNvPr id="738" name="Straight Arrow Connector 737">
          <a:extLst>
            <a:ext uri="{FF2B5EF4-FFF2-40B4-BE49-F238E27FC236}">
              <a16:creationId xmlns:a16="http://schemas.microsoft.com/office/drawing/2014/main" id="{00000000-0008-0000-0400-0000E2020000}"/>
            </a:ext>
          </a:extLst>
        </xdr:cNvPr>
        <xdr:cNvCxnSpPr/>
      </xdr:nvCxnSpPr>
      <xdr:spPr>
        <a:xfrm flipH="1">
          <a:off x="48091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19</xdr:row>
      <xdr:rowOff>60960</xdr:rowOff>
    </xdr:from>
    <xdr:to>
      <xdr:col>11</xdr:col>
      <xdr:colOff>403860</xdr:colOff>
      <xdr:row>19</xdr:row>
      <xdr:rowOff>182880</xdr:rowOff>
    </xdr:to>
    <xdr:sp macro="" textlink="">
      <xdr:nvSpPr>
        <xdr:cNvPr id="739" name="Oval 738">
          <a:extLst>
            <a:ext uri="{FF2B5EF4-FFF2-40B4-BE49-F238E27FC236}">
              <a16:creationId xmlns:a16="http://schemas.microsoft.com/office/drawing/2014/main" id="{00000000-0008-0000-0400-0000E3020000}"/>
            </a:ext>
          </a:extLst>
        </xdr:cNvPr>
        <xdr:cNvSpPr/>
      </xdr:nvSpPr>
      <xdr:spPr>
        <a:xfrm>
          <a:off x="45720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19</xdr:row>
      <xdr:rowOff>33383</xdr:rowOff>
    </xdr:from>
    <xdr:to>
      <xdr:col>11</xdr:col>
      <xdr:colOff>515337</xdr:colOff>
      <xdr:row>19</xdr:row>
      <xdr:rowOff>199054</xdr:rowOff>
    </xdr:to>
    <xdr:cxnSp macro="">
      <xdr:nvCxnSpPr>
        <xdr:cNvPr id="740" name="Straight Arrow Connector 739">
          <a:extLst>
            <a:ext uri="{FF2B5EF4-FFF2-40B4-BE49-F238E27FC236}">
              <a16:creationId xmlns:a16="http://schemas.microsoft.com/office/drawing/2014/main" id="{00000000-0008-0000-0400-0000E4020000}"/>
            </a:ext>
          </a:extLst>
        </xdr:cNvPr>
        <xdr:cNvCxnSpPr/>
      </xdr:nvCxnSpPr>
      <xdr:spPr>
        <a:xfrm flipH="1">
          <a:off x="48091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18</xdr:row>
      <xdr:rowOff>60960</xdr:rowOff>
    </xdr:from>
    <xdr:to>
      <xdr:col>12</xdr:col>
      <xdr:colOff>403860</xdr:colOff>
      <xdr:row>18</xdr:row>
      <xdr:rowOff>182880</xdr:rowOff>
    </xdr:to>
    <xdr:sp macro="" textlink="">
      <xdr:nvSpPr>
        <xdr:cNvPr id="741" name="Oval 740">
          <a:extLst>
            <a:ext uri="{FF2B5EF4-FFF2-40B4-BE49-F238E27FC236}">
              <a16:creationId xmlns:a16="http://schemas.microsoft.com/office/drawing/2014/main" id="{00000000-0008-0000-0400-0000E5020000}"/>
            </a:ext>
          </a:extLst>
        </xdr:cNvPr>
        <xdr:cNvSpPr/>
      </xdr:nvSpPr>
      <xdr:spPr>
        <a:xfrm>
          <a:off x="45720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18</xdr:row>
      <xdr:rowOff>33383</xdr:rowOff>
    </xdr:from>
    <xdr:to>
      <xdr:col>12</xdr:col>
      <xdr:colOff>515337</xdr:colOff>
      <xdr:row>18</xdr:row>
      <xdr:rowOff>199054</xdr:rowOff>
    </xdr:to>
    <xdr:cxnSp macro="">
      <xdr:nvCxnSpPr>
        <xdr:cNvPr id="742" name="Straight Arrow Connector 741">
          <a:extLst>
            <a:ext uri="{FF2B5EF4-FFF2-40B4-BE49-F238E27FC236}">
              <a16:creationId xmlns:a16="http://schemas.microsoft.com/office/drawing/2014/main" id="{00000000-0008-0000-0400-0000E6020000}"/>
            </a:ext>
          </a:extLst>
        </xdr:cNvPr>
        <xdr:cNvCxnSpPr/>
      </xdr:nvCxnSpPr>
      <xdr:spPr>
        <a:xfrm flipH="1">
          <a:off x="48091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16</xdr:row>
      <xdr:rowOff>60960</xdr:rowOff>
    </xdr:from>
    <xdr:to>
      <xdr:col>12</xdr:col>
      <xdr:colOff>403860</xdr:colOff>
      <xdr:row>16</xdr:row>
      <xdr:rowOff>182880</xdr:rowOff>
    </xdr:to>
    <xdr:sp macro="" textlink="">
      <xdr:nvSpPr>
        <xdr:cNvPr id="743" name="Oval 742">
          <a:extLst>
            <a:ext uri="{FF2B5EF4-FFF2-40B4-BE49-F238E27FC236}">
              <a16:creationId xmlns:a16="http://schemas.microsoft.com/office/drawing/2014/main" id="{00000000-0008-0000-0400-0000E7020000}"/>
            </a:ext>
          </a:extLst>
        </xdr:cNvPr>
        <xdr:cNvSpPr/>
      </xdr:nvSpPr>
      <xdr:spPr>
        <a:xfrm>
          <a:off x="457200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16</xdr:row>
      <xdr:rowOff>33383</xdr:rowOff>
    </xdr:from>
    <xdr:to>
      <xdr:col>12</xdr:col>
      <xdr:colOff>515337</xdr:colOff>
      <xdr:row>16</xdr:row>
      <xdr:rowOff>199054</xdr:rowOff>
    </xdr:to>
    <xdr:cxnSp macro="">
      <xdr:nvCxnSpPr>
        <xdr:cNvPr id="744" name="Straight Arrow Connector 743">
          <a:extLst>
            <a:ext uri="{FF2B5EF4-FFF2-40B4-BE49-F238E27FC236}">
              <a16:creationId xmlns:a16="http://schemas.microsoft.com/office/drawing/2014/main" id="{00000000-0008-0000-0400-0000E8020000}"/>
            </a:ext>
          </a:extLst>
        </xdr:cNvPr>
        <xdr:cNvCxnSpPr/>
      </xdr:nvCxnSpPr>
      <xdr:spPr>
        <a:xfrm flipH="1">
          <a:off x="48091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17</xdr:row>
      <xdr:rowOff>60960</xdr:rowOff>
    </xdr:from>
    <xdr:to>
      <xdr:col>12</xdr:col>
      <xdr:colOff>403860</xdr:colOff>
      <xdr:row>17</xdr:row>
      <xdr:rowOff>182880</xdr:rowOff>
    </xdr:to>
    <xdr:sp macro="" textlink="">
      <xdr:nvSpPr>
        <xdr:cNvPr id="745" name="Oval 744">
          <a:extLst>
            <a:ext uri="{FF2B5EF4-FFF2-40B4-BE49-F238E27FC236}">
              <a16:creationId xmlns:a16="http://schemas.microsoft.com/office/drawing/2014/main" id="{00000000-0008-0000-0400-0000E9020000}"/>
            </a:ext>
          </a:extLst>
        </xdr:cNvPr>
        <xdr:cNvSpPr/>
      </xdr:nvSpPr>
      <xdr:spPr>
        <a:xfrm>
          <a:off x="457200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17</xdr:row>
      <xdr:rowOff>33383</xdr:rowOff>
    </xdr:from>
    <xdr:to>
      <xdr:col>12</xdr:col>
      <xdr:colOff>515337</xdr:colOff>
      <xdr:row>17</xdr:row>
      <xdr:rowOff>199054</xdr:rowOff>
    </xdr:to>
    <xdr:cxnSp macro="">
      <xdr:nvCxnSpPr>
        <xdr:cNvPr id="746" name="Straight Arrow Connector 745">
          <a:extLst>
            <a:ext uri="{FF2B5EF4-FFF2-40B4-BE49-F238E27FC236}">
              <a16:creationId xmlns:a16="http://schemas.microsoft.com/office/drawing/2014/main" id="{00000000-0008-0000-0400-0000EA020000}"/>
            </a:ext>
          </a:extLst>
        </xdr:cNvPr>
        <xdr:cNvCxnSpPr/>
      </xdr:nvCxnSpPr>
      <xdr:spPr>
        <a:xfrm flipH="1">
          <a:off x="48091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19</xdr:row>
      <xdr:rowOff>60960</xdr:rowOff>
    </xdr:from>
    <xdr:to>
      <xdr:col>12</xdr:col>
      <xdr:colOff>403860</xdr:colOff>
      <xdr:row>19</xdr:row>
      <xdr:rowOff>182880</xdr:rowOff>
    </xdr:to>
    <xdr:sp macro="" textlink="">
      <xdr:nvSpPr>
        <xdr:cNvPr id="747" name="Oval 746">
          <a:extLst>
            <a:ext uri="{FF2B5EF4-FFF2-40B4-BE49-F238E27FC236}">
              <a16:creationId xmlns:a16="http://schemas.microsoft.com/office/drawing/2014/main" id="{00000000-0008-0000-0400-0000EB020000}"/>
            </a:ext>
          </a:extLst>
        </xdr:cNvPr>
        <xdr:cNvSpPr/>
      </xdr:nvSpPr>
      <xdr:spPr>
        <a:xfrm>
          <a:off x="45720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19</xdr:row>
      <xdr:rowOff>33383</xdr:rowOff>
    </xdr:from>
    <xdr:to>
      <xdr:col>12</xdr:col>
      <xdr:colOff>515337</xdr:colOff>
      <xdr:row>19</xdr:row>
      <xdr:rowOff>199054</xdr:rowOff>
    </xdr:to>
    <xdr:cxnSp macro="">
      <xdr:nvCxnSpPr>
        <xdr:cNvPr id="748" name="Straight Arrow Connector 747">
          <a:extLst>
            <a:ext uri="{FF2B5EF4-FFF2-40B4-BE49-F238E27FC236}">
              <a16:creationId xmlns:a16="http://schemas.microsoft.com/office/drawing/2014/main" id="{00000000-0008-0000-0400-0000EC020000}"/>
            </a:ext>
          </a:extLst>
        </xdr:cNvPr>
        <xdr:cNvCxnSpPr/>
      </xdr:nvCxnSpPr>
      <xdr:spPr>
        <a:xfrm flipH="1">
          <a:off x="48091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18</xdr:row>
      <xdr:rowOff>60960</xdr:rowOff>
    </xdr:from>
    <xdr:to>
      <xdr:col>13</xdr:col>
      <xdr:colOff>403860</xdr:colOff>
      <xdr:row>18</xdr:row>
      <xdr:rowOff>182880</xdr:rowOff>
    </xdr:to>
    <xdr:sp macro="" textlink="">
      <xdr:nvSpPr>
        <xdr:cNvPr id="749" name="Oval 748">
          <a:extLst>
            <a:ext uri="{FF2B5EF4-FFF2-40B4-BE49-F238E27FC236}">
              <a16:creationId xmlns:a16="http://schemas.microsoft.com/office/drawing/2014/main" id="{00000000-0008-0000-0400-0000ED020000}"/>
            </a:ext>
          </a:extLst>
        </xdr:cNvPr>
        <xdr:cNvSpPr/>
      </xdr:nvSpPr>
      <xdr:spPr>
        <a:xfrm>
          <a:off x="4572000" y="32689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18</xdr:row>
      <xdr:rowOff>33383</xdr:rowOff>
    </xdr:from>
    <xdr:to>
      <xdr:col>13</xdr:col>
      <xdr:colOff>515337</xdr:colOff>
      <xdr:row>18</xdr:row>
      <xdr:rowOff>199054</xdr:rowOff>
    </xdr:to>
    <xdr:cxnSp macro="">
      <xdr:nvCxnSpPr>
        <xdr:cNvPr id="750" name="Straight Arrow Connector 749">
          <a:extLst>
            <a:ext uri="{FF2B5EF4-FFF2-40B4-BE49-F238E27FC236}">
              <a16:creationId xmlns:a16="http://schemas.microsoft.com/office/drawing/2014/main" id="{00000000-0008-0000-0400-0000EE020000}"/>
            </a:ext>
          </a:extLst>
        </xdr:cNvPr>
        <xdr:cNvCxnSpPr/>
      </xdr:nvCxnSpPr>
      <xdr:spPr>
        <a:xfrm flipH="1">
          <a:off x="480918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16</xdr:row>
      <xdr:rowOff>60960</xdr:rowOff>
    </xdr:from>
    <xdr:to>
      <xdr:col>13</xdr:col>
      <xdr:colOff>403860</xdr:colOff>
      <xdr:row>16</xdr:row>
      <xdr:rowOff>182880</xdr:rowOff>
    </xdr:to>
    <xdr:sp macro="" textlink="">
      <xdr:nvSpPr>
        <xdr:cNvPr id="751" name="Oval 750">
          <a:extLst>
            <a:ext uri="{FF2B5EF4-FFF2-40B4-BE49-F238E27FC236}">
              <a16:creationId xmlns:a16="http://schemas.microsoft.com/office/drawing/2014/main" id="{00000000-0008-0000-0400-0000EF020000}"/>
            </a:ext>
          </a:extLst>
        </xdr:cNvPr>
        <xdr:cNvSpPr/>
      </xdr:nvSpPr>
      <xdr:spPr>
        <a:xfrm>
          <a:off x="457200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16</xdr:row>
      <xdr:rowOff>33383</xdr:rowOff>
    </xdr:from>
    <xdr:to>
      <xdr:col>13</xdr:col>
      <xdr:colOff>515337</xdr:colOff>
      <xdr:row>16</xdr:row>
      <xdr:rowOff>199054</xdr:rowOff>
    </xdr:to>
    <xdr:cxnSp macro="">
      <xdr:nvCxnSpPr>
        <xdr:cNvPr id="752" name="Straight Arrow Connector 751">
          <a:extLst>
            <a:ext uri="{FF2B5EF4-FFF2-40B4-BE49-F238E27FC236}">
              <a16:creationId xmlns:a16="http://schemas.microsoft.com/office/drawing/2014/main" id="{00000000-0008-0000-0400-0000F0020000}"/>
            </a:ext>
          </a:extLst>
        </xdr:cNvPr>
        <xdr:cNvCxnSpPr/>
      </xdr:nvCxnSpPr>
      <xdr:spPr>
        <a:xfrm flipH="1">
          <a:off x="480918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17</xdr:row>
      <xdr:rowOff>60960</xdr:rowOff>
    </xdr:from>
    <xdr:to>
      <xdr:col>13</xdr:col>
      <xdr:colOff>403860</xdr:colOff>
      <xdr:row>17</xdr:row>
      <xdr:rowOff>182880</xdr:rowOff>
    </xdr:to>
    <xdr:sp macro="" textlink="">
      <xdr:nvSpPr>
        <xdr:cNvPr id="753" name="Oval 752">
          <a:extLst>
            <a:ext uri="{FF2B5EF4-FFF2-40B4-BE49-F238E27FC236}">
              <a16:creationId xmlns:a16="http://schemas.microsoft.com/office/drawing/2014/main" id="{00000000-0008-0000-0400-0000F1020000}"/>
            </a:ext>
          </a:extLst>
        </xdr:cNvPr>
        <xdr:cNvSpPr/>
      </xdr:nvSpPr>
      <xdr:spPr>
        <a:xfrm>
          <a:off x="4572000" y="30327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17</xdr:row>
      <xdr:rowOff>33383</xdr:rowOff>
    </xdr:from>
    <xdr:to>
      <xdr:col>13</xdr:col>
      <xdr:colOff>515337</xdr:colOff>
      <xdr:row>17</xdr:row>
      <xdr:rowOff>199054</xdr:rowOff>
    </xdr:to>
    <xdr:cxnSp macro="">
      <xdr:nvCxnSpPr>
        <xdr:cNvPr id="754" name="Straight Arrow Connector 753">
          <a:extLst>
            <a:ext uri="{FF2B5EF4-FFF2-40B4-BE49-F238E27FC236}">
              <a16:creationId xmlns:a16="http://schemas.microsoft.com/office/drawing/2014/main" id="{00000000-0008-0000-0400-0000F2020000}"/>
            </a:ext>
          </a:extLst>
        </xdr:cNvPr>
        <xdr:cNvCxnSpPr/>
      </xdr:nvCxnSpPr>
      <xdr:spPr>
        <a:xfrm flipH="1">
          <a:off x="480918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19</xdr:row>
      <xdr:rowOff>60960</xdr:rowOff>
    </xdr:from>
    <xdr:to>
      <xdr:col>13</xdr:col>
      <xdr:colOff>403860</xdr:colOff>
      <xdr:row>19</xdr:row>
      <xdr:rowOff>182880</xdr:rowOff>
    </xdr:to>
    <xdr:sp macro="" textlink="">
      <xdr:nvSpPr>
        <xdr:cNvPr id="755" name="Oval 754">
          <a:extLst>
            <a:ext uri="{FF2B5EF4-FFF2-40B4-BE49-F238E27FC236}">
              <a16:creationId xmlns:a16="http://schemas.microsoft.com/office/drawing/2014/main" id="{00000000-0008-0000-0400-0000F3020000}"/>
            </a:ext>
          </a:extLst>
        </xdr:cNvPr>
        <xdr:cNvSpPr/>
      </xdr:nvSpPr>
      <xdr:spPr>
        <a:xfrm>
          <a:off x="457200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19</xdr:row>
      <xdr:rowOff>33383</xdr:rowOff>
    </xdr:from>
    <xdr:to>
      <xdr:col>13</xdr:col>
      <xdr:colOff>515337</xdr:colOff>
      <xdr:row>19</xdr:row>
      <xdr:rowOff>199054</xdr:rowOff>
    </xdr:to>
    <xdr:cxnSp macro="">
      <xdr:nvCxnSpPr>
        <xdr:cNvPr id="756" name="Straight Arrow Connector 755">
          <a:extLst>
            <a:ext uri="{FF2B5EF4-FFF2-40B4-BE49-F238E27FC236}">
              <a16:creationId xmlns:a16="http://schemas.microsoft.com/office/drawing/2014/main" id="{00000000-0008-0000-0400-0000F4020000}"/>
            </a:ext>
          </a:extLst>
        </xdr:cNvPr>
        <xdr:cNvCxnSpPr/>
      </xdr:nvCxnSpPr>
      <xdr:spPr>
        <a:xfrm flipH="1">
          <a:off x="480918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18</xdr:row>
      <xdr:rowOff>60960</xdr:rowOff>
    </xdr:from>
    <xdr:to>
      <xdr:col>14</xdr:col>
      <xdr:colOff>403860</xdr:colOff>
      <xdr:row>18</xdr:row>
      <xdr:rowOff>182880</xdr:rowOff>
    </xdr:to>
    <xdr:sp macro="" textlink="">
      <xdr:nvSpPr>
        <xdr:cNvPr id="781" name="Oval 780">
          <a:extLst>
            <a:ext uri="{FF2B5EF4-FFF2-40B4-BE49-F238E27FC236}">
              <a16:creationId xmlns:a16="http://schemas.microsoft.com/office/drawing/2014/main" id="{00000000-0008-0000-0400-00000D030000}"/>
            </a:ext>
          </a:extLst>
        </xdr:cNvPr>
        <xdr:cNvSpPr/>
      </xdr:nvSpPr>
      <xdr:spPr>
        <a:xfrm>
          <a:off x="3794760" y="326898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18</xdr:row>
      <xdr:rowOff>33383</xdr:rowOff>
    </xdr:from>
    <xdr:to>
      <xdr:col>14</xdr:col>
      <xdr:colOff>515337</xdr:colOff>
      <xdr:row>18</xdr:row>
      <xdr:rowOff>199054</xdr:rowOff>
    </xdr:to>
    <xdr:cxnSp macro="">
      <xdr:nvCxnSpPr>
        <xdr:cNvPr id="782" name="Straight Arrow Connector 781">
          <a:extLst>
            <a:ext uri="{FF2B5EF4-FFF2-40B4-BE49-F238E27FC236}">
              <a16:creationId xmlns:a16="http://schemas.microsoft.com/office/drawing/2014/main" id="{00000000-0008-0000-0400-00000E030000}"/>
            </a:ext>
          </a:extLst>
        </xdr:cNvPr>
        <xdr:cNvCxnSpPr/>
      </xdr:nvCxnSpPr>
      <xdr:spPr>
        <a:xfrm flipH="1">
          <a:off x="403194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16</xdr:row>
      <xdr:rowOff>60960</xdr:rowOff>
    </xdr:from>
    <xdr:to>
      <xdr:col>14</xdr:col>
      <xdr:colOff>403860</xdr:colOff>
      <xdr:row>16</xdr:row>
      <xdr:rowOff>182880</xdr:rowOff>
    </xdr:to>
    <xdr:sp macro="" textlink="">
      <xdr:nvSpPr>
        <xdr:cNvPr id="783" name="Oval 782">
          <a:extLst>
            <a:ext uri="{FF2B5EF4-FFF2-40B4-BE49-F238E27FC236}">
              <a16:creationId xmlns:a16="http://schemas.microsoft.com/office/drawing/2014/main" id="{00000000-0008-0000-0400-00000F030000}"/>
            </a:ext>
          </a:extLst>
        </xdr:cNvPr>
        <xdr:cNvSpPr/>
      </xdr:nvSpPr>
      <xdr:spPr>
        <a:xfrm>
          <a:off x="3794760" y="27965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16</xdr:row>
      <xdr:rowOff>33383</xdr:rowOff>
    </xdr:from>
    <xdr:to>
      <xdr:col>14</xdr:col>
      <xdr:colOff>515337</xdr:colOff>
      <xdr:row>16</xdr:row>
      <xdr:rowOff>199054</xdr:rowOff>
    </xdr:to>
    <xdr:cxnSp macro="">
      <xdr:nvCxnSpPr>
        <xdr:cNvPr id="784" name="Straight Arrow Connector 783">
          <a:extLst>
            <a:ext uri="{FF2B5EF4-FFF2-40B4-BE49-F238E27FC236}">
              <a16:creationId xmlns:a16="http://schemas.microsoft.com/office/drawing/2014/main" id="{00000000-0008-0000-0400-000010030000}"/>
            </a:ext>
          </a:extLst>
        </xdr:cNvPr>
        <xdr:cNvCxnSpPr/>
      </xdr:nvCxnSpPr>
      <xdr:spPr>
        <a:xfrm flipH="1">
          <a:off x="403194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17</xdr:row>
      <xdr:rowOff>60960</xdr:rowOff>
    </xdr:from>
    <xdr:to>
      <xdr:col>14</xdr:col>
      <xdr:colOff>403860</xdr:colOff>
      <xdr:row>17</xdr:row>
      <xdr:rowOff>182880</xdr:rowOff>
    </xdr:to>
    <xdr:sp macro="" textlink="">
      <xdr:nvSpPr>
        <xdr:cNvPr id="785" name="Oval 784">
          <a:extLst>
            <a:ext uri="{FF2B5EF4-FFF2-40B4-BE49-F238E27FC236}">
              <a16:creationId xmlns:a16="http://schemas.microsoft.com/office/drawing/2014/main" id="{00000000-0008-0000-0400-000011030000}"/>
            </a:ext>
          </a:extLst>
        </xdr:cNvPr>
        <xdr:cNvSpPr/>
      </xdr:nvSpPr>
      <xdr:spPr>
        <a:xfrm>
          <a:off x="379476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17</xdr:row>
      <xdr:rowOff>33383</xdr:rowOff>
    </xdr:from>
    <xdr:to>
      <xdr:col>14</xdr:col>
      <xdr:colOff>515337</xdr:colOff>
      <xdr:row>17</xdr:row>
      <xdr:rowOff>199054</xdr:rowOff>
    </xdr:to>
    <xdr:cxnSp macro="">
      <xdr:nvCxnSpPr>
        <xdr:cNvPr id="786" name="Straight Arrow Connector 785">
          <a:extLst>
            <a:ext uri="{FF2B5EF4-FFF2-40B4-BE49-F238E27FC236}">
              <a16:creationId xmlns:a16="http://schemas.microsoft.com/office/drawing/2014/main" id="{00000000-0008-0000-0400-000012030000}"/>
            </a:ext>
          </a:extLst>
        </xdr:cNvPr>
        <xdr:cNvCxnSpPr/>
      </xdr:nvCxnSpPr>
      <xdr:spPr>
        <a:xfrm flipH="1">
          <a:off x="403194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19</xdr:row>
      <xdr:rowOff>60960</xdr:rowOff>
    </xdr:from>
    <xdr:to>
      <xdr:col>14</xdr:col>
      <xdr:colOff>403860</xdr:colOff>
      <xdr:row>19</xdr:row>
      <xdr:rowOff>182880</xdr:rowOff>
    </xdr:to>
    <xdr:sp macro="" textlink="">
      <xdr:nvSpPr>
        <xdr:cNvPr id="787" name="Oval 786">
          <a:extLst>
            <a:ext uri="{FF2B5EF4-FFF2-40B4-BE49-F238E27FC236}">
              <a16:creationId xmlns:a16="http://schemas.microsoft.com/office/drawing/2014/main" id="{00000000-0008-0000-0400-000013030000}"/>
            </a:ext>
          </a:extLst>
        </xdr:cNvPr>
        <xdr:cNvSpPr/>
      </xdr:nvSpPr>
      <xdr:spPr>
        <a:xfrm>
          <a:off x="379476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19</xdr:row>
      <xdr:rowOff>33383</xdr:rowOff>
    </xdr:from>
    <xdr:to>
      <xdr:col>14</xdr:col>
      <xdr:colOff>515337</xdr:colOff>
      <xdr:row>19</xdr:row>
      <xdr:rowOff>199054</xdr:rowOff>
    </xdr:to>
    <xdr:cxnSp macro="">
      <xdr:nvCxnSpPr>
        <xdr:cNvPr id="788" name="Straight Arrow Connector 787">
          <a:extLst>
            <a:ext uri="{FF2B5EF4-FFF2-40B4-BE49-F238E27FC236}">
              <a16:creationId xmlns:a16="http://schemas.microsoft.com/office/drawing/2014/main" id="{00000000-0008-0000-0400-000014030000}"/>
            </a:ext>
          </a:extLst>
        </xdr:cNvPr>
        <xdr:cNvCxnSpPr/>
      </xdr:nvCxnSpPr>
      <xdr:spPr>
        <a:xfrm flipH="1">
          <a:off x="403194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18</xdr:row>
      <xdr:rowOff>60960</xdr:rowOff>
    </xdr:from>
    <xdr:to>
      <xdr:col>9</xdr:col>
      <xdr:colOff>403860</xdr:colOff>
      <xdr:row>18</xdr:row>
      <xdr:rowOff>182880</xdr:rowOff>
    </xdr:to>
    <xdr:sp macro="" textlink="">
      <xdr:nvSpPr>
        <xdr:cNvPr id="789" name="Oval 788">
          <a:extLst>
            <a:ext uri="{FF2B5EF4-FFF2-40B4-BE49-F238E27FC236}">
              <a16:creationId xmlns:a16="http://schemas.microsoft.com/office/drawing/2014/main" id="{00000000-0008-0000-0400-000015030000}"/>
            </a:ext>
          </a:extLst>
        </xdr:cNvPr>
        <xdr:cNvSpPr/>
      </xdr:nvSpPr>
      <xdr:spPr>
        <a:xfrm>
          <a:off x="3794760" y="32689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18</xdr:row>
      <xdr:rowOff>33383</xdr:rowOff>
    </xdr:from>
    <xdr:to>
      <xdr:col>9</xdr:col>
      <xdr:colOff>515337</xdr:colOff>
      <xdr:row>18</xdr:row>
      <xdr:rowOff>199054</xdr:rowOff>
    </xdr:to>
    <xdr:cxnSp macro="">
      <xdr:nvCxnSpPr>
        <xdr:cNvPr id="790" name="Straight Arrow Connector 789">
          <a:extLst>
            <a:ext uri="{FF2B5EF4-FFF2-40B4-BE49-F238E27FC236}">
              <a16:creationId xmlns:a16="http://schemas.microsoft.com/office/drawing/2014/main" id="{00000000-0008-0000-0400-000016030000}"/>
            </a:ext>
          </a:extLst>
        </xdr:cNvPr>
        <xdr:cNvCxnSpPr/>
      </xdr:nvCxnSpPr>
      <xdr:spPr>
        <a:xfrm flipH="1">
          <a:off x="4031945" y="32414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16</xdr:row>
      <xdr:rowOff>60960</xdr:rowOff>
    </xdr:from>
    <xdr:to>
      <xdr:col>9</xdr:col>
      <xdr:colOff>403860</xdr:colOff>
      <xdr:row>16</xdr:row>
      <xdr:rowOff>182880</xdr:rowOff>
    </xdr:to>
    <xdr:sp macro="" textlink="">
      <xdr:nvSpPr>
        <xdr:cNvPr id="791" name="Oval 790">
          <a:extLst>
            <a:ext uri="{FF2B5EF4-FFF2-40B4-BE49-F238E27FC236}">
              <a16:creationId xmlns:a16="http://schemas.microsoft.com/office/drawing/2014/main" id="{00000000-0008-0000-0400-000017030000}"/>
            </a:ext>
          </a:extLst>
        </xdr:cNvPr>
        <xdr:cNvSpPr/>
      </xdr:nvSpPr>
      <xdr:spPr>
        <a:xfrm>
          <a:off x="3794760" y="27965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16</xdr:row>
      <xdr:rowOff>33383</xdr:rowOff>
    </xdr:from>
    <xdr:to>
      <xdr:col>9</xdr:col>
      <xdr:colOff>515337</xdr:colOff>
      <xdr:row>16</xdr:row>
      <xdr:rowOff>199054</xdr:rowOff>
    </xdr:to>
    <xdr:cxnSp macro="">
      <xdr:nvCxnSpPr>
        <xdr:cNvPr id="792" name="Straight Arrow Connector 791">
          <a:extLst>
            <a:ext uri="{FF2B5EF4-FFF2-40B4-BE49-F238E27FC236}">
              <a16:creationId xmlns:a16="http://schemas.microsoft.com/office/drawing/2014/main" id="{00000000-0008-0000-0400-000018030000}"/>
            </a:ext>
          </a:extLst>
        </xdr:cNvPr>
        <xdr:cNvCxnSpPr/>
      </xdr:nvCxnSpPr>
      <xdr:spPr>
        <a:xfrm flipH="1">
          <a:off x="4031945" y="27689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17</xdr:row>
      <xdr:rowOff>60960</xdr:rowOff>
    </xdr:from>
    <xdr:to>
      <xdr:col>9</xdr:col>
      <xdr:colOff>403860</xdr:colOff>
      <xdr:row>17</xdr:row>
      <xdr:rowOff>182880</xdr:rowOff>
    </xdr:to>
    <xdr:sp macro="" textlink="">
      <xdr:nvSpPr>
        <xdr:cNvPr id="793" name="Oval 792">
          <a:extLst>
            <a:ext uri="{FF2B5EF4-FFF2-40B4-BE49-F238E27FC236}">
              <a16:creationId xmlns:a16="http://schemas.microsoft.com/office/drawing/2014/main" id="{00000000-0008-0000-0400-000019030000}"/>
            </a:ext>
          </a:extLst>
        </xdr:cNvPr>
        <xdr:cNvSpPr/>
      </xdr:nvSpPr>
      <xdr:spPr>
        <a:xfrm>
          <a:off x="3794760" y="30327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17</xdr:row>
      <xdr:rowOff>33383</xdr:rowOff>
    </xdr:from>
    <xdr:to>
      <xdr:col>9</xdr:col>
      <xdr:colOff>515337</xdr:colOff>
      <xdr:row>17</xdr:row>
      <xdr:rowOff>199054</xdr:rowOff>
    </xdr:to>
    <xdr:cxnSp macro="">
      <xdr:nvCxnSpPr>
        <xdr:cNvPr id="794" name="Straight Arrow Connector 793">
          <a:extLst>
            <a:ext uri="{FF2B5EF4-FFF2-40B4-BE49-F238E27FC236}">
              <a16:creationId xmlns:a16="http://schemas.microsoft.com/office/drawing/2014/main" id="{00000000-0008-0000-0400-00001A030000}"/>
            </a:ext>
          </a:extLst>
        </xdr:cNvPr>
        <xdr:cNvCxnSpPr/>
      </xdr:nvCxnSpPr>
      <xdr:spPr>
        <a:xfrm flipH="1">
          <a:off x="4031945" y="30051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19</xdr:row>
      <xdr:rowOff>60960</xdr:rowOff>
    </xdr:from>
    <xdr:to>
      <xdr:col>9</xdr:col>
      <xdr:colOff>403860</xdr:colOff>
      <xdr:row>19</xdr:row>
      <xdr:rowOff>182880</xdr:rowOff>
    </xdr:to>
    <xdr:sp macro="" textlink="">
      <xdr:nvSpPr>
        <xdr:cNvPr id="795" name="Oval 794">
          <a:extLst>
            <a:ext uri="{FF2B5EF4-FFF2-40B4-BE49-F238E27FC236}">
              <a16:creationId xmlns:a16="http://schemas.microsoft.com/office/drawing/2014/main" id="{00000000-0008-0000-0400-00001B030000}"/>
            </a:ext>
          </a:extLst>
        </xdr:cNvPr>
        <xdr:cNvSpPr/>
      </xdr:nvSpPr>
      <xdr:spPr>
        <a:xfrm>
          <a:off x="379476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19</xdr:row>
      <xdr:rowOff>33383</xdr:rowOff>
    </xdr:from>
    <xdr:to>
      <xdr:col>9</xdr:col>
      <xdr:colOff>515337</xdr:colOff>
      <xdr:row>19</xdr:row>
      <xdr:rowOff>199054</xdr:rowOff>
    </xdr:to>
    <xdr:cxnSp macro="">
      <xdr:nvCxnSpPr>
        <xdr:cNvPr id="796" name="Straight Arrow Connector 795">
          <a:extLst>
            <a:ext uri="{FF2B5EF4-FFF2-40B4-BE49-F238E27FC236}">
              <a16:creationId xmlns:a16="http://schemas.microsoft.com/office/drawing/2014/main" id="{00000000-0008-0000-0400-00001C030000}"/>
            </a:ext>
          </a:extLst>
        </xdr:cNvPr>
        <xdr:cNvCxnSpPr/>
      </xdr:nvCxnSpPr>
      <xdr:spPr>
        <a:xfrm flipH="1">
          <a:off x="403194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18</xdr:row>
      <xdr:rowOff>60960</xdr:rowOff>
    </xdr:from>
    <xdr:to>
      <xdr:col>20</xdr:col>
      <xdr:colOff>403860</xdr:colOff>
      <xdr:row>18</xdr:row>
      <xdr:rowOff>182880</xdr:rowOff>
    </xdr:to>
    <xdr:sp macro="" textlink="">
      <xdr:nvSpPr>
        <xdr:cNvPr id="797" name="Oval 796">
          <a:extLst>
            <a:ext uri="{FF2B5EF4-FFF2-40B4-BE49-F238E27FC236}">
              <a16:creationId xmlns:a16="http://schemas.microsoft.com/office/drawing/2014/main" id="{00000000-0008-0000-0400-00001D030000}"/>
            </a:ext>
          </a:extLst>
        </xdr:cNvPr>
        <xdr:cNvSpPr/>
      </xdr:nvSpPr>
      <xdr:spPr>
        <a:xfrm>
          <a:off x="37947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18</xdr:row>
      <xdr:rowOff>33383</xdr:rowOff>
    </xdr:from>
    <xdr:to>
      <xdr:col>20</xdr:col>
      <xdr:colOff>515337</xdr:colOff>
      <xdr:row>18</xdr:row>
      <xdr:rowOff>199054</xdr:rowOff>
    </xdr:to>
    <xdr:cxnSp macro="">
      <xdr:nvCxnSpPr>
        <xdr:cNvPr id="798" name="Straight Arrow Connector 797">
          <a:extLst>
            <a:ext uri="{FF2B5EF4-FFF2-40B4-BE49-F238E27FC236}">
              <a16:creationId xmlns:a16="http://schemas.microsoft.com/office/drawing/2014/main" id="{00000000-0008-0000-0400-00001E030000}"/>
            </a:ext>
          </a:extLst>
        </xdr:cNvPr>
        <xdr:cNvCxnSpPr/>
      </xdr:nvCxnSpPr>
      <xdr:spPr>
        <a:xfrm flipH="1">
          <a:off x="40319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16</xdr:row>
      <xdr:rowOff>60960</xdr:rowOff>
    </xdr:from>
    <xdr:to>
      <xdr:col>20</xdr:col>
      <xdr:colOff>403860</xdr:colOff>
      <xdr:row>16</xdr:row>
      <xdr:rowOff>182880</xdr:rowOff>
    </xdr:to>
    <xdr:sp macro="" textlink="">
      <xdr:nvSpPr>
        <xdr:cNvPr id="799" name="Oval 798">
          <a:extLst>
            <a:ext uri="{FF2B5EF4-FFF2-40B4-BE49-F238E27FC236}">
              <a16:creationId xmlns:a16="http://schemas.microsoft.com/office/drawing/2014/main" id="{00000000-0008-0000-0400-00001F030000}"/>
            </a:ext>
          </a:extLst>
        </xdr:cNvPr>
        <xdr:cNvSpPr/>
      </xdr:nvSpPr>
      <xdr:spPr>
        <a:xfrm>
          <a:off x="37947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16</xdr:row>
      <xdr:rowOff>33383</xdr:rowOff>
    </xdr:from>
    <xdr:to>
      <xdr:col>20</xdr:col>
      <xdr:colOff>515337</xdr:colOff>
      <xdr:row>16</xdr:row>
      <xdr:rowOff>199054</xdr:rowOff>
    </xdr:to>
    <xdr:cxnSp macro="">
      <xdr:nvCxnSpPr>
        <xdr:cNvPr id="800" name="Straight Arrow Connector 799">
          <a:extLst>
            <a:ext uri="{FF2B5EF4-FFF2-40B4-BE49-F238E27FC236}">
              <a16:creationId xmlns:a16="http://schemas.microsoft.com/office/drawing/2014/main" id="{00000000-0008-0000-0400-000020030000}"/>
            </a:ext>
          </a:extLst>
        </xdr:cNvPr>
        <xdr:cNvCxnSpPr/>
      </xdr:nvCxnSpPr>
      <xdr:spPr>
        <a:xfrm flipH="1">
          <a:off x="40319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17</xdr:row>
      <xdr:rowOff>60960</xdr:rowOff>
    </xdr:from>
    <xdr:to>
      <xdr:col>20</xdr:col>
      <xdr:colOff>403860</xdr:colOff>
      <xdr:row>17</xdr:row>
      <xdr:rowOff>182880</xdr:rowOff>
    </xdr:to>
    <xdr:sp macro="" textlink="">
      <xdr:nvSpPr>
        <xdr:cNvPr id="801" name="Oval 800">
          <a:extLst>
            <a:ext uri="{FF2B5EF4-FFF2-40B4-BE49-F238E27FC236}">
              <a16:creationId xmlns:a16="http://schemas.microsoft.com/office/drawing/2014/main" id="{00000000-0008-0000-0400-000021030000}"/>
            </a:ext>
          </a:extLst>
        </xdr:cNvPr>
        <xdr:cNvSpPr/>
      </xdr:nvSpPr>
      <xdr:spPr>
        <a:xfrm>
          <a:off x="37947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17</xdr:row>
      <xdr:rowOff>33383</xdr:rowOff>
    </xdr:from>
    <xdr:to>
      <xdr:col>20</xdr:col>
      <xdr:colOff>515337</xdr:colOff>
      <xdr:row>17</xdr:row>
      <xdr:rowOff>199054</xdr:rowOff>
    </xdr:to>
    <xdr:cxnSp macro="">
      <xdr:nvCxnSpPr>
        <xdr:cNvPr id="802" name="Straight Arrow Connector 801">
          <a:extLst>
            <a:ext uri="{FF2B5EF4-FFF2-40B4-BE49-F238E27FC236}">
              <a16:creationId xmlns:a16="http://schemas.microsoft.com/office/drawing/2014/main" id="{00000000-0008-0000-0400-000022030000}"/>
            </a:ext>
          </a:extLst>
        </xdr:cNvPr>
        <xdr:cNvCxnSpPr/>
      </xdr:nvCxnSpPr>
      <xdr:spPr>
        <a:xfrm flipH="1">
          <a:off x="40319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19</xdr:row>
      <xdr:rowOff>60960</xdr:rowOff>
    </xdr:from>
    <xdr:to>
      <xdr:col>20</xdr:col>
      <xdr:colOff>403860</xdr:colOff>
      <xdr:row>19</xdr:row>
      <xdr:rowOff>182880</xdr:rowOff>
    </xdr:to>
    <xdr:sp macro="" textlink="">
      <xdr:nvSpPr>
        <xdr:cNvPr id="803" name="Oval 802">
          <a:extLst>
            <a:ext uri="{FF2B5EF4-FFF2-40B4-BE49-F238E27FC236}">
              <a16:creationId xmlns:a16="http://schemas.microsoft.com/office/drawing/2014/main" id="{00000000-0008-0000-0400-000023030000}"/>
            </a:ext>
          </a:extLst>
        </xdr:cNvPr>
        <xdr:cNvSpPr/>
      </xdr:nvSpPr>
      <xdr:spPr>
        <a:xfrm>
          <a:off x="37947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19</xdr:row>
      <xdr:rowOff>33383</xdr:rowOff>
    </xdr:from>
    <xdr:to>
      <xdr:col>20</xdr:col>
      <xdr:colOff>515337</xdr:colOff>
      <xdr:row>19</xdr:row>
      <xdr:rowOff>199054</xdr:rowOff>
    </xdr:to>
    <xdr:cxnSp macro="">
      <xdr:nvCxnSpPr>
        <xdr:cNvPr id="804" name="Straight Arrow Connector 803">
          <a:extLst>
            <a:ext uri="{FF2B5EF4-FFF2-40B4-BE49-F238E27FC236}">
              <a16:creationId xmlns:a16="http://schemas.microsoft.com/office/drawing/2014/main" id="{00000000-0008-0000-0400-000024030000}"/>
            </a:ext>
          </a:extLst>
        </xdr:cNvPr>
        <xdr:cNvCxnSpPr/>
      </xdr:nvCxnSpPr>
      <xdr:spPr>
        <a:xfrm flipH="1">
          <a:off x="40319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18</xdr:row>
      <xdr:rowOff>60960</xdr:rowOff>
    </xdr:from>
    <xdr:to>
      <xdr:col>22</xdr:col>
      <xdr:colOff>403860</xdr:colOff>
      <xdr:row>18</xdr:row>
      <xdr:rowOff>182880</xdr:rowOff>
    </xdr:to>
    <xdr:sp macro="" textlink="">
      <xdr:nvSpPr>
        <xdr:cNvPr id="805" name="Oval 804">
          <a:extLst>
            <a:ext uri="{FF2B5EF4-FFF2-40B4-BE49-F238E27FC236}">
              <a16:creationId xmlns:a16="http://schemas.microsoft.com/office/drawing/2014/main" id="{00000000-0008-0000-0400-000025030000}"/>
            </a:ext>
          </a:extLst>
        </xdr:cNvPr>
        <xdr:cNvSpPr/>
      </xdr:nvSpPr>
      <xdr:spPr>
        <a:xfrm>
          <a:off x="534924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18</xdr:row>
      <xdr:rowOff>33383</xdr:rowOff>
    </xdr:from>
    <xdr:to>
      <xdr:col>22</xdr:col>
      <xdr:colOff>515337</xdr:colOff>
      <xdr:row>18</xdr:row>
      <xdr:rowOff>199054</xdr:rowOff>
    </xdr:to>
    <xdr:cxnSp macro="">
      <xdr:nvCxnSpPr>
        <xdr:cNvPr id="806" name="Straight Arrow Connector 805">
          <a:extLst>
            <a:ext uri="{FF2B5EF4-FFF2-40B4-BE49-F238E27FC236}">
              <a16:creationId xmlns:a16="http://schemas.microsoft.com/office/drawing/2014/main" id="{00000000-0008-0000-0400-000026030000}"/>
            </a:ext>
          </a:extLst>
        </xdr:cNvPr>
        <xdr:cNvCxnSpPr/>
      </xdr:nvCxnSpPr>
      <xdr:spPr>
        <a:xfrm flipH="1">
          <a:off x="558642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16</xdr:row>
      <xdr:rowOff>60960</xdr:rowOff>
    </xdr:from>
    <xdr:to>
      <xdr:col>22</xdr:col>
      <xdr:colOff>403860</xdr:colOff>
      <xdr:row>16</xdr:row>
      <xdr:rowOff>182880</xdr:rowOff>
    </xdr:to>
    <xdr:sp macro="" textlink="">
      <xdr:nvSpPr>
        <xdr:cNvPr id="807" name="Oval 806">
          <a:extLst>
            <a:ext uri="{FF2B5EF4-FFF2-40B4-BE49-F238E27FC236}">
              <a16:creationId xmlns:a16="http://schemas.microsoft.com/office/drawing/2014/main" id="{00000000-0008-0000-0400-000027030000}"/>
            </a:ext>
          </a:extLst>
        </xdr:cNvPr>
        <xdr:cNvSpPr/>
      </xdr:nvSpPr>
      <xdr:spPr>
        <a:xfrm>
          <a:off x="534924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16</xdr:row>
      <xdr:rowOff>33383</xdr:rowOff>
    </xdr:from>
    <xdr:to>
      <xdr:col>22</xdr:col>
      <xdr:colOff>515337</xdr:colOff>
      <xdr:row>16</xdr:row>
      <xdr:rowOff>199054</xdr:rowOff>
    </xdr:to>
    <xdr:cxnSp macro="">
      <xdr:nvCxnSpPr>
        <xdr:cNvPr id="808" name="Straight Arrow Connector 807">
          <a:extLst>
            <a:ext uri="{FF2B5EF4-FFF2-40B4-BE49-F238E27FC236}">
              <a16:creationId xmlns:a16="http://schemas.microsoft.com/office/drawing/2014/main" id="{00000000-0008-0000-0400-000028030000}"/>
            </a:ext>
          </a:extLst>
        </xdr:cNvPr>
        <xdr:cNvCxnSpPr/>
      </xdr:nvCxnSpPr>
      <xdr:spPr>
        <a:xfrm flipH="1">
          <a:off x="558642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17</xdr:row>
      <xdr:rowOff>60960</xdr:rowOff>
    </xdr:from>
    <xdr:to>
      <xdr:col>22</xdr:col>
      <xdr:colOff>403860</xdr:colOff>
      <xdr:row>17</xdr:row>
      <xdr:rowOff>182880</xdr:rowOff>
    </xdr:to>
    <xdr:sp macro="" textlink="">
      <xdr:nvSpPr>
        <xdr:cNvPr id="809" name="Oval 808">
          <a:extLst>
            <a:ext uri="{FF2B5EF4-FFF2-40B4-BE49-F238E27FC236}">
              <a16:creationId xmlns:a16="http://schemas.microsoft.com/office/drawing/2014/main" id="{00000000-0008-0000-0400-000029030000}"/>
            </a:ext>
          </a:extLst>
        </xdr:cNvPr>
        <xdr:cNvSpPr/>
      </xdr:nvSpPr>
      <xdr:spPr>
        <a:xfrm>
          <a:off x="534924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17</xdr:row>
      <xdr:rowOff>33383</xdr:rowOff>
    </xdr:from>
    <xdr:to>
      <xdr:col>22</xdr:col>
      <xdr:colOff>515337</xdr:colOff>
      <xdr:row>17</xdr:row>
      <xdr:rowOff>199054</xdr:rowOff>
    </xdr:to>
    <xdr:cxnSp macro="">
      <xdr:nvCxnSpPr>
        <xdr:cNvPr id="810" name="Straight Arrow Connector 809">
          <a:extLst>
            <a:ext uri="{FF2B5EF4-FFF2-40B4-BE49-F238E27FC236}">
              <a16:creationId xmlns:a16="http://schemas.microsoft.com/office/drawing/2014/main" id="{00000000-0008-0000-0400-00002A030000}"/>
            </a:ext>
          </a:extLst>
        </xdr:cNvPr>
        <xdr:cNvCxnSpPr/>
      </xdr:nvCxnSpPr>
      <xdr:spPr>
        <a:xfrm flipH="1">
          <a:off x="558642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19</xdr:row>
      <xdr:rowOff>60960</xdr:rowOff>
    </xdr:from>
    <xdr:to>
      <xdr:col>22</xdr:col>
      <xdr:colOff>403860</xdr:colOff>
      <xdr:row>19</xdr:row>
      <xdr:rowOff>182880</xdr:rowOff>
    </xdr:to>
    <xdr:sp macro="" textlink="">
      <xdr:nvSpPr>
        <xdr:cNvPr id="811" name="Oval 810">
          <a:extLst>
            <a:ext uri="{FF2B5EF4-FFF2-40B4-BE49-F238E27FC236}">
              <a16:creationId xmlns:a16="http://schemas.microsoft.com/office/drawing/2014/main" id="{00000000-0008-0000-0400-00002B030000}"/>
            </a:ext>
          </a:extLst>
        </xdr:cNvPr>
        <xdr:cNvSpPr/>
      </xdr:nvSpPr>
      <xdr:spPr>
        <a:xfrm>
          <a:off x="534924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19</xdr:row>
      <xdr:rowOff>33383</xdr:rowOff>
    </xdr:from>
    <xdr:to>
      <xdr:col>22</xdr:col>
      <xdr:colOff>515337</xdr:colOff>
      <xdr:row>19</xdr:row>
      <xdr:rowOff>199054</xdr:rowOff>
    </xdr:to>
    <xdr:cxnSp macro="">
      <xdr:nvCxnSpPr>
        <xdr:cNvPr id="812" name="Straight Arrow Connector 811">
          <a:extLst>
            <a:ext uri="{FF2B5EF4-FFF2-40B4-BE49-F238E27FC236}">
              <a16:creationId xmlns:a16="http://schemas.microsoft.com/office/drawing/2014/main" id="{00000000-0008-0000-0400-00002C030000}"/>
            </a:ext>
          </a:extLst>
        </xdr:cNvPr>
        <xdr:cNvCxnSpPr/>
      </xdr:nvCxnSpPr>
      <xdr:spPr>
        <a:xfrm flipH="1">
          <a:off x="558642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18</xdr:row>
      <xdr:rowOff>60960</xdr:rowOff>
    </xdr:from>
    <xdr:to>
      <xdr:col>23</xdr:col>
      <xdr:colOff>403860</xdr:colOff>
      <xdr:row>18</xdr:row>
      <xdr:rowOff>182880</xdr:rowOff>
    </xdr:to>
    <xdr:sp macro="" textlink="">
      <xdr:nvSpPr>
        <xdr:cNvPr id="813" name="Oval 812">
          <a:extLst>
            <a:ext uri="{FF2B5EF4-FFF2-40B4-BE49-F238E27FC236}">
              <a16:creationId xmlns:a16="http://schemas.microsoft.com/office/drawing/2014/main" id="{00000000-0008-0000-0400-00002D030000}"/>
            </a:ext>
          </a:extLst>
        </xdr:cNvPr>
        <xdr:cNvSpPr/>
      </xdr:nvSpPr>
      <xdr:spPr>
        <a:xfrm>
          <a:off x="612648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18</xdr:row>
      <xdr:rowOff>33383</xdr:rowOff>
    </xdr:from>
    <xdr:to>
      <xdr:col>23</xdr:col>
      <xdr:colOff>515337</xdr:colOff>
      <xdr:row>18</xdr:row>
      <xdr:rowOff>199054</xdr:rowOff>
    </xdr:to>
    <xdr:cxnSp macro="">
      <xdr:nvCxnSpPr>
        <xdr:cNvPr id="814" name="Straight Arrow Connector 813">
          <a:extLst>
            <a:ext uri="{FF2B5EF4-FFF2-40B4-BE49-F238E27FC236}">
              <a16:creationId xmlns:a16="http://schemas.microsoft.com/office/drawing/2014/main" id="{00000000-0008-0000-0400-00002E030000}"/>
            </a:ext>
          </a:extLst>
        </xdr:cNvPr>
        <xdr:cNvCxnSpPr/>
      </xdr:nvCxnSpPr>
      <xdr:spPr>
        <a:xfrm flipH="1">
          <a:off x="636366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16</xdr:row>
      <xdr:rowOff>60960</xdr:rowOff>
    </xdr:from>
    <xdr:to>
      <xdr:col>23</xdr:col>
      <xdr:colOff>403860</xdr:colOff>
      <xdr:row>16</xdr:row>
      <xdr:rowOff>182880</xdr:rowOff>
    </xdr:to>
    <xdr:sp macro="" textlink="">
      <xdr:nvSpPr>
        <xdr:cNvPr id="815" name="Oval 814">
          <a:extLst>
            <a:ext uri="{FF2B5EF4-FFF2-40B4-BE49-F238E27FC236}">
              <a16:creationId xmlns:a16="http://schemas.microsoft.com/office/drawing/2014/main" id="{00000000-0008-0000-0400-00002F030000}"/>
            </a:ext>
          </a:extLst>
        </xdr:cNvPr>
        <xdr:cNvSpPr/>
      </xdr:nvSpPr>
      <xdr:spPr>
        <a:xfrm>
          <a:off x="612648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16</xdr:row>
      <xdr:rowOff>33383</xdr:rowOff>
    </xdr:from>
    <xdr:to>
      <xdr:col>23</xdr:col>
      <xdr:colOff>515337</xdr:colOff>
      <xdr:row>16</xdr:row>
      <xdr:rowOff>199054</xdr:rowOff>
    </xdr:to>
    <xdr:cxnSp macro="">
      <xdr:nvCxnSpPr>
        <xdr:cNvPr id="816" name="Straight Arrow Connector 815">
          <a:extLst>
            <a:ext uri="{FF2B5EF4-FFF2-40B4-BE49-F238E27FC236}">
              <a16:creationId xmlns:a16="http://schemas.microsoft.com/office/drawing/2014/main" id="{00000000-0008-0000-0400-000030030000}"/>
            </a:ext>
          </a:extLst>
        </xdr:cNvPr>
        <xdr:cNvCxnSpPr/>
      </xdr:nvCxnSpPr>
      <xdr:spPr>
        <a:xfrm flipH="1">
          <a:off x="636366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17</xdr:row>
      <xdr:rowOff>60960</xdr:rowOff>
    </xdr:from>
    <xdr:to>
      <xdr:col>23</xdr:col>
      <xdr:colOff>403860</xdr:colOff>
      <xdr:row>17</xdr:row>
      <xdr:rowOff>182880</xdr:rowOff>
    </xdr:to>
    <xdr:sp macro="" textlink="">
      <xdr:nvSpPr>
        <xdr:cNvPr id="817" name="Oval 816">
          <a:extLst>
            <a:ext uri="{FF2B5EF4-FFF2-40B4-BE49-F238E27FC236}">
              <a16:creationId xmlns:a16="http://schemas.microsoft.com/office/drawing/2014/main" id="{00000000-0008-0000-0400-000031030000}"/>
            </a:ext>
          </a:extLst>
        </xdr:cNvPr>
        <xdr:cNvSpPr/>
      </xdr:nvSpPr>
      <xdr:spPr>
        <a:xfrm>
          <a:off x="612648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17</xdr:row>
      <xdr:rowOff>33383</xdr:rowOff>
    </xdr:from>
    <xdr:to>
      <xdr:col>23</xdr:col>
      <xdr:colOff>515337</xdr:colOff>
      <xdr:row>17</xdr:row>
      <xdr:rowOff>199054</xdr:rowOff>
    </xdr:to>
    <xdr:cxnSp macro="">
      <xdr:nvCxnSpPr>
        <xdr:cNvPr id="818" name="Straight Arrow Connector 817">
          <a:extLst>
            <a:ext uri="{FF2B5EF4-FFF2-40B4-BE49-F238E27FC236}">
              <a16:creationId xmlns:a16="http://schemas.microsoft.com/office/drawing/2014/main" id="{00000000-0008-0000-0400-000032030000}"/>
            </a:ext>
          </a:extLst>
        </xdr:cNvPr>
        <xdr:cNvCxnSpPr/>
      </xdr:nvCxnSpPr>
      <xdr:spPr>
        <a:xfrm flipH="1">
          <a:off x="636366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19</xdr:row>
      <xdr:rowOff>60960</xdr:rowOff>
    </xdr:from>
    <xdr:to>
      <xdr:col>23</xdr:col>
      <xdr:colOff>403860</xdr:colOff>
      <xdr:row>19</xdr:row>
      <xdr:rowOff>182880</xdr:rowOff>
    </xdr:to>
    <xdr:sp macro="" textlink="">
      <xdr:nvSpPr>
        <xdr:cNvPr id="819" name="Oval 818">
          <a:extLst>
            <a:ext uri="{FF2B5EF4-FFF2-40B4-BE49-F238E27FC236}">
              <a16:creationId xmlns:a16="http://schemas.microsoft.com/office/drawing/2014/main" id="{00000000-0008-0000-0400-000033030000}"/>
            </a:ext>
          </a:extLst>
        </xdr:cNvPr>
        <xdr:cNvSpPr/>
      </xdr:nvSpPr>
      <xdr:spPr>
        <a:xfrm>
          <a:off x="612648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19</xdr:row>
      <xdr:rowOff>33383</xdr:rowOff>
    </xdr:from>
    <xdr:to>
      <xdr:col>23</xdr:col>
      <xdr:colOff>515337</xdr:colOff>
      <xdr:row>19</xdr:row>
      <xdr:rowOff>199054</xdr:rowOff>
    </xdr:to>
    <xdr:cxnSp macro="">
      <xdr:nvCxnSpPr>
        <xdr:cNvPr id="820" name="Straight Arrow Connector 819">
          <a:extLst>
            <a:ext uri="{FF2B5EF4-FFF2-40B4-BE49-F238E27FC236}">
              <a16:creationId xmlns:a16="http://schemas.microsoft.com/office/drawing/2014/main" id="{00000000-0008-0000-0400-000034030000}"/>
            </a:ext>
          </a:extLst>
        </xdr:cNvPr>
        <xdr:cNvCxnSpPr/>
      </xdr:nvCxnSpPr>
      <xdr:spPr>
        <a:xfrm flipH="1">
          <a:off x="636366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18</xdr:row>
      <xdr:rowOff>60960</xdr:rowOff>
    </xdr:from>
    <xdr:to>
      <xdr:col>24</xdr:col>
      <xdr:colOff>403860</xdr:colOff>
      <xdr:row>18</xdr:row>
      <xdr:rowOff>182880</xdr:rowOff>
    </xdr:to>
    <xdr:sp macro="" textlink="">
      <xdr:nvSpPr>
        <xdr:cNvPr id="821" name="Oval 820">
          <a:extLst>
            <a:ext uri="{FF2B5EF4-FFF2-40B4-BE49-F238E27FC236}">
              <a16:creationId xmlns:a16="http://schemas.microsoft.com/office/drawing/2014/main" id="{00000000-0008-0000-0400-000035030000}"/>
            </a:ext>
          </a:extLst>
        </xdr:cNvPr>
        <xdr:cNvSpPr/>
      </xdr:nvSpPr>
      <xdr:spPr>
        <a:xfrm>
          <a:off x="690372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18</xdr:row>
      <xdr:rowOff>33383</xdr:rowOff>
    </xdr:from>
    <xdr:to>
      <xdr:col>24</xdr:col>
      <xdr:colOff>515337</xdr:colOff>
      <xdr:row>18</xdr:row>
      <xdr:rowOff>199054</xdr:rowOff>
    </xdr:to>
    <xdr:cxnSp macro="">
      <xdr:nvCxnSpPr>
        <xdr:cNvPr id="822" name="Straight Arrow Connector 821">
          <a:extLst>
            <a:ext uri="{FF2B5EF4-FFF2-40B4-BE49-F238E27FC236}">
              <a16:creationId xmlns:a16="http://schemas.microsoft.com/office/drawing/2014/main" id="{00000000-0008-0000-0400-000036030000}"/>
            </a:ext>
          </a:extLst>
        </xdr:cNvPr>
        <xdr:cNvCxnSpPr/>
      </xdr:nvCxnSpPr>
      <xdr:spPr>
        <a:xfrm flipH="1">
          <a:off x="714090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16</xdr:row>
      <xdr:rowOff>60960</xdr:rowOff>
    </xdr:from>
    <xdr:to>
      <xdr:col>24</xdr:col>
      <xdr:colOff>403860</xdr:colOff>
      <xdr:row>16</xdr:row>
      <xdr:rowOff>182880</xdr:rowOff>
    </xdr:to>
    <xdr:sp macro="" textlink="">
      <xdr:nvSpPr>
        <xdr:cNvPr id="823" name="Oval 822">
          <a:extLst>
            <a:ext uri="{FF2B5EF4-FFF2-40B4-BE49-F238E27FC236}">
              <a16:creationId xmlns:a16="http://schemas.microsoft.com/office/drawing/2014/main" id="{00000000-0008-0000-0400-000037030000}"/>
            </a:ext>
          </a:extLst>
        </xdr:cNvPr>
        <xdr:cNvSpPr/>
      </xdr:nvSpPr>
      <xdr:spPr>
        <a:xfrm>
          <a:off x="690372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16</xdr:row>
      <xdr:rowOff>33383</xdr:rowOff>
    </xdr:from>
    <xdr:to>
      <xdr:col>24</xdr:col>
      <xdr:colOff>515337</xdr:colOff>
      <xdr:row>16</xdr:row>
      <xdr:rowOff>199054</xdr:rowOff>
    </xdr:to>
    <xdr:cxnSp macro="">
      <xdr:nvCxnSpPr>
        <xdr:cNvPr id="824" name="Straight Arrow Connector 823">
          <a:extLst>
            <a:ext uri="{FF2B5EF4-FFF2-40B4-BE49-F238E27FC236}">
              <a16:creationId xmlns:a16="http://schemas.microsoft.com/office/drawing/2014/main" id="{00000000-0008-0000-0400-000038030000}"/>
            </a:ext>
          </a:extLst>
        </xdr:cNvPr>
        <xdr:cNvCxnSpPr/>
      </xdr:nvCxnSpPr>
      <xdr:spPr>
        <a:xfrm flipH="1">
          <a:off x="714090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17</xdr:row>
      <xdr:rowOff>60960</xdr:rowOff>
    </xdr:from>
    <xdr:to>
      <xdr:col>24</xdr:col>
      <xdr:colOff>403860</xdr:colOff>
      <xdr:row>17</xdr:row>
      <xdr:rowOff>182880</xdr:rowOff>
    </xdr:to>
    <xdr:sp macro="" textlink="">
      <xdr:nvSpPr>
        <xdr:cNvPr id="825" name="Oval 824">
          <a:extLst>
            <a:ext uri="{FF2B5EF4-FFF2-40B4-BE49-F238E27FC236}">
              <a16:creationId xmlns:a16="http://schemas.microsoft.com/office/drawing/2014/main" id="{00000000-0008-0000-0400-000039030000}"/>
            </a:ext>
          </a:extLst>
        </xdr:cNvPr>
        <xdr:cNvSpPr/>
      </xdr:nvSpPr>
      <xdr:spPr>
        <a:xfrm>
          <a:off x="690372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17</xdr:row>
      <xdr:rowOff>33383</xdr:rowOff>
    </xdr:from>
    <xdr:to>
      <xdr:col>24</xdr:col>
      <xdr:colOff>515337</xdr:colOff>
      <xdr:row>17</xdr:row>
      <xdr:rowOff>199054</xdr:rowOff>
    </xdr:to>
    <xdr:cxnSp macro="">
      <xdr:nvCxnSpPr>
        <xdr:cNvPr id="826" name="Straight Arrow Connector 825">
          <a:extLst>
            <a:ext uri="{FF2B5EF4-FFF2-40B4-BE49-F238E27FC236}">
              <a16:creationId xmlns:a16="http://schemas.microsoft.com/office/drawing/2014/main" id="{00000000-0008-0000-0400-00003A030000}"/>
            </a:ext>
          </a:extLst>
        </xdr:cNvPr>
        <xdr:cNvCxnSpPr/>
      </xdr:nvCxnSpPr>
      <xdr:spPr>
        <a:xfrm flipH="1">
          <a:off x="714090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19</xdr:row>
      <xdr:rowOff>60960</xdr:rowOff>
    </xdr:from>
    <xdr:to>
      <xdr:col>24</xdr:col>
      <xdr:colOff>403860</xdr:colOff>
      <xdr:row>19</xdr:row>
      <xdr:rowOff>182880</xdr:rowOff>
    </xdr:to>
    <xdr:sp macro="" textlink="">
      <xdr:nvSpPr>
        <xdr:cNvPr id="827" name="Oval 826">
          <a:extLst>
            <a:ext uri="{FF2B5EF4-FFF2-40B4-BE49-F238E27FC236}">
              <a16:creationId xmlns:a16="http://schemas.microsoft.com/office/drawing/2014/main" id="{00000000-0008-0000-0400-00003B030000}"/>
            </a:ext>
          </a:extLst>
        </xdr:cNvPr>
        <xdr:cNvSpPr/>
      </xdr:nvSpPr>
      <xdr:spPr>
        <a:xfrm>
          <a:off x="690372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19</xdr:row>
      <xdr:rowOff>33383</xdr:rowOff>
    </xdr:from>
    <xdr:to>
      <xdr:col>24</xdr:col>
      <xdr:colOff>515337</xdr:colOff>
      <xdr:row>19</xdr:row>
      <xdr:rowOff>199054</xdr:rowOff>
    </xdr:to>
    <xdr:cxnSp macro="">
      <xdr:nvCxnSpPr>
        <xdr:cNvPr id="828" name="Straight Arrow Connector 827">
          <a:extLst>
            <a:ext uri="{FF2B5EF4-FFF2-40B4-BE49-F238E27FC236}">
              <a16:creationId xmlns:a16="http://schemas.microsoft.com/office/drawing/2014/main" id="{00000000-0008-0000-0400-00003C030000}"/>
            </a:ext>
          </a:extLst>
        </xdr:cNvPr>
        <xdr:cNvCxnSpPr/>
      </xdr:nvCxnSpPr>
      <xdr:spPr>
        <a:xfrm flipH="1">
          <a:off x="714090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18</xdr:row>
      <xdr:rowOff>60960</xdr:rowOff>
    </xdr:from>
    <xdr:to>
      <xdr:col>25</xdr:col>
      <xdr:colOff>403860</xdr:colOff>
      <xdr:row>18</xdr:row>
      <xdr:rowOff>182880</xdr:rowOff>
    </xdr:to>
    <xdr:sp macro="" textlink="">
      <xdr:nvSpPr>
        <xdr:cNvPr id="829" name="Oval 828">
          <a:extLst>
            <a:ext uri="{FF2B5EF4-FFF2-40B4-BE49-F238E27FC236}">
              <a16:creationId xmlns:a16="http://schemas.microsoft.com/office/drawing/2014/main" id="{00000000-0008-0000-0400-00003D030000}"/>
            </a:ext>
          </a:extLst>
        </xdr:cNvPr>
        <xdr:cNvSpPr/>
      </xdr:nvSpPr>
      <xdr:spPr>
        <a:xfrm>
          <a:off x="76809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18</xdr:row>
      <xdr:rowOff>33383</xdr:rowOff>
    </xdr:from>
    <xdr:to>
      <xdr:col>25</xdr:col>
      <xdr:colOff>515337</xdr:colOff>
      <xdr:row>18</xdr:row>
      <xdr:rowOff>199054</xdr:rowOff>
    </xdr:to>
    <xdr:cxnSp macro="">
      <xdr:nvCxnSpPr>
        <xdr:cNvPr id="830" name="Straight Arrow Connector 829">
          <a:extLst>
            <a:ext uri="{FF2B5EF4-FFF2-40B4-BE49-F238E27FC236}">
              <a16:creationId xmlns:a16="http://schemas.microsoft.com/office/drawing/2014/main" id="{00000000-0008-0000-0400-00003E030000}"/>
            </a:ext>
          </a:extLst>
        </xdr:cNvPr>
        <xdr:cNvCxnSpPr/>
      </xdr:nvCxnSpPr>
      <xdr:spPr>
        <a:xfrm flipH="1">
          <a:off x="79181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16</xdr:row>
      <xdr:rowOff>60960</xdr:rowOff>
    </xdr:from>
    <xdr:to>
      <xdr:col>25</xdr:col>
      <xdr:colOff>403860</xdr:colOff>
      <xdr:row>16</xdr:row>
      <xdr:rowOff>182880</xdr:rowOff>
    </xdr:to>
    <xdr:sp macro="" textlink="">
      <xdr:nvSpPr>
        <xdr:cNvPr id="831" name="Oval 830">
          <a:extLst>
            <a:ext uri="{FF2B5EF4-FFF2-40B4-BE49-F238E27FC236}">
              <a16:creationId xmlns:a16="http://schemas.microsoft.com/office/drawing/2014/main" id="{00000000-0008-0000-0400-00003F030000}"/>
            </a:ext>
          </a:extLst>
        </xdr:cNvPr>
        <xdr:cNvSpPr/>
      </xdr:nvSpPr>
      <xdr:spPr>
        <a:xfrm>
          <a:off x="76809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16</xdr:row>
      <xdr:rowOff>33383</xdr:rowOff>
    </xdr:from>
    <xdr:to>
      <xdr:col>25</xdr:col>
      <xdr:colOff>515337</xdr:colOff>
      <xdr:row>16</xdr:row>
      <xdr:rowOff>199054</xdr:rowOff>
    </xdr:to>
    <xdr:cxnSp macro="">
      <xdr:nvCxnSpPr>
        <xdr:cNvPr id="832" name="Straight Arrow Connector 831">
          <a:extLst>
            <a:ext uri="{FF2B5EF4-FFF2-40B4-BE49-F238E27FC236}">
              <a16:creationId xmlns:a16="http://schemas.microsoft.com/office/drawing/2014/main" id="{00000000-0008-0000-0400-000040030000}"/>
            </a:ext>
          </a:extLst>
        </xdr:cNvPr>
        <xdr:cNvCxnSpPr/>
      </xdr:nvCxnSpPr>
      <xdr:spPr>
        <a:xfrm flipH="1">
          <a:off x="79181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17</xdr:row>
      <xdr:rowOff>60960</xdr:rowOff>
    </xdr:from>
    <xdr:to>
      <xdr:col>25</xdr:col>
      <xdr:colOff>403860</xdr:colOff>
      <xdr:row>17</xdr:row>
      <xdr:rowOff>182880</xdr:rowOff>
    </xdr:to>
    <xdr:sp macro="" textlink="">
      <xdr:nvSpPr>
        <xdr:cNvPr id="833" name="Oval 832">
          <a:extLst>
            <a:ext uri="{FF2B5EF4-FFF2-40B4-BE49-F238E27FC236}">
              <a16:creationId xmlns:a16="http://schemas.microsoft.com/office/drawing/2014/main" id="{00000000-0008-0000-0400-000041030000}"/>
            </a:ext>
          </a:extLst>
        </xdr:cNvPr>
        <xdr:cNvSpPr/>
      </xdr:nvSpPr>
      <xdr:spPr>
        <a:xfrm>
          <a:off x="76809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17</xdr:row>
      <xdr:rowOff>33383</xdr:rowOff>
    </xdr:from>
    <xdr:to>
      <xdr:col>25</xdr:col>
      <xdr:colOff>515337</xdr:colOff>
      <xdr:row>17</xdr:row>
      <xdr:rowOff>199054</xdr:rowOff>
    </xdr:to>
    <xdr:cxnSp macro="">
      <xdr:nvCxnSpPr>
        <xdr:cNvPr id="834" name="Straight Arrow Connector 833">
          <a:extLst>
            <a:ext uri="{FF2B5EF4-FFF2-40B4-BE49-F238E27FC236}">
              <a16:creationId xmlns:a16="http://schemas.microsoft.com/office/drawing/2014/main" id="{00000000-0008-0000-0400-000042030000}"/>
            </a:ext>
          </a:extLst>
        </xdr:cNvPr>
        <xdr:cNvCxnSpPr/>
      </xdr:nvCxnSpPr>
      <xdr:spPr>
        <a:xfrm flipH="1">
          <a:off x="79181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19</xdr:row>
      <xdr:rowOff>60960</xdr:rowOff>
    </xdr:from>
    <xdr:to>
      <xdr:col>25</xdr:col>
      <xdr:colOff>403860</xdr:colOff>
      <xdr:row>19</xdr:row>
      <xdr:rowOff>182880</xdr:rowOff>
    </xdr:to>
    <xdr:sp macro="" textlink="">
      <xdr:nvSpPr>
        <xdr:cNvPr id="835" name="Oval 834">
          <a:extLst>
            <a:ext uri="{FF2B5EF4-FFF2-40B4-BE49-F238E27FC236}">
              <a16:creationId xmlns:a16="http://schemas.microsoft.com/office/drawing/2014/main" id="{00000000-0008-0000-0400-000043030000}"/>
            </a:ext>
          </a:extLst>
        </xdr:cNvPr>
        <xdr:cNvSpPr/>
      </xdr:nvSpPr>
      <xdr:spPr>
        <a:xfrm>
          <a:off x="76809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19</xdr:row>
      <xdr:rowOff>33383</xdr:rowOff>
    </xdr:from>
    <xdr:to>
      <xdr:col>25</xdr:col>
      <xdr:colOff>515337</xdr:colOff>
      <xdr:row>19</xdr:row>
      <xdr:rowOff>199054</xdr:rowOff>
    </xdr:to>
    <xdr:cxnSp macro="">
      <xdr:nvCxnSpPr>
        <xdr:cNvPr id="836" name="Straight Arrow Connector 835">
          <a:extLst>
            <a:ext uri="{FF2B5EF4-FFF2-40B4-BE49-F238E27FC236}">
              <a16:creationId xmlns:a16="http://schemas.microsoft.com/office/drawing/2014/main" id="{00000000-0008-0000-0400-000044030000}"/>
            </a:ext>
          </a:extLst>
        </xdr:cNvPr>
        <xdr:cNvCxnSpPr/>
      </xdr:nvCxnSpPr>
      <xdr:spPr>
        <a:xfrm flipH="1">
          <a:off x="79181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18</xdr:row>
      <xdr:rowOff>60960</xdr:rowOff>
    </xdr:from>
    <xdr:to>
      <xdr:col>27</xdr:col>
      <xdr:colOff>403860</xdr:colOff>
      <xdr:row>18</xdr:row>
      <xdr:rowOff>182880</xdr:rowOff>
    </xdr:to>
    <xdr:sp macro="" textlink="">
      <xdr:nvSpPr>
        <xdr:cNvPr id="837" name="Oval 836">
          <a:extLst>
            <a:ext uri="{FF2B5EF4-FFF2-40B4-BE49-F238E27FC236}">
              <a16:creationId xmlns:a16="http://schemas.microsoft.com/office/drawing/2014/main" id="{00000000-0008-0000-0400-000045030000}"/>
            </a:ext>
          </a:extLst>
        </xdr:cNvPr>
        <xdr:cNvSpPr/>
      </xdr:nvSpPr>
      <xdr:spPr>
        <a:xfrm>
          <a:off x="923544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18</xdr:row>
      <xdr:rowOff>33383</xdr:rowOff>
    </xdr:from>
    <xdr:to>
      <xdr:col>27</xdr:col>
      <xdr:colOff>515337</xdr:colOff>
      <xdr:row>18</xdr:row>
      <xdr:rowOff>199054</xdr:rowOff>
    </xdr:to>
    <xdr:cxnSp macro="">
      <xdr:nvCxnSpPr>
        <xdr:cNvPr id="838" name="Straight Arrow Connector 837">
          <a:extLst>
            <a:ext uri="{FF2B5EF4-FFF2-40B4-BE49-F238E27FC236}">
              <a16:creationId xmlns:a16="http://schemas.microsoft.com/office/drawing/2014/main" id="{00000000-0008-0000-0400-000046030000}"/>
            </a:ext>
          </a:extLst>
        </xdr:cNvPr>
        <xdr:cNvCxnSpPr/>
      </xdr:nvCxnSpPr>
      <xdr:spPr>
        <a:xfrm flipH="1">
          <a:off x="947262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16</xdr:row>
      <xdr:rowOff>60960</xdr:rowOff>
    </xdr:from>
    <xdr:to>
      <xdr:col>27</xdr:col>
      <xdr:colOff>403860</xdr:colOff>
      <xdr:row>16</xdr:row>
      <xdr:rowOff>182880</xdr:rowOff>
    </xdr:to>
    <xdr:sp macro="" textlink="">
      <xdr:nvSpPr>
        <xdr:cNvPr id="839" name="Oval 838">
          <a:extLst>
            <a:ext uri="{FF2B5EF4-FFF2-40B4-BE49-F238E27FC236}">
              <a16:creationId xmlns:a16="http://schemas.microsoft.com/office/drawing/2014/main" id="{00000000-0008-0000-0400-000047030000}"/>
            </a:ext>
          </a:extLst>
        </xdr:cNvPr>
        <xdr:cNvSpPr/>
      </xdr:nvSpPr>
      <xdr:spPr>
        <a:xfrm>
          <a:off x="923544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16</xdr:row>
      <xdr:rowOff>33383</xdr:rowOff>
    </xdr:from>
    <xdr:to>
      <xdr:col>27</xdr:col>
      <xdr:colOff>515337</xdr:colOff>
      <xdr:row>16</xdr:row>
      <xdr:rowOff>199054</xdr:rowOff>
    </xdr:to>
    <xdr:cxnSp macro="">
      <xdr:nvCxnSpPr>
        <xdr:cNvPr id="840" name="Straight Arrow Connector 839">
          <a:extLst>
            <a:ext uri="{FF2B5EF4-FFF2-40B4-BE49-F238E27FC236}">
              <a16:creationId xmlns:a16="http://schemas.microsoft.com/office/drawing/2014/main" id="{00000000-0008-0000-0400-000048030000}"/>
            </a:ext>
          </a:extLst>
        </xdr:cNvPr>
        <xdr:cNvCxnSpPr/>
      </xdr:nvCxnSpPr>
      <xdr:spPr>
        <a:xfrm flipH="1">
          <a:off x="947262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17</xdr:row>
      <xdr:rowOff>60960</xdr:rowOff>
    </xdr:from>
    <xdr:to>
      <xdr:col>27</xdr:col>
      <xdr:colOff>403860</xdr:colOff>
      <xdr:row>17</xdr:row>
      <xdr:rowOff>182880</xdr:rowOff>
    </xdr:to>
    <xdr:sp macro="" textlink="">
      <xdr:nvSpPr>
        <xdr:cNvPr id="841" name="Oval 840">
          <a:extLst>
            <a:ext uri="{FF2B5EF4-FFF2-40B4-BE49-F238E27FC236}">
              <a16:creationId xmlns:a16="http://schemas.microsoft.com/office/drawing/2014/main" id="{00000000-0008-0000-0400-000049030000}"/>
            </a:ext>
          </a:extLst>
        </xdr:cNvPr>
        <xdr:cNvSpPr/>
      </xdr:nvSpPr>
      <xdr:spPr>
        <a:xfrm>
          <a:off x="923544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17</xdr:row>
      <xdr:rowOff>33383</xdr:rowOff>
    </xdr:from>
    <xdr:to>
      <xdr:col>27</xdr:col>
      <xdr:colOff>515337</xdr:colOff>
      <xdr:row>17</xdr:row>
      <xdr:rowOff>199054</xdr:rowOff>
    </xdr:to>
    <xdr:cxnSp macro="">
      <xdr:nvCxnSpPr>
        <xdr:cNvPr id="842" name="Straight Arrow Connector 841">
          <a:extLst>
            <a:ext uri="{FF2B5EF4-FFF2-40B4-BE49-F238E27FC236}">
              <a16:creationId xmlns:a16="http://schemas.microsoft.com/office/drawing/2014/main" id="{00000000-0008-0000-0400-00004A030000}"/>
            </a:ext>
          </a:extLst>
        </xdr:cNvPr>
        <xdr:cNvCxnSpPr/>
      </xdr:nvCxnSpPr>
      <xdr:spPr>
        <a:xfrm flipH="1">
          <a:off x="947262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19</xdr:row>
      <xdr:rowOff>60960</xdr:rowOff>
    </xdr:from>
    <xdr:to>
      <xdr:col>27</xdr:col>
      <xdr:colOff>403860</xdr:colOff>
      <xdr:row>19</xdr:row>
      <xdr:rowOff>182880</xdr:rowOff>
    </xdr:to>
    <xdr:sp macro="" textlink="">
      <xdr:nvSpPr>
        <xdr:cNvPr id="843" name="Oval 842">
          <a:extLst>
            <a:ext uri="{FF2B5EF4-FFF2-40B4-BE49-F238E27FC236}">
              <a16:creationId xmlns:a16="http://schemas.microsoft.com/office/drawing/2014/main" id="{00000000-0008-0000-0400-00004B030000}"/>
            </a:ext>
          </a:extLst>
        </xdr:cNvPr>
        <xdr:cNvSpPr/>
      </xdr:nvSpPr>
      <xdr:spPr>
        <a:xfrm>
          <a:off x="923544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19</xdr:row>
      <xdr:rowOff>33383</xdr:rowOff>
    </xdr:from>
    <xdr:to>
      <xdr:col>27</xdr:col>
      <xdr:colOff>515337</xdr:colOff>
      <xdr:row>19</xdr:row>
      <xdr:rowOff>199054</xdr:rowOff>
    </xdr:to>
    <xdr:cxnSp macro="">
      <xdr:nvCxnSpPr>
        <xdr:cNvPr id="844" name="Straight Arrow Connector 843">
          <a:extLst>
            <a:ext uri="{FF2B5EF4-FFF2-40B4-BE49-F238E27FC236}">
              <a16:creationId xmlns:a16="http://schemas.microsoft.com/office/drawing/2014/main" id="{00000000-0008-0000-0400-00004C030000}"/>
            </a:ext>
          </a:extLst>
        </xdr:cNvPr>
        <xdr:cNvCxnSpPr/>
      </xdr:nvCxnSpPr>
      <xdr:spPr>
        <a:xfrm flipH="1">
          <a:off x="947262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18</xdr:row>
      <xdr:rowOff>60960</xdr:rowOff>
    </xdr:from>
    <xdr:to>
      <xdr:col>28</xdr:col>
      <xdr:colOff>403860</xdr:colOff>
      <xdr:row>18</xdr:row>
      <xdr:rowOff>182880</xdr:rowOff>
    </xdr:to>
    <xdr:sp macro="" textlink="">
      <xdr:nvSpPr>
        <xdr:cNvPr id="845" name="Oval 844">
          <a:extLst>
            <a:ext uri="{FF2B5EF4-FFF2-40B4-BE49-F238E27FC236}">
              <a16:creationId xmlns:a16="http://schemas.microsoft.com/office/drawing/2014/main" id="{00000000-0008-0000-0400-00004D030000}"/>
            </a:ext>
          </a:extLst>
        </xdr:cNvPr>
        <xdr:cNvSpPr/>
      </xdr:nvSpPr>
      <xdr:spPr>
        <a:xfrm>
          <a:off x="1001268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18</xdr:row>
      <xdr:rowOff>33383</xdr:rowOff>
    </xdr:from>
    <xdr:to>
      <xdr:col>28</xdr:col>
      <xdr:colOff>515337</xdr:colOff>
      <xdr:row>18</xdr:row>
      <xdr:rowOff>199054</xdr:rowOff>
    </xdr:to>
    <xdr:cxnSp macro="">
      <xdr:nvCxnSpPr>
        <xdr:cNvPr id="846" name="Straight Arrow Connector 845">
          <a:extLst>
            <a:ext uri="{FF2B5EF4-FFF2-40B4-BE49-F238E27FC236}">
              <a16:creationId xmlns:a16="http://schemas.microsoft.com/office/drawing/2014/main" id="{00000000-0008-0000-0400-00004E030000}"/>
            </a:ext>
          </a:extLst>
        </xdr:cNvPr>
        <xdr:cNvCxnSpPr/>
      </xdr:nvCxnSpPr>
      <xdr:spPr>
        <a:xfrm flipH="1">
          <a:off x="1024986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16</xdr:row>
      <xdr:rowOff>60960</xdr:rowOff>
    </xdr:from>
    <xdr:to>
      <xdr:col>28</xdr:col>
      <xdr:colOff>403860</xdr:colOff>
      <xdr:row>16</xdr:row>
      <xdr:rowOff>182880</xdr:rowOff>
    </xdr:to>
    <xdr:sp macro="" textlink="">
      <xdr:nvSpPr>
        <xdr:cNvPr id="847" name="Oval 846">
          <a:extLst>
            <a:ext uri="{FF2B5EF4-FFF2-40B4-BE49-F238E27FC236}">
              <a16:creationId xmlns:a16="http://schemas.microsoft.com/office/drawing/2014/main" id="{00000000-0008-0000-0400-00004F030000}"/>
            </a:ext>
          </a:extLst>
        </xdr:cNvPr>
        <xdr:cNvSpPr/>
      </xdr:nvSpPr>
      <xdr:spPr>
        <a:xfrm>
          <a:off x="1001268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16</xdr:row>
      <xdr:rowOff>33383</xdr:rowOff>
    </xdr:from>
    <xdr:to>
      <xdr:col>28</xdr:col>
      <xdr:colOff>515337</xdr:colOff>
      <xdr:row>16</xdr:row>
      <xdr:rowOff>199054</xdr:rowOff>
    </xdr:to>
    <xdr:cxnSp macro="">
      <xdr:nvCxnSpPr>
        <xdr:cNvPr id="848" name="Straight Arrow Connector 847">
          <a:extLst>
            <a:ext uri="{FF2B5EF4-FFF2-40B4-BE49-F238E27FC236}">
              <a16:creationId xmlns:a16="http://schemas.microsoft.com/office/drawing/2014/main" id="{00000000-0008-0000-0400-000050030000}"/>
            </a:ext>
          </a:extLst>
        </xdr:cNvPr>
        <xdr:cNvCxnSpPr/>
      </xdr:nvCxnSpPr>
      <xdr:spPr>
        <a:xfrm flipH="1">
          <a:off x="1024986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17</xdr:row>
      <xdr:rowOff>60960</xdr:rowOff>
    </xdr:from>
    <xdr:to>
      <xdr:col>28</xdr:col>
      <xdr:colOff>403860</xdr:colOff>
      <xdr:row>17</xdr:row>
      <xdr:rowOff>182880</xdr:rowOff>
    </xdr:to>
    <xdr:sp macro="" textlink="">
      <xdr:nvSpPr>
        <xdr:cNvPr id="849" name="Oval 848">
          <a:extLst>
            <a:ext uri="{FF2B5EF4-FFF2-40B4-BE49-F238E27FC236}">
              <a16:creationId xmlns:a16="http://schemas.microsoft.com/office/drawing/2014/main" id="{00000000-0008-0000-0400-000051030000}"/>
            </a:ext>
          </a:extLst>
        </xdr:cNvPr>
        <xdr:cNvSpPr/>
      </xdr:nvSpPr>
      <xdr:spPr>
        <a:xfrm>
          <a:off x="1001268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17</xdr:row>
      <xdr:rowOff>33383</xdr:rowOff>
    </xdr:from>
    <xdr:to>
      <xdr:col>28</xdr:col>
      <xdr:colOff>515337</xdr:colOff>
      <xdr:row>17</xdr:row>
      <xdr:rowOff>199054</xdr:rowOff>
    </xdr:to>
    <xdr:cxnSp macro="">
      <xdr:nvCxnSpPr>
        <xdr:cNvPr id="850" name="Straight Arrow Connector 849">
          <a:extLst>
            <a:ext uri="{FF2B5EF4-FFF2-40B4-BE49-F238E27FC236}">
              <a16:creationId xmlns:a16="http://schemas.microsoft.com/office/drawing/2014/main" id="{00000000-0008-0000-0400-000052030000}"/>
            </a:ext>
          </a:extLst>
        </xdr:cNvPr>
        <xdr:cNvCxnSpPr/>
      </xdr:nvCxnSpPr>
      <xdr:spPr>
        <a:xfrm flipH="1">
          <a:off x="1024986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19</xdr:row>
      <xdr:rowOff>60960</xdr:rowOff>
    </xdr:from>
    <xdr:to>
      <xdr:col>28</xdr:col>
      <xdr:colOff>403860</xdr:colOff>
      <xdr:row>19</xdr:row>
      <xdr:rowOff>182880</xdr:rowOff>
    </xdr:to>
    <xdr:sp macro="" textlink="">
      <xdr:nvSpPr>
        <xdr:cNvPr id="851" name="Oval 850">
          <a:extLst>
            <a:ext uri="{FF2B5EF4-FFF2-40B4-BE49-F238E27FC236}">
              <a16:creationId xmlns:a16="http://schemas.microsoft.com/office/drawing/2014/main" id="{00000000-0008-0000-0400-000053030000}"/>
            </a:ext>
          </a:extLst>
        </xdr:cNvPr>
        <xdr:cNvSpPr/>
      </xdr:nvSpPr>
      <xdr:spPr>
        <a:xfrm>
          <a:off x="1001268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19</xdr:row>
      <xdr:rowOff>33383</xdr:rowOff>
    </xdr:from>
    <xdr:to>
      <xdr:col>28</xdr:col>
      <xdr:colOff>515337</xdr:colOff>
      <xdr:row>19</xdr:row>
      <xdr:rowOff>199054</xdr:rowOff>
    </xdr:to>
    <xdr:cxnSp macro="">
      <xdr:nvCxnSpPr>
        <xdr:cNvPr id="852" name="Straight Arrow Connector 851">
          <a:extLst>
            <a:ext uri="{FF2B5EF4-FFF2-40B4-BE49-F238E27FC236}">
              <a16:creationId xmlns:a16="http://schemas.microsoft.com/office/drawing/2014/main" id="{00000000-0008-0000-0400-000054030000}"/>
            </a:ext>
          </a:extLst>
        </xdr:cNvPr>
        <xdr:cNvCxnSpPr/>
      </xdr:nvCxnSpPr>
      <xdr:spPr>
        <a:xfrm flipH="1">
          <a:off x="1024986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18</xdr:row>
      <xdr:rowOff>60960</xdr:rowOff>
    </xdr:from>
    <xdr:to>
      <xdr:col>29</xdr:col>
      <xdr:colOff>403860</xdr:colOff>
      <xdr:row>18</xdr:row>
      <xdr:rowOff>182880</xdr:rowOff>
    </xdr:to>
    <xdr:sp macro="" textlink="">
      <xdr:nvSpPr>
        <xdr:cNvPr id="853" name="Oval 852">
          <a:extLst>
            <a:ext uri="{FF2B5EF4-FFF2-40B4-BE49-F238E27FC236}">
              <a16:creationId xmlns:a16="http://schemas.microsoft.com/office/drawing/2014/main" id="{00000000-0008-0000-0400-000055030000}"/>
            </a:ext>
          </a:extLst>
        </xdr:cNvPr>
        <xdr:cNvSpPr/>
      </xdr:nvSpPr>
      <xdr:spPr>
        <a:xfrm>
          <a:off x="1078992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18</xdr:row>
      <xdr:rowOff>33383</xdr:rowOff>
    </xdr:from>
    <xdr:to>
      <xdr:col>29</xdr:col>
      <xdr:colOff>515337</xdr:colOff>
      <xdr:row>18</xdr:row>
      <xdr:rowOff>199054</xdr:rowOff>
    </xdr:to>
    <xdr:cxnSp macro="">
      <xdr:nvCxnSpPr>
        <xdr:cNvPr id="854" name="Straight Arrow Connector 853">
          <a:extLst>
            <a:ext uri="{FF2B5EF4-FFF2-40B4-BE49-F238E27FC236}">
              <a16:creationId xmlns:a16="http://schemas.microsoft.com/office/drawing/2014/main" id="{00000000-0008-0000-0400-000056030000}"/>
            </a:ext>
          </a:extLst>
        </xdr:cNvPr>
        <xdr:cNvCxnSpPr/>
      </xdr:nvCxnSpPr>
      <xdr:spPr>
        <a:xfrm flipH="1">
          <a:off x="1102710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16</xdr:row>
      <xdr:rowOff>60960</xdr:rowOff>
    </xdr:from>
    <xdr:to>
      <xdr:col>29</xdr:col>
      <xdr:colOff>403860</xdr:colOff>
      <xdr:row>16</xdr:row>
      <xdr:rowOff>182880</xdr:rowOff>
    </xdr:to>
    <xdr:sp macro="" textlink="">
      <xdr:nvSpPr>
        <xdr:cNvPr id="855" name="Oval 854">
          <a:extLst>
            <a:ext uri="{FF2B5EF4-FFF2-40B4-BE49-F238E27FC236}">
              <a16:creationId xmlns:a16="http://schemas.microsoft.com/office/drawing/2014/main" id="{00000000-0008-0000-0400-000057030000}"/>
            </a:ext>
          </a:extLst>
        </xdr:cNvPr>
        <xdr:cNvSpPr/>
      </xdr:nvSpPr>
      <xdr:spPr>
        <a:xfrm>
          <a:off x="1078992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16</xdr:row>
      <xdr:rowOff>33383</xdr:rowOff>
    </xdr:from>
    <xdr:to>
      <xdr:col>29</xdr:col>
      <xdr:colOff>515337</xdr:colOff>
      <xdr:row>16</xdr:row>
      <xdr:rowOff>199054</xdr:rowOff>
    </xdr:to>
    <xdr:cxnSp macro="">
      <xdr:nvCxnSpPr>
        <xdr:cNvPr id="856" name="Straight Arrow Connector 855">
          <a:extLst>
            <a:ext uri="{FF2B5EF4-FFF2-40B4-BE49-F238E27FC236}">
              <a16:creationId xmlns:a16="http://schemas.microsoft.com/office/drawing/2014/main" id="{00000000-0008-0000-0400-000058030000}"/>
            </a:ext>
          </a:extLst>
        </xdr:cNvPr>
        <xdr:cNvCxnSpPr/>
      </xdr:nvCxnSpPr>
      <xdr:spPr>
        <a:xfrm flipH="1">
          <a:off x="1102710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17</xdr:row>
      <xdr:rowOff>60960</xdr:rowOff>
    </xdr:from>
    <xdr:to>
      <xdr:col>29</xdr:col>
      <xdr:colOff>403860</xdr:colOff>
      <xdr:row>17</xdr:row>
      <xdr:rowOff>182880</xdr:rowOff>
    </xdr:to>
    <xdr:sp macro="" textlink="">
      <xdr:nvSpPr>
        <xdr:cNvPr id="857" name="Oval 856">
          <a:extLst>
            <a:ext uri="{FF2B5EF4-FFF2-40B4-BE49-F238E27FC236}">
              <a16:creationId xmlns:a16="http://schemas.microsoft.com/office/drawing/2014/main" id="{00000000-0008-0000-0400-000059030000}"/>
            </a:ext>
          </a:extLst>
        </xdr:cNvPr>
        <xdr:cNvSpPr/>
      </xdr:nvSpPr>
      <xdr:spPr>
        <a:xfrm>
          <a:off x="1078992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17</xdr:row>
      <xdr:rowOff>33383</xdr:rowOff>
    </xdr:from>
    <xdr:to>
      <xdr:col>29</xdr:col>
      <xdr:colOff>515337</xdr:colOff>
      <xdr:row>17</xdr:row>
      <xdr:rowOff>199054</xdr:rowOff>
    </xdr:to>
    <xdr:cxnSp macro="">
      <xdr:nvCxnSpPr>
        <xdr:cNvPr id="858" name="Straight Arrow Connector 857">
          <a:extLst>
            <a:ext uri="{FF2B5EF4-FFF2-40B4-BE49-F238E27FC236}">
              <a16:creationId xmlns:a16="http://schemas.microsoft.com/office/drawing/2014/main" id="{00000000-0008-0000-0400-00005A030000}"/>
            </a:ext>
          </a:extLst>
        </xdr:cNvPr>
        <xdr:cNvCxnSpPr/>
      </xdr:nvCxnSpPr>
      <xdr:spPr>
        <a:xfrm flipH="1">
          <a:off x="1102710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19</xdr:row>
      <xdr:rowOff>60960</xdr:rowOff>
    </xdr:from>
    <xdr:to>
      <xdr:col>29</xdr:col>
      <xdr:colOff>403860</xdr:colOff>
      <xdr:row>19</xdr:row>
      <xdr:rowOff>182880</xdr:rowOff>
    </xdr:to>
    <xdr:sp macro="" textlink="">
      <xdr:nvSpPr>
        <xdr:cNvPr id="859" name="Oval 858">
          <a:extLst>
            <a:ext uri="{FF2B5EF4-FFF2-40B4-BE49-F238E27FC236}">
              <a16:creationId xmlns:a16="http://schemas.microsoft.com/office/drawing/2014/main" id="{00000000-0008-0000-0400-00005B030000}"/>
            </a:ext>
          </a:extLst>
        </xdr:cNvPr>
        <xdr:cNvSpPr/>
      </xdr:nvSpPr>
      <xdr:spPr>
        <a:xfrm>
          <a:off x="1078992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19</xdr:row>
      <xdr:rowOff>33383</xdr:rowOff>
    </xdr:from>
    <xdr:to>
      <xdr:col>29</xdr:col>
      <xdr:colOff>515337</xdr:colOff>
      <xdr:row>19</xdr:row>
      <xdr:rowOff>199054</xdr:rowOff>
    </xdr:to>
    <xdr:cxnSp macro="">
      <xdr:nvCxnSpPr>
        <xdr:cNvPr id="860" name="Straight Arrow Connector 859">
          <a:extLst>
            <a:ext uri="{FF2B5EF4-FFF2-40B4-BE49-F238E27FC236}">
              <a16:creationId xmlns:a16="http://schemas.microsoft.com/office/drawing/2014/main" id="{00000000-0008-0000-0400-00005C030000}"/>
            </a:ext>
          </a:extLst>
        </xdr:cNvPr>
        <xdr:cNvCxnSpPr/>
      </xdr:nvCxnSpPr>
      <xdr:spPr>
        <a:xfrm flipH="1">
          <a:off x="1102710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18</xdr:row>
      <xdr:rowOff>60960</xdr:rowOff>
    </xdr:from>
    <xdr:to>
      <xdr:col>30</xdr:col>
      <xdr:colOff>403860</xdr:colOff>
      <xdr:row>18</xdr:row>
      <xdr:rowOff>182880</xdr:rowOff>
    </xdr:to>
    <xdr:sp macro="" textlink="">
      <xdr:nvSpPr>
        <xdr:cNvPr id="861" name="Oval 860">
          <a:extLst>
            <a:ext uri="{FF2B5EF4-FFF2-40B4-BE49-F238E27FC236}">
              <a16:creationId xmlns:a16="http://schemas.microsoft.com/office/drawing/2014/main" id="{00000000-0008-0000-0400-00005D030000}"/>
            </a:ext>
          </a:extLst>
        </xdr:cNvPr>
        <xdr:cNvSpPr/>
      </xdr:nvSpPr>
      <xdr:spPr>
        <a:xfrm>
          <a:off x="115671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18</xdr:row>
      <xdr:rowOff>33383</xdr:rowOff>
    </xdr:from>
    <xdr:to>
      <xdr:col>30</xdr:col>
      <xdr:colOff>515337</xdr:colOff>
      <xdr:row>18</xdr:row>
      <xdr:rowOff>199054</xdr:rowOff>
    </xdr:to>
    <xdr:cxnSp macro="">
      <xdr:nvCxnSpPr>
        <xdr:cNvPr id="862" name="Straight Arrow Connector 861">
          <a:extLst>
            <a:ext uri="{FF2B5EF4-FFF2-40B4-BE49-F238E27FC236}">
              <a16:creationId xmlns:a16="http://schemas.microsoft.com/office/drawing/2014/main" id="{00000000-0008-0000-0400-00005E030000}"/>
            </a:ext>
          </a:extLst>
        </xdr:cNvPr>
        <xdr:cNvCxnSpPr/>
      </xdr:nvCxnSpPr>
      <xdr:spPr>
        <a:xfrm flipH="1">
          <a:off x="118043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16</xdr:row>
      <xdr:rowOff>60960</xdr:rowOff>
    </xdr:from>
    <xdr:to>
      <xdr:col>30</xdr:col>
      <xdr:colOff>403860</xdr:colOff>
      <xdr:row>16</xdr:row>
      <xdr:rowOff>182880</xdr:rowOff>
    </xdr:to>
    <xdr:sp macro="" textlink="">
      <xdr:nvSpPr>
        <xdr:cNvPr id="863" name="Oval 862">
          <a:extLst>
            <a:ext uri="{FF2B5EF4-FFF2-40B4-BE49-F238E27FC236}">
              <a16:creationId xmlns:a16="http://schemas.microsoft.com/office/drawing/2014/main" id="{00000000-0008-0000-0400-00005F030000}"/>
            </a:ext>
          </a:extLst>
        </xdr:cNvPr>
        <xdr:cNvSpPr/>
      </xdr:nvSpPr>
      <xdr:spPr>
        <a:xfrm>
          <a:off x="115671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16</xdr:row>
      <xdr:rowOff>33383</xdr:rowOff>
    </xdr:from>
    <xdr:to>
      <xdr:col>30</xdr:col>
      <xdr:colOff>515337</xdr:colOff>
      <xdr:row>16</xdr:row>
      <xdr:rowOff>199054</xdr:rowOff>
    </xdr:to>
    <xdr:cxnSp macro="">
      <xdr:nvCxnSpPr>
        <xdr:cNvPr id="864" name="Straight Arrow Connector 863">
          <a:extLst>
            <a:ext uri="{FF2B5EF4-FFF2-40B4-BE49-F238E27FC236}">
              <a16:creationId xmlns:a16="http://schemas.microsoft.com/office/drawing/2014/main" id="{00000000-0008-0000-0400-000060030000}"/>
            </a:ext>
          </a:extLst>
        </xdr:cNvPr>
        <xdr:cNvCxnSpPr/>
      </xdr:nvCxnSpPr>
      <xdr:spPr>
        <a:xfrm flipH="1">
          <a:off x="118043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17</xdr:row>
      <xdr:rowOff>60960</xdr:rowOff>
    </xdr:from>
    <xdr:to>
      <xdr:col>30</xdr:col>
      <xdr:colOff>403860</xdr:colOff>
      <xdr:row>17</xdr:row>
      <xdr:rowOff>182880</xdr:rowOff>
    </xdr:to>
    <xdr:sp macro="" textlink="">
      <xdr:nvSpPr>
        <xdr:cNvPr id="865" name="Oval 864">
          <a:extLst>
            <a:ext uri="{FF2B5EF4-FFF2-40B4-BE49-F238E27FC236}">
              <a16:creationId xmlns:a16="http://schemas.microsoft.com/office/drawing/2014/main" id="{00000000-0008-0000-0400-000061030000}"/>
            </a:ext>
          </a:extLst>
        </xdr:cNvPr>
        <xdr:cNvSpPr/>
      </xdr:nvSpPr>
      <xdr:spPr>
        <a:xfrm>
          <a:off x="115671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17</xdr:row>
      <xdr:rowOff>33383</xdr:rowOff>
    </xdr:from>
    <xdr:to>
      <xdr:col>30</xdr:col>
      <xdr:colOff>515337</xdr:colOff>
      <xdr:row>17</xdr:row>
      <xdr:rowOff>199054</xdr:rowOff>
    </xdr:to>
    <xdr:cxnSp macro="">
      <xdr:nvCxnSpPr>
        <xdr:cNvPr id="866" name="Straight Arrow Connector 865">
          <a:extLst>
            <a:ext uri="{FF2B5EF4-FFF2-40B4-BE49-F238E27FC236}">
              <a16:creationId xmlns:a16="http://schemas.microsoft.com/office/drawing/2014/main" id="{00000000-0008-0000-0400-000062030000}"/>
            </a:ext>
          </a:extLst>
        </xdr:cNvPr>
        <xdr:cNvCxnSpPr/>
      </xdr:nvCxnSpPr>
      <xdr:spPr>
        <a:xfrm flipH="1">
          <a:off x="118043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19</xdr:row>
      <xdr:rowOff>60960</xdr:rowOff>
    </xdr:from>
    <xdr:to>
      <xdr:col>30</xdr:col>
      <xdr:colOff>403860</xdr:colOff>
      <xdr:row>19</xdr:row>
      <xdr:rowOff>182880</xdr:rowOff>
    </xdr:to>
    <xdr:sp macro="" textlink="">
      <xdr:nvSpPr>
        <xdr:cNvPr id="867" name="Oval 866">
          <a:extLst>
            <a:ext uri="{FF2B5EF4-FFF2-40B4-BE49-F238E27FC236}">
              <a16:creationId xmlns:a16="http://schemas.microsoft.com/office/drawing/2014/main" id="{00000000-0008-0000-0400-000063030000}"/>
            </a:ext>
          </a:extLst>
        </xdr:cNvPr>
        <xdr:cNvSpPr/>
      </xdr:nvSpPr>
      <xdr:spPr>
        <a:xfrm>
          <a:off x="115671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19</xdr:row>
      <xdr:rowOff>33383</xdr:rowOff>
    </xdr:from>
    <xdr:to>
      <xdr:col>30</xdr:col>
      <xdr:colOff>515337</xdr:colOff>
      <xdr:row>19</xdr:row>
      <xdr:rowOff>199054</xdr:rowOff>
    </xdr:to>
    <xdr:cxnSp macro="">
      <xdr:nvCxnSpPr>
        <xdr:cNvPr id="868" name="Straight Arrow Connector 867">
          <a:extLst>
            <a:ext uri="{FF2B5EF4-FFF2-40B4-BE49-F238E27FC236}">
              <a16:creationId xmlns:a16="http://schemas.microsoft.com/office/drawing/2014/main" id="{00000000-0008-0000-0400-000064030000}"/>
            </a:ext>
          </a:extLst>
        </xdr:cNvPr>
        <xdr:cNvCxnSpPr/>
      </xdr:nvCxnSpPr>
      <xdr:spPr>
        <a:xfrm flipH="1">
          <a:off x="118043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18</xdr:row>
      <xdr:rowOff>60960</xdr:rowOff>
    </xdr:from>
    <xdr:to>
      <xdr:col>31</xdr:col>
      <xdr:colOff>403860</xdr:colOff>
      <xdr:row>18</xdr:row>
      <xdr:rowOff>182880</xdr:rowOff>
    </xdr:to>
    <xdr:sp macro="" textlink="">
      <xdr:nvSpPr>
        <xdr:cNvPr id="877" name="Oval 876">
          <a:extLst>
            <a:ext uri="{FF2B5EF4-FFF2-40B4-BE49-F238E27FC236}">
              <a16:creationId xmlns:a16="http://schemas.microsoft.com/office/drawing/2014/main" id="{00000000-0008-0000-0400-00006D030000}"/>
            </a:ext>
          </a:extLst>
        </xdr:cNvPr>
        <xdr:cNvSpPr/>
      </xdr:nvSpPr>
      <xdr:spPr>
        <a:xfrm>
          <a:off x="1234440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18</xdr:row>
      <xdr:rowOff>33383</xdr:rowOff>
    </xdr:from>
    <xdr:to>
      <xdr:col>31</xdr:col>
      <xdr:colOff>515337</xdr:colOff>
      <xdr:row>18</xdr:row>
      <xdr:rowOff>199054</xdr:rowOff>
    </xdr:to>
    <xdr:cxnSp macro="">
      <xdr:nvCxnSpPr>
        <xdr:cNvPr id="878" name="Straight Arrow Connector 877">
          <a:extLst>
            <a:ext uri="{FF2B5EF4-FFF2-40B4-BE49-F238E27FC236}">
              <a16:creationId xmlns:a16="http://schemas.microsoft.com/office/drawing/2014/main" id="{00000000-0008-0000-0400-00006E030000}"/>
            </a:ext>
          </a:extLst>
        </xdr:cNvPr>
        <xdr:cNvCxnSpPr/>
      </xdr:nvCxnSpPr>
      <xdr:spPr>
        <a:xfrm flipH="1">
          <a:off x="1258158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16</xdr:row>
      <xdr:rowOff>60960</xdr:rowOff>
    </xdr:from>
    <xdr:to>
      <xdr:col>31</xdr:col>
      <xdr:colOff>403860</xdr:colOff>
      <xdr:row>16</xdr:row>
      <xdr:rowOff>182880</xdr:rowOff>
    </xdr:to>
    <xdr:sp macro="" textlink="">
      <xdr:nvSpPr>
        <xdr:cNvPr id="879" name="Oval 878">
          <a:extLst>
            <a:ext uri="{FF2B5EF4-FFF2-40B4-BE49-F238E27FC236}">
              <a16:creationId xmlns:a16="http://schemas.microsoft.com/office/drawing/2014/main" id="{00000000-0008-0000-0400-00006F030000}"/>
            </a:ext>
          </a:extLst>
        </xdr:cNvPr>
        <xdr:cNvSpPr/>
      </xdr:nvSpPr>
      <xdr:spPr>
        <a:xfrm>
          <a:off x="12344400" y="37414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16</xdr:row>
      <xdr:rowOff>33383</xdr:rowOff>
    </xdr:from>
    <xdr:to>
      <xdr:col>31</xdr:col>
      <xdr:colOff>515337</xdr:colOff>
      <xdr:row>16</xdr:row>
      <xdr:rowOff>199054</xdr:rowOff>
    </xdr:to>
    <xdr:cxnSp macro="">
      <xdr:nvCxnSpPr>
        <xdr:cNvPr id="880" name="Straight Arrow Connector 879">
          <a:extLst>
            <a:ext uri="{FF2B5EF4-FFF2-40B4-BE49-F238E27FC236}">
              <a16:creationId xmlns:a16="http://schemas.microsoft.com/office/drawing/2014/main" id="{00000000-0008-0000-0400-000070030000}"/>
            </a:ext>
          </a:extLst>
        </xdr:cNvPr>
        <xdr:cNvCxnSpPr/>
      </xdr:nvCxnSpPr>
      <xdr:spPr>
        <a:xfrm flipH="1">
          <a:off x="1258158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17</xdr:row>
      <xdr:rowOff>60960</xdr:rowOff>
    </xdr:from>
    <xdr:to>
      <xdr:col>31</xdr:col>
      <xdr:colOff>403860</xdr:colOff>
      <xdr:row>17</xdr:row>
      <xdr:rowOff>182880</xdr:rowOff>
    </xdr:to>
    <xdr:sp macro="" textlink="">
      <xdr:nvSpPr>
        <xdr:cNvPr id="881" name="Oval 880">
          <a:extLst>
            <a:ext uri="{FF2B5EF4-FFF2-40B4-BE49-F238E27FC236}">
              <a16:creationId xmlns:a16="http://schemas.microsoft.com/office/drawing/2014/main" id="{00000000-0008-0000-0400-000071030000}"/>
            </a:ext>
          </a:extLst>
        </xdr:cNvPr>
        <xdr:cNvSpPr/>
      </xdr:nvSpPr>
      <xdr:spPr>
        <a:xfrm>
          <a:off x="12344400" y="39776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17</xdr:row>
      <xdr:rowOff>33383</xdr:rowOff>
    </xdr:from>
    <xdr:to>
      <xdr:col>31</xdr:col>
      <xdr:colOff>515337</xdr:colOff>
      <xdr:row>17</xdr:row>
      <xdr:rowOff>199054</xdr:rowOff>
    </xdr:to>
    <xdr:cxnSp macro="">
      <xdr:nvCxnSpPr>
        <xdr:cNvPr id="882" name="Straight Arrow Connector 881">
          <a:extLst>
            <a:ext uri="{FF2B5EF4-FFF2-40B4-BE49-F238E27FC236}">
              <a16:creationId xmlns:a16="http://schemas.microsoft.com/office/drawing/2014/main" id="{00000000-0008-0000-0400-000072030000}"/>
            </a:ext>
          </a:extLst>
        </xdr:cNvPr>
        <xdr:cNvCxnSpPr/>
      </xdr:nvCxnSpPr>
      <xdr:spPr>
        <a:xfrm flipH="1">
          <a:off x="1258158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19</xdr:row>
      <xdr:rowOff>60960</xdr:rowOff>
    </xdr:from>
    <xdr:to>
      <xdr:col>31</xdr:col>
      <xdr:colOff>403860</xdr:colOff>
      <xdr:row>19</xdr:row>
      <xdr:rowOff>182880</xdr:rowOff>
    </xdr:to>
    <xdr:sp macro="" textlink="">
      <xdr:nvSpPr>
        <xdr:cNvPr id="883" name="Oval 882">
          <a:extLst>
            <a:ext uri="{FF2B5EF4-FFF2-40B4-BE49-F238E27FC236}">
              <a16:creationId xmlns:a16="http://schemas.microsoft.com/office/drawing/2014/main" id="{00000000-0008-0000-0400-000073030000}"/>
            </a:ext>
          </a:extLst>
        </xdr:cNvPr>
        <xdr:cNvSpPr/>
      </xdr:nvSpPr>
      <xdr:spPr>
        <a:xfrm>
          <a:off x="1234440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19</xdr:row>
      <xdr:rowOff>33383</xdr:rowOff>
    </xdr:from>
    <xdr:to>
      <xdr:col>31</xdr:col>
      <xdr:colOff>515337</xdr:colOff>
      <xdr:row>19</xdr:row>
      <xdr:rowOff>199054</xdr:rowOff>
    </xdr:to>
    <xdr:cxnSp macro="">
      <xdr:nvCxnSpPr>
        <xdr:cNvPr id="884" name="Straight Arrow Connector 883">
          <a:extLst>
            <a:ext uri="{FF2B5EF4-FFF2-40B4-BE49-F238E27FC236}">
              <a16:creationId xmlns:a16="http://schemas.microsoft.com/office/drawing/2014/main" id="{00000000-0008-0000-0400-000074030000}"/>
            </a:ext>
          </a:extLst>
        </xdr:cNvPr>
        <xdr:cNvCxnSpPr/>
      </xdr:nvCxnSpPr>
      <xdr:spPr>
        <a:xfrm flipH="1">
          <a:off x="1258158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274320</xdr:colOff>
      <xdr:row>16</xdr:row>
      <xdr:rowOff>60960</xdr:rowOff>
    </xdr:from>
    <xdr:to>
      <xdr:col>26</xdr:col>
      <xdr:colOff>403860</xdr:colOff>
      <xdr:row>16</xdr:row>
      <xdr:rowOff>182880</xdr:rowOff>
    </xdr:to>
    <xdr:sp macro="" textlink="">
      <xdr:nvSpPr>
        <xdr:cNvPr id="887" name="Oval 886">
          <a:extLst>
            <a:ext uri="{FF2B5EF4-FFF2-40B4-BE49-F238E27FC236}">
              <a16:creationId xmlns:a16="http://schemas.microsoft.com/office/drawing/2014/main" id="{00000000-0008-0000-0400-000077030000}"/>
            </a:ext>
          </a:extLst>
        </xdr:cNvPr>
        <xdr:cNvSpPr/>
      </xdr:nvSpPr>
      <xdr:spPr>
        <a:xfrm>
          <a:off x="8458200" y="37414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511505</xdr:colOff>
      <xdr:row>16</xdr:row>
      <xdr:rowOff>33383</xdr:rowOff>
    </xdr:from>
    <xdr:to>
      <xdr:col>26</xdr:col>
      <xdr:colOff>515337</xdr:colOff>
      <xdr:row>16</xdr:row>
      <xdr:rowOff>199054</xdr:rowOff>
    </xdr:to>
    <xdr:cxnSp macro="">
      <xdr:nvCxnSpPr>
        <xdr:cNvPr id="888" name="Straight Arrow Connector 887">
          <a:extLst>
            <a:ext uri="{FF2B5EF4-FFF2-40B4-BE49-F238E27FC236}">
              <a16:creationId xmlns:a16="http://schemas.microsoft.com/office/drawing/2014/main" id="{00000000-0008-0000-0400-000078030000}"/>
            </a:ext>
          </a:extLst>
        </xdr:cNvPr>
        <xdr:cNvCxnSpPr/>
      </xdr:nvCxnSpPr>
      <xdr:spPr>
        <a:xfrm flipH="1">
          <a:off x="869538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22</xdr:row>
      <xdr:rowOff>60960</xdr:rowOff>
    </xdr:from>
    <xdr:to>
      <xdr:col>3</xdr:col>
      <xdr:colOff>403860</xdr:colOff>
      <xdr:row>22</xdr:row>
      <xdr:rowOff>182880</xdr:rowOff>
    </xdr:to>
    <xdr:sp macro="" textlink="">
      <xdr:nvSpPr>
        <xdr:cNvPr id="893" name="Oval 892">
          <a:extLst>
            <a:ext uri="{FF2B5EF4-FFF2-40B4-BE49-F238E27FC236}">
              <a16:creationId xmlns:a16="http://schemas.microsoft.com/office/drawing/2014/main" id="{00000000-0008-0000-0400-00007D030000}"/>
            </a:ext>
          </a:extLst>
        </xdr:cNvPr>
        <xdr:cNvSpPr/>
      </xdr:nvSpPr>
      <xdr:spPr>
        <a:xfrm>
          <a:off x="37947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22</xdr:row>
      <xdr:rowOff>33383</xdr:rowOff>
    </xdr:from>
    <xdr:to>
      <xdr:col>3</xdr:col>
      <xdr:colOff>515337</xdr:colOff>
      <xdr:row>22</xdr:row>
      <xdr:rowOff>199054</xdr:rowOff>
    </xdr:to>
    <xdr:cxnSp macro="">
      <xdr:nvCxnSpPr>
        <xdr:cNvPr id="894" name="Straight Arrow Connector 893">
          <a:extLst>
            <a:ext uri="{FF2B5EF4-FFF2-40B4-BE49-F238E27FC236}">
              <a16:creationId xmlns:a16="http://schemas.microsoft.com/office/drawing/2014/main" id="{00000000-0008-0000-0400-00007E030000}"/>
            </a:ext>
          </a:extLst>
        </xdr:cNvPr>
        <xdr:cNvCxnSpPr/>
      </xdr:nvCxnSpPr>
      <xdr:spPr>
        <a:xfrm flipH="1">
          <a:off x="40319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20</xdr:row>
      <xdr:rowOff>60960</xdr:rowOff>
    </xdr:from>
    <xdr:to>
      <xdr:col>3</xdr:col>
      <xdr:colOff>403860</xdr:colOff>
      <xdr:row>20</xdr:row>
      <xdr:rowOff>182880</xdr:rowOff>
    </xdr:to>
    <xdr:sp macro="" textlink="">
      <xdr:nvSpPr>
        <xdr:cNvPr id="895" name="Oval 894">
          <a:extLst>
            <a:ext uri="{FF2B5EF4-FFF2-40B4-BE49-F238E27FC236}">
              <a16:creationId xmlns:a16="http://schemas.microsoft.com/office/drawing/2014/main" id="{00000000-0008-0000-0400-00007F030000}"/>
            </a:ext>
          </a:extLst>
        </xdr:cNvPr>
        <xdr:cNvSpPr/>
      </xdr:nvSpPr>
      <xdr:spPr>
        <a:xfrm>
          <a:off x="37947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20</xdr:row>
      <xdr:rowOff>33383</xdr:rowOff>
    </xdr:from>
    <xdr:to>
      <xdr:col>3</xdr:col>
      <xdr:colOff>515337</xdr:colOff>
      <xdr:row>20</xdr:row>
      <xdr:rowOff>199054</xdr:rowOff>
    </xdr:to>
    <xdr:cxnSp macro="">
      <xdr:nvCxnSpPr>
        <xdr:cNvPr id="896" name="Straight Arrow Connector 895">
          <a:extLst>
            <a:ext uri="{FF2B5EF4-FFF2-40B4-BE49-F238E27FC236}">
              <a16:creationId xmlns:a16="http://schemas.microsoft.com/office/drawing/2014/main" id="{00000000-0008-0000-0400-000080030000}"/>
            </a:ext>
          </a:extLst>
        </xdr:cNvPr>
        <xdr:cNvCxnSpPr/>
      </xdr:nvCxnSpPr>
      <xdr:spPr>
        <a:xfrm flipH="1">
          <a:off x="40319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21</xdr:row>
      <xdr:rowOff>60960</xdr:rowOff>
    </xdr:from>
    <xdr:to>
      <xdr:col>3</xdr:col>
      <xdr:colOff>403860</xdr:colOff>
      <xdr:row>21</xdr:row>
      <xdr:rowOff>182880</xdr:rowOff>
    </xdr:to>
    <xdr:sp macro="" textlink="">
      <xdr:nvSpPr>
        <xdr:cNvPr id="897" name="Oval 896">
          <a:extLst>
            <a:ext uri="{FF2B5EF4-FFF2-40B4-BE49-F238E27FC236}">
              <a16:creationId xmlns:a16="http://schemas.microsoft.com/office/drawing/2014/main" id="{00000000-0008-0000-0400-000081030000}"/>
            </a:ext>
          </a:extLst>
        </xdr:cNvPr>
        <xdr:cNvSpPr/>
      </xdr:nvSpPr>
      <xdr:spPr>
        <a:xfrm>
          <a:off x="37947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21</xdr:row>
      <xdr:rowOff>33383</xdr:rowOff>
    </xdr:from>
    <xdr:to>
      <xdr:col>3</xdr:col>
      <xdr:colOff>515337</xdr:colOff>
      <xdr:row>21</xdr:row>
      <xdr:rowOff>199054</xdr:rowOff>
    </xdr:to>
    <xdr:cxnSp macro="">
      <xdr:nvCxnSpPr>
        <xdr:cNvPr id="898" name="Straight Arrow Connector 897">
          <a:extLst>
            <a:ext uri="{FF2B5EF4-FFF2-40B4-BE49-F238E27FC236}">
              <a16:creationId xmlns:a16="http://schemas.microsoft.com/office/drawing/2014/main" id="{00000000-0008-0000-0400-000082030000}"/>
            </a:ext>
          </a:extLst>
        </xdr:cNvPr>
        <xdr:cNvCxnSpPr/>
      </xdr:nvCxnSpPr>
      <xdr:spPr>
        <a:xfrm flipH="1">
          <a:off x="40319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23</xdr:row>
      <xdr:rowOff>60960</xdr:rowOff>
    </xdr:from>
    <xdr:to>
      <xdr:col>3</xdr:col>
      <xdr:colOff>403860</xdr:colOff>
      <xdr:row>23</xdr:row>
      <xdr:rowOff>182880</xdr:rowOff>
    </xdr:to>
    <xdr:sp macro="" textlink="">
      <xdr:nvSpPr>
        <xdr:cNvPr id="899" name="Oval 898">
          <a:extLst>
            <a:ext uri="{FF2B5EF4-FFF2-40B4-BE49-F238E27FC236}">
              <a16:creationId xmlns:a16="http://schemas.microsoft.com/office/drawing/2014/main" id="{00000000-0008-0000-0400-000083030000}"/>
            </a:ext>
          </a:extLst>
        </xdr:cNvPr>
        <xdr:cNvSpPr/>
      </xdr:nvSpPr>
      <xdr:spPr>
        <a:xfrm>
          <a:off x="37947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23</xdr:row>
      <xdr:rowOff>33383</xdr:rowOff>
    </xdr:from>
    <xdr:to>
      <xdr:col>3</xdr:col>
      <xdr:colOff>515337</xdr:colOff>
      <xdr:row>23</xdr:row>
      <xdr:rowOff>199054</xdr:rowOff>
    </xdr:to>
    <xdr:cxnSp macro="">
      <xdr:nvCxnSpPr>
        <xdr:cNvPr id="900" name="Straight Arrow Connector 899">
          <a:extLst>
            <a:ext uri="{FF2B5EF4-FFF2-40B4-BE49-F238E27FC236}">
              <a16:creationId xmlns:a16="http://schemas.microsoft.com/office/drawing/2014/main" id="{00000000-0008-0000-0400-000084030000}"/>
            </a:ext>
          </a:extLst>
        </xdr:cNvPr>
        <xdr:cNvCxnSpPr/>
      </xdr:nvCxnSpPr>
      <xdr:spPr>
        <a:xfrm flipH="1">
          <a:off x="40319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22</xdr:row>
      <xdr:rowOff>60960</xdr:rowOff>
    </xdr:from>
    <xdr:to>
      <xdr:col>4</xdr:col>
      <xdr:colOff>403860</xdr:colOff>
      <xdr:row>22</xdr:row>
      <xdr:rowOff>182880</xdr:rowOff>
    </xdr:to>
    <xdr:sp macro="" textlink="">
      <xdr:nvSpPr>
        <xdr:cNvPr id="901" name="Oval 900">
          <a:extLst>
            <a:ext uri="{FF2B5EF4-FFF2-40B4-BE49-F238E27FC236}">
              <a16:creationId xmlns:a16="http://schemas.microsoft.com/office/drawing/2014/main" id="{00000000-0008-0000-0400-000085030000}"/>
            </a:ext>
          </a:extLst>
        </xdr:cNvPr>
        <xdr:cNvSpPr/>
      </xdr:nvSpPr>
      <xdr:spPr>
        <a:xfrm>
          <a:off x="37947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22</xdr:row>
      <xdr:rowOff>33383</xdr:rowOff>
    </xdr:from>
    <xdr:to>
      <xdr:col>4</xdr:col>
      <xdr:colOff>515337</xdr:colOff>
      <xdr:row>22</xdr:row>
      <xdr:rowOff>199054</xdr:rowOff>
    </xdr:to>
    <xdr:cxnSp macro="">
      <xdr:nvCxnSpPr>
        <xdr:cNvPr id="902" name="Straight Arrow Connector 901">
          <a:extLst>
            <a:ext uri="{FF2B5EF4-FFF2-40B4-BE49-F238E27FC236}">
              <a16:creationId xmlns:a16="http://schemas.microsoft.com/office/drawing/2014/main" id="{00000000-0008-0000-0400-000086030000}"/>
            </a:ext>
          </a:extLst>
        </xdr:cNvPr>
        <xdr:cNvCxnSpPr/>
      </xdr:nvCxnSpPr>
      <xdr:spPr>
        <a:xfrm flipH="1">
          <a:off x="40319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20</xdr:row>
      <xdr:rowOff>60960</xdr:rowOff>
    </xdr:from>
    <xdr:to>
      <xdr:col>4</xdr:col>
      <xdr:colOff>403860</xdr:colOff>
      <xdr:row>20</xdr:row>
      <xdr:rowOff>182880</xdr:rowOff>
    </xdr:to>
    <xdr:sp macro="" textlink="">
      <xdr:nvSpPr>
        <xdr:cNvPr id="903" name="Oval 902">
          <a:extLst>
            <a:ext uri="{FF2B5EF4-FFF2-40B4-BE49-F238E27FC236}">
              <a16:creationId xmlns:a16="http://schemas.microsoft.com/office/drawing/2014/main" id="{00000000-0008-0000-0400-000087030000}"/>
            </a:ext>
          </a:extLst>
        </xdr:cNvPr>
        <xdr:cNvSpPr/>
      </xdr:nvSpPr>
      <xdr:spPr>
        <a:xfrm>
          <a:off x="37947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20</xdr:row>
      <xdr:rowOff>33383</xdr:rowOff>
    </xdr:from>
    <xdr:to>
      <xdr:col>4</xdr:col>
      <xdr:colOff>515337</xdr:colOff>
      <xdr:row>20</xdr:row>
      <xdr:rowOff>199054</xdr:rowOff>
    </xdr:to>
    <xdr:cxnSp macro="">
      <xdr:nvCxnSpPr>
        <xdr:cNvPr id="904" name="Straight Arrow Connector 903">
          <a:extLst>
            <a:ext uri="{FF2B5EF4-FFF2-40B4-BE49-F238E27FC236}">
              <a16:creationId xmlns:a16="http://schemas.microsoft.com/office/drawing/2014/main" id="{00000000-0008-0000-0400-000088030000}"/>
            </a:ext>
          </a:extLst>
        </xdr:cNvPr>
        <xdr:cNvCxnSpPr/>
      </xdr:nvCxnSpPr>
      <xdr:spPr>
        <a:xfrm flipH="1">
          <a:off x="40319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21</xdr:row>
      <xdr:rowOff>60960</xdr:rowOff>
    </xdr:from>
    <xdr:to>
      <xdr:col>4</xdr:col>
      <xdr:colOff>403860</xdr:colOff>
      <xdr:row>21</xdr:row>
      <xdr:rowOff>182880</xdr:rowOff>
    </xdr:to>
    <xdr:sp macro="" textlink="">
      <xdr:nvSpPr>
        <xdr:cNvPr id="905" name="Oval 904">
          <a:extLst>
            <a:ext uri="{FF2B5EF4-FFF2-40B4-BE49-F238E27FC236}">
              <a16:creationId xmlns:a16="http://schemas.microsoft.com/office/drawing/2014/main" id="{00000000-0008-0000-0400-000089030000}"/>
            </a:ext>
          </a:extLst>
        </xdr:cNvPr>
        <xdr:cNvSpPr/>
      </xdr:nvSpPr>
      <xdr:spPr>
        <a:xfrm>
          <a:off x="37947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21</xdr:row>
      <xdr:rowOff>33383</xdr:rowOff>
    </xdr:from>
    <xdr:to>
      <xdr:col>4</xdr:col>
      <xdr:colOff>515337</xdr:colOff>
      <xdr:row>21</xdr:row>
      <xdr:rowOff>199054</xdr:rowOff>
    </xdr:to>
    <xdr:cxnSp macro="">
      <xdr:nvCxnSpPr>
        <xdr:cNvPr id="906" name="Straight Arrow Connector 905">
          <a:extLst>
            <a:ext uri="{FF2B5EF4-FFF2-40B4-BE49-F238E27FC236}">
              <a16:creationId xmlns:a16="http://schemas.microsoft.com/office/drawing/2014/main" id="{00000000-0008-0000-0400-00008A030000}"/>
            </a:ext>
          </a:extLst>
        </xdr:cNvPr>
        <xdr:cNvCxnSpPr/>
      </xdr:nvCxnSpPr>
      <xdr:spPr>
        <a:xfrm flipH="1">
          <a:off x="40319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23</xdr:row>
      <xdr:rowOff>60960</xdr:rowOff>
    </xdr:from>
    <xdr:to>
      <xdr:col>4</xdr:col>
      <xdr:colOff>403860</xdr:colOff>
      <xdr:row>23</xdr:row>
      <xdr:rowOff>182880</xdr:rowOff>
    </xdr:to>
    <xdr:sp macro="" textlink="">
      <xdr:nvSpPr>
        <xdr:cNvPr id="907" name="Oval 906">
          <a:extLst>
            <a:ext uri="{FF2B5EF4-FFF2-40B4-BE49-F238E27FC236}">
              <a16:creationId xmlns:a16="http://schemas.microsoft.com/office/drawing/2014/main" id="{00000000-0008-0000-0400-00008B030000}"/>
            </a:ext>
          </a:extLst>
        </xdr:cNvPr>
        <xdr:cNvSpPr/>
      </xdr:nvSpPr>
      <xdr:spPr>
        <a:xfrm>
          <a:off x="37947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23</xdr:row>
      <xdr:rowOff>33383</xdr:rowOff>
    </xdr:from>
    <xdr:to>
      <xdr:col>4</xdr:col>
      <xdr:colOff>515337</xdr:colOff>
      <xdr:row>23</xdr:row>
      <xdr:rowOff>199054</xdr:rowOff>
    </xdr:to>
    <xdr:cxnSp macro="">
      <xdr:nvCxnSpPr>
        <xdr:cNvPr id="908" name="Straight Arrow Connector 907">
          <a:extLst>
            <a:ext uri="{FF2B5EF4-FFF2-40B4-BE49-F238E27FC236}">
              <a16:creationId xmlns:a16="http://schemas.microsoft.com/office/drawing/2014/main" id="{00000000-0008-0000-0400-00008C030000}"/>
            </a:ext>
          </a:extLst>
        </xdr:cNvPr>
        <xdr:cNvCxnSpPr/>
      </xdr:nvCxnSpPr>
      <xdr:spPr>
        <a:xfrm flipH="1">
          <a:off x="40319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22</xdr:row>
      <xdr:rowOff>60960</xdr:rowOff>
    </xdr:from>
    <xdr:to>
      <xdr:col>5</xdr:col>
      <xdr:colOff>403860</xdr:colOff>
      <xdr:row>22</xdr:row>
      <xdr:rowOff>182880</xdr:rowOff>
    </xdr:to>
    <xdr:sp macro="" textlink="">
      <xdr:nvSpPr>
        <xdr:cNvPr id="909" name="Oval 908">
          <a:extLst>
            <a:ext uri="{FF2B5EF4-FFF2-40B4-BE49-F238E27FC236}">
              <a16:creationId xmlns:a16="http://schemas.microsoft.com/office/drawing/2014/main" id="{00000000-0008-0000-0400-00008D030000}"/>
            </a:ext>
          </a:extLst>
        </xdr:cNvPr>
        <xdr:cNvSpPr/>
      </xdr:nvSpPr>
      <xdr:spPr>
        <a:xfrm>
          <a:off x="37947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22</xdr:row>
      <xdr:rowOff>33383</xdr:rowOff>
    </xdr:from>
    <xdr:to>
      <xdr:col>5</xdr:col>
      <xdr:colOff>515337</xdr:colOff>
      <xdr:row>22</xdr:row>
      <xdr:rowOff>199054</xdr:rowOff>
    </xdr:to>
    <xdr:cxnSp macro="">
      <xdr:nvCxnSpPr>
        <xdr:cNvPr id="910" name="Straight Arrow Connector 909">
          <a:extLst>
            <a:ext uri="{FF2B5EF4-FFF2-40B4-BE49-F238E27FC236}">
              <a16:creationId xmlns:a16="http://schemas.microsoft.com/office/drawing/2014/main" id="{00000000-0008-0000-0400-00008E030000}"/>
            </a:ext>
          </a:extLst>
        </xdr:cNvPr>
        <xdr:cNvCxnSpPr/>
      </xdr:nvCxnSpPr>
      <xdr:spPr>
        <a:xfrm flipH="1">
          <a:off x="40319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20</xdr:row>
      <xdr:rowOff>60960</xdr:rowOff>
    </xdr:from>
    <xdr:to>
      <xdr:col>5</xdr:col>
      <xdr:colOff>403860</xdr:colOff>
      <xdr:row>20</xdr:row>
      <xdr:rowOff>182880</xdr:rowOff>
    </xdr:to>
    <xdr:sp macro="" textlink="">
      <xdr:nvSpPr>
        <xdr:cNvPr id="911" name="Oval 910">
          <a:extLst>
            <a:ext uri="{FF2B5EF4-FFF2-40B4-BE49-F238E27FC236}">
              <a16:creationId xmlns:a16="http://schemas.microsoft.com/office/drawing/2014/main" id="{00000000-0008-0000-0400-00008F030000}"/>
            </a:ext>
          </a:extLst>
        </xdr:cNvPr>
        <xdr:cNvSpPr/>
      </xdr:nvSpPr>
      <xdr:spPr>
        <a:xfrm>
          <a:off x="37947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20</xdr:row>
      <xdr:rowOff>33383</xdr:rowOff>
    </xdr:from>
    <xdr:to>
      <xdr:col>5</xdr:col>
      <xdr:colOff>515337</xdr:colOff>
      <xdr:row>20</xdr:row>
      <xdr:rowOff>199054</xdr:rowOff>
    </xdr:to>
    <xdr:cxnSp macro="">
      <xdr:nvCxnSpPr>
        <xdr:cNvPr id="912" name="Straight Arrow Connector 911">
          <a:extLst>
            <a:ext uri="{FF2B5EF4-FFF2-40B4-BE49-F238E27FC236}">
              <a16:creationId xmlns:a16="http://schemas.microsoft.com/office/drawing/2014/main" id="{00000000-0008-0000-0400-000090030000}"/>
            </a:ext>
          </a:extLst>
        </xdr:cNvPr>
        <xdr:cNvCxnSpPr/>
      </xdr:nvCxnSpPr>
      <xdr:spPr>
        <a:xfrm flipH="1">
          <a:off x="40319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21</xdr:row>
      <xdr:rowOff>60960</xdr:rowOff>
    </xdr:from>
    <xdr:to>
      <xdr:col>5</xdr:col>
      <xdr:colOff>403860</xdr:colOff>
      <xdr:row>21</xdr:row>
      <xdr:rowOff>182880</xdr:rowOff>
    </xdr:to>
    <xdr:sp macro="" textlink="">
      <xdr:nvSpPr>
        <xdr:cNvPr id="913" name="Oval 912">
          <a:extLst>
            <a:ext uri="{FF2B5EF4-FFF2-40B4-BE49-F238E27FC236}">
              <a16:creationId xmlns:a16="http://schemas.microsoft.com/office/drawing/2014/main" id="{00000000-0008-0000-0400-000091030000}"/>
            </a:ext>
          </a:extLst>
        </xdr:cNvPr>
        <xdr:cNvSpPr/>
      </xdr:nvSpPr>
      <xdr:spPr>
        <a:xfrm>
          <a:off x="37947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21</xdr:row>
      <xdr:rowOff>33383</xdr:rowOff>
    </xdr:from>
    <xdr:to>
      <xdr:col>5</xdr:col>
      <xdr:colOff>515337</xdr:colOff>
      <xdr:row>21</xdr:row>
      <xdr:rowOff>199054</xdr:rowOff>
    </xdr:to>
    <xdr:cxnSp macro="">
      <xdr:nvCxnSpPr>
        <xdr:cNvPr id="914" name="Straight Arrow Connector 913">
          <a:extLst>
            <a:ext uri="{FF2B5EF4-FFF2-40B4-BE49-F238E27FC236}">
              <a16:creationId xmlns:a16="http://schemas.microsoft.com/office/drawing/2014/main" id="{00000000-0008-0000-0400-000092030000}"/>
            </a:ext>
          </a:extLst>
        </xdr:cNvPr>
        <xdr:cNvCxnSpPr/>
      </xdr:nvCxnSpPr>
      <xdr:spPr>
        <a:xfrm flipH="1">
          <a:off x="40319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23</xdr:row>
      <xdr:rowOff>60960</xdr:rowOff>
    </xdr:from>
    <xdr:to>
      <xdr:col>5</xdr:col>
      <xdr:colOff>403860</xdr:colOff>
      <xdr:row>23</xdr:row>
      <xdr:rowOff>182880</xdr:rowOff>
    </xdr:to>
    <xdr:sp macro="" textlink="">
      <xdr:nvSpPr>
        <xdr:cNvPr id="915" name="Oval 914">
          <a:extLst>
            <a:ext uri="{FF2B5EF4-FFF2-40B4-BE49-F238E27FC236}">
              <a16:creationId xmlns:a16="http://schemas.microsoft.com/office/drawing/2014/main" id="{00000000-0008-0000-0400-000093030000}"/>
            </a:ext>
          </a:extLst>
        </xdr:cNvPr>
        <xdr:cNvSpPr/>
      </xdr:nvSpPr>
      <xdr:spPr>
        <a:xfrm>
          <a:off x="37947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23</xdr:row>
      <xdr:rowOff>33383</xdr:rowOff>
    </xdr:from>
    <xdr:to>
      <xdr:col>5</xdr:col>
      <xdr:colOff>515337</xdr:colOff>
      <xdr:row>23</xdr:row>
      <xdr:rowOff>199054</xdr:rowOff>
    </xdr:to>
    <xdr:cxnSp macro="">
      <xdr:nvCxnSpPr>
        <xdr:cNvPr id="916" name="Straight Arrow Connector 915">
          <a:extLst>
            <a:ext uri="{FF2B5EF4-FFF2-40B4-BE49-F238E27FC236}">
              <a16:creationId xmlns:a16="http://schemas.microsoft.com/office/drawing/2014/main" id="{00000000-0008-0000-0400-000094030000}"/>
            </a:ext>
          </a:extLst>
        </xdr:cNvPr>
        <xdr:cNvCxnSpPr/>
      </xdr:nvCxnSpPr>
      <xdr:spPr>
        <a:xfrm flipH="1">
          <a:off x="40319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22</xdr:row>
      <xdr:rowOff>60960</xdr:rowOff>
    </xdr:from>
    <xdr:to>
      <xdr:col>6</xdr:col>
      <xdr:colOff>403860</xdr:colOff>
      <xdr:row>22</xdr:row>
      <xdr:rowOff>182880</xdr:rowOff>
    </xdr:to>
    <xdr:sp macro="" textlink="">
      <xdr:nvSpPr>
        <xdr:cNvPr id="917" name="Oval 916">
          <a:extLst>
            <a:ext uri="{FF2B5EF4-FFF2-40B4-BE49-F238E27FC236}">
              <a16:creationId xmlns:a16="http://schemas.microsoft.com/office/drawing/2014/main" id="{00000000-0008-0000-0400-000095030000}"/>
            </a:ext>
          </a:extLst>
        </xdr:cNvPr>
        <xdr:cNvSpPr/>
      </xdr:nvSpPr>
      <xdr:spPr>
        <a:xfrm>
          <a:off x="37947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22</xdr:row>
      <xdr:rowOff>33383</xdr:rowOff>
    </xdr:from>
    <xdr:to>
      <xdr:col>6</xdr:col>
      <xdr:colOff>515337</xdr:colOff>
      <xdr:row>22</xdr:row>
      <xdr:rowOff>199054</xdr:rowOff>
    </xdr:to>
    <xdr:cxnSp macro="">
      <xdr:nvCxnSpPr>
        <xdr:cNvPr id="918" name="Straight Arrow Connector 917">
          <a:extLst>
            <a:ext uri="{FF2B5EF4-FFF2-40B4-BE49-F238E27FC236}">
              <a16:creationId xmlns:a16="http://schemas.microsoft.com/office/drawing/2014/main" id="{00000000-0008-0000-0400-000096030000}"/>
            </a:ext>
          </a:extLst>
        </xdr:cNvPr>
        <xdr:cNvCxnSpPr/>
      </xdr:nvCxnSpPr>
      <xdr:spPr>
        <a:xfrm flipH="1">
          <a:off x="40319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20</xdr:row>
      <xdr:rowOff>60960</xdr:rowOff>
    </xdr:from>
    <xdr:to>
      <xdr:col>6</xdr:col>
      <xdr:colOff>403860</xdr:colOff>
      <xdr:row>20</xdr:row>
      <xdr:rowOff>182880</xdr:rowOff>
    </xdr:to>
    <xdr:sp macro="" textlink="">
      <xdr:nvSpPr>
        <xdr:cNvPr id="919" name="Oval 918">
          <a:extLst>
            <a:ext uri="{FF2B5EF4-FFF2-40B4-BE49-F238E27FC236}">
              <a16:creationId xmlns:a16="http://schemas.microsoft.com/office/drawing/2014/main" id="{00000000-0008-0000-0400-000097030000}"/>
            </a:ext>
          </a:extLst>
        </xdr:cNvPr>
        <xdr:cNvSpPr/>
      </xdr:nvSpPr>
      <xdr:spPr>
        <a:xfrm>
          <a:off x="37947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20</xdr:row>
      <xdr:rowOff>33383</xdr:rowOff>
    </xdr:from>
    <xdr:to>
      <xdr:col>6</xdr:col>
      <xdr:colOff>515337</xdr:colOff>
      <xdr:row>20</xdr:row>
      <xdr:rowOff>199054</xdr:rowOff>
    </xdr:to>
    <xdr:cxnSp macro="">
      <xdr:nvCxnSpPr>
        <xdr:cNvPr id="920" name="Straight Arrow Connector 919">
          <a:extLst>
            <a:ext uri="{FF2B5EF4-FFF2-40B4-BE49-F238E27FC236}">
              <a16:creationId xmlns:a16="http://schemas.microsoft.com/office/drawing/2014/main" id="{00000000-0008-0000-0400-000098030000}"/>
            </a:ext>
          </a:extLst>
        </xdr:cNvPr>
        <xdr:cNvCxnSpPr/>
      </xdr:nvCxnSpPr>
      <xdr:spPr>
        <a:xfrm flipH="1">
          <a:off x="40319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21</xdr:row>
      <xdr:rowOff>60960</xdr:rowOff>
    </xdr:from>
    <xdr:to>
      <xdr:col>6</xdr:col>
      <xdr:colOff>403860</xdr:colOff>
      <xdr:row>21</xdr:row>
      <xdr:rowOff>182880</xdr:rowOff>
    </xdr:to>
    <xdr:sp macro="" textlink="">
      <xdr:nvSpPr>
        <xdr:cNvPr id="921" name="Oval 920">
          <a:extLst>
            <a:ext uri="{FF2B5EF4-FFF2-40B4-BE49-F238E27FC236}">
              <a16:creationId xmlns:a16="http://schemas.microsoft.com/office/drawing/2014/main" id="{00000000-0008-0000-0400-000099030000}"/>
            </a:ext>
          </a:extLst>
        </xdr:cNvPr>
        <xdr:cNvSpPr/>
      </xdr:nvSpPr>
      <xdr:spPr>
        <a:xfrm>
          <a:off x="37947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21</xdr:row>
      <xdr:rowOff>33383</xdr:rowOff>
    </xdr:from>
    <xdr:to>
      <xdr:col>6</xdr:col>
      <xdr:colOff>515337</xdr:colOff>
      <xdr:row>21</xdr:row>
      <xdr:rowOff>199054</xdr:rowOff>
    </xdr:to>
    <xdr:cxnSp macro="">
      <xdr:nvCxnSpPr>
        <xdr:cNvPr id="922" name="Straight Arrow Connector 921">
          <a:extLst>
            <a:ext uri="{FF2B5EF4-FFF2-40B4-BE49-F238E27FC236}">
              <a16:creationId xmlns:a16="http://schemas.microsoft.com/office/drawing/2014/main" id="{00000000-0008-0000-0400-00009A030000}"/>
            </a:ext>
          </a:extLst>
        </xdr:cNvPr>
        <xdr:cNvCxnSpPr/>
      </xdr:nvCxnSpPr>
      <xdr:spPr>
        <a:xfrm flipH="1">
          <a:off x="40319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23</xdr:row>
      <xdr:rowOff>60960</xdr:rowOff>
    </xdr:from>
    <xdr:to>
      <xdr:col>6</xdr:col>
      <xdr:colOff>403860</xdr:colOff>
      <xdr:row>23</xdr:row>
      <xdr:rowOff>182880</xdr:rowOff>
    </xdr:to>
    <xdr:sp macro="" textlink="">
      <xdr:nvSpPr>
        <xdr:cNvPr id="923" name="Oval 922">
          <a:extLst>
            <a:ext uri="{FF2B5EF4-FFF2-40B4-BE49-F238E27FC236}">
              <a16:creationId xmlns:a16="http://schemas.microsoft.com/office/drawing/2014/main" id="{00000000-0008-0000-0400-00009B030000}"/>
            </a:ext>
          </a:extLst>
        </xdr:cNvPr>
        <xdr:cNvSpPr/>
      </xdr:nvSpPr>
      <xdr:spPr>
        <a:xfrm>
          <a:off x="37947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23</xdr:row>
      <xdr:rowOff>33383</xdr:rowOff>
    </xdr:from>
    <xdr:to>
      <xdr:col>6</xdr:col>
      <xdr:colOff>515337</xdr:colOff>
      <xdr:row>23</xdr:row>
      <xdr:rowOff>199054</xdr:rowOff>
    </xdr:to>
    <xdr:cxnSp macro="">
      <xdr:nvCxnSpPr>
        <xdr:cNvPr id="924" name="Straight Arrow Connector 923">
          <a:extLst>
            <a:ext uri="{FF2B5EF4-FFF2-40B4-BE49-F238E27FC236}">
              <a16:creationId xmlns:a16="http://schemas.microsoft.com/office/drawing/2014/main" id="{00000000-0008-0000-0400-00009C030000}"/>
            </a:ext>
          </a:extLst>
        </xdr:cNvPr>
        <xdr:cNvCxnSpPr/>
      </xdr:nvCxnSpPr>
      <xdr:spPr>
        <a:xfrm flipH="1">
          <a:off x="40319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22</xdr:row>
      <xdr:rowOff>60960</xdr:rowOff>
    </xdr:from>
    <xdr:to>
      <xdr:col>8</xdr:col>
      <xdr:colOff>403860</xdr:colOff>
      <xdr:row>22</xdr:row>
      <xdr:rowOff>182880</xdr:rowOff>
    </xdr:to>
    <xdr:sp macro="" textlink="">
      <xdr:nvSpPr>
        <xdr:cNvPr id="933" name="Oval 932">
          <a:extLst>
            <a:ext uri="{FF2B5EF4-FFF2-40B4-BE49-F238E27FC236}">
              <a16:creationId xmlns:a16="http://schemas.microsoft.com/office/drawing/2014/main" id="{00000000-0008-0000-0400-0000A5030000}"/>
            </a:ext>
          </a:extLst>
        </xdr:cNvPr>
        <xdr:cNvSpPr/>
      </xdr:nvSpPr>
      <xdr:spPr>
        <a:xfrm>
          <a:off x="37947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22</xdr:row>
      <xdr:rowOff>33383</xdr:rowOff>
    </xdr:from>
    <xdr:to>
      <xdr:col>8</xdr:col>
      <xdr:colOff>515337</xdr:colOff>
      <xdr:row>22</xdr:row>
      <xdr:rowOff>199054</xdr:rowOff>
    </xdr:to>
    <xdr:cxnSp macro="">
      <xdr:nvCxnSpPr>
        <xdr:cNvPr id="934" name="Straight Arrow Connector 933">
          <a:extLst>
            <a:ext uri="{FF2B5EF4-FFF2-40B4-BE49-F238E27FC236}">
              <a16:creationId xmlns:a16="http://schemas.microsoft.com/office/drawing/2014/main" id="{00000000-0008-0000-0400-0000A6030000}"/>
            </a:ext>
          </a:extLst>
        </xdr:cNvPr>
        <xdr:cNvCxnSpPr/>
      </xdr:nvCxnSpPr>
      <xdr:spPr>
        <a:xfrm flipH="1">
          <a:off x="40319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20</xdr:row>
      <xdr:rowOff>60960</xdr:rowOff>
    </xdr:from>
    <xdr:to>
      <xdr:col>8</xdr:col>
      <xdr:colOff>403860</xdr:colOff>
      <xdr:row>20</xdr:row>
      <xdr:rowOff>182880</xdr:rowOff>
    </xdr:to>
    <xdr:sp macro="" textlink="">
      <xdr:nvSpPr>
        <xdr:cNvPr id="935" name="Oval 934">
          <a:extLst>
            <a:ext uri="{FF2B5EF4-FFF2-40B4-BE49-F238E27FC236}">
              <a16:creationId xmlns:a16="http://schemas.microsoft.com/office/drawing/2014/main" id="{00000000-0008-0000-0400-0000A7030000}"/>
            </a:ext>
          </a:extLst>
        </xdr:cNvPr>
        <xdr:cNvSpPr/>
      </xdr:nvSpPr>
      <xdr:spPr>
        <a:xfrm>
          <a:off x="37947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20</xdr:row>
      <xdr:rowOff>33383</xdr:rowOff>
    </xdr:from>
    <xdr:to>
      <xdr:col>8</xdr:col>
      <xdr:colOff>515337</xdr:colOff>
      <xdr:row>20</xdr:row>
      <xdr:rowOff>199054</xdr:rowOff>
    </xdr:to>
    <xdr:cxnSp macro="">
      <xdr:nvCxnSpPr>
        <xdr:cNvPr id="936" name="Straight Arrow Connector 935">
          <a:extLst>
            <a:ext uri="{FF2B5EF4-FFF2-40B4-BE49-F238E27FC236}">
              <a16:creationId xmlns:a16="http://schemas.microsoft.com/office/drawing/2014/main" id="{00000000-0008-0000-0400-0000A8030000}"/>
            </a:ext>
          </a:extLst>
        </xdr:cNvPr>
        <xdr:cNvCxnSpPr/>
      </xdr:nvCxnSpPr>
      <xdr:spPr>
        <a:xfrm flipH="1">
          <a:off x="40319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21</xdr:row>
      <xdr:rowOff>60960</xdr:rowOff>
    </xdr:from>
    <xdr:to>
      <xdr:col>8</xdr:col>
      <xdr:colOff>403860</xdr:colOff>
      <xdr:row>21</xdr:row>
      <xdr:rowOff>182880</xdr:rowOff>
    </xdr:to>
    <xdr:sp macro="" textlink="">
      <xdr:nvSpPr>
        <xdr:cNvPr id="937" name="Oval 936">
          <a:extLst>
            <a:ext uri="{FF2B5EF4-FFF2-40B4-BE49-F238E27FC236}">
              <a16:creationId xmlns:a16="http://schemas.microsoft.com/office/drawing/2014/main" id="{00000000-0008-0000-0400-0000A9030000}"/>
            </a:ext>
          </a:extLst>
        </xdr:cNvPr>
        <xdr:cNvSpPr/>
      </xdr:nvSpPr>
      <xdr:spPr>
        <a:xfrm>
          <a:off x="37947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21</xdr:row>
      <xdr:rowOff>33383</xdr:rowOff>
    </xdr:from>
    <xdr:to>
      <xdr:col>8</xdr:col>
      <xdr:colOff>515337</xdr:colOff>
      <xdr:row>21</xdr:row>
      <xdr:rowOff>199054</xdr:rowOff>
    </xdr:to>
    <xdr:cxnSp macro="">
      <xdr:nvCxnSpPr>
        <xdr:cNvPr id="938" name="Straight Arrow Connector 937">
          <a:extLst>
            <a:ext uri="{FF2B5EF4-FFF2-40B4-BE49-F238E27FC236}">
              <a16:creationId xmlns:a16="http://schemas.microsoft.com/office/drawing/2014/main" id="{00000000-0008-0000-0400-0000AA030000}"/>
            </a:ext>
          </a:extLst>
        </xdr:cNvPr>
        <xdr:cNvCxnSpPr/>
      </xdr:nvCxnSpPr>
      <xdr:spPr>
        <a:xfrm flipH="1">
          <a:off x="40319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23</xdr:row>
      <xdr:rowOff>60960</xdr:rowOff>
    </xdr:from>
    <xdr:to>
      <xdr:col>8</xdr:col>
      <xdr:colOff>403860</xdr:colOff>
      <xdr:row>23</xdr:row>
      <xdr:rowOff>182880</xdr:rowOff>
    </xdr:to>
    <xdr:sp macro="" textlink="">
      <xdr:nvSpPr>
        <xdr:cNvPr id="939" name="Oval 938">
          <a:extLst>
            <a:ext uri="{FF2B5EF4-FFF2-40B4-BE49-F238E27FC236}">
              <a16:creationId xmlns:a16="http://schemas.microsoft.com/office/drawing/2014/main" id="{00000000-0008-0000-0400-0000AB030000}"/>
            </a:ext>
          </a:extLst>
        </xdr:cNvPr>
        <xdr:cNvSpPr/>
      </xdr:nvSpPr>
      <xdr:spPr>
        <a:xfrm>
          <a:off x="37947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23</xdr:row>
      <xdr:rowOff>33383</xdr:rowOff>
    </xdr:from>
    <xdr:to>
      <xdr:col>8</xdr:col>
      <xdr:colOff>515337</xdr:colOff>
      <xdr:row>23</xdr:row>
      <xdr:rowOff>199054</xdr:rowOff>
    </xdr:to>
    <xdr:cxnSp macro="">
      <xdr:nvCxnSpPr>
        <xdr:cNvPr id="940" name="Straight Arrow Connector 939">
          <a:extLst>
            <a:ext uri="{FF2B5EF4-FFF2-40B4-BE49-F238E27FC236}">
              <a16:creationId xmlns:a16="http://schemas.microsoft.com/office/drawing/2014/main" id="{00000000-0008-0000-0400-0000AC030000}"/>
            </a:ext>
          </a:extLst>
        </xdr:cNvPr>
        <xdr:cNvCxnSpPr/>
      </xdr:nvCxnSpPr>
      <xdr:spPr>
        <a:xfrm flipH="1">
          <a:off x="40319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22</xdr:row>
      <xdr:rowOff>60960</xdr:rowOff>
    </xdr:from>
    <xdr:to>
      <xdr:col>9</xdr:col>
      <xdr:colOff>403860</xdr:colOff>
      <xdr:row>22</xdr:row>
      <xdr:rowOff>182880</xdr:rowOff>
    </xdr:to>
    <xdr:sp macro="" textlink="">
      <xdr:nvSpPr>
        <xdr:cNvPr id="941" name="Oval 940">
          <a:extLst>
            <a:ext uri="{FF2B5EF4-FFF2-40B4-BE49-F238E27FC236}">
              <a16:creationId xmlns:a16="http://schemas.microsoft.com/office/drawing/2014/main" id="{00000000-0008-0000-0400-0000AD030000}"/>
            </a:ext>
          </a:extLst>
        </xdr:cNvPr>
        <xdr:cNvSpPr/>
      </xdr:nvSpPr>
      <xdr:spPr>
        <a:xfrm>
          <a:off x="37947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22</xdr:row>
      <xdr:rowOff>33383</xdr:rowOff>
    </xdr:from>
    <xdr:to>
      <xdr:col>9</xdr:col>
      <xdr:colOff>515337</xdr:colOff>
      <xdr:row>22</xdr:row>
      <xdr:rowOff>199054</xdr:rowOff>
    </xdr:to>
    <xdr:cxnSp macro="">
      <xdr:nvCxnSpPr>
        <xdr:cNvPr id="942" name="Straight Arrow Connector 941">
          <a:extLst>
            <a:ext uri="{FF2B5EF4-FFF2-40B4-BE49-F238E27FC236}">
              <a16:creationId xmlns:a16="http://schemas.microsoft.com/office/drawing/2014/main" id="{00000000-0008-0000-0400-0000AE030000}"/>
            </a:ext>
          </a:extLst>
        </xdr:cNvPr>
        <xdr:cNvCxnSpPr/>
      </xdr:nvCxnSpPr>
      <xdr:spPr>
        <a:xfrm flipH="1">
          <a:off x="40319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20</xdr:row>
      <xdr:rowOff>60960</xdr:rowOff>
    </xdr:from>
    <xdr:to>
      <xdr:col>9</xdr:col>
      <xdr:colOff>403860</xdr:colOff>
      <xdr:row>20</xdr:row>
      <xdr:rowOff>182880</xdr:rowOff>
    </xdr:to>
    <xdr:sp macro="" textlink="">
      <xdr:nvSpPr>
        <xdr:cNvPr id="943" name="Oval 942">
          <a:extLst>
            <a:ext uri="{FF2B5EF4-FFF2-40B4-BE49-F238E27FC236}">
              <a16:creationId xmlns:a16="http://schemas.microsoft.com/office/drawing/2014/main" id="{00000000-0008-0000-0400-0000AF030000}"/>
            </a:ext>
          </a:extLst>
        </xdr:cNvPr>
        <xdr:cNvSpPr/>
      </xdr:nvSpPr>
      <xdr:spPr>
        <a:xfrm>
          <a:off x="37947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20</xdr:row>
      <xdr:rowOff>33383</xdr:rowOff>
    </xdr:from>
    <xdr:to>
      <xdr:col>9</xdr:col>
      <xdr:colOff>515337</xdr:colOff>
      <xdr:row>20</xdr:row>
      <xdr:rowOff>199054</xdr:rowOff>
    </xdr:to>
    <xdr:cxnSp macro="">
      <xdr:nvCxnSpPr>
        <xdr:cNvPr id="944" name="Straight Arrow Connector 943">
          <a:extLst>
            <a:ext uri="{FF2B5EF4-FFF2-40B4-BE49-F238E27FC236}">
              <a16:creationId xmlns:a16="http://schemas.microsoft.com/office/drawing/2014/main" id="{00000000-0008-0000-0400-0000B0030000}"/>
            </a:ext>
          </a:extLst>
        </xdr:cNvPr>
        <xdr:cNvCxnSpPr/>
      </xdr:nvCxnSpPr>
      <xdr:spPr>
        <a:xfrm flipH="1">
          <a:off x="40319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21</xdr:row>
      <xdr:rowOff>60960</xdr:rowOff>
    </xdr:from>
    <xdr:to>
      <xdr:col>9</xdr:col>
      <xdr:colOff>403860</xdr:colOff>
      <xdr:row>21</xdr:row>
      <xdr:rowOff>182880</xdr:rowOff>
    </xdr:to>
    <xdr:sp macro="" textlink="">
      <xdr:nvSpPr>
        <xdr:cNvPr id="945" name="Oval 944">
          <a:extLst>
            <a:ext uri="{FF2B5EF4-FFF2-40B4-BE49-F238E27FC236}">
              <a16:creationId xmlns:a16="http://schemas.microsoft.com/office/drawing/2014/main" id="{00000000-0008-0000-0400-0000B1030000}"/>
            </a:ext>
          </a:extLst>
        </xdr:cNvPr>
        <xdr:cNvSpPr/>
      </xdr:nvSpPr>
      <xdr:spPr>
        <a:xfrm>
          <a:off x="37947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21</xdr:row>
      <xdr:rowOff>33383</xdr:rowOff>
    </xdr:from>
    <xdr:to>
      <xdr:col>9</xdr:col>
      <xdr:colOff>515337</xdr:colOff>
      <xdr:row>21</xdr:row>
      <xdr:rowOff>199054</xdr:rowOff>
    </xdr:to>
    <xdr:cxnSp macro="">
      <xdr:nvCxnSpPr>
        <xdr:cNvPr id="946" name="Straight Arrow Connector 945">
          <a:extLst>
            <a:ext uri="{FF2B5EF4-FFF2-40B4-BE49-F238E27FC236}">
              <a16:creationId xmlns:a16="http://schemas.microsoft.com/office/drawing/2014/main" id="{00000000-0008-0000-0400-0000B2030000}"/>
            </a:ext>
          </a:extLst>
        </xdr:cNvPr>
        <xdr:cNvCxnSpPr/>
      </xdr:nvCxnSpPr>
      <xdr:spPr>
        <a:xfrm flipH="1">
          <a:off x="40319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23</xdr:row>
      <xdr:rowOff>60960</xdr:rowOff>
    </xdr:from>
    <xdr:to>
      <xdr:col>9</xdr:col>
      <xdr:colOff>403860</xdr:colOff>
      <xdr:row>23</xdr:row>
      <xdr:rowOff>182880</xdr:rowOff>
    </xdr:to>
    <xdr:sp macro="" textlink="">
      <xdr:nvSpPr>
        <xdr:cNvPr id="947" name="Oval 946">
          <a:extLst>
            <a:ext uri="{FF2B5EF4-FFF2-40B4-BE49-F238E27FC236}">
              <a16:creationId xmlns:a16="http://schemas.microsoft.com/office/drawing/2014/main" id="{00000000-0008-0000-0400-0000B3030000}"/>
            </a:ext>
          </a:extLst>
        </xdr:cNvPr>
        <xdr:cNvSpPr/>
      </xdr:nvSpPr>
      <xdr:spPr>
        <a:xfrm>
          <a:off x="37947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23</xdr:row>
      <xdr:rowOff>33383</xdr:rowOff>
    </xdr:from>
    <xdr:to>
      <xdr:col>9</xdr:col>
      <xdr:colOff>515337</xdr:colOff>
      <xdr:row>23</xdr:row>
      <xdr:rowOff>199054</xdr:rowOff>
    </xdr:to>
    <xdr:cxnSp macro="">
      <xdr:nvCxnSpPr>
        <xdr:cNvPr id="948" name="Straight Arrow Connector 947">
          <a:extLst>
            <a:ext uri="{FF2B5EF4-FFF2-40B4-BE49-F238E27FC236}">
              <a16:creationId xmlns:a16="http://schemas.microsoft.com/office/drawing/2014/main" id="{00000000-0008-0000-0400-0000B4030000}"/>
            </a:ext>
          </a:extLst>
        </xdr:cNvPr>
        <xdr:cNvCxnSpPr/>
      </xdr:nvCxnSpPr>
      <xdr:spPr>
        <a:xfrm flipH="1">
          <a:off x="40319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22</xdr:row>
      <xdr:rowOff>60960</xdr:rowOff>
    </xdr:from>
    <xdr:to>
      <xdr:col>11</xdr:col>
      <xdr:colOff>403860</xdr:colOff>
      <xdr:row>22</xdr:row>
      <xdr:rowOff>182880</xdr:rowOff>
    </xdr:to>
    <xdr:sp macro="" textlink="">
      <xdr:nvSpPr>
        <xdr:cNvPr id="949" name="Oval 948">
          <a:extLst>
            <a:ext uri="{FF2B5EF4-FFF2-40B4-BE49-F238E27FC236}">
              <a16:creationId xmlns:a16="http://schemas.microsoft.com/office/drawing/2014/main" id="{00000000-0008-0000-0400-0000B5030000}"/>
            </a:ext>
          </a:extLst>
        </xdr:cNvPr>
        <xdr:cNvSpPr/>
      </xdr:nvSpPr>
      <xdr:spPr>
        <a:xfrm>
          <a:off x="37947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22</xdr:row>
      <xdr:rowOff>33383</xdr:rowOff>
    </xdr:from>
    <xdr:to>
      <xdr:col>11</xdr:col>
      <xdr:colOff>515337</xdr:colOff>
      <xdr:row>22</xdr:row>
      <xdr:rowOff>199054</xdr:rowOff>
    </xdr:to>
    <xdr:cxnSp macro="">
      <xdr:nvCxnSpPr>
        <xdr:cNvPr id="950" name="Straight Arrow Connector 949">
          <a:extLst>
            <a:ext uri="{FF2B5EF4-FFF2-40B4-BE49-F238E27FC236}">
              <a16:creationId xmlns:a16="http://schemas.microsoft.com/office/drawing/2014/main" id="{00000000-0008-0000-0400-0000B6030000}"/>
            </a:ext>
          </a:extLst>
        </xdr:cNvPr>
        <xdr:cNvCxnSpPr/>
      </xdr:nvCxnSpPr>
      <xdr:spPr>
        <a:xfrm flipH="1">
          <a:off x="40319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20</xdr:row>
      <xdr:rowOff>60960</xdr:rowOff>
    </xdr:from>
    <xdr:to>
      <xdr:col>11</xdr:col>
      <xdr:colOff>403860</xdr:colOff>
      <xdr:row>20</xdr:row>
      <xdr:rowOff>182880</xdr:rowOff>
    </xdr:to>
    <xdr:sp macro="" textlink="">
      <xdr:nvSpPr>
        <xdr:cNvPr id="951" name="Oval 950">
          <a:extLst>
            <a:ext uri="{FF2B5EF4-FFF2-40B4-BE49-F238E27FC236}">
              <a16:creationId xmlns:a16="http://schemas.microsoft.com/office/drawing/2014/main" id="{00000000-0008-0000-0400-0000B7030000}"/>
            </a:ext>
          </a:extLst>
        </xdr:cNvPr>
        <xdr:cNvSpPr/>
      </xdr:nvSpPr>
      <xdr:spPr>
        <a:xfrm>
          <a:off x="37947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20</xdr:row>
      <xdr:rowOff>33383</xdr:rowOff>
    </xdr:from>
    <xdr:to>
      <xdr:col>11</xdr:col>
      <xdr:colOff>515337</xdr:colOff>
      <xdr:row>20</xdr:row>
      <xdr:rowOff>199054</xdr:rowOff>
    </xdr:to>
    <xdr:cxnSp macro="">
      <xdr:nvCxnSpPr>
        <xdr:cNvPr id="952" name="Straight Arrow Connector 951">
          <a:extLst>
            <a:ext uri="{FF2B5EF4-FFF2-40B4-BE49-F238E27FC236}">
              <a16:creationId xmlns:a16="http://schemas.microsoft.com/office/drawing/2014/main" id="{00000000-0008-0000-0400-0000B8030000}"/>
            </a:ext>
          </a:extLst>
        </xdr:cNvPr>
        <xdr:cNvCxnSpPr/>
      </xdr:nvCxnSpPr>
      <xdr:spPr>
        <a:xfrm flipH="1">
          <a:off x="40319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21</xdr:row>
      <xdr:rowOff>60960</xdr:rowOff>
    </xdr:from>
    <xdr:to>
      <xdr:col>11</xdr:col>
      <xdr:colOff>403860</xdr:colOff>
      <xdr:row>21</xdr:row>
      <xdr:rowOff>182880</xdr:rowOff>
    </xdr:to>
    <xdr:sp macro="" textlink="">
      <xdr:nvSpPr>
        <xdr:cNvPr id="953" name="Oval 952">
          <a:extLst>
            <a:ext uri="{FF2B5EF4-FFF2-40B4-BE49-F238E27FC236}">
              <a16:creationId xmlns:a16="http://schemas.microsoft.com/office/drawing/2014/main" id="{00000000-0008-0000-0400-0000B9030000}"/>
            </a:ext>
          </a:extLst>
        </xdr:cNvPr>
        <xdr:cNvSpPr/>
      </xdr:nvSpPr>
      <xdr:spPr>
        <a:xfrm>
          <a:off x="37947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21</xdr:row>
      <xdr:rowOff>33383</xdr:rowOff>
    </xdr:from>
    <xdr:to>
      <xdr:col>11</xdr:col>
      <xdr:colOff>515337</xdr:colOff>
      <xdr:row>21</xdr:row>
      <xdr:rowOff>199054</xdr:rowOff>
    </xdr:to>
    <xdr:cxnSp macro="">
      <xdr:nvCxnSpPr>
        <xdr:cNvPr id="954" name="Straight Arrow Connector 953">
          <a:extLst>
            <a:ext uri="{FF2B5EF4-FFF2-40B4-BE49-F238E27FC236}">
              <a16:creationId xmlns:a16="http://schemas.microsoft.com/office/drawing/2014/main" id="{00000000-0008-0000-0400-0000BA030000}"/>
            </a:ext>
          </a:extLst>
        </xdr:cNvPr>
        <xdr:cNvCxnSpPr/>
      </xdr:nvCxnSpPr>
      <xdr:spPr>
        <a:xfrm flipH="1">
          <a:off x="40319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23</xdr:row>
      <xdr:rowOff>60960</xdr:rowOff>
    </xdr:from>
    <xdr:to>
      <xdr:col>11</xdr:col>
      <xdr:colOff>403860</xdr:colOff>
      <xdr:row>23</xdr:row>
      <xdr:rowOff>182880</xdr:rowOff>
    </xdr:to>
    <xdr:sp macro="" textlink="">
      <xdr:nvSpPr>
        <xdr:cNvPr id="955" name="Oval 954">
          <a:extLst>
            <a:ext uri="{FF2B5EF4-FFF2-40B4-BE49-F238E27FC236}">
              <a16:creationId xmlns:a16="http://schemas.microsoft.com/office/drawing/2014/main" id="{00000000-0008-0000-0400-0000BB030000}"/>
            </a:ext>
          </a:extLst>
        </xdr:cNvPr>
        <xdr:cNvSpPr/>
      </xdr:nvSpPr>
      <xdr:spPr>
        <a:xfrm>
          <a:off x="37947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23</xdr:row>
      <xdr:rowOff>33383</xdr:rowOff>
    </xdr:from>
    <xdr:to>
      <xdr:col>11</xdr:col>
      <xdr:colOff>515337</xdr:colOff>
      <xdr:row>23</xdr:row>
      <xdr:rowOff>199054</xdr:rowOff>
    </xdr:to>
    <xdr:cxnSp macro="">
      <xdr:nvCxnSpPr>
        <xdr:cNvPr id="956" name="Straight Arrow Connector 955">
          <a:extLst>
            <a:ext uri="{FF2B5EF4-FFF2-40B4-BE49-F238E27FC236}">
              <a16:creationId xmlns:a16="http://schemas.microsoft.com/office/drawing/2014/main" id="{00000000-0008-0000-0400-0000BC030000}"/>
            </a:ext>
          </a:extLst>
        </xdr:cNvPr>
        <xdr:cNvCxnSpPr/>
      </xdr:nvCxnSpPr>
      <xdr:spPr>
        <a:xfrm flipH="1">
          <a:off x="40319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22</xdr:row>
      <xdr:rowOff>60960</xdr:rowOff>
    </xdr:from>
    <xdr:to>
      <xdr:col>12</xdr:col>
      <xdr:colOff>403860</xdr:colOff>
      <xdr:row>22</xdr:row>
      <xdr:rowOff>182880</xdr:rowOff>
    </xdr:to>
    <xdr:sp macro="" textlink="">
      <xdr:nvSpPr>
        <xdr:cNvPr id="957" name="Oval 956">
          <a:extLst>
            <a:ext uri="{FF2B5EF4-FFF2-40B4-BE49-F238E27FC236}">
              <a16:creationId xmlns:a16="http://schemas.microsoft.com/office/drawing/2014/main" id="{00000000-0008-0000-0400-0000BD030000}"/>
            </a:ext>
          </a:extLst>
        </xdr:cNvPr>
        <xdr:cNvSpPr/>
      </xdr:nvSpPr>
      <xdr:spPr>
        <a:xfrm>
          <a:off x="37947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22</xdr:row>
      <xdr:rowOff>33383</xdr:rowOff>
    </xdr:from>
    <xdr:to>
      <xdr:col>12</xdr:col>
      <xdr:colOff>515337</xdr:colOff>
      <xdr:row>22</xdr:row>
      <xdr:rowOff>199054</xdr:rowOff>
    </xdr:to>
    <xdr:cxnSp macro="">
      <xdr:nvCxnSpPr>
        <xdr:cNvPr id="958" name="Straight Arrow Connector 957">
          <a:extLst>
            <a:ext uri="{FF2B5EF4-FFF2-40B4-BE49-F238E27FC236}">
              <a16:creationId xmlns:a16="http://schemas.microsoft.com/office/drawing/2014/main" id="{00000000-0008-0000-0400-0000BE030000}"/>
            </a:ext>
          </a:extLst>
        </xdr:cNvPr>
        <xdr:cNvCxnSpPr/>
      </xdr:nvCxnSpPr>
      <xdr:spPr>
        <a:xfrm flipH="1">
          <a:off x="40319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20</xdr:row>
      <xdr:rowOff>60960</xdr:rowOff>
    </xdr:from>
    <xdr:to>
      <xdr:col>12</xdr:col>
      <xdr:colOff>403860</xdr:colOff>
      <xdr:row>20</xdr:row>
      <xdr:rowOff>182880</xdr:rowOff>
    </xdr:to>
    <xdr:sp macro="" textlink="">
      <xdr:nvSpPr>
        <xdr:cNvPr id="959" name="Oval 958">
          <a:extLst>
            <a:ext uri="{FF2B5EF4-FFF2-40B4-BE49-F238E27FC236}">
              <a16:creationId xmlns:a16="http://schemas.microsoft.com/office/drawing/2014/main" id="{00000000-0008-0000-0400-0000BF030000}"/>
            </a:ext>
          </a:extLst>
        </xdr:cNvPr>
        <xdr:cNvSpPr/>
      </xdr:nvSpPr>
      <xdr:spPr>
        <a:xfrm>
          <a:off x="37947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20</xdr:row>
      <xdr:rowOff>33383</xdr:rowOff>
    </xdr:from>
    <xdr:to>
      <xdr:col>12</xdr:col>
      <xdr:colOff>515337</xdr:colOff>
      <xdr:row>20</xdr:row>
      <xdr:rowOff>199054</xdr:rowOff>
    </xdr:to>
    <xdr:cxnSp macro="">
      <xdr:nvCxnSpPr>
        <xdr:cNvPr id="960" name="Straight Arrow Connector 959">
          <a:extLst>
            <a:ext uri="{FF2B5EF4-FFF2-40B4-BE49-F238E27FC236}">
              <a16:creationId xmlns:a16="http://schemas.microsoft.com/office/drawing/2014/main" id="{00000000-0008-0000-0400-0000C0030000}"/>
            </a:ext>
          </a:extLst>
        </xdr:cNvPr>
        <xdr:cNvCxnSpPr/>
      </xdr:nvCxnSpPr>
      <xdr:spPr>
        <a:xfrm flipH="1">
          <a:off x="40319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21</xdr:row>
      <xdr:rowOff>60960</xdr:rowOff>
    </xdr:from>
    <xdr:to>
      <xdr:col>12</xdr:col>
      <xdr:colOff>403860</xdr:colOff>
      <xdr:row>21</xdr:row>
      <xdr:rowOff>182880</xdr:rowOff>
    </xdr:to>
    <xdr:sp macro="" textlink="">
      <xdr:nvSpPr>
        <xdr:cNvPr id="961" name="Oval 960">
          <a:extLst>
            <a:ext uri="{FF2B5EF4-FFF2-40B4-BE49-F238E27FC236}">
              <a16:creationId xmlns:a16="http://schemas.microsoft.com/office/drawing/2014/main" id="{00000000-0008-0000-0400-0000C1030000}"/>
            </a:ext>
          </a:extLst>
        </xdr:cNvPr>
        <xdr:cNvSpPr/>
      </xdr:nvSpPr>
      <xdr:spPr>
        <a:xfrm>
          <a:off x="37947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21</xdr:row>
      <xdr:rowOff>33383</xdr:rowOff>
    </xdr:from>
    <xdr:to>
      <xdr:col>12</xdr:col>
      <xdr:colOff>515337</xdr:colOff>
      <xdr:row>21</xdr:row>
      <xdr:rowOff>199054</xdr:rowOff>
    </xdr:to>
    <xdr:cxnSp macro="">
      <xdr:nvCxnSpPr>
        <xdr:cNvPr id="962" name="Straight Arrow Connector 961">
          <a:extLst>
            <a:ext uri="{FF2B5EF4-FFF2-40B4-BE49-F238E27FC236}">
              <a16:creationId xmlns:a16="http://schemas.microsoft.com/office/drawing/2014/main" id="{00000000-0008-0000-0400-0000C2030000}"/>
            </a:ext>
          </a:extLst>
        </xdr:cNvPr>
        <xdr:cNvCxnSpPr/>
      </xdr:nvCxnSpPr>
      <xdr:spPr>
        <a:xfrm flipH="1">
          <a:off x="40319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23</xdr:row>
      <xdr:rowOff>60960</xdr:rowOff>
    </xdr:from>
    <xdr:to>
      <xdr:col>12</xdr:col>
      <xdr:colOff>403860</xdr:colOff>
      <xdr:row>23</xdr:row>
      <xdr:rowOff>182880</xdr:rowOff>
    </xdr:to>
    <xdr:sp macro="" textlink="">
      <xdr:nvSpPr>
        <xdr:cNvPr id="963" name="Oval 962">
          <a:extLst>
            <a:ext uri="{FF2B5EF4-FFF2-40B4-BE49-F238E27FC236}">
              <a16:creationId xmlns:a16="http://schemas.microsoft.com/office/drawing/2014/main" id="{00000000-0008-0000-0400-0000C3030000}"/>
            </a:ext>
          </a:extLst>
        </xdr:cNvPr>
        <xdr:cNvSpPr/>
      </xdr:nvSpPr>
      <xdr:spPr>
        <a:xfrm>
          <a:off x="37947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23</xdr:row>
      <xdr:rowOff>33383</xdr:rowOff>
    </xdr:from>
    <xdr:to>
      <xdr:col>12</xdr:col>
      <xdr:colOff>515337</xdr:colOff>
      <xdr:row>23</xdr:row>
      <xdr:rowOff>199054</xdr:rowOff>
    </xdr:to>
    <xdr:cxnSp macro="">
      <xdr:nvCxnSpPr>
        <xdr:cNvPr id="964" name="Straight Arrow Connector 963">
          <a:extLst>
            <a:ext uri="{FF2B5EF4-FFF2-40B4-BE49-F238E27FC236}">
              <a16:creationId xmlns:a16="http://schemas.microsoft.com/office/drawing/2014/main" id="{00000000-0008-0000-0400-0000C4030000}"/>
            </a:ext>
          </a:extLst>
        </xdr:cNvPr>
        <xdr:cNvCxnSpPr/>
      </xdr:nvCxnSpPr>
      <xdr:spPr>
        <a:xfrm flipH="1">
          <a:off x="40319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22</xdr:row>
      <xdr:rowOff>60960</xdr:rowOff>
    </xdr:from>
    <xdr:to>
      <xdr:col>13</xdr:col>
      <xdr:colOff>403860</xdr:colOff>
      <xdr:row>22</xdr:row>
      <xdr:rowOff>182880</xdr:rowOff>
    </xdr:to>
    <xdr:sp macro="" textlink="">
      <xdr:nvSpPr>
        <xdr:cNvPr id="965" name="Oval 964">
          <a:extLst>
            <a:ext uri="{FF2B5EF4-FFF2-40B4-BE49-F238E27FC236}">
              <a16:creationId xmlns:a16="http://schemas.microsoft.com/office/drawing/2014/main" id="{00000000-0008-0000-0400-0000C5030000}"/>
            </a:ext>
          </a:extLst>
        </xdr:cNvPr>
        <xdr:cNvSpPr/>
      </xdr:nvSpPr>
      <xdr:spPr>
        <a:xfrm>
          <a:off x="37947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22</xdr:row>
      <xdr:rowOff>33383</xdr:rowOff>
    </xdr:from>
    <xdr:to>
      <xdr:col>13</xdr:col>
      <xdr:colOff>515337</xdr:colOff>
      <xdr:row>22</xdr:row>
      <xdr:rowOff>199054</xdr:rowOff>
    </xdr:to>
    <xdr:cxnSp macro="">
      <xdr:nvCxnSpPr>
        <xdr:cNvPr id="966" name="Straight Arrow Connector 965">
          <a:extLst>
            <a:ext uri="{FF2B5EF4-FFF2-40B4-BE49-F238E27FC236}">
              <a16:creationId xmlns:a16="http://schemas.microsoft.com/office/drawing/2014/main" id="{00000000-0008-0000-0400-0000C6030000}"/>
            </a:ext>
          </a:extLst>
        </xdr:cNvPr>
        <xdr:cNvCxnSpPr/>
      </xdr:nvCxnSpPr>
      <xdr:spPr>
        <a:xfrm flipH="1">
          <a:off x="40319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20</xdr:row>
      <xdr:rowOff>60960</xdr:rowOff>
    </xdr:from>
    <xdr:to>
      <xdr:col>13</xdr:col>
      <xdr:colOff>403860</xdr:colOff>
      <xdr:row>20</xdr:row>
      <xdr:rowOff>182880</xdr:rowOff>
    </xdr:to>
    <xdr:sp macro="" textlink="">
      <xdr:nvSpPr>
        <xdr:cNvPr id="967" name="Oval 966">
          <a:extLst>
            <a:ext uri="{FF2B5EF4-FFF2-40B4-BE49-F238E27FC236}">
              <a16:creationId xmlns:a16="http://schemas.microsoft.com/office/drawing/2014/main" id="{00000000-0008-0000-0400-0000C7030000}"/>
            </a:ext>
          </a:extLst>
        </xdr:cNvPr>
        <xdr:cNvSpPr/>
      </xdr:nvSpPr>
      <xdr:spPr>
        <a:xfrm>
          <a:off x="37947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20</xdr:row>
      <xdr:rowOff>33383</xdr:rowOff>
    </xdr:from>
    <xdr:to>
      <xdr:col>13</xdr:col>
      <xdr:colOff>515337</xdr:colOff>
      <xdr:row>20</xdr:row>
      <xdr:rowOff>199054</xdr:rowOff>
    </xdr:to>
    <xdr:cxnSp macro="">
      <xdr:nvCxnSpPr>
        <xdr:cNvPr id="968" name="Straight Arrow Connector 967">
          <a:extLst>
            <a:ext uri="{FF2B5EF4-FFF2-40B4-BE49-F238E27FC236}">
              <a16:creationId xmlns:a16="http://schemas.microsoft.com/office/drawing/2014/main" id="{00000000-0008-0000-0400-0000C8030000}"/>
            </a:ext>
          </a:extLst>
        </xdr:cNvPr>
        <xdr:cNvCxnSpPr/>
      </xdr:nvCxnSpPr>
      <xdr:spPr>
        <a:xfrm flipH="1">
          <a:off x="40319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21</xdr:row>
      <xdr:rowOff>60960</xdr:rowOff>
    </xdr:from>
    <xdr:to>
      <xdr:col>13</xdr:col>
      <xdr:colOff>403860</xdr:colOff>
      <xdr:row>21</xdr:row>
      <xdr:rowOff>182880</xdr:rowOff>
    </xdr:to>
    <xdr:sp macro="" textlink="">
      <xdr:nvSpPr>
        <xdr:cNvPr id="969" name="Oval 968">
          <a:extLst>
            <a:ext uri="{FF2B5EF4-FFF2-40B4-BE49-F238E27FC236}">
              <a16:creationId xmlns:a16="http://schemas.microsoft.com/office/drawing/2014/main" id="{00000000-0008-0000-0400-0000C9030000}"/>
            </a:ext>
          </a:extLst>
        </xdr:cNvPr>
        <xdr:cNvSpPr/>
      </xdr:nvSpPr>
      <xdr:spPr>
        <a:xfrm>
          <a:off x="37947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21</xdr:row>
      <xdr:rowOff>33383</xdr:rowOff>
    </xdr:from>
    <xdr:to>
      <xdr:col>13</xdr:col>
      <xdr:colOff>515337</xdr:colOff>
      <xdr:row>21</xdr:row>
      <xdr:rowOff>199054</xdr:rowOff>
    </xdr:to>
    <xdr:cxnSp macro="">
      <xdr:nvCxnSpPr>
        <xdr:cNvPr id="970" name="Straight Arrow Connector 969">
          <a:extLst>
            <a:ext uri="{FF2B5EF4-FFF2-40B4-BE49-F238E27FC236}">
              <a16:creationId xmlns:a16="http://schemas.microsoft.com/office/drawing/2014/main" id="{00000000-0008-0000-0400-0000CA030000}"/>
            </a:ext>
          </a:extLst>
        </xdr:cNvPr>
        <xdr:cNvCxnSpPr/>
      </xdr:nvCxnSpPr>
      <xdr:spPr>
        <a:xfrm flipH="1">
          <a:off x="40319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23</xdr:row>
      <xdr:rowOff>60960</xdr:rowOff>
    </xdr:from>
    <xdr:to>
      <xdr:col>13</xdr:col>
      <xdr:colOff>403860</xdr:colOff>
      <xdr:row>23</xdr:row>
      <xdr:rowOff>182880</xdr:rowOff>
    </xdr:to>
    <xdr:sp macro="" textlink="">
      <xdr:nvSpPr>
        <xdr:cNvPr id="971" name="Oval 970">
          <a:extLst>
            <a:ext uri="{FF2B5EF4-FFF2-40B4-BE49-F238E27FC236}">
              <a16:creationId xmlns:a16="http://schemas.microsoft.com/office/drawing/2014/main" id="{00000000-0008-0000-0400-0000CB030000}"/>
            </a:ext>
          </a:extLst>
        </xdr:cNvPr>
        <xdr:cNvSpPr/>
      </xdr:nvSpPr>
      <xdr:spPr>
        <a:xfrm>
          <a:off x="37947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23</xdr:row>
      <xdr:rowOff>33383</xdr:rowOff>
    </xdr:from>
    <xdr:to>
      <xdr:col>13</xdr:col>
      <xdr:colOff>515337</xdr:colOff>
      <xdr:row>23</xdr:row>
      <xdr:rowOff>199054</xdr:rowOff>
    </xdr:to>
    <xdr:cxnSp macro="">
      <xdr:nvCxnSpPr>
        <xdr:cNvPr id="972" name="Straight Arrow Connector 971">
          <a:extLst>
            <a:ext uri="{FF2B5EF4-FFF2-40B4-BE49-F238E27FC236}">
              <a16:creationId xmlns:a16="http://schemas.microsoft.com/office/drawing/2014/main" id="{00000000-0008-0000-0400-0000CC030000}"/>
            </a:ext>
          </a:extLst>
        </xdr:cNvPr>
        <xdr:cNvCxnSpPr/>
      </xdr:nvCxnSpPr>
      <xdr:spPr>
        <a:xfrm flipH="1">
          <a:off x="40319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22</xdr:row>
      <xdr:rowOff>60960</xdr:rowOff>
    </xdr:from>
    <xdr:to>
      <xdr:col>14</xdr:col>
      <xdr:colOff>403860</xdr:colOff>
      <xdr:row>22</xdr:row>
      <xdr:rowOff>182880</xdr:rowOff>
    </xdr:to>
    <xdr:sp macro="" textlink="">
      <xdr:nvSpPr>
        <xdr:cNvPr id="973" name="Oval 972">
          <a:extLst>
            <a:ext uri="{FF2B5EF4-FFF2-40B4-BE49-F238E27FC236}">
              <a16:creationId xmlns:a16="http://schemas.microsoft.com/office/drawing/2014/main" id="{00000000-0008-0000-0400-0000CD030000}"/>
            </a:ext>
          </a:extLst>
        </xdr:cNvPr>
        <xdr:cNvSpPr/>
      </xdr:nvSpPr>
      <xdr:spPr>
        <a:xfrm>
          <a:off x="379476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22</xdr:row>
      <xdr:rowOff>33383</xdr:rowOff>
    </xdr:from>
    <xdr:to>
      <xdr:col>14</xdr:col>
      <xdr:colOff>515337</xdr:colOff>
      <xdr:row>22</xdr:row>
      <xdr:rowOff>199054</xdr:rowOff>
    </xdr:to>
    <xdr:cxnSp macro="">
      <xdr:nvCxnSpPr>
        <xdr:cNvPr id="974" name="Straight Arrow Connector 973">
          <a:extLst>
            <a:ext uri="{FF2B5EF4-FFF2-40B4-BE49-F238E27FC236}">
              <a16:creationId xmlns:a16="http://schemas.microsoft.com/office/drawing/2014/main" id="{00000000-0008-0000-0400-0000CE030000}"/>
            </a:ext>
          </a:extLst>
        </xdr:cNvPr>
        <xdr:cNvCxnSpPr/>
      </xdr:nvCxnSpPr>
      <xdr:spPr>
        <a:xfrm flipH="1">
          <a:off x="40319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20</xdr:row>
      <xdr:rowOff>60960</xdr:rowOff>
    </xdr:from>
    <xdr:to>
      <xdr:col>14</xdr:col>
      <xdr:colOff>403860</xdr:colOff>
      <xdr:row>20</xdr:row>
      <xdr:rowOff>182880</xdr:rowOff>
    </xdr:to>
    <xdr:sp macro="" textlink="">
      <xdr:nvSpPr>
        <xdr:cNvPr id="975" name="Oval 974">
          <a:extLst>
            <a:ext uri="{FF2B5EF4-FFF2-40B4-BE49-F238E27FC236}">
              <a16:creationId xmlns:a16="http://schemas.microsoft.com/office/drawing/2014/main" id="{00000000-0008-0000-0400-0000CF030000}"/>
            </a:ext>
          </a:extLst>
        </xdr:cNvPr>
        <xdr:cNvSpPr/>
      </xdr:nvSpPr>
      <xdr:spPr>
        <a:xfrm>
          <a:off x="37947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20</xdr:row>
      <xdr:rowOff>33383</xdr:rowOff>
    </xdr:from>
    <xdr:to>
      <xdr:col>14</xdr:col>
      <xdr:colOff>515337</xdr:colOff>
      <xdr:row>20</xdr:row>
      <xdr:rowOff>199054</xdr:rowOff>
    </xdr:to>
    <xdr:cxnSp macro="">
      <xdr:nvCxnSpPr>
        <xdr:cNvPr id="976" name="Straight Arrow Connector 975">
          <a:extLst>
            <a:ext uri="{FF2B5EF4-FFF2-40B4-BE49-F238E27FC236}">
              <a16:creationId xmlns:a16="http://schemas.microsoft.com/office/drawing/2014/main" id="{00000000-0008-0000-0400-0000D0030000}"/>
            </a:ext>
          </a:extLst>
        </xdr:cNvPr>
        <xdr:cNvCxnSpPr/>
      </xdr:nvCxnSpPr>
      <xdr:spPr>
        <a:xfrm flipH="1">
          <a:off x="40319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21</xdr:row>
      <xdr:rowOff>60960</xdr:rowOff>
    </xdr:from>
    <xdr:to>
      <xdr:col>14</xdr:col>
      <xdr:colOff>403860</xdr:colOff>
      <xdr:row>21</xdr:row>
      <xdr:rowOff>182880</xdr:rowOff>
    </xdr:to>
    <xdr:sp macro="" textlink="">
      <xdr:nvSpPr>
        <xdr:cNvPr id="977" name="Oval 976">
          <a:extLst>
            <a:ext uri="{FF2B5EF4-FFF2-40B4-BE49-F238E27FC236}">
              <a16:creationId xmlns:a16="http://schemas.microsoft.com/office/drawing/2014/main" id="{00000000-0008-0000-0400-0000D1030000}"/>
            </a:ext>
          </a:extLst>
        </xdr:cNvPr>
        <xdr:cNvSpPr/>
      </xdr:nvSpPr>
      <xdr:spPr>
        <a:xfrm>
          <a:off x="379476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21</xdr:row>
      <xdr:rowOff>33383</xdr:rowOff>
    </xdr:from>
    <xdr:to>
      <xdr:col>14</xdr:col>
      <xdr:colOff>515337</xdr:colOff>
      <xdr:row>21</xdr:row>
      <xdr:rowOff>199054</xdr:rowOff>
    </xdr:to>
    <xdr:cxnSp macro="">
      <xdr:nvCxnSpPr>
        <xdr:cNvPr id="978" name="Straight Arrow Connector 977">
          <a:extLst>
            <a:ext uri="{FF2B5EF4-FFF2-40B4-BE49-F238E27FC236}">
              <a16:creationId xmlns:a16="http://schemas.microsoft.com/office/drawing/2014/main" id="{00000000-0008-0000-0400-0000D2030000}"/>
            </a:ext>
          </a:extLst>
        </xdr:cNvPr>
        <xdr:cNvCxnSpPr/>
      </xdr:nvCxnSpPr>
      <xdr:spPr>
        <a:xfrm flipH="1">
          <a:off x="40319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23</xdr:row>
      <xdr:rowOff>60960</xdr:rowOff>
    </xdr:from>
    <xdr:to>
      <xdr:col>14</xdr:col>
      <xdr:colOff>403860</xdr:colOff>
      <xdr:row>23</xdr:row>
      <xdr:rowOff>182880</xdr:rowOff>
    </xdr:to>
    <xdr:sp macro="" textlink="">
      <xdr:nvSpPr>
        <xdr:cNvPr id="979" name="Oval 978">
          <a:extLst>
            <a:ext uri="{FF2B5EF4-FFF2-40B4-BE49-F238E27FC236}">
              <a16:creationId xmlns:a16="http://schemas.microsoft.com/office/drawing/2014/main" id="{00000000-0008-0000-0400-0000D3030000}"/>
            </a:ext>
          </a:extLst>
        </xdr:cNvPr>
        <xdr:cNvSpPr/>
      </xdr:nvSpPr>
      <xdr:spPr>
        <a:xfrm>
          <a:off x="37947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23</xdr:row>
      <xdr:rowOff>33383</xdr:rowOff>
    </xdr:from>
    <xdr:to>
      <xdr:col>14</xdr:col>
      <xdr:colOff>515337</xdr:colOff>
      <xdr:row>23</xdr:row>
      <xdr:rowOff>199054</xdr:rowOff>
    </xdr:to>
    <xdr:cxnSp macro="">
      <xdr:nvCxnSpPr>
        <xdr:cNvPr id="980" name="Straight Arrow Connector 979">
          <a:extLst>
            <a:ext uri="{FF2B5EF4-FFF2-40B4-BE49-F238E27FC236}">
              <a16:creationId xmlns:a16="http://schemas.microsoft.com/office/drawing/2014/main" id="{00000000-0008-0000-0400-0000D4030000}"/>
            </a:ext>
          </a:extLst>
        </xdr:cNvPr>
        <xdr:cNvCxnSpPr/>
      </xdr:nvCxnSpPr>
      <xdr:spPr>
        <a:xfrm flipH="1">
          <a:off x="40319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22</xdr:row>
      <xdr:rowOff>60960</xdr:rowOff>
    </xdr:from>
    <xdr:to>
      <xdr:col>10</xdr:col>
      <xdr:colOff>403860</xdr:colOff>
      <xdr:row>22</xdr:row>
      <xdr:rowOff>182880</xdr:rowOff>
    </xdr:to>
    <xdr:sp macro="" textlink="">
      <xdr:nvSpPr>
        <xdr:cNvPr id="981" name="Oval 980">
          <a:extLst>
            <a:ext uri="{FF2B5EF4-FFF2-40B4-BE49-F238E27FC236}">
              <a16:creationId xmlns:a16="http://schemas.microsoft.com/office/drawing/2014/main" id="{00000000-0008-0000-0400-0000D5030000}"/>
            </a:ext>
          </a:extLst>
        </xdr:cNvPr>
        <xdr:cNvSpPr/>
      </xdr:nvSpPr>
      <xdr:spPr>
        <a:xfrm>
          <a:off x="3794760" y="42138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22</xdr:row>
      <xdr:rowOff>33383</xdr:rowOff>
    </xdr:from>
    <xdr:to>
      <xdr:col>10</xdr:col>
      <xdr:colOff>515337</xdr:colOff>
      <xdr:row>22</xdr:row>
      <xdr:rowOff>199054</xdr:rowOff>
    </xdr:to>
    <xdr:cxnSp macro="">
      <xdr:nvCxnSpPr>
        <xdr:cNvPr id="982" name="Straight Arrow Connector 981">
          <a:extLst>
            <a:ext uri="{FF2B5EF4-FFF2-40B4-BE49-F238E27FC236}">
              <a16:creationId xmlns:a16="http://schemas.microsoft.com/office/drawing/2014/main" id="{00000000-0008-0000-0400-0000D6030000}"/>
            </a:ext>
          </a:extLst>
        </xdr:cNvPr>
        <xdr:cNvCxnSpPr/>
      </xdr:nvCxnSpPr>
      <xdr:spPr>
        <a:xfrm flipH="1">
          <a:off x="403194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20</xdr:row>
      <xdr:rowOff>60960</xdr:rowOff>
    </xdr:from>
    <xdr:to>
      <xdr:col>10</xdr:col>
      <xdr:colOff>403860</xdr:colOff>
      <xdr:row>20</xdr:row>
      <xdr:rowOff>182880</xdr:rowOff>
    </xdr:to>
    <xdr:sp macro="" textlink="">
      <xdr:nvSpPr>
        <xdr:cNvPr id="983" name="Oval 982">
          <a:extLst>
            <a:ext uri="{FF2B5EF4-FFF2-40B4-BE49-F238E27FC236}">
              <a16:creationId xmlns:a16="http://schemas.microsoft.com/office/drawing/2014/main" id="{00000000-0008-0000-0400-0000D7030000}"/>
            </a:ext>
          </a:extLst>
        </xdr:cNvPr>
        <xdr:cNvSpPr/>
      </xdr:nvSpPr>
      <xdr:spPr>
        <a:xfrm>
          <a:off x="379476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20</xdr:row>
      <xdr:rowOff>33383</xdr:rowOff>
    </xdr:from>
    <xdr:to>
      <xdr:col>10</xdr:col>
      <xdr:colOff>515337</xdr:colOff>
      <xdr:row>20</xdr:row>
      <xdr:rowOff>199054</xdr:rowOff>
    </xdr:to>
    <xdr:cxnSp macro="">
      <xdr:nvCxnSpPr>
        <xdr:cNvPr id="984" name="Straight Arrow Connector 983">
          <a:extLst>
            <a:ext uri="{FF2B5EF4-FFF2-40B4-BE49-F238E27FC236}">
              <a16:creationId xmlns:a16="http://schemas.microsoft.com/office/drawing/2014/main" id="{00000000-0008-0000-0400-0000D8030000}"/>
            </a:ext>
          </a:extLst>
        </xdr:cNvPr>
        <xdr:cNvCxnSpPr/>
      </xdr:nvCxnSpPr>
      <xdr:spPr>
        <a:xfrm flipH="1">
          <a:off x="403194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21</xdr:row>
      <xdr:rowOff>60960</xdr:rowOff>
    </xdr:from>
    <xdr:to>
      <xdr:col>10</xdr:col>
      <xdr:colOff>403860</xdr:colOff>
      <xdr:row>21</xdr:row>
      <xdr:rowOff>182880</xdr:rowOff>
    </xdr:to>
    <xdr:sp macro="" textlink="">
      <xdr:nvSpPr>
        <xdr:cNvPr id="985" name="Oval 984">
          <a:extLst>
            <a:ext uri="{FF2B5EF4-FFF2-40B4-BE49-F238E27FC236}">
              <a16:creationId xmlns:a16="http://schemas.microsoft.com/office/drawing/2014/main" id="{00000000-0008-0000-0400-0000D9030000}"/>
            </a:ext>
          </a:extLst>
        </xdr:cNvPr>
        <xdr:cNvSpPr/>
      </xdr:nvSpPr>
      <xdr:spPr>
        <a:xfrm>
          <a:off x="3794760" y="39776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21</xdr:row>
      <xdr:rowOff>33383</xdr:rowOff>
    </xdr:from>
    <xdr:to>
      <xdr:col>10</xdr:col>
      <xdr:colOff>515337</xdr:colOff>
      <xdr:row>21</xdr:row>
      <xdr:rowOff>199054</xdr:rowOff>
    </xdr:to>
    <xdr:cxnSp macro="">
      <xdr:nvCxnSpPr>
        <xdr:cNvPr id="986" name="Straight Arrow Connector 985">
          <a:extLst>
            <a:ext uri="{FF2B5EF4-FFF2-40B4-BE49-F238E27FC236}">
              <a16:creationId xmlns:a16="http://schemas.microsoft.com/office/drawing/2014/main" id="{00000000-0008-0000-0400-0000DA030000}"/>
            </a:ext>
          </a:extLst>
        </xdr:cNvPr>
        <xdr:cNvCxnSpPr/>
      </xdr:nvCxnSpPr>
      <xdr:spPr>
        <a:xfrm flipH="1">
          <a:off x="403194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23</xdr:row>
      <xdr:rowOff>60960</xdr:rowOff>
    </xdr:from>
    <xdr:to>
      <xdr:col>10</xdr:col>
      <xdr:colOff>403860</xdr:colOff>
      <xdr:row>23</xdr:row>
      <xdr:rowOff>182880</xdr:rowOff>
    </xdr:to>
    <xdr:sp macro="" textlink="">
      <xdr:nvSpPr>
        <xdr:cNvPr id="987" name="Oval 986">
          <a:extLst>
            <a:ext uri="{FF2B5EF4-FFF2-40B4-BE49-F238E27FC236}">
              <a16:creationId xmlns:a16="http://schemas.microsoft.com/office/drawing/2014/main" id="{00000000-0008-0000-0400-0000DB030000}"/>
            </a:ext>
          </a:extLst>
        </xdr:cNvPr>
        <xdr:cNvSpPr/>
      </xdr:nvSpPr>
      <xdr:spPr>
        <a:xfrm>
          <a:off x="379476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23</xdr:row>
      <xdr:rowOff>33383</xdr:rowOff>
    </xdr:from>
    <xdr:to>
      <xdr:col>10</xdr:col>
      <xdr:colOff>515337</xdr:colOff>
      <xdr:row>23</xdr:row>
      <xdr:rowOff>199054</xdr:rowOff>
    </xdr:to>
    <xdr:cxnSp macro="">
      <xdr:nvCxnSpPr>
        <xdr:cNvPr id="988" name="Straight Arrow Connector 987">
          <a:extLst>
            <a:ext uri="{FF2B5EF4-FFF2-40B4-BE49-F238E27FC236}">
              <a16:creationId xmlns:a16="http://schemas.microsoft.com/office/drawing/2014/main" id="{00000000-0008-0000-0400-0000DC030000}"/>
            </a:ext>
          </a:extLst>
        </xdr:cNvPr>
        <xdr:cNvCxnSpPr/>
      </xdr:nvCxnSpPr>
      <xdr:spPr>
        <a:xfrm flipH="1">
          <a:off x="403194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22</xdr:row>
      <xdr:rowOff>60960</xdr:rowOff>
    </xdr:from>
    <xdr:to>
      <xdr:col>7</xdr:col>
      <xdr:colOff>403860</xdr:colOff>
      <xdr:row>22</xdr:row>
      <xdr:rowOff>182880</xdr:rowOff>
    </xdr:to>
    <xdr:sp macro="" textlink="">
      <xdr:nvSpPr>
        <xdr:cNvPr id="989" name="Oval 988">
          <a:extLst>
            <a:ext uri="{FF2B5EF4-FFF2-40B4-BE49-F238E27FC236}">
              <a16:creationId xmlns:a16="http://schemas.microsoft.com/office/drawing/2014/main" id="{00000000-0008-0000-0400-0000DD030000}"/>
            </a:ext>
          </a:extLst>
        </xdr:cNvPr>
        <xdr:cNvSpPr/>
      </xdr:nvSpPr>
      <xdr:spPr>
        <a:xfrm>
          <a:off x="9235440" y="51587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22</xdr:row>
      <xdr:rowOff>33383</xdr:rowOff>
    </xdr:from>
    <xdr:to>
      <xdr:col>7</xdr:col>
      <xdr:colOff>515337</xdr:colOff>
      <xdr:row>22</xdr:row>
      <xdr:rowOff>199054</xdr:rowOff>
    </xdr:to>
    <xdr:cxnSp macro="">
      <xdr:nvCxnSpPr>
        <xdr:cNvPr id="990" name="Straight Arrow Connector 989">
          <a:extLst>
            <a:ext uri="{FF2B5EF4-FFF2-40B4-BE49-F238E27FC236}">
              <a16:creationId xmlns:a16="http://schemas.microsoft.com/office/drawing/2014/main" id="{00000000-0008-0000-0400-0000DE030000}"/>
            </a:ext>
          </a:extLst>
        </xdr:cNvPr>
        <xdr:cNvCxnSpPr/>
      </xdr:nvCxnSpPr>
      <xdr:spPr>
        <a:xfrm flipH="1">
          <a:off x="9472625" y="51311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20</xdr:row>
      <xdr:rowOff>60960</xdr:rowOff>
    </xdr:from>
    <xdr:to>
      <xdr:col>7</xdr:col>
      <xdr:colOff>403860</xdr:colOff>
      <xdr:row>20</xdr:row>
      <xdr:rowOff>182880</xdr:rowOff>
    </xdr:to>
    <xdr:sp macro="" textlink="">
      <xdr:nvSpPr>
        <xdr:cNvPr id="991" name="Oval 990">
          <a:extLst>
            <a:ext uri="{FF2B5EF4-FFF2-40B4-BE49-F238E27FC236}">
              <a16:creationId xmlns:a16="http://schemas.microsoft.com/office/drawing/2014/main" id="{00000000-0008-0000-0400-0000DF030000}"/>
            </a:ext>
          </a:extLst>
        </xdr:cNvPr>
        <xdr:cNvSpPr/>
      </xdr:nvSpPr>
      <xdr:spPr>
        <a:xfrm>
          <a:off x="9235440" y="46863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20</xdr:row>
      <xdr:rowOff>33383</xdr:rowOff>
    </xdr:from>
    <xdr:to>
      <xdr:col>7</xdr:col>
      <xdr:colOff>515337</xdr:colOff>
      <xdr:row>20</xdr:row>
      <xdr:rowOff>199054</xdr:rowOff>
    </xdr:to>
    <xdr:cxnSp macro="">
      <xdr:nvCxnSpPr>
        <xdr:cNvPr id="992" name="Straight Arrow Connector 991">
          <a:extLst>
            <a:ext uri="{FF2B5EF4-FFF2-40B4-BE49-F238E27FC236}">
              <a16:creationId xmlns:a16="http://schemas.microsoft.com/office/drawing/2014/main" id="{00000000-0008-0000-0400-0000E0030000}"/>
            </a:ext>
          </a:extLst>
        </xdr:cNvPr>
        <xdr:cNvCxnSpPr/>
      </xdr:nvCxnSpPr>
      <xdr:spPr>
        <a:xfrm flipH="1">
          <a:off x="947262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21</xdr:row>
      <xdr:rowOff>60960</xdr:rowOff>
    </xdr:from>
    <xdr:to>
      <xdr:col>7</xdr:col>
      <xdr:colOff>403860</xdr:colOff>
      <xdr:row>21</xdr:row>
      <xdr:rowOff>182880</xdr:rowOff>
    </xdr:to>
    <xdr:sp macro="" textlink="">
      <xdr:nvSpPr>
        <xdr:cNvPr id="993" name="Oval 992">
          <a:extLst>
            <a:ext uri="{FF2B5EF4-FFF2-40B4-BE49-F238E27FC236}">
              <a16:creationId xmlns:a16="http://schemas.microsoft.com/office/drawing/2014/main" id="{00000000-0008-0000-0400-0000E1030000}"/>
            </a:ext>
          </a:extLst>
        </xdr:cNvPr>
        <xdr:cNvSpPr/>
      </xdr:nvSpPr>
      <xdr:spPr>
        <a:xfrm>
          <a:off x="9235440" y="49225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21</xdr:row>
      <xdr:rowOff>33383</xdr:rowOff>
    </xdr:from>
    <xdr:to>
      <xdr:col>7</xdr:col>
      <xdr:colOff>515337</xdr:colOff>
      <xdr:row>21</xdr:row>
      <xdr:rowOff>199054</xdr:rowOff>
    </xdr:to>
    <xdr:cxnSp macro="">
      <xdr:nvCxnSpPr>
        <xdr:cNvPr id="994" name="Straight Arrow Connector 993">
          <a:extLst>
            <a:ext uri="{FF2B5EF4-FFF2-40B4-BE49-F238E27FC236}">
              <a16:creationId xmlns:a16="http://schemas.microsoft.com/office/drawing/2014/main" id="{00000000-0008-0000-0400-0000E2030000}"/>
            </a:ext>
          </a:extLst>
        </xdr:cNvPr>
        <xdr:cNvCxnSpPr/>
      </xdr:nvCxnSpPr>
      <xdr:spPr>
        <a:xfrm flipH="1">
          <a:off x="9472625" y="48949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23</xdr:row>
      <xdr:rowOff>60960</xdr:rowOff>
    </xdr:from>
    <xdr:to>
      <xdr:col>7</xdr:col>
      <xdr:colOff>403860</xdr:colOff>
      <xdr:row>23</xdr:row>
      <xdr:rowOff>182880</xdr:rowOff>
    </xdr:to>
    <xdr:sp macro="" textlink="">
      <xdr:nvSpPr>
        <xdr:cNvPr id="995" name="Oval 994">
          <a:extLst>
            <a:ext uri="{FF2B5EF4-FFF2-40B4-BE49-F238E27FC236}">
              <a16:creationId xmlns:a16="http://schemas.microsoft.com/office/drawing/2014/main" id="{00000000-0008-0000-0400-0000E3030000}"/>
            </a:ext>
          </a:extLst>
        </xdr:cNvPr>
        <xdr:cNvSpPr/>
      </xdr:nvSpPr>
      <xdr:spPr>
        <a:xfrm>
          <a:off x="9235440" y="53949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23</xdr:row>
      <xdr:rowOff>33383</xdr:rowOff>
    </xdr:from>
    <xdr:to>
      <xdr:col>7</xdr:col>
      <xdr:colOff>515337</xdr:colOff>
      <xdr:row>23</xdr:row>
      <xdr:rowOff>199054</xdr:rowOff>
    </xdr:to>
    <xdr:cxnSp macro="">
      <xdr:nvCxnSpPr>
        <xdr:cNvPr id="996" name="Straight Arrow Connector 995">
          <a:extLst>
            <a:ext uri="{FF2B5EF4-FFF2-40B4-BE49-F238E27FC236}">
              <a16:creationId xmlns:a16="http://schemas.microsoft.com/office/drawing/2014/main" id="{00000000-0008-0000-0400-0000E4030000}"/>
            </a:ext>
          </a:extLst>
        </xdr:cNvPr>
        <xdr:cNvCxnSpPr/>
      </xdr:nvCxnSpPr>
      <xdr:spPr>
        <a:xfrm flipH="1">
          <a:off x="9472625" y="53673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22</xdr:row>
      <xdr:rowOff>60960</xdr:rowOff>
    </xdr:from>
    <xdr:to>
      <xdr:col>20</xdr:col>
      <xdr:colOff>403860</xdr:colOff>
      <xdr:row>22</xdr:row>
      <xdr:rowOff>182880</xdr:rowOff>
    </xdr:to>
    <xdr:sp macro="" textlink="">
      <xdr:nvSpPr>
        <xdr:cNvPr id="997" name="Oval 996">
          <a:extLst>
            <a:ext uri="{FF2B5EF4-FFF2-40B4-BE49-F238E27FC236}">
              <a16:creationId xmlns:a16="http://schemas.microsoft.com/office/drawing/2014/main" id="{00000000-0008-0000-0400-0000E5030000}"/>
            </a:ext>
          </a:extLst>
        </xdr:cNvPr>
        <xdr:cNvSpPr/>
      </xdr:nvSpPr>
      <xdr:spPr>
        <a:xfrm>
          <a:off x="3794760" y="51587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22</xdr:row>
      <xdr:rowOff>33383</xdr:rowOff>
    </xdr:from>
    <xdr:to>
      <xdr:col>20</xdr:col>
      <xdr:colOff>515337</xdr:colOff>
      <xdr:row>22</xdr:row>
      <xdr:rowOff>199054</xdr:rowOff>
    </xdr:to>
    <xdr:cxnSp macro="">
      <xdr:nvCxnSpPr>
        <xdr:cNvPr id="998" name="Straight Arrow Connector 997">
          <a:extLst>
            <a:ext uri="{FF2B5EF4-FFF2-40B4-BE49-F238E27FC236}">
              <a16:creationId xmlns:a16="http://schemas.microsoft.com/office/drawing/2014/main" id="{00000000-0008-0000-0400-0000E6030000}"/>
            </a:ext>
          </a:extLst>
        </xdr:cNvPr>
        <xdr:cNvCxnSpPr/>
      </xdr:nvCxnSpPr>
      <xdr:spPr>
        <a:xfrm flipH="1">
          <a:off x="4031945" y="51311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20</xdr:row>
      <xdr:rowOff>60960</xdr:rowOff>
    </xdr:from>
    <xdr:to>
      <xdr:col>20</xdr:col>
      <xdr:colOff>403860</xdr:colOff>
      <xdr:row>20</xdr:row>
      <xdr:rowOff>182880</xdr:rowOff>
    </xdr:to>
    <xdr:sp macro="" textlink="">
      <xdr:nvSpPr>
        <xdr:cNvPr id="999" name="Oval 998">
          <a:extLst>
            <a:ext uri="{FF2B5EF4-FFF2-40B4-BE49-F238E27FC236}">
              <a16:creationId xmlns:a16="http://schemas.microsoft.com/office/drawing/2014/main" id="{00000000-0008-0000-0400-0000E7030000}"/>
            </a:ext>
          </a:extLst>
        </xdr:cNvPr>
        <xdr:cNvSpPr/>
      </xdr:nvSpPr>
      <xdr:spPr>
        <a:xfrm>
          <a:off x="3794760" y="46863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20</xdr:row>
      <xdr:rowOff>33383</xdr:rowOff>
    </xdr:from>
    <xdr:to>
      <xdr:col>20</xdr:col>
      <xdr:colOff>515337</xdr:colOff>
      <xdr:row>20</xdr:row>
      <xdr:rowOff>199054</xdr:rowOff>
    </xdr:to>
    <xdr:cxnSp macro="">
      <xdr:nvCxnSpPr>
        <xdr:cNvPr id="1000" name="Straight Arrow Connector 999">
          <a:extLst>
            <a:ext uri="{FF2B5EF4-FFF2-40B4-BE49-F238E27FC236}">
              <a16:creationId xmlns:a16="http://schemas.microsoft.com/office/drawing/2014/main" id="{00000000-0008-0000-0400-0000E8030000}"/>
            </a:ext>
          </a:extLst>
        </xdr:cNvPr>
        <xdr:cNvCxnSpPr/>
      </xdr:nvCxnSpPr>
      <xdr:spPr>
        <a:xfrm flipH="1">
          <a:off x="403194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21</xdr:row>
      <xdr:rowOff>60960</xdr:rowOff>
    </xdr:from>
    <xdr:to>
      <xdr:col>20</xdr:col>
      <xdr:colOff>403860</xdr:colOff>
      <xdr:row>21</xdr:row>
      <xdr:rowOff>182880</xdr:rowOff>
    </xdr:to>
    <xdr:sp macro="" textlink="">
      <xdr:nvSpPr>
        <xdr:cNvPr id="1001" name="Oval 1000">
          <a:extLst>
            <a:ext uri="{FF2B5EF4-FFF2-40B4-BE49-F238E27FC236}">
              <a16:creationId xmlns:a16="http://schemas.microsoft.com/office/drawing/2014/main" id="{00000000-0008-0000-0400-0000E9030000}"/>
            </a:ext>
          </a:extLst>
        </xdr:cNvPr>
        <xdr:cNvSpPr/>
      </xdr:nvSpPr>
      <xdr:spPr>
        <a:xfrm>
          <a:off x="3794760" y="49225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21</xdr:row>
      <xdr:rowOff>33383</xdr:rowOff>
    </xdr:from>
    <xdr:to>
      <xdr:col>20</xdr:col>
      <xdr:colOff>515337</xdr:colOff>
      <xdr:row>21</xdr:row>
      <xdr:rowOff>199054</xdr:rowOff>
    </xdr:to>
    <xdr:cxnSp macro="">
      <xdr:nvCxnSpPr>
        <xdr:cNvPr id="1002" name="Straight Arrow Connector 1001">
          <a:extLst>
            <a:ext uri="{FF2B5EF4-FFF2-40B4-BE49-F238E27FC236}">
              <a16:creationId xmlns:a16="http://schemas.microsoft.com/office/drawing/2014/main" id="{00000000-0008-0000-0400-0000EA030000}"/>
            </a:ext>
          </a:extLst>
        </xdr:cNvPr>
        <xdr:cNvCxnSpPr/>
      </xdr:nvCxnSpPr>
      <xdr:spPr>
        <a:xfrm flipH="1">
          <a:off x="4031945" y="48949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23</xdr:row>
      <xdr:rowOff>60960</xdr:rowOff>
    </xdr:from>
    <xdr:to>
      <xdr:col>20</xdr:col>
      <xdr:colOff>403860</xdr:colOff>
      <xdr:row>23</xdr:row>
      <xdr:rowOff>182880</xdr:rowOff>
    </xdr:to>
    <xdr:sp macro="" textlink="">
      <xdr:nvSpPr>
        <xdr:cNvPr id="1003" name="Oval 1002">
          <a:extLst>
            <a:ext uri="{FF2B5EF4-FFF2-40B4-BE49-F238E27FC236}">
              <a16:creationId xmlns:a16="http://schemas.microsoft.com/office/drawing/2014/main" id="{00000000-0008-0000-0400-0000EB030000}"/>
            </a:ext>
          </a:extLst>
        </xdr:cNvPr>
        <xdr:cNvSpPr/>
      </xdr:nvSpPr>
      <xdr:spPr>
        <a:xfrm>
          <a:off x="3794760" y="53949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23</xdr:row>
      <xdr:rowOff>33383</xdr:rowOff>
    </xdr:from>
    <xdr:to>
      <xdr:col>20</xdr:col>
      <xdr:colOff>515337</xdr:colOff>
      <xdr:row>23</xdr:row>
      <xdr:rowOff>199054</xdr:rowOff>
    </xdr:to>
    <xdr:cxnSp macro="">
      <xdr:nvCxnSpPr>
        <xdr:cNvPr id="1004" name="Straight Arrow Connector 1003">
          <a:extLst>
            <a:ext uri="{FF2B5EF4-FFF2-40B4-BE49-F238E27FC236}">
              <a16:creationId xmlns:a16="http://schemas.microsoft.com/office/drawing/2014/main" id="{00000000-0008-0000-0400-0000EC030000}"/>
            </a:ext>
          </a:extLst>
        </xdr:cNvPr>
        <xdr:cNvCxnSpPr/>
      </xdr:nvCxnSpPr>
      <xdr:spPr>
        <a:xfrm flipH="1">
          <a:off x="4031945" y="53673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22</xdr:row>
      <xdr:rowOff>60960</xdr:rowOff>
    </xdr:from>
    <xdr:to>
      <xdr:col>21</xdr:col>
      <xdr:colOff>403860</xdr:colOff>
      <xdr:row>22</xdr:row>
      <xdr:rowOff>182880</xdr:rowOff>
    </xdr:to>
    <xdr:sp macro="" textlink="">
      <xdr:nvSpPr>
        <xdr:cNvPr id="1005" name="Oval 1004">
          <a:extLst>
            <a:ext uri="{FF2B5EF4-FFF2-40B4-BE49-F238E27FC236}">
              <a16:creationId xmlns:a16="http://schemas.microsoft.com/office/drawing/2014/main" id="{00000000-0008-0000-0400-0000ED030000}"/>
            </a:ext>
          </a:extLst>
        </xdr:cNvPr>
        <xdr:cNvSpPr/>
      </xdr:nvSpPr>
      <xdr:spPr>
        <a:xfrm>
          <a:off x="4572000" y="51587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22</xdr:row>
      <xdr:rowOff>33383</xdr:rowOff>
    </xdr:from>
    <xdr:to>
      <xdr:col>21</xdr:col>
      <xdr:colOff>515337</xdr:colOff>
      <xdr:row>22</xdr:row>
      <xdr:rowOff>199054</xdr:rowOff>
    </xdr:to>
    <xdr:cxnSp macro="">
      <xdr:nvCxnSpPr>
        <xdr:cNvPr id="1006" name="Straight Arrow Connector 1005">
          <a:extLst>
            <a:ext uri="{FF2B5EF4-FFF2-40B4-BE49-F238E27FC236}">
              <a16:creationId xmlns:a16="http://schemas.microsoft.com/office/drawing/2014/main" id="{00000000-0008-0000-0400-0000EE030000}"/>
            </a:ext>
          </a:extLst>
        </xdr:cNvPr>
        <xdr:cNvCxnSpPr/>
      </xdr:nvCxnSpPr>
      <xdr:spPr>
        <a:xfrm flipH="1">
          <a:off x="4809185" y="51311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20</xdr:row>
      <xdr:rowOff>60960</xdr:rowOff>
    </xdr:from>
    <xdr:to>
      <xdr:col>21</xdr:col>
      <xdr:colOff>403860</xdr:colOff>
      <xdr:row>20</xdr:row>
      <xdr:rowOff>182880</xdr:rowOff>
    </xdr:to>
    <xdr:sp macro="" textlink="">
      <xdr:nvSpPr>
        <xdr:cNvPr id="1007" name="Oval 1006">
          <a:extLst>
            <a:ext uri="{FF2B5EF4-FFF2-40B4-BE49-F238E27FC236}">
              <a16:creationId xmlns:a16="http://schemas.microsoft.com/office/drawing/2014/main" id="{00000000-0008-0000-0400-0000EF030000}"/>
            </a:ext>
          </a:extLst>
        </xdr:cNvPr>
        <xdr:cNvSpPr/>
      </xdr:nvSpPr>
      <xdr:spPr>
        <a:xfrm>
          <a:off x="4572000" y="46863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20</xdr:row>
      <xdr:rowOff>33383</xdr:rowOff>
    </xdr:from>
    <xdr:to>
      <xdr:col>21</xdr:col>
      <xdr:colOff>515337</xdr:colOff>
      <xdr:row>20</xdr:row>
      <xdr:rowOff>199054</xdr:rowOff>
    </xdr:to>
    <xdr:cxnSp macro="">
      <xdr:nvCxnSpPr>
        <xdr:cNvPr id="1008" name="Straight Arrow Connector 1007">
          <a:extLst>
            <a:ext uri="{FF2B5EF4-FFF2-40B4-BE49-F238E27FC236}">
              <a16:creationId xmlns:a16="http://schemas.microsoft.com/office/drawing/2014/main" id="{00000000-0008-0000-0400-0000F0030000}"/>
            </a:ext>
          </a:extLst>
        </xdr:cNvPr>
        <xdr:cNvCxnSpPr/>
      </xdr:nvCxnSpPr>
      <xdr:spPr>
        <a:xfrm flipH="1">
          <a:off x="480918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21</xdr:row>
      <xdr:rowOff>60960</xdr:rowOff>
    </xdr:from>
    <xdr:to>
      <xdr:col>21</xdr:col>
      <xdr:colOff>403860</xdr:colOff>
      <xdr:row>21</xdr:row>
      <xdr:rowOff>182880</xdr:rowOff>
    </xdr:to>
    <xdr:sp macro="" textlink="">
      <xdr:nvSpPr>
        <xdr:cNvPr id="1009" name="Oval 1008">
          <a:extLst>
            <a:ext uri="{FF2B5EF4-FFF2-40B4-BE49-F238E27FC236}">
              <a16:creationId xmlns:a16="http://schemas.microsoft.com/office/drawing/2014/main" id="{00000000-0008-0000-0400-0000F1030000}"/>
            </a:ext>
          </a:extLst>
        </xdr:cNvPr>
        <xdr:cNvSpPr/>
      </xdr:nvSpPr>
      <xdr:spPr>
        <a:xfrm>
          <a:off x="4572000" y="49225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21</xdr:row>
      <xdr:rowOff>33383</xdr:rowOff>
    </xdr:from>
    <xdr:to>
      <xdr:col>21</xdr:col>
      <xdr:colOff>515337</xdr:colOff>
      <xdr:row>21</xdr:row>
      <xdr:rowOff>199054</xdr:rowOff>
    </xdr:to>
    <xdr:cxnSp macro="">
      <xdr:nvCxnSpPr>
        <xdr:cNvPr id="1010" name="Straight Arrow Connector 1009">
          <a:extLst>
            <a:ext uri="{FF2B5EF4-FFF2-40B4-BE49-F238E27FC236}">
              <a16:creationId xmlns:a16="http://schemas.microsoft.com/office/drawing/2014/main" id="{00000000-0008-0000-0400-0000F2030000}"/>
            </a:ext>
          </a:extLst>
        </xdr:cNvPr>
        <xdr:cNvCxnSpPr/>
      </xdr:nvCxnSpPr>
      <xdr:spPr>
        <a:xfrm flipH="1">
          <a:off x="4809185" y="48949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23</xdr:row>
      <xdr:rowOff>60960</xdr:rowOff>
    </xdr:from>
    <xdr:to>
      <xdr:col>21</xdr:col>
      <xdr:colOff>403860</xdr:colOff>
      <xdr:row>23</xdr:row>
      <xdr:rowOff>182880</xdr:rowOff>
    </xdr:to>
    <xdr:sp macro="" textlink="">
      <xdr:nvSpPr>
        <xdr:cNvPr id="1011" name="Oval 1010">
          <a:extLst>
            <a:ext uri="{FF2B5EF4-FFF2-40B4-BE49-F238E27FC236}">
              <a16:creationId xmlns:a16="http://schemas.microsoft.com/office/drawing/2014/main" id="{00000000-0008-0000-0400-0000F3030000}"/>
            </a:ext>
          </a:extLst>
        </xdr:cNvPr>
        <xdr:cNvSpPr/>
      </xdr:nvSpPr>
      <xdr:spPr>
        <a:xfrm>
          <a:off x="4572000" y="53949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23</xdr:row>
      <xdr:rowOff>33383</xdr:rowOff>
    </xdr:from>
    <xdr:to>
      <xdr:col>21</xdr:col>
      <xdr:colOff>515337</xdr:colOff>
      <xdr:row>23</xdr:row>
      <xdr:rowOff>199054</xdr:rowOff>
    </xdr:to>
    <xdr:cxnSp macro="">
      <xdr:nvCxnSpPr>
        <xdr:cNvPr id="1012" name="Straight Arrow Connector 1011">
          <a:extLst>
            <a:ext uri="{FF2B5EF4-FFF2-40B4-BE49-F238E27FC236}">
              <a16:creationId xmlns:a16="http://schemas.microsoft.com/office/drawing/2014/main" id="{00000000-0008-0000-0400-0000F4030000}"/>
            </a:ext>
          </a:extLst>
        </xdr:cNvPr>
        <xdr:cNvCxnSpPr/>
      </xdr:nvCxnSpPr>
      <xdr:spPr>
        <a:xfrm flipH="1">
          <a:off x="4809185" y="53673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22</xdr:row>
      <xdr:rowOff>60960</xdr:rowOff>
    </xdr:from>
    <xdr:to>
      <xdr:col>22</xdr:col>
      <xdr:colOff>403860</xdr:colOff>
      <xdr:row>22</xdr:row>
      <xdr:rowOff>182880</xdr:rowOff>
    </xdr:to>
    <xdr:sp macro="" textlink="">
      <xdr:nvSpPr>
        <xdr:cNvPr id="1013" name="Oval 1012">
          <a:extLst>
            <a:ext uri="{FF2B5EF4-FFF2-40B4-BE49-F238E27FC236}">
              <a16:creationId xmlns:a16="http://schemas.microsoft.com/office/drawing/2014/main" id="{00000000-0008-0000-0400-0000F5030000}"/>
            </a:ext>
          </a:extLst>
        </xdr:cNvPr>
        <xdr:cNvSpPr/>
      </xdr:nvSpPr>
      <xdr:spPr>
        <a:xfrm>
          <a:off x="5349240" y="51587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22</xdr:row>
      <xdr:rowOff>33383</xdr:rowOff>
    </xdr:from>
    <xdr:to>
      <xdr:col>22</xdr:col>
      <xdr:colOff>515337</xdr:colOff>
      <xdr:row>22</xdr:row>
      <xdr:rowOff>199054</xdr:rowOff>
    </xdr:to>
    <xdr:cxnSp macro="">
      <xdr:nvCxnSpPr>
        <xdr:cNvPr id="1014" name="Straight Arrow Connector 1013">
          <a:extLst>
            <a:ext uri="{FF2B5EF4-FFF2-40B4-BE49-F238E27FC236}">
              <a16:creationId xmlns:a16="http://schemas.microsoft.com/office/drawing/2014/main" id="{00000000-0008-0000-0400-0000F6030000}"/>
            </a:ext>
          </a:extLst>
        </xdr:cNvPr>
        <xdr:cNvCxnSpPr/>
      </xdr:nvCxnSpPr>
      <xdr:spPr>
        <a:xfrm flipH="1">
          <a:off x="5586425" y="51311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20</xdr:row>
      <xdr:rowOff>60960</xdr:rowOff>
    </xdr:from>
    <xdr:to>
      <xdr:col>22</xdr:col>
      <xdr:colOff>403860</xdr:colOff>
      <xdr:row>20</xdr:row>
      <xdr:rowOff>182880</xdr:rowOff>
    </xdr:to>
    <xdr:sp macro="" textlink="">
      <xdr:nvSpPr>
        <xdr:cNvPr id="1015" name="Oval 1014">
          <a:extLst>
            <a:ext uri="{FF2B5EF4-FFF2-40B4-BE49-F238E27FC236}">
              <a16:creationId xmlns:a16="http://schemas.microsoft.com/office/drawing/2014/main" id="{00000000-0008-0000-0400-0000F7030000}"/>
            </a:ext>
          </a:extLst>
        </xdr:cNvPr>
        <xdr:cNvSpPr/>
      </xdr:nvSpPr>
      <xdr:spPr>
        <a:xfrm>
          <a:off x="5349240" y="46863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20</xdr:row>
      <xdr:rowOff>33383</xdr:rowOff>
    </xdr:from>
    <xdr:to>
      <xdr:col>22</xdr:col>
      <xdr:colOff>515337</xdr:colOff>
      <xdr:row>20</xdr:row>
      <xdr:rowOff>199054</xdr:rowOff>
    </xdr:to>
    <xdr:cxnSp macro="">
      <xdr:nvCxnSpPr>
        <xdr:cNvPr id="1016" name="Straight Arrow Connector 1015">
          <a:extLst>
            <a:ext uri="{FF2B5EF4-FFF2-40B4-BE49-F238E27FC236}">
              <a16:creationId xmlns:a16="http://schemas.microsoft.com/office/drawing/2014/main" id="{00000000-0008-0000-0400-0000F8030000}"/>
            </a:ext>
          </a:extLst>
        </xdr:cNvPr>
        <xdr:cNvCxnSpPr/>
      </xdr:nvCxnSpPr>
      <xdr:spPr>
        <a:xfrm flipH="1">
          <a:off x="558642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21</xdr:row>
      <xdr:rowOff>60960</xdr:rowOff>
    </xdr:from>
    <xdr:to>
      <xdr:col>22</xdr:col>
      <xdr:colOff>403860</xdr:colOff>
      <xdr:row>21</xdr:row>
      <xdr:rowOff>182880</xdr:rowOff>
    </xdr:to>
    <xdr:sp macro="" textlink="">
      <xdr:nvSpPr>
        <xdr:cNvPr id="1017" name="Oval 1016">
          <a:extLst>
            <a:ext uri="{FF2B5EF4-FFF2-40B4-BE49-F238E27FC236}">
              <a16:creationId xmlns:a16="http://schemas.microsoft.com/office/drawing/2014/main" id="{00000000-0008-0000-0400-0000F9030000}"/>
            </a:ext>
          </a:extLst>
        </xdr:cNvPr>
        <xdr:cNvSpPr/>
      </xdr:nvSpPr>
      <xdr:spPr>
        <a:xfrm>
          <a:off x="5349240" y="49225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21</xdr:row>
      <xdr:rowOff>33383</xdr:rowOff>
    </xdr:from>
    <xdr:to>
      <xdr:col>22</xdr:col>
      <xdr:colOff>515337</xdr:colOff>
      <xdr:row>21</xdr:row>
      <xdr:rowOff>199054</xdr:rowOff>
    </xdr:to>
    <xdr:cxnSp macro="">
      <xdr:nvCxnSpPr>
        <xdr:cNvPr id="1018" name="Straight Arrow Connector 1017">
          <a:extLst>
            <a:ext uri="{FF2B5EF4-FFF2-40B4-BE49-F238E27FC236}">
              <a16:creationId xmlns:a16="http://schemas.microsoft.com/office/drawing/2014/main" id="{00000000-0008-0000-0400-0000FA030000}"/>
            </a:ext>
          </a:extLst>
        </xdr:cNvPr>
        <xdr:cNvCxnSpPr/>
      </xdr:nvCxnSpPr>
      <xdr:spPr>
        <a:xfrm flipH="1">
          <a:off x="5586425" y="48949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23</xdr:row>
      <xdr:rowOff>60960</xdr:rowOff>
    </xdr:from>
    <xdr:to>
      <xdr:col>22</xdr:col>
      <xdr:colOff>403860</xdr:colOff>
      <xdr:row>23</xdr:row>
      <xdr:rowOff>182880</xdr:rowOff>
    </xdr:to>
    <xdr:sp macro="" textlink="">
      <xdr:nvSpPr>
        <xdr:cNvPr id="1019" name="Oval 1018">
          <a:extLst>
            <a:ext uri="{FF2B5EF4-FFF2-40B4-BE49-F238E27FC236}">
              <a16:creationId xmlns:a16="http://schemas.microsoft.com/office/drawing/2014/main" id="{00000000-0008-0000-0400-0000FB030000}"/>
            </a:ext>
          </a:extLst>
        </xdr:cNvPr>
        <xdr:cNvSpPr/>
      </xdr:nvSpPr>
      <xdr:spPr>
        <a:xfrm>
          <a:off x="5349240" y="53949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23</xdr:row>
      <xdr:rowOff>33383</xdr:rowOff>
    </xdr:from>
    <xdr:to>
      <xdr:col>22</xdr:col>
      <xdr:colOff>515337</xdr:colOff>
      <xdr:row>23</xdr:row>
      <xdr:rowOff>199054</xdr:rowOff>
    </xdr:to>
    <xdr:cxnSp macro="">
      <xdr:nvCxnSpPr>
        <xdr:cNvPr id="1020" name="Straight Arrow Connector 1019">
          <a:extLst>
            <a:ext uri="{FF2B5EF4-FFF2-40B4-BE49-F238E27FC236}">
              <a16:creationId xmlns:a16="http://schemas.microsoft.com/office/drawing/2014/main" id="{00000000-0008-0000-0400-0000FC030000}"/>
            </a:ext>
          </a:extLst>
        </xdr:cNvPr>
        <xdr:cNvCxnSpPr/>
      </xdr:nvCxnSpPr>
      <xdr:spPr>
        <a:xfrm flipH="1">
          <a:off x="5586425" y="53673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22</xdr:row>
      <xdr:rowOff>60960</xdr:rowOff>
    </xdr:from>
    <xdr:to>
      <xdr:col>23</xdr:col>
      <xdr:colOff>403860</xdr:colOff>
      <xdr:row>22</xdr:row>
      <xdr:rowOff>182880</xdr:rowOff>
    </xdr:to>
    <xdr:sp macro="" textlink="">
      <xdr:nvSpPr>
        <xdr:cNvPr id="1021" name="Oval 1020">
          <a:extLst>
            <a:ext uri="{FF2B5EF4-FFF2-40B4-BE49-F238E27FC236}">
              <a16:creationId xmlns:a16="http://schemas.microsoft.com/office/drawing/2014/main" id="{00000000-0008-0000-0400-0000FD030000}"/>
            </a:ext>
          </a:extLst>
        </xdr:cNvPr>
        <xdr:cNvSpPr/>
      </xdr:nvSpPr>
      <xdr:spPr>
        <a:xfrm>
          <a:off x="6126480" y="51587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22</xdr:row>
      <xdr:rowOff>33383</xdr:rowOff>
    </xdr:from>
    <xdr:to>
      <xdr:col>23</xdr:col>
      <xdr:colOff>515337</xdr:colOff>
      <xdr:row>22</xdr:row>
      <xdr:rowOff>199054</xdr:rowOff>
    </xdr:to>
    <xdr:cxnSp macro="">
      <xdr:nvCxnSpPr>
        <xdr:cNvPr id="1022" name="Straight Arrow Connector 1021">
          <a:extLst>
            <a:ext uri="{FF2B5EF4-FFF2-40B4-BE49-F238E27FC236}">
              <a16:creationId xmlns:a16="http://schemas.microsoft.com/office/drawing/2014/main" id="{00000000-0008-0000-0400-0000FE030000}"/>
            </a:ext>
          </a:extLst>
        </xdr:cNvPr>
        <xdr:cNvCxnSpPr/>
      </xdr:nvCxnSpPr>
      <xdr:spPr>
        <a:xfrm flipH="1">
          <a:off x="6363665" y="51311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20</xdr:row>
      <xdr:rowOff>60960</xdr:rowOff>
    </xdr:from>
    <xdr:to>
      <xdr:col>23</xdr:col>
      <xdr:colOff>403860</xdr:colOff>
      <xdr:row>20</xdr:row>
      <xdr:rowOff>182880</xdr:rowOff>
    </xdr:to>
    <xdr:sp macro="" textlink="">
      <xdr:nvSpPr>
        <xdr:cNvPr id="1023" name="Oval 1022">
          <a:extLst>
            <a:ext uri="{FF2B5EF4-FFF2-40B4-BE49-F238E27FC236}">
              <a16:creationId xmlns:a16="http://schemas.microsoft.com/office/drawing/2014/main" id="{00000000-0008-0000-0400-0000FF030000}"/>
            </a:ext>
          </a:extLst>
        </xdr:cNvPr>
        <xdr:cNvSpPr/>
      </xdr:nvSpPr>
      <xdr:spPr>
        <a:xfrm>
          <a:off x="6126480" y="46863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20</xdr:row>
      <xdr:rowOff>33383</xdr:rowOff>
    </xdr:from>
    <xdr:to>
      <xdr:col>23</xdr:col>
      <xdr:colOff>515337</xdr:colOff>
      <xdr:row>20</xdr:row>
      <xdr:rowOff>199054</xdr:rowOff>
    </xdr:to>
    <xdr:cxnSp macro="">
      <xdr:nvCxnSpPr>
        <xdr:cNvPr id="1024" name="Straight Arrow Connector 1023">
          <a:extLst>
            <a:ext uri="{FF2B5EF4-FFF2-40B4-BE49-F238E27FC236}">
              <a16:creationId xmlns:a16="http://schemas.microsoft.com/office/drawing/2014/main" id="{00000000-0008-0000-0400-000000040000}"/>
            </a:ext>
          </a:extLst>
        </xdr:cNvPr>
        <xdr:cNvCxnSpPr/>
      </xdr:nvCxnSpPr>
      <xdr:spPr>
        <a:xfrm flipH="1">
          <a:off x="636366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21</xdr:row>
      <xdr:rowOff>60960</xdr:rowOff>
    </xdr:from>
    <xdr:to>
      <xdr:col>23</xdr:col>
      <xdr:colOff>403860</xdr:colOff>
      <xdr:row>21</xdr:row>
      <xdr:rowOff>182880</xdr:rowOff>
    </xdr:to>
    <xdr:sp macro="" textlink="">
      <xdr:nvSpPr>
        <xdr:cNvPr id="1025" name="Oval 1024">
          <a:extLst>
            <a:ext uri="{FF2B5EF4-FFF2-40B4-BE49-F238E27FC236}">
              <a16:creationId xmlns:a16="http://schemas.microsoft.com/office/drawing/2014/main" id="{00000000-0008-0000-0400-000001040000}"/>
            </a:ext>
          </a:extLst>
        </xdr:cNvPr>
        <xdr:cNvSpPr/>
      </xdr:nvSpPr>
      <xdr:spPr>
        <a:xfrm>
          <a:off x="6126480" y="49225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21</xdr:row>
      <xdr:rowOff>33383</xdr:rowOff>
    </xdr:from>
    <xdr:to>
      <xdr:col>23</xdr:col>
      <xdr:colOff>515337</xdr:colOff>
      <xdr:row>21</xdr:row>
      <xdr:rowOff>199054</xdr:rowOff>
    </xdr:to>
    <xdr:cxnSp macro="">
      <xdr:nvCxnSpPr>
        <xdr:cNvPr id="1026" name="Straight Arrow Connector 1025">
          <a:extLst>
            <a:ext uri="{FF2B5EF4-FFF2-40B4-BE49-F238E27FC236}">
              <a16:creationId xmlns:a16="http://schemas.microsoft.com/office/drawing/2014/main" id="{00000000-0008-0000-0400-000002040000}"/>
            </a:ext>
          </a:extLst>
        </xdr:cNvPr>
        <xdr:cNvCxnSpPr/>
      </xdr:nvCxnSpPr>
      <xdr:spPr>
        <a:xfrm flipH="1">
          <a:off x="6363665" y="48949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23</xdr:row>
      <xdr:rowOff>60960</xdr:rowOff>
    </xdr:from>
    <xdr:to>
      <xdr:col>23</xdr:col>
      <xdr:colOff>403860</xdr:colOff>
      <xdr:row>23</xdr:row>
      <xdr:rowOff>182880</xdr:rowOff>
    </xdr:to>
    <xdr:sp macro="" textlink="">
      <xdr:nvSpPr>
        <xdr:cNvPr id="1027" name="Oval 1026">
          <a:extLst>
            <a:ext uri="{FF2B5EF4-FFF2-40B4-BE49-F238E27FC236}">
              <a16:creationId xmlns:a16="http://schemas.microsoft.com/office/drawing/2014/main" id="{00000000-0008-0000-0400-000003040000}"/>
            </a:ext>
          </a:extLst>
        </xdr:cNvPr>
        <xdr:cNvSpPr/>
      </xdr:nvSpPr>
      <xdr:spPr>
        <a:xfrm>
          <a:off x="6126480" y="53949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23</xdr:row>
      <xdr:rowOff>33383</xdr:rowOff>
    </xdr:from>
    <xdr:to>
      <xdr:col>23</xdr:col>
      <xdr:colOff>515337</xdr:colOff>
      <xdr:row>23</xdr:row>
      <xdr:rowOff>199054</xdr:rowOff>
    </xdr:to>
    <xdr:cxnSp macro="">
      <xdr:nvCxnSpPr>
        <xdr:cNvPr id="1028" name="Straight Arrow Connector 1027">
          <a:extLst>
            <a:ext uri="{FF2B5EF4-FFF2-40B4-BE49-F238E27FC236}">
              <a16:creationId xmlns:a16="http://schemas.microsoft.com/office/drawing/2014/main" id="{00000000-0008-0000-0400-000004040000}"/>
            </a:ext>
          </a:extLst>
        </xdr:cNvPr>
        <xdr:cNvCxnSpPr/>
      </xdr:nvCxnSpPr>
      <xdr:spPr>
        <a:xfrm flipH="1">
          <a:off x="6363665" y="53673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22</xdr:row>
      <xdr:rowOff>60960</xdr:rowOff>
    </xdr:from>
    <xdr:to>
      <xdr:col>25</xdr:col>
      <xdr:colOff>403860</xdr:colOff>
      <xdr:row>22</xdr:row>
      <xdr:rowOff>182880</xdr:rowOff>
    </xdr:to>
    <xdr:sp macro="" textlink="">
      <xdr:nvSpPr>
        <xdr:cNvPr id="1029" name="Oval 1028">
          <a:extLst>
            <a:ext uri="{FF2B5EF4-FFF2-40B4-BE49-F238E27FC236}">
              <a16:creationId xmlns:a16="http://schemas.microsoft.com/office/drawing/2014/main" id="{00000000-0008-0000-0400-000005040000}"/>
            </a:ext>
          </a:extLst>
        </xdr:cNvPr>
        <xdr:cNvSpPr/>
      </xdr:nvSpPr>
      <xdr:spPr>
        <a:xfrm>
          <a:off x="7680960" y="51587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22</xdr:row>
      <xdr:rowOff>33383</xdr:rowOff>
    </xdr:from>
    <xdr:to>
      <xdr:col>25</xdr:col>
      <xdr:colOff>515337</xdr:colOff>
      <xdr:row>22</xdr:row>
      <xdr:rowOff>199054</xdr:rowOff>
    </xdr:to>
    <xdr:cxnSp macro="">
      <xdr:nvCxnSpPr>
        <xdr:cNvPr id="1030" name="Straight Arrow Connector 1029">
          <a:extLst>
            <a:ext uri="{FF2B5EF4-FFF2-40B4-BE49-F238E27FC236}">
              <a16:creationId xmlns:a16="http://schemas.microsoft.com/office/drawing/2014/main" id="{00000000-0008-0000-0400-000006040000}"/>
            </a:ext>
          </a:extLst>
        </xdr:cNvPr>
        <xdr:cNvCxnSpPr/>
      </xdr:nvCxnSpPr>
      <xdr:spPr>
        <a:xfrm flipH="1">
          <a:off x="7918145" y="51311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20</xdr:row>
      <xdr:rowOff>60960</xdr:rowOff>
    </xdr:from>
    <xdr:to>
      <xdr:col>25</xdr:col>
      <xdr:colOff>403860</xdr:colOff>
      <xdr:row>20</xdr:row>
      <xdr:rowOff>182880</xdr:rowOff>
    </xdr:to>
    <xdr:sp macro="" textlink="">
      <xdr:nvSpPr>
        <xdr:cNvPr id="1031" name="Oval 1030">
          <a:extLst>
            <a:ext uri="{FF2B5EF4-FFF2-40B4-BE49-F238E27FC236}">
              <a16:creationId xmlns:a16="http://schemas.microsoft.com/office/drawing/2014/main" id="{00000000-0008-0000-0400-000007040000}"/>
            </a:ext>
          </a:extLst>
        </xdr:cNvPr>
        <xdr:cNvSpPr/>
      </xdr:nvSpPr>
      <xdr:spPr>
        <a:xfrm>
          <a:off x="7680960" y="46863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20</xdr:row>
      <xdr:rowOff>33383</xdr:rowOff>
    </xdr:from>
    <xdr:to>
      <xdr:col>25</xdr:col>
      <xdr:colOff>515337</xdr:colOff>
      <xdr:row>20</xdr:row>
      <xdr:rowOff>199054</xdr:rowOff>
    </xdr:to>
    <xdr:cxnSp macro="">
      <xdr:nvCxnSpPr>
        <xdr:cNvPr id="1032" name="Straight Arrow Connector 1031">
          <a:extLst>
            <a:ext uri="{FF2B5EF4-FFF2-40B4-BE49-F238E27FC236}">
              <a16:creationId xmlns:a16="http://schemas.microsoft.com/office/drawing/2014/main" id="{00000000-0008-0000-0400-000008040000}"/>
            </a:ext>
          </a:extLst>
        </xdr:cNvPr>
        <xdr:cNvCxnSpPr/>
      </xdr:nvCxnSpPr>
      <xdr:spPr>
        <a:xfrm flipH="1">
          <a:off x="791814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21</xdr:row>
      <xdr:rowOff>60960</xdr:rowOff>
    </xdr:from>
    <xdr:to>
      <xdr:col>25</xdr:col>
      <xdr:colOff>403860</xdr:colOff>
      <xdr:row>21</xdr:row>
      <xdr:rowOff>182880</xdr:rowOff>
    </xdr:to>
    <xdr:sp macro="" textlink="">
      <xdr:nvSpPr>
        <xdr:cNvPr id="1033" name="Oval 1032">
          <a:extLst>
            <a:ext uri="{FF2B5EF4-FFF2-40B4-BE49-F238E27FC236}">
              <a16:creationId xmlns:a16="http://schemas.microsoft.com/office/drawing/2014/main" id="{00000000-0008-0000-0400-000009040000}"/>
            </a:ext>
          </a:extLst>
        </xdr:cNvPr>
        <xdr:cNvSpPr/>
      </xdr:nvSpPr>
      <xdr:spPr>
        <a:xfrm>
          <a:off x="7680960" y="49225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21</xdr:row>
      <xdr:rowOff>33383</xdr:rowOff>
    </xdr:from>
    <xdr:to>
      <xdr:col>25</xdr:col>
      <xdr:colOff>515337</xdr:colOff>
      <xdr:row>21</xdr:row>
      <xdr:rowOff>199054</xdr:rowOff>
    </xdr:to>
    <xdr:cxnSp macro="">
      <xdr:nvCxnSpPr>
        <xdr:cNvPr id="1034" name="Straight Arrow Connector 1033">
          <a:extLst>
            <a:ext uri="{FF2B5EF4-FFF2-40B4-BE49-F238E27FC236}">
              <a16:creationId xmlns:a16="http://schemas.microsoft.com/office/drawing/2014/main" id="{00000000-0008-0000-0400-00000A040000}"/>
            </a:ext>
          </a:extLst>
        </xdr:cNvPr>
        <xdr:cNvCxnSpPr/>
      </xdr:nvCxnSpPr>
      <xdr:spPr>
        <a:xfrm flipH="1">
          <a:off x="7918145" y="48949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23</xdr:row>
      <xdr:rowOff>60960</xdr:rowOff>
    </xdr:from>
    <xdr:to>
      <xdr:col>25</xdr:col>
      <xdr:colOff>403860</xdr:colOff>
      <xdr:row>23</xdr:row>
      <xdr:rowOff>182880</xdr:rowOff>
    </xdr:to>
    <xdr:sp macro="" textlink="">
      <xdr:nvSpPr>
        <xdr:cNvPr id="1035" name="Oval 1034">
          <a:extLst>
            <a:ext uri="{FF2B5EF4-FFF2-40B4-BE49-F238E27FC236}">
              <a16:creationId xmlns:a16="http://schemas.microsoft.com/office/drawing/2014/main" id="{00000000-0008-0000-0400-00000B040000}"/>
            </a:ext>
          </a:extLst>
        </xdr:cNvPr>
        <xdr:cNvSpPr/>
      </xdr:nvSpPr>
      <xdr:spPr>
        <a:xfrm>
          <a:off x="7680960" y="53949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23</xdr:row>
      <xdr:rowOff>33383</xdr:rowOff>
    </xdr:from>
    <xdr:to>
      <xdr:col>25</xdr:col>
      <xdr:colOff>515337</xdr:colOff>
      <xdr:row>23</xdr:row>
      <xdr:rowOff>199054</xdr:rowOff>
    </xdr:to>
    <xdr:cxnSp macro="">
      <xdr:nvCxnSpPr>
        <xdr:cNvPr id="1036" name="Straight Arrow Connector 1035">
          <a:extLst>
            <a:ext uri="{FF2B5EF4-FFF2-40B4-BE49-F238E27FC236}">
              <a16:creationId xmlns:a16="http://schemas.microsoft.com/office/drawing/2014/main" id="{00000000-0008-0000-0400-00000C040000}"/>
            </a:ext>
          </a:extLst>
        </xdr:cNvPr>
        <xdr:cNvCxnSpPr/>
      </xdr:nvCxnSpPr>
      <xdr:spPr>
        <a:xfrm flipH="1">
          <a:off x="7918145" y="53673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274320</xdr:colOff>
      <xdr:row>20</xdr:row>
      <xdr:rowOff>60960</xdr:rowOff>
    </xdr:from>
    <xdr:to>
      <xdr:col>26</xdr:col>
      <xdr:colOff>403860</xdr:colOff>
      <xdr:row>20</xdr:row>
      <xdr:rowOff>182880</xdr:rowOff>
    </xdr:to>
    <xdr:sp macro="" textlink="">
      <xdr:nvSpPr>
        <xdr:cNvPr id="1039" name="Oval 1038">
          <a:extLst>
            <a:ext uri="{FF2B5EF4-FFF2-40B4-BE49-F238E27FC236}">
              <a16:creationId xmlns:a16="http://schemas.microsoft.com/office/drawing/2014/main" id="{00000000-0008-0000-0400-00000F040000}"/>
            </a:ext>
          </a:extLst>
        </xdr:cNvPr>
        <xdr:cNvSpPr/>
      </xdr:nvSpPr>
      <xdr:spPr>
        <a:xfrm>
          <a:off x="8458200" y="46863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511505</xdr:colOff>
      <xdr:row>20</xdr:row>
      <xdr:rowOff>33383</xdr:rowOff>
    </xdr:from>
    <xdr:to>
      <xdr:col>26</xdr:col>
      <xdr:colOff>515337</xdr:colOff>
      <xdr:row>20</xdr:row>
      <xdr:rowOff>199054</xdr:rowOff>
    </xdr:to>
    <xdr:cxnSp macro="">
      <xdr:nvCxnSpPr>
        <xdr:cNvPr id="1040" name="Straight Arrow Connector 1039">
          <a:extLst>
            <a:ext uri="{FF2B5EF4-FFF2-40B4-BE49-F238E27FC236}">
              <a16:creationId xmlns:a16="http://schemas.microsoft.com/office/drawing/2014/main" id="{00000000-0008-0000-0400-000010040000}"/>
            </a:ext>
          </a:extLst>
        </xdr:cNvPr>
        <xdr:cNvCxnSpPr/>
      </xdr:nvCxnSpPr>
      <xdr:spPr>
        <a:xfrm flipH="1">
          <a:off x="869538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22</xdr:row>
      <xdr:rowOff>60960</xdr:rowOff>
    </xdr:from>
    <xdr:to>
      <xdr:col>28</xdr:col>
      <xdr:colOff>403860</xdr:colOff>
      <xdr:row>22</xdr:row>
      <xdr:rowOff>182880</xdr:rowOff>
    </xdr:to>
    <xdr:sp macro="" textlink="">
      <xdr:nvSpPr>
        <xdr:cNvPr id="1045" name="Oval 1044">
          <a:extLst>
            <a:ext uri="{FF2B5EF4-FFF2-40B4-BE49-F238E27FC236}">
              <a16:creationId xmlns:a16="http://schemas.microsoft.com/office/drawing/2014/main" id="{00000000-0008-0000-0400-000015040000}"/>
            </a:ext>
          </a:extLst>
        </xdr:cNvPr>
        <xdr:cNvSpPr/>
      </xdr:nvSpPr>
      <xdr:spPr>
        <a:xfrm>
          <a:off x="10012680" y="51587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22</xdr:row>
      <xdr:rowOff>33383</xdr:rowOff>
    </xdr:from>
    <xdr:to>
      <xdr:col>28</xdr:col>
      <xdr:colOff>515337</xdr:colOff>
      <xdr:row>22</xdr:row>
      <xdr:rowOff>199054</xdr:rowOff>
    </xdr:to>
    <xdr:cxnSp macro="">
      <xdr:nvCxnSpPr>
        <xdr:cNvPr id="1046" name="Straight Arrow Connector 1045">
          <a:extLst>
            <a:ext uri="{FF2B5EF4-FFF2-40B4-BE49-F238E27FC236}">
              <a16:creationId xmlns:a16="http://schemas.microsoft.com/office/drawing/2014/main" id="{00000000-0008-0000-0400-000016040000}"/>
            </a:ext>
          </a:extLst>
        </xdr:cNvPr>
        <xdr:cNvCxnSpPr/>
      </xdr:nvCxnSpPr>
      <xdr:spPr>
        <a:xfrm flipH="1">
          <a:off x="10249865" y="51311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20</xdr:row>
      <xdr:rowOff>60960</xdr:rowOff>
    </xdr:from>
    <xdr:to>
      <xdr:col>28</xdr:col>
      <xdr:colOff>403860</xdr:colOff>
      <xdr:row>20</xdr:row>
      <xdr:rowOff>182880</xdr:rowOff>
    </xdr:to>
    <xdr:sp macro="" textlink="">
      <xdr:nvSpPr>
        <xdr:cNvPr id="1047" name="Oval 1046">
          <a:extLst>
            <a:ext uri="{FF2B5EF4-FFF2-40B4-BE49-F238E27FC236}">
              <a16:creationId xmlns:a16="http://schemas.microsoft.com/office/drawing/2014/main" id="{00000000-0008-0000-0400-000017040000}"/>
            </a:ext>
          </a:extLst>
        </xdr:cNvPr>
        <xdr:cNvSpPr/>
      </xdr:nvSpPr>
      <xdr:spPr>
        <a:xfrm>
          <a:off x="10012680" y="46863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20</xdr:row>
      <xdr:rowOff>33383</xdr:rowOff>
    </xdr:from>
    <xdr:to>
      <xdr:col>28</xdr:col>
      <xdr:colOff>515337</xdr:colOff>
      <xdr:row>20</xdr:row>
      <xdr:rowOff>199054</xdr:rowOff>
    </xdr:to>
    <xdr:cxnSp macro="">
      <xdr:nvCxnSpPr>
        <xdr:cNvPr id="1048" name="Straight Arrow Connector 1047">
          <a:extLst>
            <a:ext uri="{FF2B5EF4-FFF2-40B4-BE49-F238E27FC236}">
              <a16:creationId xmlns:a16="http://schemas.microsoft.com/office/drawing/2014/main" id="{00000000-0008-0000-0400-000018040000}"/>
            </a:ext>
          </a:extLst>
        </xdr:cNvPr>
        <xdr:cNvCxnSpPr/>
      </xdr:nvCxnSpPr>
      <xdr:spPr>
        <a:xfrm flipH="1">
          <a:off x="1024986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21</xdr:row>
      <xdr:rowOff>60960</xdr:rowOff>
    </xdr:from>
    <xdr:to>
      <xdr:col>28</xdr:col>
      <xdr:colOff>403860</xdr:colOff>
      <xdr:row>21</xdr:row>
      <xdr:rowOff>182880</xdr:rowOff>
    </xdr:to>
    <xdr:sp macro="" textlink="">
      <xdr:nvSpPr>
        <xdr:cNvPr id="1049" name="Oval 1048">
          <a:extLst>
            <a:ext uri="{FF2B5EF4-FFF2-40B4-BE49-F238E27FC236}">
              <a16:creationId xmlns:a16="http://schemas.microsoft.com/office/drawing/2014/main" id="{00000000-0008-0000-0400-000019040000}"/>
            </a:ext>
          </a:extLst>
        </xdr:cNvPr>
        <xdr:cNvSpPr/>
      </xdr:nvSpPr>
      <xdr:spPr>
        <a:xfrm>
          <a:off x="10012680" y="49225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21</xdr:row>
      <xdr:rowOff>33383</xdr:rowOff>
    </xdr:from>
    <xdr:to>
      <xdr:col>28</xdr:col>
      <xdr:colOff>515337</xdr:colOff>
      <xdr:row>21</xdr:row>
      <xdr:rowOff>199054</xdr:rowOff>
    </xdr:to>
    <xdr:cxnSp macro="">
      <xdr:nvCxnSpPr>
        <xdr:cNvPr id="1050" name="Straight Arrow Connector 1049">
          <a:extLst>
            <a:ext uri="{FF2B5EF4-FFF2-40B4-BE49-F238E27FC236}">
              <a16:creationId xmlns:a16="http://schemas.microsoft.com/office/drawing/2014/main" id="{00000000-0008-0000-0400-00001A040000}"/>
            </a:ext>
          </a:extLst>
        </xdr:cNvPr>
        <xdr:cNvCxnSpPr/>
      </xdr:nvCxnSpPr>
      <xdr:spPr>
        <a:xfrm flipH="1">
          <a:off x="10249865" y="48949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23</xdr:row>
      <xdr:rowOff>60960</xdr:rowOff>
    </xdr:from>
    <xdr:to>
      <xdr:col>28</xdr:col>
      <xdr:colOff>403860</xdr:colOff>
      <xdr:row>23</xdr:row>
      <xdr:rowOff>182880</xdr:rowOff>
    </xdr:to>
    <xdr:sp macro="" textlink="">
      <xdr:nvSpPr>
        <xdr:cNvPr id="1051" name="Oval 1050">
          <a:extLst>
            <a:ext uri="{FF2B5EF4-FFF2-40B4-BE49-F238E27FC236}">
              <a16:creationId xmlns:a16="http://schemas.microsoft.com/office/drawing/2014/main" id="{00000000-0008-0000-0400-00001B040000}"/>
            </a:ext>
          </a:extLst>
        </xdr:cNvPr>
        <xdr:cNvSpPr/>
      </xdr:nvSpPr>
      <xdr:spPr>
        <a:xfrm>
          <a:off x="10012680" y="53949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23</xdr:row>
      <xdr:rowOff>33383</xdr:rowOff>
    </xdr:from>
    <xdr:to>
      <xdr:col>28</xdr:col>
      <xdr:colOff>515337</xdr:colOff>
      <xdr:row>23</xdr:row>
      <xdr:rowOff>199054</xdr:rowOff>
    </xdr:to>
    <xdr:cxnSp macro="">
      <xdr:nvCxnSpPr>
        <xdr:cNvPr id="1052" name="Straight Arrow Connector 1051">
          <a:extLst>
            <a:ext uri="{FF2B5EF4-FFF2-40B4-BE49-F238E27FC236}">
              <a16:creationId xmlns:a16="http://schemas.microsoft.com/office/drawing/2014/main" id="{00000000-0008-0000-0400-00001C040000}"/>
            </a:ext>
          </a:extLst>
        </xdr:cNvPr>
        <xdr:cNvCxnSpPr/>
      </xdr:nvCxnSpPr>
      <xdr:spPr>
        <a:xfrm flipH="1">
          <a:off x="10249865" y="53673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22</xdr:row>
      <xdr:rowOff>60960</xdr:rowOff>
    </xdr:from>
    <xdr:to>
      <xdr:col>29</xdr:col>
      <xdr:colOff>403860</xdr:colOff>
      <xdr:row>22</xdr:row>
      <xdr:rowOff>182880</xdr:rowOff>
    </xdr:to>
    <xdr:sp macro="" textlink="">
      <xdr:nvSpPr>
        <xdr:cNvPr id="1053" name="Oval 1052">
          <a:extLst>
            <a:ext uri="{FF2B5EF4-FFF2-40B4-BE49-F238E27FC236}">
              <a16:creationId xmlns:a16="http://schemas.microsoft.com/office/drawing/2014/main" id="{00000000-0008-0000-0400-00001D040000}"/>
            </a:ext>
          </a:extLst>
        </xdr:cNvPr>
        <xdr:cNvSpPr/>
      </xdr:nvSpPr>
      <xdr:spPr>
        <a:xfrm>
          <a:off x="10789920" y="51587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22</xdr:row>
      <xdr:rowOff>33383</xdr:rowOff>
    </xdr:from>
    <xdr:to>
      <xdr:col>29</xdr:col>
      <xdr:colOff>515337</xdr:colOff>
      <xdr:row>22</xdr:row>
      <xdr:rowOff>199054</xdr:rowOff>
    </xdr:to>
    <xdr:cxnSp macro="">
      <xdr:nvCxnSpPr>
        <xdr:cNvPr id="1054" name="Straight Arrow Connector 1053">
          <a:extLst>
            <a:ext uri="{FF2B5EF4-FFF2-40B4-BE49-F238E27FC236}">
              <a16:creationId xmlns:a16="http://schemas.microsoft.com/office/drawing/2014/main" id="{00000000-0008-0000-0400-00001E040000}"/>
            </a:ext>
          </a:extLst>
        </xdr:cNvPr>
        <xdr:cNvCxnSpPr/>
      </xdr:nvCxnSpPr>
      <xdr:spPr>
        <a:xfrm flipH="1">
          <a:off x="11027105" y="51311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20</xdr:row>
      <xdr:rowOff>60960</xdr:rowOff>
    </xdr:from>
    <xdr:to>
      <xdr:col>29</xdr:col>
      <xdr:colOff>403860</xdr:colOff>
      <xdr:row>20</xdr:row>
      <xdr:rowOff>182880</xdr:rowOff>
    </xdr:to>
    <xdr:sp macro="" textlink="">
      <xdr:nvSpPr>
        <xdr:cNvPr id="1055" name="Oval 1054">
          <a:extLst>
            <a:ext uri="{FF2B5EF4-FFF2-40B4-BE49-F238E27FC236}">
              <a16:creationId xmlns:a16="http://schemas.microsoft.com/office/drawing/2014/main" id="{00000000-0008-0000-0400-00001F040000}"/>
            </a:ext>
          </a:extLst>
        </xdr:cNvPr>
        <xdr:cNvSpPr/>
      </xdr:nvSpPr>
      <xdr:spPr>
        <a:xfrm>
          <a:off x="10789920" y="46863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20</xdr:row>
      <xdr:rowOff>33383</xdr:rowOff>
    </xdr:from>
    <xdr:to>
      <xdr:col>29</xdr:col>
      <xdr:colOff>515337</xdr:colOff>
      <xdr:row>20</xdr:row>
      <xdr:rowOff>199054</xdr:rowOff>
    </xdr:to>
    <xdr:cxnSp macro="">
      <xdr:nvCxnSpPr>
        <xdr:cNvPr id="1056" name="Straight Arrow Connector 1055">
          <a:extLst>
            <a:ext uri="{FF2B5EF4-FFF2-40B4-BE49-F238E27FC236}">
              <a16:creationId xmlns:a16="http://schemas.microsoft.com/office/drawing/2014/main" id="{00000000-0008-0000-0400-000020040000}"/>
            </a:ext>
          </a:extLst>
        </xdr:cNvPr>
        <xdr:cNvCxnSpPr/>
      </xdr:nvCxnSpPr>
      <xdr:spPr>
        <a:xfrm flipH="1">
          <a:off x="1102710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21</xdr:row>
      <xdr:rowOff>60960</xdr:rowOff>
    </xdr:from>
    <xdr:to>
      <xdr:col>29</xdr:col>
      <xdr:colOff>403860</xdr:colOff>
      <xdr:row>21</xdr:row>
      <xdr:rowOff>182880</xdr:rowOff>
    </xdr:to>
    <xdr:sp macro="" textlink="">
      <xdr:nvSpPr>
        <xdr:cNvPr id="1057" name="Oval 1056">
          <a:extLst>
            <a:ext uri="{FF2B5EF4-FFF2-40B4-BE49-F238E27FC236}">
              <a16:creationId xmlns:a16="http://schemas.microsoft.com/office/drawing/2014/main" id="{00000000-0008-0000-0400-000021040000}"/>
            </a:ext>
          </a:extLst>
        </xdr:cNvPr>
        <xdr:cNvSpPr/>
      </xdr:nvSpPr>
      <xdr:spPr>
        <a:xfrm>
          <a:off x="10789920" y="49225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21</xdr:row>
      <xdr:rowOff>33383</xdr:rowOff>
    </xdr:from>
    <xdr:to>
      <xdr:col>29</xdr:col>
      <xdr:colOff>515337</xdr:colOff>
      <xdr:row>21</xdr:row>
      <xdr:rowOff>199054</xdr:rowOff>
    </xdr:to>
    <xdr:cxnSp macro="">
      <xdr:nvCxnSpPr>
        <xdr:cNvPr id="1058" name="Straight Arrow Connector 1057">
          <a:extLst>
            <a:ext uri="{FF2B5EF4-FFF2-40B4-BE49-F238E27FC236}">
              <a16:creationId xmlns:a16="http://schemas.microsoft.com/office/drawing/2014/main" id="{00000000-0008-0000-0400-000022040000}"/>
            </a:ext>
          </a:extLst>
        </xdr:cNvPr>
        <xdr:cNvCxnSpPr/>
      </xdr:nvCxnSpPr>
      <xdr:spPr>
        <a:xfrm flipH="1">
          <a:off x="11027105" y="48949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23</xdr:row>
      <xdr:rowOff>60960</xdr:rowOff>
    </xdr:from>
    <xdr:to>
      <xdr:col>29</xdr:col>
      <xdr:colOff>403860</xdr:colOff>
      <xdr:row>23</xdr:row>
      <xdr:rowOff>182880</xdr:rowOff>
    </xdr:to>
    <xdr:sp macro="" textlink="">
      <xdr:nvSpPr>
        <xdr:cNvPr id="1059" name="Oval 1058">
          <a:extLst>
            <a:ext uri="{FF2B5EF4-FFF2-40B4-BE49-F238E27FC236}">
              <a16:creationId xmlns:a16="http://schemas.microsoft.com/office/drawing/2014/main" id="{00000000-0008-0000-0400-000023040000}"/>
            </a:ext>
          </a:extLst>
        </xdr:cNvPr>
        <xdr:cNvSpPr/>
      </xdr:nvSpPr>
      <xdr:spPr>
        <a:xfrm>
          <a:off x="10789920" y="53949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23</xdr:row>
      <xdr:rowOff>33383</xdr:rowOff>
    </xdr:from>
    <xdr:to>
      <xdr:col>29</xdr:col>
      <xdr:colOff>515337</xdr:colOff>
      <xdr:row>23</xdr:row>
      <xdr:rowOff>199054</xdr:rowOff>
    </xdr:to>
    <xdr:cxnSp macro="">
      <xdr:nvCxnSpPr>
        <xdr:cNvPr id="1060" name="Straight Arrow Connector 1059">
          <a:extLst>
            <a:ext uri="{FF2B5EF4-FFF2-40B4-BE49-F238E27FC236}">
              <a16:creationId xmlns:a16="http://schemas.microsoft.com/office/drawing/2014/main" id="{00000000-0008-0000-0400-000024040000}"/>
            </a:ext>
          </a:extLst>
        </xdr:cNvPr>
        <xdr:cNvCxnSpPr/>
      </xdr:nvCxnSpPr>
      <xdr:spPr>
        <a:xfrm flipH="1">
          <a:off x="11027105" y="53673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22</xdr:row>
      <xdr:rowOff>60960</xdr:rowOff>
    </xdr:from>
    <xdr:to>
      <xdr:col>30</xdr:col>
      <xdr:colOff>403860</xdr:colOff>
      <xdr:row>22</xdr:row>
      <xdr:rowOff>182880</xdr:rowOff>
    </xdr:to>
    <xdr:sp macro="" textlink="">
      <xdr:nvSpPr>
        <xdr:cNvPr id="1061" name="Oval 1060">
          <a:extLst>
            <a:ext uri="{FF2B5EF4-FFF2-40B4-BE49-F238E27FC236}">
              <a16:creationId xmlns:a16="http://schemas.microsoft.com/office/drawing/2014/main" id="{00000000-0008-0000-0400-000025040000}"/>
            </a:ext>
          </a:extLst>
        </xdr:cNvPr>
        <xdr:cNvSpPr/>
      </xdr:nvSpPr>
      <xdr:spPr>
        <a:xfrm>
          <a:off x="11567160" y="51587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22</xdr:row>
      <xdr:rowOff>33383</xdr:rowOff>
    </xdr:from>
    <xdr:to>
      <xdr:col>30</xdr:col>
      <xdr:colOff>515337</xdr:colOff>
      <xdr:row>22</xdr:row>
      <xdr:rowOff>199054</xdr:rowOff>
    </xdr:to>
    <xdr:cxnSp macro="">
      <xdr:nvCxnSpPr>
        <xdr:cNvPr id="1062" name="Straight Arrow Connector 1061">
          <a:extLst>
            <a:ext uri="{FF2B5EF4-FFF2-40B4-BE49-F238E27FC236}">
              <a16:creationId xmlns:a16="http://schemas.microsoft.com/office/drawing/2014/main" id="{00000000-0008-0000-0400-000026040000}"/>
            </a:ext>
          </a:extLst>
        </xdr:cNvPr>
        <xdr:cNvCxnSpPr/>
      </xdr:nvCxnSpPr>
      <xdr:spPr>
        <a:xfrm flipH="1">
          <a:off x="11804345" y="51311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20</xdr:row>
      <xdr:rowOff>60960</xdr:rowOff>
    </xdr:from>
    <xdr:to>
      <xdr:col>30</xdr:col>
      <xdr:colOff>403860</xdr:colOff>
      <xdr:row>20</xdr:row>
      <xdr:rowOff>182880</xdr:rowOff>
    </xdr:to>
    <xdr:sp macro="" textlink="">
      <xdr:nvSpPr>
        <xdr:cNvPr id="1063" name="Oval 1062">
          <a:extLst>
            <a:ext uri="{FF2B5EF4-FFF2-40B4-BE49-F238E27FC236}">
              <a16:creationId xmlns:a16="http://schemas.microsoft.com/office/drawing/2014/main" id="{00000000-0008-0000-0400-000027040000}"/>
            </a:ext>
          </a:extLst>
        </xdr:cNvPr>
        <xdr:cNvSpPr/>
      </xdr:nvSpPr>
      <xdr:spPr>
        <a:xfrm>
          <a:off x="11567160" y="46863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20</xdr:row>
      <xdr:rowOff>33383</xdr:rowOff>
    </xdr:from>
    <xdr:to>
      <xdr:col>30</xdr:col>
      <xdr:colOff>515337</xdr:colOff>
      <xdr:row>20</xdr:row>
      <xdr:rowOff>199054</xdr:rowOff>
    </xdr:to>
    <xdr:cxnSp macro="">
      <xdr:nvCxnSpPr>
        <xdr:cNvPr id="1064" name="Straight Arrow Connector 1063">
          <a:extLst>
            <a:ext uri="{FF2B5EF4-FFF2-40B4-BE49-F238E27FC236}">
              <a16:creationId xmlns:a16="http://schemas.microsoft.com/office/drawing/2014/main" id="{00000000-0008-0000-0400-000028040000}"/>
            </a:ext>
          </a:extLst>
        </xdr:cNvPr>
        <xdr:cNvCxnSpPr/>
      </xdr:nvCxnSpPr>
      <xdr:spPr>
        <a:xfrm flipH="1">
          <a:off x="1180434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21</xdr:row>
      <xdr:rowOff>60960</xdr:rowOff>
    </xdr:from>
    <xdr:to>
      <xdr:col>30</xdr:col>
      <xdr:colOff>403860</xdr:colOff>
      <xdr:row>21</xdr:row>
      <xdr:rowOff>182880</xdr:rowOff>
    </xdr:to>
    <xdr:sp macro="" textlink="">
      <xdr:nvSpPr>
        <xdr:cNvPr id="1065" name="Oval 1064">
          <a:extLst>
            <a:ext uri="{FF2B5EF4-FFF2-40B4-BE49-F238E27FC236}">
              <a16:creationId xmlns:a16="http://schemas.microsoft.com/office/drawing/2014/main" id="{00000000-0008-0000-0400-000029040000}"/>
            </a:ext>
          </a:extLst>
        </xdr:cNvPr>
        <xdr:cNvSpPr/>
      </xdr:nvSpPr>
      <xdr:spPr>
        <a:xfrm>
          <a:off x="11567160" y="49225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21</xdr:row>
      <xdr:rowOff>33383</xdr:rowOff>
    </xdr:from>
    <xdr:to>
      <xdr:col>30</xdr:col>
      <xdr:colOff>515337</xdr:colOff>
      <xdr:row>21</xdr:row>
      <xdr:rowOff>199054</xdr:rowOff>
    </xdr:to>
    <xdr:cxnSp macro="">
      <xdr:nvCxnSpPr>
        <xdr:cNvPr id="1066" name="Straight Arrow Connector 1065">
          <a:extLst>
            <a:ext uri="{FF2B5EF4-FFF2-40B4-BE49-F238E27FC236}">
              <a16:creationId xmlns:a16="http://schemas.microsoft.com/office/drawing/2014/main" id="{00000000-0008-0000-0400-00002A040000}"/>
            </a:ext>
          </a:extLst>
        </xdr:cNvPr>
        <xdr:cNvCxnSpPr/>
      </xdr:nvCxnSpPr>
      <xdr:spPr>
        <a:xfrm flipH="1">
          <a:off x="11804345" y="48949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23</xdr:row>
      <xdr:rowOff>60960</xdr:rowOff>
    </xdr:from>
    <xdr:to>
      <xdr:col>30</xdr:col>
      <xdr:colOff>403860</xdr:colOff>
      <xdr:row>23</xdr:row>
      <xdr:rowOff>182880</xdr:rowOff>
    </xdr:to>
    <xdr:sp macro="" textlink="">
      <xdr:nvSpPr>
        <xdr:cNvPr id="1067" name="Oval 1066">
          <a:extLst>
            <a:ext uri="{FF2B5EF4-FFF2-40B4-BE49-F238E27FC236}">
              <a16:creationId xmlns:a16="http://schemas.microsoft.com/office/drawing/2014/main" id="{00000000-0008-0000-0400-00002B040000}"/>
            </a:ext>
          </a:extLst>
        </xdr:cNvPr>
        <xdr:cNvSpPr/>
      </xdr:nvSpPr>
      <xdr:spPr>
        <a:xfrm>
          <a:off x="11567160" y="53949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23</xdr:row>
      <xdr:rowOff>33383</xdr:rowOff>
    </xdr:from>
    <xdr:to>
      <xdr:col>30</xdr:col>
      <xdr:colOff>515337</xdr:colOff>
      <xdr:row>23</xdr:row>
      <xdr:rowOff>199054</xdr:rowOff>
    </xdr:to>
    <xdr:cxnSp macro="">
      <xdr:nvCxnSpPr>
        <xdr:cNvPr id="1068" name="Straight Arrow Connector 1067">
          <a:extLst>
            <a:ext uri="{FF2B5EF4-FFF2-40B4-BE49-F238E27FC236}">
              <a16:creationId xmlns:a16="http://schemas.microsoft.com/office/drawing/2014/main" id="{00000000-0008-0000-0400-00002C040000}"/>
            </a:ext>
          </a:extLst>
        </xdr:cNvPr>
        <xdr:cNvCxnSpPr/>
      </xdr:nvCxnSpPr>
      <xdr:spPr>
        <a:xfrm flipH="1">
          <a:off x="11804345" y="53673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22</xdr:row>
      <xdr:rowOff>60960</xdr:rowOff>
    </xdr:from>
    <xdr:to>
      <xdr:col>31</xdr:col>
      <xdr:colOff>403860</xdr:colOff>
      <xdr:row>22</xdr:row>
      <xdr:rowOff>182880</xdr:rowOff>
    </xdr:to>
    <xdr:sp macro="" textlink="">
      <xdr:nvSpPr>
        <xdr:cNvPr id="1069" name="Oval 1068">
          <a:extLst>
            <a:ext uri="{FF2B5EF4-FFF2-40B4-BE49-F238E27FC236}">
              <a16:creationId xmlns:a16="http://schemas.microsoft.com/office/drawing/2014/main" id="{00000000-0008-0000-0400-00002D040000}"/>
            </a:ext>
          </a:extLst>
        </xdr:cNvPr>
        <xdr:cNvSpPr/>
      </xdr:nvSpPr>
      <xdr:spPr>
        <a:xfrm>
          <a:off x="12344400" y="51587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22</xdr:row>
      <xdr:rowOff>33383</xdr:rowOff>
    </xdr:from>
    <xdr:to>
      <xdr:col>31</xdr:col>
      <xdr:colOff>515337</xdr:colOff>
      <xdr:row>22</xdr:row>
      <xdr:rowOff>199054</xdr:rowOff>
    </xdr:to>
    <xdr:cxnSp macro="">
      <xdr:nvCxnSpPr>
        <xdr:cNvPr id="1070" name="Straight Arrow Connector 1069">
          <a:extLst>
            <a:ext uri="{FF2B5EF4-FFF2-40B4-BE49-F238E27FC236}">
              <a16:creationId xmlns:a16="http://schemas.microsoft.com/office/drawing/2014/main" id="{00000000-0008-0000-0400-00002E040000}"/>
            </a:ext>
          </a:extLst>
        </xdr:cNvPr>
        <xdr:cNvCxnSpPr/>
      </xdr:nvCxnSpPr>
      <xdr:spPr>
        <a:xfrm flipH="1">
          <a:off x="12581585" y="51311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20</xdr:row>
      <xdr:rowOff>60960</xdr:rowOff>
    </xdr:from>
    <xdr:to>
      <xdr:col>31</xdr:col>
      <xdr:colOff>403860</xdr:colOff>
      <xdr:row>20</xdr:row>
      <xdr:rowOff>182880</xdr:rowOff>
    </xdr:to>
    <xdr:sp macro="" textlink="">
      <xdr:nvSpPr>
        <xdr:cNvPr id="1071" name="Oval 1070">
          <a:extLst>
            <a:ext uri="{FF2B5EF4-FFF2-40B4-BE49-F238E27FC236}">
              <a16:creationId xmlns:a16="http://schemas.microsoft.com/office/drawing/2014/main" id="{00000000-0008-0000-0400-00002F040000}"/>
            </a:ext>
          </a:extLst>
        </xdr:cNvPr>
        <xdr:cNvSpPr/>
      </xdr:nvSpPr>
      <xdr:spPr>
        <a:xfrm>
          <a:off x="12344400" y="46863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20</xdr:row>
      <xdr:rowOff>33383</xdr:rowOff>
    </xdr:from>
    <xdr:to>
      <xdr:col>31</xdr:col>
      <xdr:colOff>515337</xdr:colOff>
      <xdr:row>20</xdr:row>
      <xdr:rowOff>199054</xdr:rowOff>
    </xdr:to>
    <xdr:cxnSp macro="">
      <xdr:nvCxnSpPr>
        <xdr:cNvPr id="1072" name="Straight Arrow Connector 1071">
          <a:extLst>
            <a:ext uri="{FF2B5EF4-FFF2-40B4-BE49-F238E27FC236}">
              <a16:creationId xmlns:a16="http://schemas.microsoft.com/office/drawing/2014/main" id="{00000000-0008-0000-0400-000030040000}"/>
            </a:ext>
          </a:extLst>
        </xdr:cNvPr>
        <xdr:cNvCxnSpPr/>
      </xdr:nvCxnSpPr>
      <xdr:spPr>
        <a:xfrm flipH="1">
          <a:off x="1258158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21</xdr:row>
      <xdr:rowOff>60960</xdr:rowOff>
    </xdr:from>
    <xdr:to>
      <xdr:col>31</xdr:col>
      <xdr:colOff>403860</xdr:colOff>
      <xdr:row>21</xdr:row>
      <xdr:rowOff>182880</xdr:rowOff>
    </xdr:to>
    <xdr:sp macro="" textlink="">
      <xdr:nvSpPr>
        <xdr:cNvPr id="1073" name="Oval 1072">
          <a:extLst>
            <a:ext uri="{FF2B5EF4-FFF2-40B4-BE49-F238E27FC236}">
              <a16:creationId xmlns:a16="http://schemas.microsoft.com/office/drawing/2014/main" id="{00000000-0008-0000-0400-000031040000}"/>
            </a:ext>
          </a:extLst>
        </xdr:cNvPr>
        <xdr:cNvSpPr/>
      </xdr:nvSpPr>
      <xdr:spPr>
        <a:xfrm>
          <a:off x="12344400" y="49225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21</xdr:row>
      <xdr:rowOff>33383</xdr:rowOff>
    </xdr:from>
    <xdr:to>
      <xdr:col>31</xdr:col>
      <xdr:colOff>515337</xdr:colOff>
      <xdr:row>21</xdr:row>
      <xdr:rowOff>199054</xdr:rowOff>
    </xdr:to>
    <xdr:cxnSp macro="">
      <xdr:nvCxnSpPr>
        <xdr:cNvPr id="1074" name="Straight Arrow Connector 1073">
          <a:extLst>
            <a:ext uri="{FF2B5EF4-FFF2-40B4-BE49-F238E27FC236}">
              <a16:creationId xmlns:a16="http://schemas.microsoft.com/office/drawing/2014/main" id="{00000000-0008-0000-0400-000032040000}"/>
            </a:ext>
          </a:extLst>
        </xdr:cNvPr>
        <xdr:cNvCxnSpPr/>
      </xdr:nvCxnSpPr>
      <xdr:spPr>
        <a:xfrm flipH="1">
          <a:off x="12581585" y="48949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23</xdr:row>
      <xdr:rowOff>60960</xdr:rowOff>
    </xdr:from>
    <xdr:to>
      <xdr:col>31</xdr:col>
      <xdr:colOff>403860</xdr:colOff>
      <xdr:row>23</xdr:row>
      <xdr:rowOff>182880</xdr:rowOff>
    </xdr:to>
    <xdr:sp macro="" textlink="">
      <xdr:nvSpPr>
        <xdr:cNvPr id="1075" name="Oval 1074">
          <a:extLst>
            <a:ext uri="{FF2B5EF4-FFF2-40B4-BE49-F238E27FC236}">
              <a16:creationId xmlns:a16="http://schemas.microsoft.com/office/drawing/2014/main" id="{00000000-0008-0000-0400-000033040000}"/>
            </a:ext>
          </a:extLst>
        </xdr:cNvPr>
        <xdr:cNvSpPr/>
      </xdr:nvSpPr>
      <xdr:spPr>
        <a:xfrm>
          <a:off x="12344400" y="53949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23</xdr:row>
      <xdr:rowOff>33383</xdr:rowOff>
    </xdr:from>
    <xdr:to>
      <xdr:col>31</xdr:col>
      <xdr:colOff>515337</xdr:colOff>
      <xdr:row>23</xdr:row>
      <xdr:rowOff>199054</xdr:rowOff>
    </xdr:to>
    <xdr:cxnSp macro="">
      <xdr:nvCxnSpPr>
        <xdr:cNvPr id="1076" name="Straight Arrow Connector 1075">
          <a:extLst>
            <a:ext uri="{FF2B5EF4-FFF2-40B4-BE49-F238E27FC236}">
              <a16:creationId xmlns:a16="http://schemas.microsoft.com/office/drawing/2014/main" id="{00000000-0008-0000-0400-000034040000}"/>
            </a:ext>
          </a:extLst>
        </xdr:cNvPr>
        <xdr:cNvCxnSpPr/>
      </xdr:nvCxnSpPr>
      <xdr:spPr>
        <a:xfrm flipH="1">
          <a:off x="12581585" y="53673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22</xdr:row>
      <xdr:rowOff>60960</xdr:rowOff>
    </xdr:from>
    <xdr:to>
      <xdr:col>27</xdr:col>
      <xdr:colOff>403860</xdr:colOff>
      <xdr:row>22</xdr:row>
      <xdr:rowOff>182880</xdr:rowOff>
    </xdr:to>
    <xdr:sp macro="" textlink="">
      <xdr:nvSpPr>
        <xdr:cNvPr id="1077" name="Oval 1076">
          <a:extLst>
            <a:ext uri="{FF2B5EF4-FFF2-40B4-BE49-F238E27FC236}">
              <a16:creationId xmlns:a16="http://schemas.microsoft.com/office/drawing/2014/main" id="{00000000-0008-0000-0400-000035040000}"/>
            </a:ext>
          </a:extLst>
        </xdr:cNvPr>
        <xdr:cNvSpPr/>
      </xdr:nvSpPr>
      <xdr:spPr>
        <a:xfrm>
          <a:off x="9235440" y="51587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22</xdr:row>
      <xdr:rowOff>33383</xdr:rowOff>
    </xdr:from>
    <xdr:to>
      <xdr:col>27</xdr:col>
      <xdr:colOff>515337</xdr:colOff>
      <xdr:row>22</xdr:row>
      <xdr:rowOff>199054</xdr:rowOff>
    </xdr:to>
    <xdr:cxnSp macro="">
      <xdr:nvCxnSpPr>
        <xdr:cNvPr id="1078" name="Straight Arrow Connector 1077">
          <a:extLst>
            <a:ext uri="{FF2B5EF4-FFF2-40B4-BE49-F238E27FC236}">
              <a16:creationId xmlns:a16="http://schemas.microsoft.com/office/drawing/2014/main" id="{00000000-0008-0000-0400-000036040000}"/>
            </a:ext>
          </a:extLst>
        </xdr:cNvPr>
        <xdr:cNvCxnSpPr/>
      </xdr:nvCxnSpPr>
      <xdr:spPr>
        <a:xfrm flipH="1">
          <a:off x="9472625" y="51311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20</xdr:row>
      <xdr:rowOff>60960</xdr:rowOff>
    </xdr:from>
    <xdr:to>
      <xdr:col>27</xdr:col>
      <xdr:colOff>403860</xdr:colOff>
      <xdr:row>20</xdr:row>
      <xdr:rowOff>182880</xdr:rowOff>
    </xdr:to>
    <xdr:sp macro="" textlink="">
      <xdr:nvSpPr>
        <xdr:cNvPr id="1079" name="Oval 1078">
          <a:extLst>
            <a:ext uri="{FF2B5EF4-FFF2-40B4-BE49-F238E27FC236}">
              <a16:creationId xmlns:a16="http://schemas.microsoft.com/office/drawing/2014/main" id="{00000000-0008-0000-0400-000037040000}"/>
            </a:ext>
          </a:extLst>
        </xdr:cNvPr>
        <xdr:cNvSpPr/>
      </xdr:nvSpPr>
      <xdr:spPr>
        <a:xfrm>
          <a:off x="9235440" y="46863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20</xdr:row>
      <xdr:rowOff>33383</xdr:rowOff>
    </xdr:from>
    <xdr:to>
      <xdr:col>27</xdr:col>
      <xdr:colOff>515337</xdr:colOff>
      <xdr:row>20</xdr:row>
      <xdr:rowOff>199054</xdr:rowOff>
    </xdr:to>
    <xdr:cxnSp macro="">
      <xdr:nvCxnSpPr>
        <xdr:cNvPr id="1080" name="Straight Arrow Connector 1079">
          <a:extLst>
            <a:ext uri="{FF2B5EF4-FFF2-40B4-BE49-F238E27FC236}">
              <a16:creationId xmlns:a16="http://schemas.microsoft.com/office/drawing/2014/main" id="{00000000-0008-0000-0400-000038040000}"/>
            </a:ext>
          </a:extLst>
        </xdr:cNvPr>
        <xdr:cNvCxnSpPr/>
      </xdr:nvCxnSpPr>
      <xdr:spPr>
        <a:xfrm flipH="1">
          <a:off x="947262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21</xdr:row>
      <xdr:rowOff>60960</xdr:rowOff>
    </xdr:from>
    <xdr:to>
      <xdr:col>27</xdr:col>
      <xdr:colOff>403860</xdr:colOff>
      <xdr:row>21</xdr:row>
      <xdr:rowOff>182880</xdr:rowOff>
    </xdr:to>
    <xdr:sp macro="" textlink="">
      <xdr:nvSpPr>
        <xdr:cNvPr id="1081" name="Oval 1080">
          <a:extLst>
            <a:ext uri="{FF2B5EF4-FFF2-40B4-BE49-F238E27FC236}">
              <a16:creationId xmlns:a16="http://schemas.microsoft.com/office/drawing/2014/main" id="{00000000-0008-0000-0400-000039040000}"/>
            </a:ext>
          </a:extLst>
        </xdr:cNvPr>
        <xdr:cNvSpPr/>
      </xdr:nvSpPr>
      <xdr:spPr>
        <a:xfrm>
          <a:off x="9235440" y="49225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21</xdr:row>
      <xdr:rowOff>33383</xdr:rowOff>
    </xdr:from>
    <xdr:to>
      <xdr:col>27</xdr:col>
      <xdr:colOff>515337</xdr:colOff>
      <xdr:row>21</xdr:row>
      <xdr:rowOff>199054</xdr:rowOff>
    </xdr:to>
    <xdr:cxnSp macro="">
      <xdr:nvCxnSpPr>
        <xdr:cNvPr id="1082" name="Straight Arrow Connector 1081">
          <a:extLst>
            <a:ext uri="{FF2B5EF4-FFF2-40B4-BE49-F238E27FC236}">
              <a16:creationId xmlns:a16="http://schemas.microsoft.com/office/drawing/2014/main" id="{00000000-0008-0000-0400-00003A040000}"/>
            </a:ext>
          </a:extLst>
        </xdr:cNvPr>
        <xdr:cNvCxnSpPr/>
      </xdr:nvCxnSpPr>
      <xdr:spPr>
        <a:xfrm flipH="1">
          <a:off x="9472625" y="48949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23</xdr:row>
      <xdr:rowOff>60960</xdr:rowOff>
    </xdr:from>
    <xdr:to>
      <xdr:col>27</xdr:col>
      <xdr:colOff>403860</xdr:colOff>
      <xdr:row>23</xdr:row>
      <xdr:rowOff>182880</xdr:rowOff>
    </xdr:to>
    <xdr:sp macro="" textlink="">
      <xdr:nvSpPr>
        <xdr:cNvPr id="1083" name="Oval 1082">
          <a:extLst>
            <a:ext uri="{FF2B5EF4-FFF2-40B4-BE49-F238E27FC236}">
              <a16:creationId xmlns:a16="http://schemas.microsoft.com/office/drawing/2014/main" id="{00000000-0008-0000-0400-00003B040000}"/>
            </a:ext>
          </a:extLst>
        </xdr:cNvPr>
        <xdr:cNvSpPr/>
      </xdr:nvSpPr>
      <xdr:spPr>
        <a:xfrm>
          <a:off x="9235440" y="53949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23</xdr:row>
      <xdr:rowOff>33383</xdr:rowOff>
    </xdr:from>
    <xdr:to>
      <xdr:col>27</xdr:col>
      <xdr:colOff>515337</xdr:colOff>
      <xdr:row>23</xdr:row>
      <xdr:rowOff>199054</xdr:rowOff>
    </xdr:to>
    <xdr:cxnSp macro="">
      <xdr:nvCxnSpPr>
        <xdr:cNvPr id="1084" name="Straight Arrow Connector 1083">
          <a:extLst>
            <a:ext uri="{FF2B5EF4-FFF2-40B4-BE49-F238E27FC236}">
              <a16:creationId xmlns:a16="http://schemas.microsoft.com/office/drawing/2014/main" id="{00000000-0008-0000-0400-00003C040000}"/>
            </a:ext>
          </a:extLst>
        </xdr:cNvPr>
        <xdr:cNvCxnSpPr/>
      </xdr:nvCxnSpPr>
      <xdr:spPr>
        <a:xfrm flipH="1">
          <a:off x="9472625" y="53673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22</xdr:row>
      <xdr:rowOff>60960</xdr:rowOff>
    </xdr:from>
    <xdr:to>
      <xdr:col>24</xdr:col>
      <xdr:colOff>403860</xdr:colOff>
      <xdr:row>22</xdr:row>
      <xdr:rowOff>182880</xdr:rowOff>
    </xdr:to>
    <xdr:sp macro="" textlink="">
      <xdr:nvSpPr>
        <xdr:cNvPr id="1085" name="Oval 1084">
          <a:extLst>
            <a:ext uri="{FF2B5EF4-FFF2-40B4-BE49-F238E27FC236}">
              <a16:creationId xmlns:a16="http://schemas.microsoft.com/office/drawing/2014/main" id="{00000000-0008-0000-0400-00003D040000}"/>
            </a:ext>
          </a:extLst>
        </xdr:cNvPr>
        <xdr:cNvSpPr/>
      </xdr:nvSpPr>
      <xdr:spPr>
        <a:xfrm>
          <a:off x="6903720" y="51587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22</xdr:row>
      <xdr:rowOff>33383</xdr:rowOff>
    </xdr:from>
    <xdr:to>
      <xdr:col>24</xdr:col>
      <xdr:colOff>515337</xdr:colOff>
      <xdr:row>22</xdr:row>
      <xdr:rowOff>199054</xdr:rowOff>
    </xdr:to>
    <xdr:cxnSp macro="">
      <xdr:nvCxnSpPr>
        <xdr:cNvPr id="1086" name="Straight Arrow Connector 1085">
          <a:extLst>
            <a:ext uri="{FF2B5EF4-FFF2-40B4-BE49-F238E27FC236}">
              <a16:creationId xmlns:a16="http://schemas.microsoft.com/office/drawing/2014/main" id="{00000000-0008-0000-0400-00003E040000}"/>
            </a:ext>
          </a:extLst>
        </xdr:cNvPr>
        <xdr:cNvCxnSpPr/>
      </xdr:nvCxnSpPr>
      <xdr:spPr>
        <a:xfrm flipH="1">
          <a:off x="7140905" y="51311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20</xdr:row>
      <xdr:rowOff>60960</xdr:rowOff>
    </xdr:from>
    <xdr:to>
      <xdr:col>24</xdr:col>
      <xdr:colOff>403860</xdr:colOff>
      <xdr:row>20</xdr:row>
      <xdr:rowOff>182880</xdr:rowOff>
    </xdr:to>
    <xdr:sp macro="" textlink="">
      <xdr:nvSpPr>
        <xdr:cNvPr id="1087" name="Oval 1086">
          <a:extLst>
            <a:ext uri="{FF2B5EF4-FFF2-40B4-BE49-F238E27FC236}">
              <a16:creationId xmlns:a16="http://schemas.microsoft.com/office/drawing/2014/main" id="{00000000-0008-0000-0400-00003F040000}"/>
            </a:ext>
          </a:extLst>
        </xdr:cNvPr>
        <xdr:cNvSpPr/>
      </xdr:nvSpPr>
      <xdr:spPr>
        <a:xfrm>
          <a:off x="6903720" y="46863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20</xdr:row>
      <xdr:rowOff>33383</xdr:rowOff>
    </xdr:from>
    <xdr:to>
      <xdr:col>24</xdr:col>
      <xdr:colOff>515337</xdr:colOff>
      <xdr:row>20</xdr:row>
      <xdr:rowOff>199054</xdr:rowOff>
    </xdr:to>
    <xdr:cxnSp macro="">
      <xdr:nvCxnSpPr>
        <xdr:cNvPr id="1088" name="Straight Arrow Connector 1087">
          <a:extLst>
            <a:ext uri="{FF2B5EF4-FFF2-40B4-BE49-F238E27FC236}">
              <a16:creationId xmlns:a16="http://schemas.microsoft.com/office/drawing/2014/main" id="{00000000-0008-0000-0400-000040040000}"/>
            </a:ext>
          </a:extLst>
        </xdr:cNvPr>
        <xdr:cNvCxnSpPr/>
      </xdr:nvCxnSpPr>
      <xdr:spPr>
        <a:xfrm flipH="1">
          <a:off x="7140905" y="46587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21</xdr:row>
      <xdr:rowOff>60960</xdr:rowOff>
    </xdr:from>
    <xdr:to>
      <xdr:col>24</xdr:col>
      <xdr:colOff>403860</xdr:colOff>
      <xdr:row>21</xdr:row>
      <xdr:rowOff>182880</xdr:rowOff>
    </xdr:to>
    <xdr:sp macro="" textlink="">
      <xdr:nvSpPr>
        <xdr:cNvPr id="1089" name="Oval 1088">
          <a:extLst>
            <a:ext uri="{FF2B5EF4-FFF2-40B4-BE49-F238E27FC236}">
              <a16:creationId xmlns:a16="http://schemas.microsoft.com/office/drawing/2014/main" id="{00000000-0008-0000-0400-000041040000}"/>
            </a:ext>
          </a:extLst>
        </xdr:cNvPr>
        <xdr:cNvSpPr/>
      </xdr:nvSpPr>
      <xdr:spPr>
        <a:xfrm>
          <a:off x="6903720" y="49225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21</xdr:row>
      <xdr:rowOff>33383</xdr:rowOff>
    </xdr:from>
    <xdr:to>
      <xdr:col>24</xdr:col>
      <xdr:colOff>515337</xdr:colOff>
      <xdr:row>21</xdr:row>
      <xdr:rowOff>199054</xdr:rowOff>
    </xdr:to>
    <xdr:cxnSp macro="">
      <xdr:nvCxnSpPr>
        <xdr:cNvPr id="1090" name="Straight Arrow Connector 1089">
          <a:extLst>
            <a:ext uri="{FF2B5EF4-FFF2-40B4-BE49-F238E27FC236}">
              <a16:creationId xmlns:a16="http://schemas.microsoft.com/office/drawing/2014/main" id="{00000000-0008-0000-0400-000042040000}"/>
            </a:ext>
          </a:extLst>
        </xdr:cNvPr>
        <xdr:cNvCxnSpPr/>
      </xdr:nvCxnSpPr>
      <xdr:spPr>
        <a:xfrm flipH="1">
          <a:off x="7140905" y="48949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23</xdr:row>
      <xdr:rowOff>60960</xdr:rowOff>
    </xdr:from>
    <xdr:to>
      <xdr:col>24</xdr:col>
      <xdr:colOff>403860</xdr:colOff>
      <xdr:row>23</xdr:row>
      <xdr:rowOff>182880</xdr:rowOff>
    </xdr:to>
    <xdr:sp macro="" textlink="">
      <xdr:nvSpPr>
        <xdr:cNvPr id="1091" name="Oval 1090">
          <a:extLst>
            <a:ext uri="{FF2B5EF4-FFF2-40B4-BE49-F238E27FC236}">
              <a16:creationId xmlns:a16="http://schemas.microsoft.com/office/drawing/2014/main" id="{00000000-0008-0000-0400-000043040000}"/>
            </a:ext>
          </a:extLst>
        </xdr:cNvPr>
        <xdr:cNvSpPr/>
      </xdr:nvSpPr>
      <xdr:spPr>
        <a:xfrm>
          <a:off x="6903720" y="53949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23</xdr:row>
      <xdr:rowOff>33383</xdr:rowOff>
    </xdr:from>
    <xdr:to>
      <xdr:col>24</xdr:col>
      <xdr:colOff>515337</xdr:colOff>
      <xdr:row>23</xdr:row>
      <xdr:rowOff>199054</xdr:rowOff>
    </xdr:to>
    <xdr:cxnSp macro="">
      <xdr:nvCxnSpPr>
        <xdr:cNvPr id="1092" name="Straight Arrow Connector 1091">
          <a:extLst>
            <a:ext uri="{FF2B5EF4-FFF2-40B4-BE49-F238E27FC236}">
              <a16:creationId xmlns:a16="http://schemas.microsoft.com/office/drawing/2014/main" id="{00000000-0008-0000-0400-000044040000}"/>
            </a:ext>
          </a:extLst>
        </xdr:cNvPr>
        <xdr:cNvCxnSpPr/>
      </xdr:nvCxnSpPr>
      <xdr:spPr>
        <a:xfrm flipH="1">
          <a:off x="7140905" y="53673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24</xdr:row>
      <xdr:rowOff>60960</xdr:rowOff>
    </xdr:from>
    <xdr:to>
      <xdr:col>3</xdr:col>
      <xdr:colOff>403860</xdr:colOff>
      <xdr:row>24</xdr:row>
      <xdr:rowOff>182880</xdr:rowOff>
    </xdr:to>
    <xdr:sp macro="" textlink="">
      <xdr:nvSpPr>
        <xdr:cNvPr id="1093" name="Oval 1092">
          <a:extLst>
            <a:ext uri="{FF2B5EF4-FFF2-40B4-BE49-F238E27FC236}">
              <a16:creationId xmlns:a16="http://schemas.microsoft.com/office/drawing/2014/main" id="{00000000-0008-0000-0400-000045040000}"/>
            </a:ext>
          </a:extLst>
        </xdr:cNvPr>
        <xdr:cNvSpPr/>
      </xdr:nvSpPr>
      <xdr:spPr>
        <a:xfrm>
          <a:off x="14508480" y="16154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24</xdr:row>
      <xdr:rowOff>33383</xdr:rowOff>
    </xdr:from>
    <xdr:to>
      <xdr:col>3</xdr:col>
      <xdr:colOff>515337</xdr:colOff>
      <xdr:row>24</xdr:row>
      <xdr:rowOff>199054</xdr:rowOff>
    </xdr:to>
    <xdr:cxnSp macro="">
      <xdr:nvCxnSpPr>
        <xdr:cNvPr id="1094" name="Straight Arrow Connector 1093">
          <a:extLst>
            <a:ext uri="{FF2B5EF4-FFF2-40B4-BE49-F238E27FC236}">
              <a16:creationId xmlns:a16="http://schemas.microsoft.com/office/drawing/2014/main" id="{00000000-0008-0000-0400-000046040000}"/>
            </a:ext>
          </a:extLst>
        </xdr:cNvPr>
        <xdr:cNvCxnSpPr/>
      </xdr:nvCxnSpPr>
      <xdr:spPr>
        <a:xfrm flipH="1">
          <a:off x="14745665" y="15878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25</xdr:row>
      <xdr:rowOff>60960</xdr:rowOff>
    </xdr:from>
    <xdr:to>
      <xdr:col>3</xdr:col>
      <xdr:colOff>403860</xdr:colOff>
      <xdr:row>25</xdr:row>
      <xdr:rowOff>182880</xdr:rowOff>
    </xdr:to>
    <xdr:sp macro="" textlink="">
      <xdr:nvSpPr>
        <xdr:cNvPr id="1095" name="Oval 1094">
          <a:extLst>
            <a:ext uri="{FF2B5EF4-FFF2-40B4-BE49-F238E27FC236}">
              <a16:creationId xmlns:a16="http://schemas.microsoft.com/office/drawing/2014/main" id="{00000000-0008-0000-0400-000047040000}"/>
            </a:ext>
          </a:extLst>
        </xdr:cNvPr>
        <xdr:cNvSpPr/>
      </xdr:nvSpPr>
      <xdr:spPr>
        <a:xfrm>
          <a:off x="14508480" y="16154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25</xdr:row>
      <xdr:rowOff>33383</xdr:rowOff>
    </xdr:from>
    <xdr:to>
      <xdr:col>3</xdr:col>
      <xdr:colOff>515337</xdr:colOff>
      <xdr:row>25</xdr:row>
      <xdr:rowOff>199054</xdr:rowOff>
    </xdr:to>
    <xdr:cxnSp macro="">
      <xdr:nvCxnSpPr>
        <xdr:cNvPr id="1096" name="Straight Arrow Connector 1095">
          <a:extLst>
            <a:ext uri="{FF2B5EF4-FFF2-40B4-BE49-F238E27FC236}">
              <a16:creationId xmlns:a16="http://schemas.microsoft.com/office/drawing/2014/main" id="{00000000-0008-0000-0400-000048040000}"/>
            </a:ext>
          </a:extLst>
        </xdr:cNvPr>
        <xdr:cNvCxnSpPr/>
      </xdr:nvCxnSpPr>
      <xdr:spPr>
        <a:xfrm flipH="1">
          <a:off x="14745665" y="15878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26</xdr:row>
      <xdr:rowOff>60960</xdr:rowOff>
    </xdr:from>
    <xdr:to>
      <xdr:col>3</xdr:col>
      <xdr:colOff>403860</xdr:colOff>
      <xdr:row>26</xdr:row>
      <xdr:rowOff>182880</xdr:rowOff>
    </xdr:to>
    <xdr:sp macro="" textlink="">
      <xdr:nvSpPr>
        <xdr:cNvPr id="1097" name="Oval 1096">
          <a:extLst>
            <a:ext uri="{FF2B5EF4-FFF2-40B4-BE49-F238E27FC236}">
              <a16:creationId xmlns:a16="http://schemas.microsoft.com/office/drawing/2014/main" id="{00000000-0008-0000-0400-000049040000}"/>
            </a:ext>
          </a:extLst>
        </xdr:cNvPr>
        <xdr:cNvSpPr/>
      </xdr:nvSpPr>
      <xdr:spPr>
        <a:xfrm>
          <a:off x="14508480" y="16154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26</xdr:row>
      <xdr:rowOff>33383</xdr:rowOff>
    </xdr:from>
    <xdr:to>
      <xdr:col>3</xdr:col>
      <xdr:colOff>515337</xdr:colOff>
      <xdr:row>26</xdr:row>
      <xdr:rowOff>199054</xdr:rowOff>
    </xdr:to>
    <xdr:cxnSp macro="">
      <xdr:nvCxnSpPr>
        <xdr:cNvPr id="1098" name="Straight Arrow Connector 1097">
          <a:extLst>
            <a:ext uri="{FF2B5EF4-FFF2-40B4-BE49-F238E27FC236}">
              <a16:creationId xmlns:a16="http://schemas.microsoft.com/office/drawing/2014/main" id="{00000000-0008-0000-0400-00004A040000}"/>
            </a:ext>
          </a:extLst>
        </xdr:cNvPr>
        <xdr:cNvCxnSpPr/>
      </xdr:nvCxnSpPr>
      <xdr:spPr>
        <a:xfrm flipH="1">
          <a:off x="14745665" y="15878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27</xdr:row>
      <xdr:rowOff>60960</xdr:rowOff>
    </xdr:from>
    <xdr:to>
      <xdr:col>3</xdr:col>
      <xdr:colOff>403860</xdr:colOff>
      <xdr:row>27</xdr:row>
      <xdr:rowOff>182880</xdr:rowOff>
    </xdr:to>
    <xdr:sp macro="" textlink="">
      <xdr:nvSpPr>
        <xdr:cNvPr id="1099" name="Oval 1098">
          <a:extLst>
            <a:ext uri="{FF2B5EF4-FFF2-40B4-BE49-F238E27FC236}">
              <a16:creationId xmlns:a16="http://schemas.microsoft.com/office/drawing/2014/main" id="{00000000-0008-0000-0400-00004B040000}"/>
            </a:ext>
          </a:extLst>
        </xdr:cNvPr>
        <xdr:cNvSpPr/>
      </xdr:nvSpPr>
      <xdr:spPr>
        <a:xfrm>
          <a:off x="14508480" y="16154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27</xdr:row>
      <xdr:rowOff>33383</xdr:rowOff>
    </xdr:from>
    <xdr:to>
      <xdr:col>3</xdr:col>
      <xdr:colOff>515337</xdr:colOff>
      <xdr:row>27</xdr:row>
      <xdr:rowOff>199054</xdr:rowOff>
    </xdr:to>
    <xdr:cxnSp macro="">
      <xdr:nvCxnSpPr>
        <xdr:cNvPr id="1100" name="Straight Arrow Connector 1099">
          <a:extLst>
            <a:ext uri="{FF2B5EF4-FFF2-40B4-BE49-F238E27FC236}">
              <a16:creationId xmlns:a16="http://schemas.microsoft.com/office/drawing/2014/main" id="{00000000-0008-0000-0400-00004C040000}"/>
            </a:ext>
          </a:extLst>
        </xdr:cNvPr>
        <xdr:cNvCxnSpPr/>
      </xdr:nvCxnSpPr>
      <xdr:spPr>
        <a:xfrm flipH="1">
          <a:off x="14745665" y="15878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28</xdr:row>
      <xdr:rowOff>60960</xdr:rowOff>
    </xdr:from>
    <xdr:to>
      <xdr:col>3</xdr:col>
      <xdr:colOff>403860</xdr:colOff>
      <xdr:row>28</xdr:row>
      <xdr:rowOff>182880</xdr:rowOff>
    </xdr:to>
    <xdr:sp macro="" textlink="">
      <xdr:nvSpPr>
        <xdr:cNvPr id="1101" name="Oval 1100">
          <a:extLst>
            <a:ext uri="{FF2B5EF4-FFF2-40B4-BE49-F238E27FC236}">
              <a16:creationId xmlns:a16="http://schemas.microsoft.com/office/drawing/2014/main" id="{00000000-0008-0000-0400-00004D040000}"/>
            </a:ext>
          </a:extLst>
        </xdr:cNvPr>
        <xdr:cNvSpPr/>
      </xdr:nvSpPr>
      <xdr:spPr>
        <a:xfrm>
          <a:off x="14508480" y="16154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28</xdr:row>
      <xdr:rowOff>33383</xdr:rowOff>
    </xdr:from>
    <xdr:to>
      <xdr:col>3</xdr:col>
      <xdr:colOff>515337</xdr:colOff>
      <xdr:row>28</xdr:row>
      <xdr:rowOff>199054</xdr:rowOff>
    </xdr:to>
    <xdr:cxnSp macro="">
      <xdr:nvCxnSpPr>
        <xdr:cNvPr id="1102" name="Straight Arrow Connector 1101">
          <a:extLst>
            <a:ext uri="{FF2B5EF4-FFF2-40B4-BE49-F238E27FC236}">
              <a16:creationId xmlns:a16="http://schemas.microsoft.com/office/drawing/2014/main" id="{00000000-0008-0000-0400-00004E040000}"/>
            </a:ext>
          </a:extLst>
        </xdr:cNvPr>
        <xdr:cNvCxnSpPr/>
      </xdr:nvCxnSpPr>
      <xdr:spPr>
        <a:xfrm flipH="1">
          <a:off x="14745665" y="15878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24</xdr:row>
      <xdr:rowOff>60960</xdr:rowOff>
    </xdr:from>
    <xdr:to>
      <xdr:col>4</xdr:col>
      <xdr:colOff>403860</xdr:colOff>
      <xdr:row>24</xdr:row>
      <xdr:rowOff>182880</xdr:rowOff>
    </xdr:to>
    <xdr:sp macro="" textlink="">
      <xdr:nvSpPr>
        <xdr:cNvPr id="1103" name="Oval 1102">
          <a:extLst>
            <a:ext uri="{FF2B5EF4-FFF2-40B4-BE49-F238E27FC236}">
              <a16:creationId xmlns:a16="http://schemas.microsoft.com/office/drawing/2014/main" id="{00000000-0008-0000-0400-00004F040000}"/>
            </a:ext>
          </a:extLst>
        </xdr:cNvPr>
        <xdr:cNvSpPr/>
      </xdr:nvSpPr>
      <xdr:spPr>
        <a:xfrm>
          <a:off x="379476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24</xdr:row>
      <xdr:rowOff>33383</xdr:rowOff>
    </xdr:from>
    <xdr:to>
      <xdr:col>4</xdr:col>
      <xdr:colOff>515337</xdr:colOff>
      <xdr:row>24</xdr:row>
      <xdr:rowOff>199054</xdr:rowOff>
    </xdr:to>
    <xdr:cxnSp macro="">
      <xdr:nvCxnSpPr>
        <xdr:cNvPr id="1104" name="Straight Arrow Connector 1103">
          <a:extLst>
            <a:ext uri="{FF2B5EF4-FFF2-40B4-BE49-F238E27FC236}">
              <a16:creationId xmlns:a16="http://schemas.microsoft.com/office/drawing/2014/main" id="{00000000-0008-0000-0400-000050040000}"/>
            </a:ext>
          </a:extLst>
        </xdr:cNvPr>
        <xdr:cNvCxnSpPr/>
      </xdr:nvCxnSpPr>
      <xdr:spPr>
        <a:xfrm flipH="1">
          <a:off x="403194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25</xdr:row>
      <xdr:rowOff>60960</xdr:rowOff>
    </xdr:from>
    <xdr:to>
      <xdr:col>4</xdr:col>
      <xdr:colOff>403860</xdr:colOff>
      <xdr:row>25</xdr:row>
      <xdr:rowOff>182880</xdr:rowOff>
    </xdr:to>
    <xdr:sp macro="" textlink="">
      <xdr:nvSpPr>
        <xdr:cNvPr id="1105" name="Oval 1104">
          <a:extLst>
            <a:ext uri="{FF2B5EF4-FFF2-40B4-BE49-F238E27FC236}">
              <a16:creationId xmlns:a16="http://schemas.microsoft.com/office/drawing/2014/main" id="{00000000-0008-0000-0400-000051040000}"/>
            </a:ext>
          </a:extLst>
        </xdr:cNvPr>
        <xdr:cNvSpPr/>
      </xdr:nvSpPr>
      <xdr:spPr>
        <a:xfrm>
          <a:off x="379476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25</xdr:row>
      <xdr:rowOff>33383</xdr:rowOff>
    </xdr:from>
    <xdr:to>
      <xdr:col>4</xdr:col>
      <xdr:colOff>515337</xdr:colOff>
      <xdr:row>25</xdr:row>
      <xdr:rowOff>199054</xdr:rowOff>
    </xdr:to>
    <xdr:cxnSp macro="">
      <xdr:nvCxnSpPr>
        <xdr:cNvPr id="1106" name="Straight Arrow Connector 1105">
          <a:extLst>
            <a:ext uri="{FF2B5EF4-FFF2-40B4-BE49-F238E27FC236}">
              <a16:creationId xmlns:a16="http://schemas.microsoft.com/office/drawing/2014/main" id="{00000000-0008-0000-0400-000052040000}"/>
            </a:ext>
          </a:extLst>
        </xdr:cNvPr>
        <xdr:cNvCxnSpPr/>
      </xdr:nvCxnSpPr>
      <xdr:spPr>
        <a:xfrm flipH="1">
          <a:off x="403194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26</xdr:row>
      <xdr:rowOff>60960</xdr:rowOff>
    </xdr:from>
    <xdr:to>
      <xdr:col>4</xdr:col>
      <xdr:colOff>403860</xdr:colOff>
      <xdr:row>26</xdr:row>
      <xdr:rowOff>182880</xdr:rowOff>
    </xdr:to>
    <xdr:sp macro="" textlink="">
      <xdr:nvSpPr>
        <xdr:cNvPr id="1107" name="Oval 1106">
          <a:extLst>
            <a:ext uri="{FF2B5EF4-FFF2-40B4-BE49-F238E27FC236}">
              <a16:creationId xmlns:a16="http://schemas.microsoft.com/office/drawing/2014/main" id="{00000000-0008-0000-0400-000053040000}"/>
            </a:ext>
          </a:extLst>
        </xdr:cNvPr>
        <xdr:cNvSpPr/>
      </xdr:nvSpPr>
      <xdr:spPr>
        <a:xfrm>
          <a:off x="379476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26</xdr:row>
      <xdr:rowOff>33383</xdr:rowOff>
    </xdr:from>
    <xdr:to>
      <xdr:col>4</xdr:col>
      <xdr:colOff>515337</xdr:colOff>
      <xdr:row>26</xdr:row>
      <xdr:rowOff>199054</xdr:rowOff>
    </xdr:to>
    <xdr:cxnSp macro="">
      <xdr:nvCxnSpPr>
        <xdr:cNvPr id="1108" name="Straight Arrow Connector 1107">
          <a:extLst>
            <a:ext uri="{FF2B5EF4-FFF2-40B4-BE49-F238E27FC236}">
              <a16:creationId xmlns:a16="http://schemas.microsoft.com/office/drawing/2014/main" id="{00000000-0008-0000-0400-000054040000}"/>
            </a:ext>
          </a:extLst>
        </xdr:cNvPr>
        <xdr:cNvCxnSpPr/>
      </xdr:nvCxnSpPr>
      <xdr:spPr>
        <a:xfrm flipH="1">
          <a:off x="403194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27</xdr:row>
      <xdr:rowOff>60960</xdr:rowOff>
    </xdr:from>
    <xdr:to>
      <xdr:col>4</xdr:col>
      <xdr:colOff>403860</xdr:colOff>
      <xdr:row>27</xdr:row>
      <xdr:rowOff>182880</xdr:rowOff>
    </xdr:to>
    <xdr:sp macro="" textlink="">
      <xdr:nvSpPr>
        <xdr:cNvPr id="1109" name="Oval 1108">
          <a:extLst>
            <a:ext uri="{FF2B5EF4-FFF2-40B4-BE49-F238E27FC236}">
              <a16:creationId xmlns:a16="http://schemas.microsoft.com/office/drawing/2014/main" id="{00000000-0008-0000-0400-000055040000}"/>
            </a:ext>
          </a:extLst>
        </xdr:cNvPr>
        <xdr:cNvSpPr/>
      </xdr:nvSpPr>
      <xdr:spPr>
        <a:xfrm>
          <a:off x="379476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27</xdr:row>
      <xdr:rowOff>33383</xdr:rowOff>
    </xdr:from>
    <xdr:to>
      <xdr:col>4</xdr:col>
      <xdr:colOff>515337</xdr:colOff>
      <xdr:row>27</xdr:row>
      <xdr:rowOff>199054</xdr:rowOff>
    </xdr:to>
    <xdr:cxnSp macro="">
      <xdr:nvCxnSpPr>
        <xdr:cNvPr id="1110" name="Straight Arrow Connector 1109">
          <a:extLst>
            <a:ext uri="{FF2B5EF4-FFF2-40B4-BE49-F238E27FC236}">
              <a16:creationId xmlns:a16="http://schemas.microsoft.com/office/drawing/2014/main" id="{00000000-0008-0000-0400-000056040000}"/>
            </a:ext>
          </a:extLst>
        </xdr:cNvPr>
        <xdr:cNvCxnSpPr/>
      </xdr:nvCxnSpPr>
      <xdr:spPr>
        <a:xfrm flipH="1">
          <a:off x="403194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28</xdr:row>
      <xdr:rowOff>60960</xdr:rowOff>
    </xdr:from>
    <xdr:to>
      <xdr:col>4</xdr:col>
      <xdr:colOff>403860</xdr:colOff>
      <xdr:row>28</xdr:row>
      <xdr:rowOff>182880</xdr:rowOff>
    </xdr:to>
    <xdr:sp macro="" textlink="">
      <xdr:nvSpPr>
        <xdr:cNvPr id="1111" name="Oval 1110">
          <a:extLst>
            <a:ext uri="{FF2B5EF4-FFF2-40B4-BE49-F238E27FC236}">
              <a16:creationId xmlns:a16="http://schemas.microsoft.com/office/drawing/2014/main" id="{00000000-0008-0000-0400-000057040000}"/>
            </a:ext>
          </a:extLst>
        </xdr:cNvPr>
        <xdr:cNvSpPr/>
      </xdr:nvSpPr>
      <xdr:spPr>
        <a:xfrm>
          <a:off x="379476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28</xdr:row>
      <xdr:rowOff>33383</xdr:rowOff>
    </xdr:from>
    <xdr:to>
      <xdr:col>4</xdr:col>
      <xdr:colOff>515337</xdr:colOff>
      <xdr:row>28</xdr:row>
      <xdr:rowOff>199054</xdr:rowOff>
    </xdr:to>
    <xdr:cxnSp macro="">
      <xdr:nvCxnSpPr>
        <xdr:cNvPr id="1112" name="Straight Arrow Connector 1111">
          <a:extLst>
            <a:ext uri="{FF2B5EF4-FFF2-40B4-BE49-F238E27FC236}">
              <a16:creationId xmlns:a16="http://schemas.microsoft.com/office/drawing/2014/main" id="{00000000-0008-0000-0400-000058040000}"/>
            </a:ext>
          </a:extLst>
        </xdr:cNvPr>
        <xdr:cNvCxnSpPr/>
      </xdr:nvCxnSpPr>
      <xdr:spPr>
        <a:xfrm flipH="1">
          <a:off x="403194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24</xdr:row>
      <xdr:rowOff>60960</xdr:rowOff>
    </xdr:from>
    <xdr:to>
      <xdr:col>5</xdr:col>
      <xdr:colOff>403860</xdr:colOff>
      <xdr:row>24</xdr:row>
      <xdr:rowOff>182880</xdr:rowOff>
    </xdr:to>
    <xdr:sp macro="" textlink="">
      <xdr:nvSpPr>
        <xdr:cNvPr id="1113" name="Oval 1112">
          <a:extLst>
            <a:ext uri="{FF2B5EF4-FFF2-40B4-BE49-F238E27FC236}">
              <a16:creationId xmlns:a16="http://schemas.microsoft.com/office/drawing/2014/main" id="{00000000-0008-0000-0400-000059040000}"/>
            </a:ext>
          </a:extLst>
        </xdr:cNvPr>
        <xdr:cNvSpPr/>
      </xdr:nvSpPr>
      <xdr:spPr>
        <a:xfrm>
          <a:off x="379476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24</xdr:row>
      <xdr:rowOff>33383</xdr:rowOff>
    </xdr:from>
    <xdr:to>
      <xdr:col>5</xdr:col>
      <xdr:colOff>515337</xdr:colOff>
      <xdr:row>24</xdr:row>
      <xdr:rowOff>199054</xdr:rowOff>
    </xdr:to>
    <xdr:cxnSp macro="">
      <xdr:nvCxnSpPr>
        <xdr:cNvPr id="1114" name="Straight Arrow Connector 1113">
          <a:extLst>
            <a:ext uri="{FF2B5EF4-FFF2-40B4-BE49-F238E27FC236}">
              <a16:creationId xmlns:a16="http://schemas.microsoft.com/office/drawing/2014/main" id="{00000000-0008-0000-0400-00005A040000}"/>
            </a:ext>
          </a:extLst>
        </xdr:cNvPr>
        <xdr:cNvCxnSpPr/>
      </xdr:nvCxnSpPr>
      <xdr:spPr>
        <a:xfrm flipH="1">
          <a:off x="403194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25</xdr:row>
      <xdr:rowOff>60960</xdr:rowOff>
    </xdr:from>
    <xdr:to>
      <xdr:col>5</xdr:col>
      <xdr:colOff>403860</xdr:colOff>
      <xdr:row>25</xdr:row>
      <xdr:rowOff>182880</xdr:rowOff>
    </xdr:to>
    <xdr:sp macro="" textlink="">
      <xdr:nvSpPr>
        <xdr:cNvPr id="1115" name="Oval 1114">
          <a:extLst>
            <a:ext uri="{FF2B5EF4-FFF2-40B4-BE49-F238E27FC236}">
              <a16:creationId xmlns:a16="http://schemas.microsoft.com/office/drawing/2014/main" id="{00000000-0008-0000-0400-00005B040000}"/>
            </a:ext>
          </a:extLst>
        </xdr:cNvPr>
        <xdr:cNvSpPr/>
      </xdr:nvSpPr>
      <xdr:spPr>
        <a:xfrm>
          <a:off x="379476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25</xdr:row>
      <xdr:rowOff>33383</xdr:rowOff>
    </xdr:from>
    <xdr:to>
      <xdr:col>5</xdr:col>
      <xdr:colOff>515337</xdr:colOff>
      <xdr:row>25</xdr:row>
      <xdr:rowOff>199054</xdr:rowOff>
    </xdr:to>
    <xdr:cxnSp macro="">
      <xdr:nvCxnSpPr>
        <xdr:cNvPr id="1116" name="Straight Arrow Connector 1115">
          <a:extLst>
            <a:ext uri="{FF2B5EF4-FFF2-40B4-BE49-F238E27FC236}">
              <a16:creationId xmlns:a16="http://schemas.microsoft.com/office/drawing/2014/main" id="{00000000-0008-0000-0400-00005C040000}"/>
            </a:ext>
          </a:extLst>
        </xdr:cNvPr>
        <xdr:cNvCxnSpPr/>
      </xdr:nvCxnSpPr>
      <xdr:spPr>
        <a:xfrm flipH="1">
          <a:off x="403194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26</xdr:row>
      <xdr:rowOff>60960</xdr:rowOff>
    </xdr:from>
    <xdr:to>
      <xdr:col>5</xdr:col>
      <xdr:colOff>403860</xdr:colOff>
      <xdr:row>26</xdr:row>
      <xdr:rowOff>182880</xdr:rowOff>
    </xdr:to>
    <xdr:sp macro="" textlink="">
      <xdr:nvSpPr>
        <xdr:cNvPr id="1117" name="Oval 1116">
          <a:extLst>
            <a:ext uri="{FF2B5EF4-FFF2-40B4-BE49-F238E27FC236}">
              <a16:creationId xmlns:a16="http://schemas.microsoft.com/office/drawing/2014/main" id="{00000000-0008-0000-0400-00005D040000}"/>
            </a:ext>
          </a:extLst>
        </xdr:cNvPr>
        <xdr:cNvSpPr/>
      </xdr:nvSpPr>
      <xdr:spPr>
        <a:xfrm>
          <a:off x="379476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26</xdr:row>
      <xdr:rowOff>33383</xdr:rowOff>
    </xdr:from>
    <xdr:to>
      <xdr:col>5</xdr:col>
      <xdr:colOff>515337</xdr:colOff>
      <xdr:row>26</xdr:row>
      <xdr:rowOff>199054</xdr:rowOff>
    </xdr:to>
    <xdr:cxnSp macro="">
      <xdr:nvCxnSpPr>
        <xdr:cNvPr id="1118" name="Straight Arrow Connector 1117">
          <a:extLst>
            <a:ext uri="{FF2B5EF4-FFF2-40B4-BE49-F238E27FC236}">
              <a16:creationId xmlns:a16="http://schemas.microsoft.com/office/drawing/2014/main" id="{00000000-0008-0000-0400-00005E040000}"/>
            </a:ext>
          </a:extLst>
        </xdr:cNvPr>
        <xdr:cNvCxnSpPr/>
      </xdr:nvCxnSpPr>
      <xdr:spPr>
        <a:xfrm flipH="1">
          <a:off x="403194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27</xdr:row>
      <xdr:rowOff>60960</xdr:rowOff>
    </xdr:from>
    <xdr:to>
      <xdr:col>5</xdr:col>
      <xdr:colOff>403860</xdr:colOff>
      <xdr:row>27</xdr:row>
      <xdr:rowOff>182880</xdr:rowOff>
    </xdr:to>
    <xdr:sp macro="" textlink="">
      <xdr:nvSpPr>
        <xdr:cNvPr id="1119" name="Oval 1118">
          <a:extLst>
            <a:ext uri="{FF2B5EF4-FFF2-40B4-BE49-F238E27FC236}">
              <a16:creationId xmlns:a16="http://schemas.microsoft.com/office/drawing/2014/main" id="{00000000-0008-0000-0400-00005F040000}"/>
            </a:ext>
          </a:extLst>
        </xdr:cNvPr>
        <xdr:cNvSpPr/>
      </xdr:nvSpPr>
      <xdr:spPr>
        <a:xfrm>
          <a:off x="379476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27</xdr:row>
      <xdr:rowOff>33383</xdr:rowOff>
    </xdr:from>
    <xdr:to>
      <xdr:col>5</xdr:col>
      <xdr:colOff>515337</xdr:colOff>
      <xdr:row>27</xdr:row>
      <xdr:rowOff>199054</xdr:rowOff>
    </xdr:to>
    <xdr:cxnSp macro="">
      <xdr:nvCxnSpPr>
        <xdr:cNvPr id="1120" name="Straight Arrow Connector 1119">
          <a:extLst>
            <a:ext uri="{FF2B5EF4-FFF2-40B4-BE49-F238E27FC236}">
              <a16:creationId xmlns:a16="http://schemas.microsoft.com/office/drawing/2014/main" id="{00000000-0008-0000-0400-000060040000}"/>
            </a:ext>
          </a:extLst>
        </xdr:cNvPr>
        <xdr:cNvCxnSpPr/>
      </xdr:nvCxnSpPr>
      <xdr:spPr>
        <a:xfrm flipH="1">
          <a:off x="403194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28</xdr:row>
      <xdr:rowOff>60960</xdr:rowOff>
    </xdr:from>
    <xdr:to>
      <xdr:col>5</xdr:col>
      <xdr:colOff>403860</xdr:colOff>
      <xdr:row>28</xdr:row>
      <xdr:rowOff>182880</xdr:rowOff>
    </xdr:to>
    <xdr:sp macro="" textlink="">
      <xdr:nvSpPr>
        <xdr:cNvPr id="1121" name="Oval 1120">
          <a:extLst>
            <a:ext uri="{FF2B5EF4-FFF2-40B4-BE49-F238E27FC236}">
              <a16:creationId xmlns:a16="http://schemas.microsoft.com/office/drawing/2014/main" id="{00000000-0008-0000-0400-000061040000}"/>
            </a:ext>
          </a:extLst>
        </xdr:cNvPr>
        <xdr:cNvSpPr/>
      </xdr:nvSpPr>
      <xdr:spPr>
        <a:xfrm>
          <a:off x="379476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28</xdr:row>
      <xdr:rowOff>33383</xdr:rowOff>
    </xdr:from>
    <xdr:to>
      <xdr:col>5</xdr:col>
      <xdr:colOff>515337</xdr:colOff>
      <xdr:row>28</xdr:row>
      <xdr:rowOff>199054</xdr:rowOff>
    </xdr:to>
    <xdr:cxnSp macro="">
      <xdr:nvCxnSpPr>
        <xdr:cNvPr id="1122" name="Straight Arrow Connector 1121">
          <a:extLst>
            <a:ext uri="{FF2B5EF4-FFF2-40B4-BE49-F238E27FC236}">
              <a16:creationId xmlns:a16="http://schemas.microsoft.com/office/drawing/2014/main" id="{00000000-0008-0000-0400-000062040000}"/>
            </a:ext>
          </a:extLst>
        </xdr:cNvPr>
        <xdr:cNvCxnSpPr/>
      </xdr:nvCxnSpPr>
      <xdr:spPr>
        <a:xfrm flipH="1">
          <a:off x="403194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24</xdr:row>
      <xdr:rowOff>60960</xdr:rowOff>
    </xdr:from>
    <xdr:to>
      <xdr:col>6</xdr:col>
      <xdr:colOff>403860</xdr:colOff>
      <xdr:row>24</xdr:row>
      <xdr:rowOff>182880</xdr:rowOff>
    </xdr:to>
    <xdr:sp macro="" textlink="">
      <xdr:nvSpPr>
        <xdr:cNvPr id="1123" name="Oval 1122">
          <a:extLst>
            <a:ext uri="{FF2B5EF4-FFF2-40B4-BE49-F238E27FC236}">
              <a16:creationId xmlns:a16="http://schemas.microsoft.com/office/drawing/2014/main" id="{00000000-0008-0000-0400-000063040000}"/>
            </a:ext>
          </a:extLst>
        </xdr:cNvPr>
        <xdr:cNvSpPr/>
      </xdr:nvSpPr>
      <xdr:spPr>
        <a:xfrm>
          <a:off x="379476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24</xdr:row>
      <xdr:rowOff>33383</xdr:rowOff>
    </xdr:from>
    <xdr:to>
      <xdr:col>6</xdr:col>
      <xdr:colOff>515337</xdr:colOff>
      <xdr:row>24</xdr:row>
      <xdr:rowOff>199054</xdr:rowOff>
    </xdr:to>
    <xdr:cxnSp macro="">
      <xdr:nvCxnSpPr>
        <xdr:cNvPr id="1124" name="Straight Arrow Connector 1123">
          <a:extLst>
            <a:ext uri="{FF2B5EF4-FFF2-40B4-BE49-F238E27FC236}">
              <a16:creationId xmlns:a16="http://schemas.microsoft.com/office/drawing/2014/main" id="{00000000-0008-0000-0400-000064040000}"/>
            </a:ext>
          </a:extLst>
        </xdr:cNvPr>
        <xdr:cNvCxnSpPr/>
      </xdr:nvCxnSpPr>
      <xdr:spPr>
        <a:xfrm flipH="1">
          <a:off x="403194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25</xdr:row>
      <xdr:rowOff>60960</xdr:rowOff>
    </xdr:from>
    <xdr:to>
      <xdr:col>6</xdr:col>
      <xdr:colOff>403860</xdr:colOff>
      <xdr:row>25</xdr:row>
      <xdr:rowOff>182880</xdr:rowOff>
    </xdr:to>
    <xdr:sp macro="" textlink="">
      <xdr:nvSpPr>
        <xdr:cNvPr id="1125" name="Oval 1124">
          <a:extLst>
            <a:ext uri="{FF2B5EF4-FFF2-40B4-BE49-F238E27FC236}">
              <a16:creationId xmlns:a16="http://schemas.microsoft.com/office/drawing/2014/main" id="{00000000-0008-0000-0400-000065040000}"/>
            </a:ext>
          </a:extLst>
        </xdr:cNvPr>
        <xdr:cNvSpPr/>
      </xdr:nvSpPr>
      <xdr:spPr>
        <a:xfrm>
          <a:off x="379476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25</xdr:row>
      <xdr:rowOff>33383</xdr:rowOff>
    </xdr:from>
    <xdr:to>
      <xdr:col>6</xdr:col>
      <xdr:colOff>515337</xdr:colOff>
      <xdr:row>25</xdr:row>
      <xdr:rowOff>199054</xdr:rowOff>
    </xdr:to>
    <xdr:cxnSp macro="">
      <xdr:nvCxnSpPr>
        <xdr:cNvPr id="1126" name="Straight Arrow Connector 1125">
          <a:extLst>
            <a:ext uri="{FF2B5EF4-FFF2-40B4-BE49-F238E27FC236}">
              <a16:creationId xmlns:a16="http://schemas.microsoft.com/office/drawing/2014/main" id="{00000000-0008-0000-0400-000066040000}"/>
            </a:ext>
          </a:extLst>
        </xdr:cNvPr>
        <xdr:cNvCxnSpPr/>
      </xdr:nvCxnSpPr>
      <xdr:spPr>
        <a:xfrm flipH="1">
          <a:off x="403194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26</xdr:row>
      <xdr:rowOff>60960</xdr:rowOff>
    </xdr:from>
    <xdr:to>
      <xdr:col>6</xdr:col>
      <xdr:colOff>403860</xdr:colOff>
      <xdr:row>26</xdr:row>
      <xdr:rowOff>182880</xdr:rowOff>
    </xdr:to>
    <xdr:sp macro="" textlink="">
      <xdr:nvSpPr>
        <xdr:cNvPr id="1127" name="Oval 1126">
          <a:extLst>
            <a:ext uri="{FF2B5EF4-FFF2-40B4-BE49-F238E27FC236}">
              <a16:creationId xmlns:a16="http://schemas.microsoft.com/office/drawing/2014/main" id="{00000000-0008-0000-0400-000067040000}"/>
            </a:ext>
          </a:extLst>
        </xdr:cNvPr>
        <xdr:cNvSpPr/>
      </xdr:nvSpPr>
      <xdr:spPr>
        <a:xfrm>
          <a:off x="379476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26</xdr:row>
      <xdr:rowOff>33383</xdr:rowOff>
    </xdr:from>
    <xdr:to>
      <xdr:col>6</xdr:col>
      <xdr:colOff>515337</xdr:colOff>
      <xdr:row>26</xdr:row>
      <xdr:rowOff>199054</xdr:rowOff>
    </xdr:to>
    <xdr:cxnSp macro="">
      <xdr:nvCxnSpPr>
        <xdr:cNvPr id="1128" name="Straight Arrow Connector 1127">
          <a:extLst>
            <a:ext uri="{FF2B5EF4-FFF2-40B4-BE49-F238E27FC236}">
              <a16:creationId xmlns:a16="http://schemas.microsoft.com/office/drawing/2014/main" id="{00000000-0008-0000-0400-000068040000}"/>
            </a:ext>
          </a:extLst>
        </xdr:cNvPr>
        <xdr:cNvCxnSpPr/>
      </xdr:nvCxnSpPr>
      <xdr:spPr>
        <a:xfrm flipH="1">
          <a:off x="403194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27</xdr:row>
      <xdr:rowOff>60960</xdr:rowOff>
    </xdr:from>
    <xdr:to>
      <xdr:col>6</xdr:col>
      <xdr:colOff>403860</xdr:colOff>
      <xdr:row>27</xdr:row>
      <xdr:rowOff>182880</xdr:rowOff>
    </xdr:to>
    <xdr:sp macro="" textlink="">
      <xdr:nvSpPr>
        <xdr:cNvPr id="1129" name="Oval 1128">
          <a:extLst>
            <a:ext uri="{FF2B5EF4-FFF2-40B4-BE49-F238E27FC236}">
              <a16:creationId xmlns:a16="http://schemas.microsoft.com/office/drawing/2014/main" id="{00000000-0008-0000-0400-000069040000}"/>
            </a:ext>
          </a:extLst>
        </xdr:cNvPr>
        <xdr:cNvSpPr/>
      </xdr:nvSpPr>
      <xdr:spPr>
        <a:xfrm>
          <a:off x="379476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27</xdr:row>
      <xdr:rowOff>33383</xdr:rowOff>
    </xdr:from>
    <xdr:to>
      <xdr:col>6</xdr:col>
      <xdr:colOff>515337</xdr:colOff>
      <xdr:row>27</xdr:row>
      <xdr:rowOff>199054</xdr:rowOff>
    </xdr:to>
    <xdr:cxnSp macro="">
      <xdr:nvCxnSpPr>
        <xdr:cNvPr id="1130" name="Straight Arrow Connector 1129">
          <a:extLst>
            <a:ext uri="{FF2B5EF4-FFF2-40B4-BE49-F238E27FC236}">
              <a16:creationId xmlns:a16="http://schemas.microsoft.com/office/drawing/2014/main" id="{00000000-0008-0000-0400-00006A040000}"/>
            </a:ext>
          </a:extLst>
        </xdr:cNvPr>
        <xdr:cNvCxnSpPr/>
      </xdr:nvCxnSpPr>
      <xdr:spPr>
        <a:xfrm flipH="1">
          <a:off x="403194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28</xdr:row>
      <xdr:rowOff>60960</xdr:rowOff>
    </xdr:from>
    <xdr:to>
      <xdr:col>6</xdr:col>
      <xdr:colOff>403860</xdr:colOff>
      <xdr:row>28</xdr:row>
      <xdr:rowOff>182880</xdr:rowOff>
    </xdr:to>
    <xdr:sp macro="" textlink="">
      <xdr:nvSpPr>
        <xdr:cNvPr id="1131" name="Oval 1130">
          <a:extLst>
            <a:ext uri="{FF2B5EF4-FFF2-40B4-BE49-F238E27FC236}">
              <a16:creationId xmlns:a16="http://schemas.microsoft.com/office/drawing/2014/main" id="{00000000-0008-0000-0400-00006B040000}"/>
            </a:ext>
          </a:extLst>
        </xdr:cNvPr>
        <xdr:cNvSpPr/>
      </xdr:nvSpPr>
      <xdr:spPr>
        <a:xfrm>
          <a:off x="379476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28</xdr:row>
      <xdr:rowOff>33383</xdr:rowOff>
    </xdr:from>
    <xdr:to>
      <xdr:col>6</xdr:col>
      <xdr:colOff>515337</xdr:colOff>
      <xdr:row>28</xdr:row>
      <xdr:rowOff>199054</xdr:rowOff>
    </xdr:to>
    <xdr:cxnSp macro="">
      <xdr:nvCxnSpPr>
        <xdr:cNvPr id="1132" name="Straight Arrow Connector 1131">
          <a:extLst>
            <a:ext uri="{FF2B5EF4-FFF2-40B4-BE49-F238E27FC236}">
              <a16:creationId xmlns:a16="http://schemas.microsoft.com/office/drawing/2014/main" id="{00000000-0008-0000-0400-00006C040000}"/>
            </a:ext>
          </a:extLst>
        </xdr:cNvPr>
        <xdr:cNvCxnSpPr/>
      </xdr:nvCxnSpPr>
      <xdr:spPr>
        <a:xfrm flipH="1">
          <a:off x="403194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24</xdr:row>
      <xdr:rowOff>60960</xdr:rowOff>
    </xdr:from>
    <xdr:to>
      <xdr:col>8</xdr:col>
      <xdr:colOff>403860</xdr:colOff>
      <xdr:row>24</xdr:row>
      <xdr:rowOff>182880</xdr:rowOff>
    </xdr:to>
    <xdr:sp macro="" textlink="">
      <xdr:nvSpPr>
        <xdr:cNvPr id="1133" name="Oval 1132">
          <a:extLst>
            <a:ext uri="{FF2B5EF4-FFF2-40B4-BE49-F238E27FC236}">
              <a16:creationId xmlns:a16="http://schemas.microsoft.com/office/drawing/2014/main" id="{00000000-0008-0000-0400-00006D040000}"/>
            </a:ext>
          </a:extLst>
        </xdr:cNvPr>
        <xdr:cNvSpPr/>
      </xdr:nvSpPr>
      <xdr:spPr>
        <a:xfrm>
          <a:off x="379476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24</xdr:row>
      <xdr:rowOff>33383</xdr:rowOff>
    </xdr:from>
    <xdr:to>
      <xdr:col>8</xdr:col>
      <xdr:colOff>515337</xdr:colOff>
      <xdr:row>24</xdr:row>
      <xdr:rowOff>199054</xdr:rowOff>
    </xdr:to>
    <xdr:cxnSp macro="">
      <xdr:nvCxnSpPr>
        <xdr:cNvPr id="1134" name="Straight Arrow Connector 1133">
          <a:extLst>
            <a:ext uri="{FF2B5EF4-FFF2-40B4-BE49-F238E27FC236}">
              <a16:creationId xmlns:a16="http://schemas.microsoft.com/office/drawing/2014/main" id="{00000000-0008-0000-0400-00006E040000}"/>
            </a:ext>
          </a:extLst>
        </xdr:cNvPr>
        <xdr:cNvCxnSpPr/>
      </xdr:nvCxnSpPr>
      <xdr:spPr>
        <a:xfrm flipH="1">
          <a:off x="403194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25</xdr:row>
      <xdr:rowOff>60960</xdr:rowOff>
    </xdr:from>
    <xdr:to>
      <xdr:col>8</xdr:col>
      <xdr:colOff>403860</xdr:colOff>
      <xdr:row>25</xdr:row>
      <xdr:rowOff>182880</xdr:rowOff>
    </xdr:to>
    <xdr:sp macro="" textlink="">
      <xdr:nvSpPr>
        <xdr:cNvPr id="1135" name="Oval 1134">
          <a:extLst>
            <a:ext uri="{FF2B5EF4-FFF2-40B4-BE49-F238E27FC236}">
              <a16:creationId xmlns:a16="http://schemas.microsoft.com/office/drawing/2014/main" id="{00000000-0008-0000-0400-00006F040000}"/>
            </a:ext>
          </a:extLst>
        </xdr:cNvPr>
        <xdr:cNvSpPr/>
      </xdr:nvSpPr>
      <xdr:spPr>
        <a:xfrm>
          <a:off x="379476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25</xdr:row>
      <xdr:rowOff>33383</xdr:rowOff>
    </xdr:from>
    <xdr:to>
      <xdr:col>8</xdr:col>
      <xdr:colOff>515337</xdr:colOff>
      <xdr:row>25</xdr:row>
      <xdr:rowOff>199054</xdr:rowOff>
    </xdr:to>
    <xdr:cxnSp macro="">
      <xdr:nvCxnSpPr>
        <xdr:cNvPr id="1136" name="Straight Arrow Connector 1135">
          <a:extLst>
            <a:ext uri="{FF2B5EF4-FFF2-40B4-BE49-F238E27FC236}">
              <a16:creationId xmlns:a16="http://schemas.microsoft.com/office/drawing/2014/main" id="{00000000-0008-0000-0400-000070040000}"/>
            </a:ext>
          </a:extLst>
        </xdr:cNvPr>
        <xdr:cNvCxnSpPr/>
      </xdr:nvCxnSpPr>
      <xdr:spPr>
        <a:xfrm flipH="1">
          <a:off x="403194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26</xdr:row>
      <xdr:rowOff>60960</xdr:rowOff>
    </xdr:from>
    <xdr:to>
      <xdr:col>8</xdr:col>
      <xdr:colOff>403860</xdr:colOff>
      <xdr:row>26</xdr:row>
      <xdr:rowOff>182880</xdr:rowOff>
    </xdr:to>
    <xdr:sp macro="" textlink="">
      <xdr:nvSpPr>
        <xdr:cNvPr id="1137" name="Oval 1136">
          <a:extLst>
            <a:ext uri="{FF2B5EF4-FFF2-40B4-BE49-F238E27FC236}">
              <a16:creationId xmlns:a16="http://schemas.microsoft.com/office/drawing/2014/main" id="{00000000-0008-0000-0400-000071040000}"/>
            </a:ext>
          </a:extLst>
        </xdr:cNvPr>
        <xdr:cNvSpPr/>
      </xdr:nvSpPr>
      <xdr:spPr>
        <a:xfrm>
          <a:off x="379476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26</xdr:row>
      <xdr:rowOff>33383</xdr:rowOff>
    </xdr:from>
    <xdr:to>
      <xdr:col>8</xdr:col>
      <xdr:colOff>515337</xdr:colOff>
      <xdr:row>26</xdr:row>
      <xdr:rowOff>199054</xdr:rowOff>
    </xdr:to>
    <xdr:cxnSp macro="">
      <xdr:nvCxnSpPr>
        <xdr:cNvPr id="1138" name="Straight Arrow Connector 1137">
          <a:extLst>
            <a:ext uri="{FF2B5EF4-FFF2-40B4-BE49-F238E27FC236}">
              <a16:creationId xmlns:a16="http://schemas.microsoft.com/office/drawing/2014/main" id="{00000000-0008-0000-0400-000072040000}"/>
            </a:ext>
          </a:extLst>
        </xdr:cNvPr>
        <xdr:cNvCxnSpPr/>
      </xdr:nvCxnSpPr>
      <xdr:spPr>
        <a:xfrm flipH="1">
          <a:off x="403194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27</xdr:row>
      <xdr:rowOff>60960</xdr:rowOff>
    </xdr:from>
    <xdr:to>
      <xdr:col>8</xdr:col>
      <xdr:colOff>403860</xdr:colOff>
      <xdr:row>27</xdr:row>
      <xdr:rowOff>182880</xdr:rowOff>
    </xdr:to>
    <xdr:sp macro="" textlink="">
      <xdr:nvSpPr>
        <xdr:cNvPr id="1139" name="Oval 1138">
          <a:extLst>
            <a:ext uri="{FF2B5EF4-FFF2-40B4-BE49-F238E27FC236}">
              <a16:creationId xmlns:a16="http://schemas.microsoft.com/office/drawing/2014/main" id="{00000000-0008-0000-0400-000073040000}"/>
            </a:ext>
          </a:extLst>
        </xdr:cNvPr>
        <xdr:cNvSpPr/>
      </xdr:nvSpPr>
      <xdr:spPr>
        <a:xfrm>
          <a:off x="379476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27</xdr:row>
      <xdr:rowOff>33383</xdr:rowOff>
    </xdr:from>
    <xdr:to>
      <xdr:col>8</xdr:col>
      <xdr:colOff>515337</xdr:colOff>
      <xdr:row>27</xdr:row>
      <xdr:rowOff>199054</xdr:rowOff>
    </xdr:to>
    <xdr:cxnSp macro="">
      <xdr:nvCxnSpPr>
        <xdr:cNvPr id="1140" name="Straight Arrow Connector 1139">
          <a:extLst>
            <a:ext uri="{FF2B5EF4-FFF2-40B4-BE49-F238E27FC236}">
              <a16:creationId xmlns:a16="http://schemas.microsoft.com/office/drawing/2014/main" id="{00000000-0008-0000-0400-000074040000}"/>
            </a:ext>
          </a:extLst>
        </xdr:cNvPr>
        <xdr:cNvCxnSpPr/>
      </xdr:nvCxnSpPr>
      <xdr:spPr>
        <a:xfrm flipH="1">
          <a:off x="403194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28</xdr:row>
      <xdr:rowOff>60960</xdr:rowOff>
    </xdr:from>
    <xdr:to>
      <xdr:col>8</xdr:col>
      <xdr:colOff>403860</xdr:colOff>
      <xdr:row>28</xdr:row>
      <xdr:rowOff>182880</xdr:rowOff>
    </xdr:to>
    <xdr:sp macro="" textlink="">
      <xdr:nvSpPr>
        <xdr:cNvPr id="1141" name="Oval 1140">
          <a:extLst>
            <a:ext uri="{FF2B5EF4-FFF2-40B4-BE49-F238E27FC236}">
              <a16:creationId xmlns:a16="http://schemas.microsoft.com/office/drawing/2014/main" id="{00000000-0008-0000-0400-000075040000}"/>
            </a:ext>
          </a:extLst>
        </xdr:cNvPr>
        <xdr:cNvSpPr/>
      </xdr:nvSpPr>
      <xdr:spPr>
        <a:xfrm>
          <a:off x="379476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28</xdr:row>
      <xdr:rowOff>33383</xdr:rowOff>
    </xdr:from>
    <xdr:to>
      <xdr:col>8</xdr:col>
      <xdr:colOff>515337</xdr:colOff>
      <xdr:row>28</xdr:row>
      <xdr:rowOff>199054</xdr:rowOff>
    </xdr:to>
    <xdr:cxnSp macro="">
      <xdr:nvCxnSpPr>
        <xdr:cNvPr id="1142" name="Straight Arrow Connector 1141">
          <a:extLst>
            <a:ext uri="{FF2B5EF4-FFF2-40B4-BE49-F238E27FC236}">
              <a16:creationId xmlns:a16="http://schemas.microsoft.com/office/drawing/2014/main" id="{00000000-0008-0000-0400-000076040000}"/>
            </a:ext>
          </a:extLst>
        </xdr:cNvPr>
        <xdr:cNvCxnSpPr/>
      </xdr:nvCxnSpPr>
      <xdr:spPr>
        <a:xfrm flipH="1">
          <a:off x="403194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24</xdr:row>
      <xdr:rowOff>60960</xdr:rowOff>
    </xdr:from>
    <xdr:to>
      <xdr:col>9</xdr:col>
      <xdr:colOff>403860</xdr:colOff>
      <xdr:row>24</xdr:row>
      <xdr:rowOff>182880</xdr:rowOff>
    </xdr:to>
    <xdr:sp macro="" textlink="">
      <xdr:nvSpPr>
        <xdr:cNvPr id="1143" name="Oval 1142">
          <a:extLst>
            <a:ext uri="{FF2B5EF4-FFF2-40B4-BE49-F238E27FC236}">
              <a16:creationId xmlns:a16="http://schemas.microsoft.com/office/drawing/2014/main" id="{00000000-0008-0000-0400-000077040000}"/>
            </a:ext>
          </a:extLst>
        </xdr:cNvPr>
        <xdr:cNvSpPr/>
      </xdr:nvSpPr>
      <xdr:spPr>
        <a:xfrm>
          <a:off x="379476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24</xdr:row>
      <xdr:rowOff>33383</xdr:rowOff>
    </xdr:from>
    <xdr:to>
      <xdr:col>9</xdr:col>
      <xdr:colOff>515337</xdr:colOff>
      <xdr:row>24</xdr:row>
      <xdr:rowOff>199054</xdr:rowOff>
    </xdr:to>
    <xdr:cxnSp macro="">
      <xdr:nvCxnSpPr>
        <xdr:cNvPr id="1144" name="Straight Arrow Connector 1143">
          <a:extLst>
            <a:ext uri="{FF2B5EF4-FFF2-40B4-BE49-F238E27FC236}">
              <a16:creationId xmlns:a16="http://schemas.microsoft.com/office/drawing/2014/main" id="{00000000-0008-0000-0400-000078040000}"/>
            </a:ext>
          </a:extLst>
        </xdr:cNvPr>
        <xdr:cNvCxnSpPr/>
      </xdr:nvCxnSpPr>
      <xdr:spPr>
        <a:xfrm flipH="1">
          <a:off x="403194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25</xdr:row>
      <xdr:rowOff>60960</xdr:rowOff>
    </xdr:from>
    <xdr:to>
      <xdr:col>9</xdr:col>
      <xdr:colOff>403860</xdr:colOff>
      <xdr:row>25</xdr:row>
      <xdr:rowOff>182880</xdr:rowOff>
    </xdr:to>
    <xdr:sp macro="" textlink="">
      <xdr:nvSpPr>
        <xdr:cNvPr id="1145" name="Oval 1144">
          <a:extLst>
            <a:ext uri="{FF2B5EF4-FFF2-40B4-BE49-F238E27FC236}">
              <a16:creationId xmlns:a16="http://schemas.microsoft.com/office/drawing/2014/main" id="{00000000-0008-0000-0400-000079040000}"/>
            </a:ext>
          </a:extLst>
        </xdr:cNvPr>
        <xdr:cNvSpPr/>
      </xdr:nvSpPr>
      <xdr:spPr>
        <a:xfrm>
          <a:off x="379476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25</xdr:row>
      <xdr:rowOff>33383</xdr:rowOff>
    </xdr:from>
    <xdr:to>
      <xdr:col>9</xdr:col>
      <xdr:colOff>515337</xdr:colOff>
      <xdr:row>25</xdr:row>
      <xdr:rowOff>199054</xdr:rowOff>
    </xdr:to>
    <xdr:cxnSp macro="">
      <xdr:nvCxnSpPr>
        <xdr:cNvPr id="1146" name="Straight Arrow Connector 1145">
          <a:extLst>
            <a:ext uri="{FF2B5EF4-FFF2-40B4-BE49-F238E27FC236}">
              <a16:creationId xmlns:a16="http://schemas.microsoft.com/office/drawing/2014/main" id="{00000000-0008-0000-0400-00007A040000}"/>
            </a:ext>
          </a:extLst>
        </xdr:cNvPr>
        <xdr:cNvCxnSpPr/>
      </xdr:nvCxnSpPr>
      <xdr:spPr>
        <a:xfrm flipH="1">
          <a:off x="403194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26</xdr:row>
      <xdr:rowOff>60960</xdr:rowOff>
    </xdr:from>
    <xdr:to>
      <xdr:col>9</xdr:col>
      <xdr:colOff>403860</xdr:colOff>
      <xdr:row>26</xdr:row>
      <xdr:rowOff>182880</xdr:rowOff>
    </xdr:to>
    <xdr:sp macro="" textlink="">
      <xdr:nvSpPr>
        <xdr:cNvPr id="1147" name="Oval 1146">
          <a:extLst>
            <a:ext uri="{FF2B5EF4-FFF2-40B4-BE49-F238E27FC236}">
              <a16:creationId xmlns:a16="http://schemas.microsoft.com/office/drawing/2014/main" id="{00000000-0008-0000-0400-00007B040000}"/>
            </a:ext>
          </a:extLst>
        </xdr:cNvPr>
        <xdr:cNvSpPr/>
      </xdr:nvSpPr>
      <xdr:spPr>
        <a:xfrm>
          <a:off x="379476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26</xdr:row>
      <xdr:rowOff>33383</xdr:rowOff>
    </xdr:from>
    <xdr:to>
      <xdr:col>9</xdr:col>
      <xdr:colOff>515337</xdr:colOff>
      <xdr:row>26</xdr:row>
      <xdr:rowOff>199054</xdr:rowOff>
    </xdr:to>
    <xdr:cxnSp macro="">
      <xdr:nvCxnSpPr>
        <xdr:cNvPr id="1148" name="Straight Arrow Connector 1147">
          <a:extLst>
            <a:ext uri="{FF2B5EF4-FFF2-40B4-BE49-F238E27FC236}">
              <a16:creationId xmlns:a16="http://schemas.microsoft.com/office/drawing/2014/main" id="{00000000-0008-0000-0400-00007C040000}"/>
            </a:ext>
          </a:extLst>
        </xdr:cNvPr>
        <xdr:cNvCxnSpPr/>
      </xdr:nvCxnSpPr>
      <xdr:spPr>
        <a:xfrm flipH="1">
          <a:off x="403194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27</xdr:row>
      <xdr:rowOff>60960</xdr:rowOff>
    </xdr:from>
    <xdr:to>
      <xdr:col>9</xdr:col>
      <xdr:colOff>403860</xdr:colOff>
      <xdr:row>27</xdr:row>
      <xdr:rowOff>182880</xdr:rowOff>
    </xdr:to>
    <xdr:sp macro="" textlink="">
      <xdr:nvSpPr>
        <xdr:cNvPr id="1149" name="Oval 1148">
          <a:extLst>
            <a:ext uri="{FF2B5EF4-FFF2-40B4-BE49-F238E27FC236}">
              <a16:creationId xmlns:a16="http://schemas.microsoft.com/office/drawing/2014/main" id="{00000000-0008-0000-0400-00007D040000}"/>
            </a:ext>
          </a:extLst>
        </xdr:cNvPr>
        <xdr:cNvSpPr/>
      </xdr:nvSpPr>
      <xdr:spPr>
        <a:xfrm>
          <a:off x="379476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27</xdr:row>
      <xdr:rowOff>33383</xdr:rowOff>
    </xdr:from>
    <xdr:to>
      <xdr:col>9</xdr:col>
      <xdr:colOff>515337</xdr:colOff>
      <xdr:row>27</xdr:row>
      <xdr:rowOff>199054</xdr:rowOff>
    </xdr:to>
    <xdr:cxnSp macro="">
      <xdr:nvCxnSpPr>
        <xdr:cNvPr id="1150" name="Straight Arrow Connector 1149">
          <a:extLst>
            <a:ext uri="{FF2B5EF4-FFF2-40B4-BE49-F238E27FC236}">
              <a16:creationId xmlns:a16="http://schemas.microsoft.com/office/drawing/2014/main" id="{00000000-0008-0000-0400-00007E040000}"/>
            </a:ext>
          </a:extLst>
        </xdr:cNvPr>
        <xdr:cNvCxnSpPr/>
      </xdr:nvCxnSpPr>
      <xdr:spPr>
        <a:xfrm flipH="1">
          <a:off x="403194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28</xdr:row>
      <xdr:rowOff>60960</xdr:rowOff>
    </xdr:from>
    <xdr:to>
      <xdr:col>9</xdr:col>
      <xdr:colOff>403860</xdr:colOff>
      <xdr:row>28</xdr:row>
      <xdr:rowOff>182880</xdr:rowOff>
    </xdr:to>
    <xdr:sp macro="" textlink="">
      <xdr:nvSpPr>
        <xdr:cNvPr id="1151" name="Oval 1150">
          <a:extLst>
            <a:ext uri="{FF2B5EF4-FFF2-40B4-BE49-F238E27FC236}">
              <a16:creationId xmlns:a16="http://schemas.microsoft.com/office/drawing/2014/main" id="{00000000-0008-0000-0400-00007F040000}"/>
            </a:ext>
          </a:extLst>
        </xdr:cNvPr>
        <xdr:cNvSpPr/>
      </xdr:nvSpPr>
      <xdr:spPr>
        <a:xfrm>
          <a:off x="379476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28</xdr:row>
      <xdr:rowOff>33383</xdr:rowOff>
    </xdr:from>
    <xdr:to>
      <xdr:col>9</xdr:col>
      <xdr:colOff>515337</xdr:colOff>
      <xdr:row>28</xdr:row>
      <xdr:rowOff>199054</xdr:rowOff>
    </xdr:to>
    <xdr:cxnSp macro="">
      <xdr:nvCxnSpPr>
        <xdr:cNvPr id="1152" name="Straight Arrow Connector 1151">
          <a:extLst>
            <a:ext uri="{FF2B5EF4-FFF2-40B4-BE49-F238E27FC236}">
              <a16:creationId xmlns:a16="http://schemas.microsoft.com/office/drawing/2014/main" id="{00000000-0008-0000-0400-000080040000}"/>
            </a:ext>
          </a:extLst>
        </xdr:cNvPr>
        <xdr:cNvCxnSpPr/>
      </xdr:nvCxnSpPr>
      <xdr:spPr>
        <a:xfrm flipH="1">
          <a:off x="403194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24</xdr:row>
      <xdr:rowOff>60960</xdr:rowOff>
    </xdr:from>
    <xdr:to>
      <xdr:col>10</xdr:col>
      <xdr:colOff>403860</xdr:colOff>
      <xdr:row>24</xdr:row>
      <xdr:rowOff>182880</xdr:rowOff>
    </xdr:to>
    <xdr:sp macro="" textlink="">
      <xdr:nvSpPr>
        <xdr:cNvPr id="1153" name="Oval 1152">
          <a:extLst>
            <a:ext uri="{FF2B5EF4-FFF2-40B4-BE49-F238E27FC236}">
              <a16:creationId xmlns:a16="http://schemas.microsoft.com/office/drawing/2014/main" id="{00000000-0008-0000-0400-000081040000}"/>
            </a:ext>
          </a:extLst>
        </xdr:cNvPr>
        <xdr:cNvSpPr/>
      </xdr:nvSpPr>
      <xdr:spPr>
        <a:xfrm>
          <a:off x="379476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24</xdr:row>
      <xdr:rowOff>33383</xdr:rowOff>
    </xdr:from>
    <xdr:to>
      <xdr:col>10</xdr:col>
      <xdr:colOff>515337</xdr:colOff>
      <xdr:row>24</xdr:row>
      <xdr:rowOff>199054</xdr:rowOff>
    </xdr:to>
    <xdr:cxnSp macro="">
      <xdr:nvCxnSpPr>
        <xdr:cNvPr id="1154" name="Straight Arrow Connector 1153">
          <a:extLst>
            <a:ext uri="{FF2B5EF4-FFF2-40B4-BE49-F238E27FC236}">
              <a16:creationId xmlns:a16="http://schemas.microsoft.com/office/drawing/2014/main" id="{00000000-0008-0000-0400-000082040000}"/>
            </a:ext>
          </a:extLst>
        </xdr:cNvPr>
        <xdr:cNvCxnSpPr/>
      </xdr:nvCxnSpPr>
      <xdr:spPr>
        <a:xfrm flipH="1">
          <a:off x="403194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25</xdr:row>
      <xdr:rowOff>60960</xdr:rowOff>
    </xdr:from>
    <xdr:to>
      <xdr:col>10</xdr:col>
      <xdr:colOff>403860</xdr:colOff>
      <xdr:row>25</xdr:row>
      <xdr:rowOff>182880</xdr:rowOff>
    </xdr:to>
    <xdr:sp macro="" textlink="">
      <xdr:nvSpPr>
        <xdr:cNvPr id="1155" name="Oval 1154">
          <a:extLst>
            <a:ext uri="{FF2B5EF4-FFF2-40B4-BE49-F238E27FC236}">
              <a16:creationId xmlns:a16="http://schemas.microsoft.com/office/drawing/2014/main" id="{00000000-0008-0000-0400-000083040000}"/>
            </a:ext>
          </a:extLst>
        </xdr:cNvPr>
        <xdr:cNvSpPr/>
      </xdr:nvSpPr>
      <xdr:spPr>
        <a:xfrm>
          <a:off x="379476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25</xdr:row>
      <xdr:rowOff>33383</xdr:rowOff>
    </xdr:from>
    <xdr:to>
      <xdr:col>10</xdr:col>
      <xdr:colOff>515337</xdr:colOff>
      <xdr:row>25</xdr:row>
      <xdr:rowOff>199054</xdr:rowOff>
    </xdr:to>
    <xdr:cxnSp macro="">
      <xdr:nvCxnSpPr>
        <xdr:cNvPr id="1156" name="Straight Arrow Connector 1155">
          <a:extLst>
            <a:ext uri="{FF2B5EF4-FFF2-40B4-BE49-F238E27FC236}">
              <a16:creationId xmlns:a16="http://schemas.microsoft.com/office/drawing/2014/main" id="{00000000-0008-0000-0400-000084040000}"/>
            </a:ext>
          </a:extLst>
        </xdr:cNvPr>
        <xdr:cNvCxnSpPr/>
      </xdr:nvCxnSpPr>
      <xdr:spPr>
        <a:xfrm flipH="1">
          <a:off x="403194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26</xdr:row>
      <xdr:rowOff>60960</xdr:rowOff>
    </xdr:from>
    <xdr:to>
      <xdr:col>10</xdr:col>
      <xdr:colOff>403860</xdr:colOff>
      <xdr:row>26</xdr:row>
      <xdr:rowOff>182880</xdr:rowOff>
    </xdr:to>
    <xdr:sp macro="" textlink="">
      <xdr:nvSpPr>
        <xdr:cNvPr id="1157" name="Oval 1156">
          <a:extLst>
            <a:ext uri="{FF2B5EF4-FFF2-40B4-BE49-F238E27FC236}">
              <a16:creationId xmlns:a16="http://schemas.microsoft.com/office/drawing/2014/main" id="{00000000-0008-0000-0400-000085040000}"/>
            </a:ext>
          </a:extLst>
        </xdr:cNvPr>
        <xdr:cNvSpPr/>
      </xdr:nvSpPr>
      <xdr:spPr>
        <a:xfrm>
          <a:off x="379476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26</xdr:row>
      <xdr:rowOff>33383</xdr:rowOff>
    </xdr:from>
    <xdr:to>
      <xdr:col>10</xdr:col>
      <xdr:colOff>515337</xdr:colOff>
      <xdr:row>26</xdr:row>
      <xdr:rowOff>199054</xdr:rowOff>
    </xdr:to>
    <xdr:cxnSp macro="">
      <xdr:nvCxnSpPr>
        <xdr:cNvPr id="1158" name="Straight Arrow Connector 1157">
          <a:extLst>
            <a:ext uri="{FF2B5EF4-FFF2-40B4-BE49-F238E27FC236}">
              <a16:creationId xmlns:a16="http://schemas.microsoft.com/office/drawing/2014/main" id="{00000000-0008-0000-0400-000086040000}"/>
            </a:ext>
          </a:extLst>
        </xdr:cNvPr>
        <xdr:cNvCxnSpPr/>
      </xdr:nvCxnSpPr>
      <xdr:spPr>
        <a:xfrm flipH="1">
          <a:off x="403194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27</xdr:row>
      <xdr:rowOff>60960</xdr:rowOff>
    </xdr:from>
    <xdr:to>
      <xdr:col>10</xdr:col>
      <xdr:colOff>403860</xdr:colOff>
      <xdr:row>27</xdr:row>
      <xdr:rowOff>182880</xdr:rowOff>
    </xdr:to>
    <xdr:sp macro="" textlink="">
      <xdr:nvSpPr>
        <xdr:cNvPr id="1159" name="Oval 1158">
          <a:extLst>
            <a:ext uri="{FF2B5EF4-FFF2-40B4-BE49-F238E27FC236}">
              <a16:creationId xmlns:a16="http://schemas.microsoft.com/office/drawing/2014/main" id="{00000000-0008-0000-0400-000087040000}"/>
            </a:ext>
          </a:extLst>
        </xdr:cNvPr>
        <xdr:cNvSpPr/>
      </xdr:nvSpPr>
      <xdr:spPr>
        <a:xfrm>
          <a:off x="379476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27</xdr:row>
      <xdr:rowOff>33383</xdr:rowOff>
    </xdr:from>
    <xdr:to>
      <xdr:col>10</xdr:col>
      <xdr:colOff>515337</xdr:colOff>
      <xdr:row>27</xdr:row>
      <xdr:rowOff>199054</xdr:rowOff>
    </xdr:to>
    <xdr:cxnSp macro="">
      <xdr:nvCxnSpPr>
        <xdr:cNvPr id="1160" name="Straight Arrow Connector 1159">
          <a:extLst>
            <a:ext uri="{FF2B5EF4-FFF2-40B4-BE49-F238E27FC236}">
              <a16:creationId xmlns:a16="http://schemas.microsoft.com/office/drawing/2014/main" id="{00000000-0008-0000-0400-000088040000}"/>
            </a:ext>
          </a:extLst>
        </xdr:cNvPr>
        <xdr:cNvCxnSpPr/>
      </xdr:nvCxnSpPr>
      <xdr:spPr>
        <a:xfrm flipH="1">
          <a:off x="403194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28</xdr:row>
      <xdr:rowOff>60960</xdr:rowOff>
    </xdr:from>
    <xdr:to>
      <xdr:col>10</xdr:col>
      <xdr:colOff>403860</xdr:colOff>
      <xdr:row>28</xdr:row>
      <xdr:rowOff>182880</xdr:rowOff>
    </xdr:to>
    <xdr:sp macro="" textlink="">
      <xdr:nvSpPr>
        <xdr:cNvPr id="1161" name="Oval 1160">
          <a:extLst>
            <a:ext uri="{FF2B5EF4-FFF2-40B4-BE49-F238E27FC236}">
              <a16:creationId xmlns:a16="http://schemas.microsoft.com/office/drawing/2014/main" id="{00000000-0008-0000-0400-000089040000}"/>
            </a:ext>
          </a:extLst>
        </xdr:cNvPr>
        <xdr:cNvSpPr/>
      </xdr:nvSpPr>
      <xdr:spPr>
        <a:xfrm>
          <a:off x="379476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28</xdr:row>
      <xdr:rowOff>33383</xdr:rowOff>
    </xdr:from>
    <xdr:to>
      <xdr:col>10</xdr:col>
      <xdr:colOff>515337</xdr:colOff>
      <xdr:row>28</xdr:row>
      <xdr:rowOff>199054</xdr:rowOff>
    </xdr:to>
    <xdr:cxnSp macro="">
      <xdr:nvCxnSpPr>
        <xdr:cNvPr id="1162" name="Straight Arrow Connector 1161">
          <a:extLst>
            <a:ext uri="{FF2B5EF4-FFF2-40B4-BE49-F238E27FC236}">
              <a16:creationId xmlns:a16="http://schemas.microsoft.com/office/drawing/2014/main" id="{00000000-0008-0000-0400-00008A040000}"/>
            </a:ext>
          </a:extLst>
        </xdr:cNvPr>
        <xdr:cNvCxnSpPr/>
      </xdr:nvCxnSpPr>
      <xdr:spPr>
        <a:xfrm flipH="1">
          <a:off x="403194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24</xdr:row>
      <xdr:rowOff>60960</xdr:rowOff>
    </xdr:from>
    <xdr:to>
      <xdr:col>11</xdr:col>
      <xdr:colOff>403860</xdr:colOff>
      <xdr:row>24</xdr:row>
      <xdr:rowOff>182880</xdr:rowOff>
    </xdr:to>
    <xdr:sp macro="" textlink="">
      <xdr:nvSpPr>
        <xdr:cNvPr id="1163" name="Oval 1162">
          <a:extLst>
            <a:ext uri="{FF2B5EF4-FFF2-40B4-BE49-F238E27FC236}">
              <a16:creationId xmlns:a16="http://schemas.microsoft.com/office/drawing/2014/main" id="{00000000-0008-0000-0400-00008B040000}"/>
            </a:ext>
          </a:extLst>
        </xdr:cNvPr>
        <xdr:cNvSpPr/>
      </xdr:nvSpPr>
      <xdr:spPr>
        <a:xfrm>
          <a:off x="379476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24</xdr:row>
      <xdr:rowOff>33383</xdr:rowOff>
    </xdr:from>
    <xdr:to>
      <xdr:col>11</xdr:col>
      <xdr:colOff>515337</xdr:colOff>
      <xdr:row>24</xdr:row>
      <xdr:rowOff>199054</xdr:rowOff>
    </xdr:to>
    <xdr:cxnSp macro="">
      <xdr:nvCxnSpPr>
        <xdr:cNvPr id="1164" name="Straight Arrow Connector 1163">
          <a:extLst>
            <a:ext uri="{FF2B5EF4-FFF2-40B4-BE49-F238E27FC236}">
              <a16:creationId xmlns:a16="http://schemas.microsoft.com/office/drawing/2014/main" id="{00000000-0008-0000-0400-00008C040000}"/>
            </a:ext>
          </a:extLst>
        </xdr:cNvPr>
        <xdr:cNvCxnSpPr/>
      </xdr:nvCxnSpPr>
      <xdr:spPr>
        <a:xfrm flipH="1">
          <a:off x="403194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25</xdr:row>
      <xdr:rowOff>60960</xdr:rowOff>
    </xdr:from>
    <xdr:to>
      <xdr:col>11</xdr:col>
      <xdr:colOff>403860</xdr:colOff>
      <xdr:row>25</xdr:row>
      <xdr:rowOff>182880</xdr:rowOff>
    </xdr:to>
    <xdr:sp macro="" textlink="">
      <xdr:nvSpPr>
        <xdr:cNvPr id="1165" name="Oval 1164">
          <a:extLst>
            <a:ext uri="{FF2B5EF4-FFF2-40B4-BE49-F238E27FC236}">
              <a16:creationId xmlns:a16="http://schemas.microsoft.com/office/drawing/2014/main" id="{00000000-0008-0000-0400-00008D040000}"/>
            </a:ext>
          </a:extLst>
        </xdr:cNvPr>
        <xdr:cNvSpPr/>
      </xdr:nvSpPr>
      <xdr:spPr>
        <a:xfrm>
          <a:off x="379476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25</xdr:row>
      <xdr:rowOff>33383</xdr:rowOff>
    </xdr:from>
    <xdr:to>
      <xdr:col>11</xdr:col>
      <xdr:colOff>515337</xdr:colOff>
      <xdr:row>25</xdr:row>
      <xdr:rowOff>199054</xdr:rowOff>
    </xdr:to>
    <xdr:cxnSp macro="">
      <xdr:nvCxnSpPr>
        <xdr:cNvPr id="1166" name="Straight Arrow Connector 1165">
          <a:extLst>
            <a:ext uri="{FF2B5EF4-FFF2-40B4-BE49-F238E27FC236}">
              <a16:creationId xmlns:a16="http://schemas.microsoft.com/office/drawing/2014/main" id="{00000000-0008-0000-0400-00008E040000}"/>
            </a:ext>
          </a:extLst>
        </xdr:cNvPr>
        <xdr:cNvCxnSpPr/>
      </xdr:nvCxnSpPr>
      <xdr:spPr>
        <a:xfrm flipH="1">
          <a:off x="403194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26</xdr:row>
      <xdr:rowOff>60960</xdr:rowOff>
    </xdr:from>
    <xdr:to>
      <xdr:col>11</xdr:col>
      <xdr:colOff>403860</xdr:colOff>
      <xdr:row>26</xdr:row>
      <xdr:rowOff>182880</xdr:rowOff>
    </xdr:to>
    <xdr:sp macro="" textlink="">
      <xdr:nvSpPr>
        <xdr:cNvPr id="1167" name="Oval 1166">
          <a:extLst>
            <a:ext uri="{FF2B5EF4-FFF2-40B4-BE49-F238E27FC236}">
              <a16:creationId xmlns:a16="http://schemas.microsoft.com/office/drawing/2014/main" id="{00000000-0008-0000-0400-00008F040000}"/>
            </a:ext>
          </a:extLst>
        </xdr:cNvPr>
        <xdr:cNvSpPr/>
      </xdr:nvSpPr>
      <xdr:spPr>
        <a:xfrm>
          <a:off x="379476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26</xdr:row>
      <xdr:rowOff>33383</xdr:rowOff>
    </xdr:from>
    <xdr:to>
      <xdr:col>11</xdr:col>
      <xdr:colOff>515337</xdr:colOff>
      <xdr:row>26</xdr:row>
      <xdr:rowOff>199054</xdr:rowOff>
    </xdr:to>
    <xdr:cxnSp macro="">
      <xdr:nvCxnSpPr>
        <xdr:cNvPr id="1168" name="Straight Arrow Connector 1167">
          <a:extLst>
            <a:ext uri="{FF2B5EF4-FFF2-40B4-BE49-F238E27FC236}">
              <a16:creationId xmlns:a16="http://schemas.microsoft.com/office/drawing/2014/main" id="{00000000-0008-0000-0400-000090040000}"/>
            </a:ext>
          </a:extLst>
        </xdr:cNvPr>
        <xdr:cNvCxnSpPr/>
      </xdr:nvCxnSpPr>
      <xdr:spPr>
        <a:xfrm flipH="1">
          <a:off x="403194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27</xdr:row>
      <xdr:rowOff>60960</xdr:rowOff>
    </xdr:from>
    <xdr:to>
      <xdr:col>11</xdr:col>
      <xdr:colOff>403860</xdr:colOff>
      <xdr:row>27</xdr:row>
      <xdr:rowOff>182880</xdr:rowOff>
    </xdr:to>
    <xdr:sp macro="" textlink="">
      <xdr:nvSpPr>
        <xdr:cNvPr id="1169" name="Oval 1168">
          <a:extLst>
            <a:ext uri="{FF2B5EF4-FFF2-40B4-BE49-F238E27FC236}">
              <a16:creationId xmlns:a16="http://schemas.microsoft.com/office/drawing/2014/main" id="{00000000-0008-0000-0400-000091040000}"/>
            </a:ext>
          </a:extLst>
        </xdr:cNvPr>
        <xdr:cNvSpPr/>
      </xdr:nvSpPr>
      <xdr:spPr>
        <a:xfrm>
          <a:off x="379476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27</xdr:row>
      <xdr:rowOff>33383</xdr:rowOff>
    </xdr:from>
    <xdr:to>
      <xdr:col>11</xdr:col>
      <xdr:colOff>515337</xdr:colOff>
      <xdr:row>27</xdr:row>
      <xdr:rowOff>199054</xdr:rowOff>
    </xdr:to>
    <xdr:cxnSp macro="">
      <xdr:nvCxnSpPr>
        <xdr:cNvPr id="1170" name="Straight Arrow Connector 1169">
          <a:extLst>
            <a:ext uri="{FF2B5EF4-FFF2-40B4-BE49-F238E27FC236}">
              <a16:creationId xmlns:a16="http://schemas.microsoft.com/office/drawing/2014/main" id="{00000000-0008-0000-0400-000092040000}"/>
            </a:ext>
          </a:extLst>
        </xdr:cNvPr>
        <xdr:cNvCxnSpPr/>
      </xdr:nvCxnSpPr>
      <xdr:spPr>
        <a:xfrm flipH="1">
          <a:off x="403194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28</xdr:row>
      <xdr:rowOff>60960</xdr:rowOff>
    </xdr:from>
    <xdr:to>
      <xdr:col>11</xdr:col>
      <xdr:colOff>403860</xdr:colOff>
      <xdr:row>28</xdr:row>
      <xdr:rowOff>182880</xdr:rowOff>
    </xdr:to>
    <xdr:sp macro="" textlink="">
      <xdr:nvSpPr>
        <xdr:cNvPr id="1171" name="Oval 1170">
          <a:extLst>
            <a:ext uri="{FF2B5EF4-FFF2-40B4-BE49-F238E27FC236}">
              <a16:creationId xmlns:a16="http://schemas.microsoft.com/office/drawing/2014/main" id="{00000000-0008-0000-0400-000093040000}"/>
            </a:ext>
          </a:extLst>
        </xdr:cNvPr>
        <xdr:cNvSpPr/>
      </xdr:nvSpPr>
      <xdr:spPr>
        <a:xfrm>
          <a:off x="379476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28</xdr:row>
      <xdr:rowOff>33383</xdr:rowOff>
    </xdr:from>
    <xdr:to>
      <xdr:col>11</xdr:col>
      <xdr:colOff>515337</xdr:colOff>
      <xdr:row>28</xdr:row>
      <xdr:rowOff>199054</xdr:rowOff>
    </xdr:to>
    <xdr:cxnSp macro="">
      <xdr:nvCxnSpPr>
        <xdr:cNvPr id="1172" name="Straight Arrow Connector 1171">
          <a:extLst>
            <a:ext uri="{FF2B5EF4-FFF2-40B4-BE49-F238E27FC236}">
              <a16:creationId xmlns:a16="http://schemas.microsoft.com/office/drawing/2014/main" id="{00000000-0008-0000-0400-000094040000}"/>
            </a:ext>
          </a:extLst>
        </xdr:cNvPr>
        <xdr:cNvCxnSpPr/>
      </xdr:nvCxnSpPr>
      <xdr:spPr>
        <a:xfrm flipH="1">
          <a:off x="403194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24</xdr:row>
      <xdr:rowOff>60960</xdr:rowOff>
    </xdr:from>
    <xdr:to>
      <xdr:col>13</xdr:col>
      <xdr:colOff>403860</xdr:colOff>
      <xdr:row>24</xdr:row>
      <xdr:rowOff>182880</xdr:rowOff>
    </xdr:to>
    <xdr:sp macro="" textlink="">
      <xdr:nvSpPr>
        <xdr:cNvPr id="1173" name="Oval 1172">
          <a:extLst>
            <a:ext uri="{FF2B5EF4-FFF2-40B4-BE49-F238E27FC236}">
              <a16:creationId xmlns:a16="http://schemas.microsoft.com/office/drawing/2014/main" id="{00000000-0008-0000-0400-000095040000}"/>
            </a:ext>
          </a:extLst>
        </xdr:cNvPr>
        <xdr:cNvSpPr/>
      </xdr:nvSpPr>
      <xdr:spPr>
        <a:xfrm>
          <a:off x="379476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24</xdr:row>
      <xdr:rowOff>33383</xdr:rowOff>
    </xdr:from>
    <xdr:to>
      <xdr:col>13</xdr:col>
      <xdr:colOff>515337</xdr:colOff>
      <xdr:row>24</xdr:row>
      <xdr:rowOff>199054</xdr:rowOff>
    </xdr:to>
    <xdr:cxnSp macro="">
      <xdr:nvCxnSpPr>
        <xdr:cNvPr id="1174" name="Straight Arrow Connector 1173">
          <a:extLst>
            <a:ext uri="{FF2B5EF4-FFF2-40B4-BE49-F238E27FC236}">
              <a16:creationId xmlns:a16="http://schemas.microsoft.com/office/drawing/2014/main" id="{00000000-0008-0000-0400-000096040000}"/>
            </a:ext>
          </a:extLst>
        </xdr:cNvPr>
        <xdr:cNvCxnSpPr/>
      </xdr:nvCxnSpPr>
      <xdr:spPr>
        <a:xfrm flipH="1">
          <a:off x="403194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25</xdr:row>
      <xdr:rowOff>60960</xdr:rowOff>
    </xdr:from>
    <xdr:to>
      <xdr:col>13</xdr:col>
      <xdr:colOff>403860</xdr:colOff>
      <xdr:row>25</xdr:row>
      <xdr:rowOff>182880</xdr:rowOff>
    </xdr:to>
    <xdr:sp macro="" textlink="">
      <xdr:nvSpPr>
        <xdr:cNvPr id="1175" name="Oval 1174">
          <a:extLst>
            <a:ext uri="{FF2B5EF4-FFF2-40B4-BE49-F238E27FC236}">
              <a16:creationId xmlns:a16="http://schemas.microsoft.com/office/drawing/2014/main" id="{00000000-0008-0000-0400-000097040000}"/>
            </a:ext>
          </a:extLst>
        </xdr:cNvPr>
        <xdr:cNvSpPr/>
      </xdr:nvSpPr>
      <xdr:spPr>
        <a:xfrm>
          <a:off x="379476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25</xdr:row>
      <xdr:rowOff>33383</xdr:rowOff>
    </xdr:from>
    <xdr:to>
      <xdr:col>13</xdr:col>
      <xdr:colOff>515337</xdr:colOff>
      <xdr:row>25</xdr:row>
      <xdr:rowOff>199054</xdr:rowOff>
    </xdr:to>
    <xdr:cxnSp macro="">
      <xdr:nvCxnSpPr>
        <xdr:cNvPr id="1176" name="Straight Arrow Connector 1175">
          <a:extLst>
            <a:ext uri="{FF2B5EF4-FFF2-40B4-BE49-F238E27FC236}">
              <a16:creationId xmlns:a16="http://schemas.microsoft.com/office/drawing/2014/main" id="{00000000-0008-0000-0400-000098040000}"/>
            </a:ext>
          </a:extLst>
        </xdr:cNvPr>
        <xdr:cNvCxnSpPr/>
      </xdr:nvCxnSpPr>
      <xdr:spPr>
        <a:xfrm flipH="1">
          <a:off x="403194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26</xdr:row>
      <xdr:rowOff>60960</xdr:rowOff>
    </xdr:from>
    <xdr:to>
      <xdr:col>13</xdr:col>
      <xdr:colOff>403860</xdr:colOff>
      <xdr:row>26</xdr:row>
      <xdr:rowOff>182880</xdr:rowOff>
    </xdr:to>
    <xdr:sp macro="" textlink="">
      <xdr:nvSpPr>
        <xdr:cNvPr id="1177" name="Oval 1176">
          <a:extLst>
            <a:ext uri="{FF2B5EF4-FFF2-40B4-BE49-F238E27FC236}">
              <a16:creationId xmlns:a16="http://schemas.microsoft.com/office/drawing/2014/main" id="{00000000-0008-0000-0400-000099040000}"/>
            </a:ext>
          </a:extLst>
        </xdr:cNvPr>
        <xdr:cNvSpPr/>
      </xdr:nvSpPr>
      <xdr:spPr>
        <a:xfrm>
          <a:off x="379476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26</xdr:row>
      <xdr:rowOff>33383</xdr:rowOff>
    </xdr:from>
    <xdr:to>
      <xdr:col>13</xdr:col>
      <xdr:colOff>515337</xdr:colOff>
      <xdr:row>26</xdr:row>
      <xdr:rowOff>199054</xdr:rowOff>
    </xdr:to>
    <xdr:cxnSp macro="">
      <xdr:nvCxnSpPr>
        <xdr:cNvPr id="1178" name="Straight Arrow Connector 1177">
          <a:extLst>
            <a:ext uri="{FF2B5EF4-FFF2-40B4-BE49-F238E27FC236}">
              <a16:creationId xmlns:a16="http://schemas.microsoft.com/office/drawing/2014/main" id="{00000000-0008-0000-0400-00009A040000}"/>
            </a:ext>
          </a:extLst>
        </xdr:cNvPr>
        <xdr:cNvCxnSpPr/>
      </xdr:nvCxnSpPr>
      <xdr:spPr>
        <a:xfrm flipH="1">
          <a:off x="403194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27</xdr:row>
      <xdr:rowOff>60960</xdr:rowOff>
    </xdr:from>
    <xdr:to>
      <xdr:col>13</xdr:col>
      <xdr:colOff>403860</xdr:colOff>
      <xdr:row>27</xdr:row>
      <xdr:rowOff>182880</xdr:rowOff>
    </xdr:to>
    <xdr:sp macro="" textlink="">
      <xdr:nvSpPr>
        <xdr:cNvPr id="1179" name="Oval 1178">
          <a:extLst>
            <a:ext uri="{FF2B5EF4-FFF2-40B4-BE49-F238E27FC236}">
              <a16:creationId xmlns:a16="http://schemas.microsoft.com/office/drawing/2014/main" id="{00000000-0008-0000-0400-00009B040000}"/>
            </a:ext>
          </a:extLst>
        </xdr:cNvPr>
        <xdr:cNvSpPr/>
      </xdr:nvSpPr>
      <xdr:spPr>
        <a:xfrm>
          <a:off x="379476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27</xdr:row>
      <xdr:rowOff>33383</xdr:rowOff>
    </xdr:from>
    <xdr:to>
      <xdr:col>13</xdr:col>
      <xdr:colOff>515337</xdr:colOff>
      <xdr:row>27</xdr:row>
      <xdr:rowOff>199054</xdr:rowOff>
    </xdr:to>
    <xdr:cxnSp macro="">
      <xdr:nvCxnSpPr>
        <xdr:cNvPr id="1180" name="Straight Arrow Connector 1179">
          <a:extLst>
            <a:ext uri="{FF2B5EF4-FFF2-40B4-BE49-F238E27FC236}">
              <a16:creationId xmlns:a16="http://schemas.microsoft.com/office/drawing/2014/main" id="{00000000-0008-0000-0400-00009C040000}"/>
            </a:ext>
          </a:extLst>
        </xdr:cNvPr>
        <xdr:cNvCxnSpPr/>
      </xdr:nvCxnSpPr>
      <xdr:spPr>
        <a:xfrm flipH="1">
          <a:off x="403194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28</xdr:row>
      <xdr:rowOff>60960</xdr:rowOff>
    </xdr:from>
    <xdr:to>
      <xdr:col>13</xdr:col>
      <xdr:colOff>403860</xdr:colOff>
      <xdr:row>28</xdr:row>
      <xdr:rowOff>182880</xdr:rowOff>
    </xdr:to>
    <xdr:sp macro="" textlink="">
      <xdr:nvSpPr>
        <xdr:cNvPr id="1181" name="Oval 1180">
          <a:extLst>
            <a:ext uri="{FF2B5EF4-FFF2-40B4-BE49-F238E27FC236}">
              <a16:creationId xmlns:a16="http://schemas.microsoft.com/office/drawing/2014/main" id="{00000000-0008-0000-0400-00009D040000}"/>
            </a:ext>
          </a:extLst>
        </xdr:cNvPr>
        <xdr:cNvSpPr/>
      </xdr:nvSpPr>
      <xdr:spPr>
        <a:xfrm>
          <a:off x="379476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28</xdr:row>
      <xdr:rowOff>33383</xdr:rowOff>
    </xdr:from>
    <xdr:to>
      <xdr:col>13</xdr:col>
      <xdr:colOff>515337</xdr:colOff>
      <xdr:row>28</xdr:row>
      <xdr:rowOff>199054</xdr:rowOff>
    </xdr:to>
    <xdr:cxnSp macro="">
      <xdr:nvCxnSpPr>
        <xdr:cNvPr id="1182" name="Straight Arrow Connector 1181">
          <a:extLst>
            <a:ext uri="{FF2B5EF4-FFF2-40B4-BE49-F238E27FC236}">
              <a16:creationId xmlns:a16="http://schemas.microsoft.com/office/drawing/2014/main" id="{00000000-0008-0000-0400-00009E040000}"/>
            </a:ext>
          </a:extLst>
        </xdr:cNvPr>
        <xdr:cNvCxnSpPr/>
      </xdr:nvCxnSpPr>
      <xdr:spPr>
        <a:xfrm flipH="1">
          <a:off x="403194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24</xdr:row>
      <xdr:rowOff>60960</xdr:rowOff>
    </xdr:from>
    <xdr:to>
      <xdr:col>14</xdr:col>
      <xdr:colOff>403860</xdr:colOff>
      <xdr:row>24</xdr:row>
      <xdr:rowOff>182880</xdr:rowOff>
    </xdr:to>
    <xdr:sp macro="" textlink="">
      <xdr:nvSpPr>
        <xdr:cNvPr id="1183" name="Oval 1182">
          <a:extLst>
            <a:ext uri="{FF2B5EF4-FFF2-40B4-BE49-F238E27FC236}">
              <a16:creationId xmlns:a16="http://schemas.microsoft.com/office/drawing/2014/main" id="{00000000-0008-0000-0400-00009F040000}"/>
            </a:ext>
          </a:extLst>
        </xdr:cNvPr>
        <xdr:cNvSpPr/>
      </xdr:nvSpPr>
      <xdr:spPr>
        <a:xfrm>
          <a:off x="379476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24</xdr:row>
      <xdr:rowOff>33383</xdr:rowOff>
    </xdr:from>
    <xdr:to>
      <xdr:col>14</xdr:col>
      <xdr:colOff>515337</xdr:colOff>
      <xdr:row>24</xdr:row>
      <xdr:rowOff>199054</xdr:rowOff>
    </xdr:to>
    <xdr:cxnSp macro="">
      <xdr:nvCxnSpPr>
        <xdr:cNvPr id="1184" name="Straight Arrow Connector 1183">
          <a:extLst>
            <a:ext uri="{FF2B5EF4-FFF2-40B4-BE49-F238E27FC236}">
              <a16:creationId xmlns:a16="http://schemas.microsoft.com/office/drawing/2014/main" id="{00000000-0008-0000-0400-0000A0040000}"/>
            </a:ext>
          </a:extLst>
        </xdr:cNvPr>
        <xdr:cNvCxnSpPr/>
      </xdr:nvCxnSpPr>
      <xdr:spPr>
        <a:xfrm flipH="1">
          <a:off x="403194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25</xdr:row>
      <xdr:rowOff>60960</xdr:rowOff>
    </xdr:from>
    <xdr:to>
      <xdr:col>14</xdr:col>
      <xdr:colOff>403860</xdr:colOff>
      <xdr:row>25</xdr:row>
      <xdr:rowOff>182880</xdr:rowOff>
    </xdr:to>
    <xdr:sp macro="" textlink="">
      <xdr:nvSpPr>
        <xdr:cNvPr id="1185" name="Oval 1184">
          <a:extLst>
            <a:ext uri="{FF2B5EF4-FFF2-40B4-BE49-F238E27FC236}">
              <a16:creationId xmlns:a16="http://schemas.microsoft.com/office/drawing/2014/main" id="{00000000-0008-0000-0400-0000A1040000}"/>
            </a:ext>
          </a:extLst>
        </xdr:cNvPr>
        <xdr:cNvSpPr/>
      </xdr:nvSpPr>
      <xdr:spPr>
        <a:xfrm>
          <a:off x="379476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25</xdr:row>
      <xdr:rowOff>33383</xdr:rowOff>
    </xdr:from>
    <xdr:to>
      <xdr:col>14</xdr:col>
      <xdr:colOff>515337</xdr:colOff>
      <xdr:row>25</xdr:row>
      <xdr:rowOff>199054</xdr:rowOff>
    </xdr:to>
    <xdr:cxnSp macro="">
      <xdr:nvCxnSpPr>
        <xdr:cNvPr id="1186" name="Straight Arrow Connector 1185">
          <a:extLst>
            <a:ext uri="{FF2B5EF4-FFF2-40B4-BE49-F238E27FC236}">
              <a16:creationId xmlns:a16="http://schemas.microsoft.com/office/drawing/2014/main" id="{00000000-0008-0000-0400-0000A2040000}"/>
            </a:ext>
          </a:extLst>
        </xdr:cNvPr>
        <xdr:cNvCxnSpPr/>
      </xdr:nvCxnSpPr>
      <xdr:spPr>
        <a:xfrm flipH="1">
          <a:off x="403194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26</xdr:row>
      <xdr:rowOff>60960</xdr:rowOff>
    </xdr:from>
    <xdr:to>
      <xdr:col>14</xdr:col>
      <xdr:colOff>403860</xdr:colOff>
      <xdr:row>26</xdr:row>
      <xdr:rowOff>182880</xdr:rowOff>
    </xdr:to>
    <xdr:sp macro="" textlink="">
      <xdr:nvSpPr>
        <xdr:cNvPr id="1187" name="Oval 1186">
          <a:extLst>
            <a:ext uri="{FF2B5EF4-FFF2-40B4-BE49-F238E27FC236}">
              <a16:creationId xmlns:a16="http://schemas.microsoft.com/office/drawing/2014/main" id="{00000000-0008-0000-0400-0000A3040000}"/>
            </a:ext>
          </a:extLst>
        </xdr:cNvPr>
        <xdr:cNvSpPr/>
      </xdr:nvSpPr>
      <xdr:spPr>
        <a:xfrm>
          <a:off x="379476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26</xdr:row>
      <xdr:rowOff>33383</xdr:rowOff>
    </xdr:from>
    <xdr:to>
      <xdr:col>14</xdr:col>
      <xdr:colOff>515337</xdr:colOff>
      <xdr:row>26</xdr:row>
      <xdr:rowOff>199054</xdr:rowOff>
    </xdr:to>
    <xdr:cxnSp macro="">
      <xdr:nvCxnSpPr>
        <xdr:cNvPr id="1188" name="Straight Arrow Connector 1187">
          <a:extLst>
            <a:ext uri="{FF2B5EF4-FFF2-40B4-BE49-F238E27FC236}">
              <a16:creationId xmlns:a16="http://schemas.microsoft.com/office/drawing/2014/main" id="{00000000-0008-0000-0400-0000A4040000}"/>
            </a:ext>
          </a:extLst>
        </xdr:cNvPr>
        <xdr:cNvCxnSpPr/>
      </xdr:nvCxnSpPr>
      <xdr:spPr>
        <a:xfrm flipH="1">
          <a:off x="403194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28</xdr:row>
      <xdr:rowOff>60960</xdr:rowOff>
    </xdr:from>
    <xdr:to>
      <xdr:col>7</xdr:col>
      <xdr:colOff>403860</xdr:colOff>
      <xdr:row>28</xdr:row>
      <xdr:rowOff>182880</xdr:rowOff>
    </xdr:to>
    <xdr:sp macro="" textlink="">
      <xdr:nvSpPr>
        <xdr:cNvPr id="1193" name="Oval 1192">
          <a:extLst>
            <a:ext uri="{FF2B5EF4-FFF2-40B4-BE49-F238E27FC236}">
              <a16:creationId xmlns:a16="http://schemas.microsoft.com/office/drawing/2014/main" id="{00000000-0008-0000-0400-0000A9040000}"/>
            </a:ext>
          </a:extLst>
        </xdr:cNvPr>
        <xdr:cNvSpPr/>
      </xdr:nvSpPr>
      <xdr:spPr>
        <a:xfrm>
          <a:off x="7680960" y="65760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28</xdr:row>
      <xdr:rowOff>33383</xdr:rowOff>
    </xdr:from>
    <xdr:to>
      <xdr:col>7</xdr:col>
      <xdr:colOff>515337</xdr:colOff>
      <xdr:row>28</xdr:row>
      <xdr:rowOff>199054</xdr:rowOff>
    </xdr:to>
    <xdr:cxnSp macro="">
      <xdr:nvCxnSpPr>
        <xdr:cNvPr id="1194" name="Straight Arrow Connector 1193">
          <a:extLst>
            <a:ext uri="{FF2B5EF4-FFF2-40B4-BE49-F238E27FC236}">
              <a16:creationId xmlns:a16="http://schemas.microsoft.com/office/drawing/2014/main" id="{00000000-0008-0000-0400-0000AA040000}"/>
            </a:ext>
          </a:extLst>
        </xdr:cNvPr>
        <xdr:cNvCxnSpPr/>
      </xdr:nvCxnSpPr>
      <xdr:spPr>
        <a:xfrm flipH="1">
          <a:off x="791814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26</xdr:row>
      <xdr:rowOff>60960</xdr:rowOff>
    </xdr:from>
    <xdr:to>
      <xdr:col>12</xdr:col>
      <xdr:colOff>403860</xdr:colOff>
      <xdr:row>26</xdr:row>
      <xdr:rowOff>182880</xdr:rowOff>
    </xdr:to>
    <xdr:sp macro="" textlink="">
      <xdr:nvSpPr>
        <xdr:cNvPr id="1195" name="Oval 1194">
          <a:extLst>
            <a:ext uri="{FF2B5EF4-FFF2-40B4-BE49-F238E27FC236}">
              <a16:creationId xmlns:a16="http://schemas.microsoft.com/office/drawing/2014/main" id="{00000000-0008-0000-0400-0000AB040000}"/>
            </a:ext>
          </a:extLst>
        </xdr:cNvPr>
        <xdr:cNvSpPr/>
      </xdr:nvSpPr>
      <xdr:spPr>
        <a:xfrm>
          <a:off x="9235440" y="61036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26</xdr:row>
      <xdr:rowOff>33383</xdr:rowOff>
    </xdr:from>
    <xdr:to>
      <xdr:col>12</xdr:col>
      <xdr:colOff>515337</xdr:colOff>
      <xdr:row>26</xdr:row>
      <xdr:rowOff>199054</xdr:rowOff>
    </xdr:to>
    <xdr:cxnSp macro="">
      <xdr:nvCxnSpPr>
        <xdr:cNvPr id="1196" name="Straight Arrow Connector 1195">
          <a:extLst>
            <a:ext uri="{FF2B5EF4-FFF2-40B4-BE49-F238E27FC236}">
              <a16:creationId xmlns:a16="http://schemas.microsoft.com/office/drawing/2014/main" id="{00000000-0008-0000-0400-0000AC040000}"/>
            </a:ext>
          </a:extLst>
        </xdr:cNvPr>
        <xdr:cNvCxnSpPr/>
      </xdr:nvCxnSpPr>
      <xdr:spPr>
        <a:xfrm flipH="1">
          <a:off x="947262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27</xdr:row>
      <xdr:rowOff>60960</xdr:rowOff>
    </xdr:from>
    <xdr:to>
      <xdr:col>12</xdr:col>
      <xdr:colOff>403860</xdr:colOff>
      <xdr:row>27</xdr:row>
      <xdr:rowOff>182880</xdr:rowOff>
    </xdr:to>
    <xdr:sp macro="" textlink="">
      <xdr:nvSpPr>
        <xdr:cNvPr id="1197" name="Oval 1196">
          <a:extLst>
            <a:ext uri="{FF2B5EF4-FFF2-40B4-BE49-F238E27FC236}">
              <a16:creationId xmlns:a16="http://schemas.microsoft.com/office/drawing/2014/main" id="{00000000-0008-0000-0400-0000AD040000}"/>
            </a:ext>
          </a:extLst>
        </xdr:cNvPr>
        <xdr:cNvSpPr/>
      </xdr:nvSpPr>
      <xdr:spPr>
        <a:xfrm>
          <a:off x="923544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27</xdr:row>
      <xdr:rowOff>33383</xdr:rowOff>
    </xdr:from>
    <xdr:to>
      <xdr:col>12</xdr:col>
      <xdr:colOff>515337</xdr:colOff>
      <xdr:row>27</xdr:row>
      <xdr:rowOff>199054</xdr:rowOff>
    </xdr:to>
    <xdr:cxnSp macro="">
      <xdr:nvCxnSpPr>
        <xdr:cNvPr id="1198" name="Straight Arrow Connector 1197">
          <a:extLst>
            <a:ext uri="{FF2B5EF4-FFF2-40B4-BE49-F238E27FC236}">
              <a16:creationId xmlns:a16="http://schemas.microsoft.com/office/drawing/2014/main" id="{00000000-0008-0000-0400-0000AE040000}"/>
            </a:ext>
          </a:extLst>
        </xdr:cNvPr>
        <xdr:cNvCxnSpPr/>
      </xdr:nvCxnSpPr>
      <xdr:spPr>
        <a:xfrm flipH="1">
          <a:off x="947262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28</xdr:row>
      <xdr:rowOff>60960</xdr:rowOff>
    </xdr:from>
    <xdr:to>
      <xdr:col>12</xdr:col>
      <xdr:colOff>403860</xdr:colOff>
      <xdr:row>28</xdr:row>
      <xdr:rowOff>182880</xdr:rowOff>
    </xdr:to>
    <xdr:sp macro="" textlink="">
      <xdr:nvSpPr>
        <xdr:cNvPr id="1199" name="Oval 1198">
          <a:extLst>
            <a:ext uri="{FF2B5EF4-FFF2-40B4-BE49-F238E27FC236}">
              <a16:creationId xmlns:a16="http://schemas.microsoft.com/office/drawing/2014/main" id="{00000000-0008-0000-0400-0000AF040000}"/>
            </a:ext>
          </a:extLst>
        </xdr:cNvPr>
        <xdr:cNvSpPr/>
      </xdr:nvSpPr>
      <xdr:spPr>
        <a:xfrm>
          <a:off x="923544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28</xdr:row>
      <xdr:rowOff>33383</xdr:rowOff>
    </xdr:from>
    <xdr:to>
      <xdr:col>12</xdr:col>
      <xdr:colOff>515337</xdr:colOff>
      <xdr:row>28</xdr:row>
      <xdr:rowOff>199054</xdr:rowOff>
    </xdr:to>
    <xdr:cxnSp macro="">
      <xdr:nvCxnSpPr>
        <xdr:cNvPr id="1200" name="Straight Arrow Connector 1199">
          <a:extLst>
            <a:ext uri="{FF2B5EF4-FFF2-40B4-BE49-F238E27FC236}">
              <a16:creationId xmlns:a16="http://schemas.microsoft.com/office/drawing/2014/main" id="{00000000-0008-0000-0400-0000B0040000}"/>
            </a:ext>
          </a:extLst>
        </xdr:cNvPr>
        <xdr:cNvCxnSpPr/>
      </xdr:nvCxnSpPr>
      <xdr:spPr>
        <a:xfrm flipH="1">
          <a:off x="947262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24</xdr:row>
      <xdr:rowOff>60960</xdr:rowOff>
    </xdr:from>
    <xdr:to>
      <xdr:col>20</xdr:col>
      <xdr:colOff>403860</xdr:colOff>
      <xdr:row>24</xdr:row>
      <xdr:rowOff>182880</xdr:rowOff>
    </xdr:to>
    <xdr:sp macro="" textlink="">
      <xdr:nvSpPr>
        <xdr:cNvPr id="1201" name="Oval 1200">
          <a:extLst>
            <a:ext uri="{FF2B5EF4-FFF2-40B4-BE49-F238E27FC236}">
              <a16:creationId xmlns:a16="http://schemas.microsoft.com/office/drawing/2014/main" id="{00000000-0008-0000-0400-0000B1040000}"/>
            </a:ext>
          </a:extLst>
        </xdr:cNvPr>
        <xdr:cNvSpPr/>
      </xdr:nvSpPr>
      <xdr:spPr>
        <a:xfrm>
          <a:off x="379476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24</xdr:row>
      <xdr:rowOff>33383</xdr:rowOff>
    </xdr:from>
    <xdr:to>
      <xdr:col>20</xdr:col>
      <xdr:colOff>515337</xdr:colOff>
      <xdr:row>24</xdr:row>
      <xdr:rowOff>199054</xdr:rowOff>
    </xdr:to>
    <xdr:cxnSp macro="">
      <xdr:nvCxnSpPr>
        <xdr:cNvPr id="1202" name="Straight Arrow Connector 1201">
          <a:extLst>
            <a:ext uri="{FF2B5EF4-FFF2-40B4-BE49-F238E27FC236}">
              <a16:creationId xmlns:a16="http://schemas.microsoft.com/office/drawing/2014/main" id="{00000000-0008-0000-0400-0000B2040000}"/>
            </a:ext>
          </a:extLst>
        </xdr:cNvPr>
        <xdr:cNvCxnSpPr/>
      </xdr:nvCxnSpPr>
      <xdr:spPr>
        <a:xfrm flipH="1">
          <a:off x="403194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25</xdr:row>
      <xdr:rowOff>60960</xdr:rowOff>
    </xdr:from>
    <xdr:to>
      <xdr:col>20</xdr:col>
      <xdr:colOff>403860</xdr:colOff>
      <xdr:row>25</xdr:row>
      <xdr:rowOff>182880</xdr:rowOff>
    </xdr:to>
    <xdr:sp macro="" textlink="">
      <xdr:nvSpPr>
        <xdr:cNvPr id="1203" name="Oval 1202">
          <a:extLst>
            <a:ext uri="{FF2B5EF4-FFF2-40B4-BE49-F238E27FC236}">
              <a16:creationId xmlns:a16="http://schemas.microsoft.com/office/drawing/2014/main" id="{00000000-0008-0000-0400-0000B3040000}"/>
            </a:ext>
          </a:extLst>
        </xdr:cNvPr>
        <xdr:cNvSpPr/>
      </xdr:nvSpPr>
      <xdr:spPr>
        <a:xfrm>
          <a:off x="379476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25</xdr:row>
      <xdr:rowOff>33383</xdr:rowOff>
    </xdr:from>
    <xdr:to>
      <xdr:col>20</xdr:col>
      <xdr:colOff>515337</xdr:colOff>
      <xdr:row>25</xdr:row>
      <xdr:rowOff>199054</xdr:rowOff>
    </xdr:to>
    <xdr:cxnSp macro="">
      <xdr:nvCxnSpPr>
        <xdr:cNvPr id="1204" name="Straight Arrow Connector 1203">
          <a:extLst>
            <a:ext uri="{FF2B5EF4-FFF2-40B4-BE49-F238E27FC236}">
              <a16:creationId xmlns:a16="http://schemas.microsoft.com/office/drawing/2014/main" id="{00000000-0008-0000-0400-0000B4040000}"/>
            </a:ext>
          </a:extLst>
        </xdr:cNvPr>
        <xdr:cNvCxnSpPr/>
      </xdr:nvCxnSpPr>
      <xdr:spPr>
        <a:xfrm flipH="1">
          <a:off x="403194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26</xdr:row>
      <xdr:rowOff>60960</xdr:rowOff>
    </xdr:from>
    <xdr:to>
      <xdr:col>20</xdr:col>
      <xdr:colOff>403860</xdr:colOff>
      <xdr:row>26</xdr:row>
      <xdr:rowOff>182880</xdr:rowOff>
    </xdr:to>
    <xdr:sp macro="" textlink="">
      <xdr:nvSpPr>
        <xdr:cNvPr id="1205" name="Oval 1204">
          <a:extLst>
            <a:ext uri="{FF2B5EF4-FFF2-40B4-BE49-F238E27FC236}">
              <a16:creationId xmlns:a16="http://schemas.microsoft.com/office/drawing/2014/main" id="{00000000-0008-0000-0400-0000B5040000}"/>
            </a:ext>
          </a:extLst>
        </xdr:cNvPr>
        <xdr:cNvSpPr/>
      </xdr:nvSpPr>
      <xdr:spPr>
        <a:xfrm>
          <a:off x="379476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26</xdr:row>
      <xdr:rowOff>33383</xdr:rowOff>
    </xdr:from>
    <xdr:to>
      <xdr:col>20</xdr:col>
      <xdr:colOff>515337</xdr:colOff>
      <xdr:row>26</xdr:row>
      <xdr:rowOff>199054</xdr:rowOff>
    </xdr:to>
    <xdr:cxnSp macro="">
      <xdr:nvCxnSpPr>
        <xdr:cNvPr id="1206" name="Straight Arrow Connector 1205">
          <a:extLst>
            <a:ext uri="{FF2B5EF4-FFF2-40B4-BE49-F238E27FC236}">
              <a16:creationId xmlns:a16="http://schemas.microsoft.com/office/drawing/2014/main" id="{00000000-0008-0000-0400-0000B6040000}"/>
            </a:ext>
          </a:extLst>
        </xdr:cNvPr>
        <xdr:cNvCxnSpPr/>
      </xdr:nvCxnSpPr>
      <xdr:spPr>
        <a:xfrm flipH="1">
          <a:off x="403194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27</xdr:row>
      <xdr:rowOff>60960</xdr:rowOff>
    </xdr:from>
    <xdr:to>
      <xdr:col>20</xdr:col>
      <xdr:colOff>403860</xdr:colOff>
      <xdr:row>27</xdr:row>
      <xdr:rowOff>182880</xdr:rowOff>
    </xdr:to>
    <xdr:sp macro="" textlink="">
      <xdr:nvSpPr>
        <xdr:cNvPr id="1207" name="Oval 1206">
          <a:extLst>
            <a:ext uri="{FF2B5EF4-FFF2-40B4-BE49-F238E27FC236}">
              <a16:creationId xmlns:a16="http://schemas.microsoft.com/office/drawing/2014/main" id="{00000000-0008-0000-0400-0000B7040000}"/>
            </a:ext>
          </a:extLst>
        </xdr:cNvPr>
        <xdr:cNvSpPr/>
      </xdr:nvSpPr>
      <xdr:spPr>
        <a:xfrm>
          <a:off x="379476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27</xdr:row>
      <xdr:rowOff>33383</xdr:rowOff>
    </xdr:from>
    <xdr:to>
      <xdr:col>20</xdr:col>
      <xdr:colOff>515337</xdr:colOff>
      <xdr:row>27</xdr:row>
      <xdr:rowOff>199054</xdr:rowOff>
    </xdr:to>
    <xdr:cxnSp macro="">
      <xdr:nvCxnSpPr>
        <xdr:cNvPr id="1208" name="Straight Arrow Connector 1207">
          <a:extLst>
            <a:ext uri="{FF2B5EF4-FFF2-40B4-BE49-F238E27FC236}">
              <a16:creationId xmlns:a16="http://schemas.microsoft.com/office/drawing/2014/main" id="{00000000-0008-0000-0400-0000B8040000}"/>
            </a:ext>
          </a:extLst>
        </xdr:cNvPr>
        <xdr:cNvCxnSpPr/>
      </xdr:nvCxnSpPr>
      <xdr:spPr>
        <a:xfrm flipH="1">
          <a:off x="403194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28</xdr:row>
      <xdr:rowOff>60960</xdr:rowOff>
    </xdr:from>
    <xdr:to>
      <xdr:col>20</xdr:col>
      <xdr:colOff>403860</xdr:colOff>
      <xdr:row>28</xdr:row>
      <xdr:rowOff>182880</xdr:rowOff>
    </xdr:to>
    <xdr:sp macro="" textlink="">
      <xdr:nvSpPr>
        <xdr:cNvPr id="1209" name="Oval 1208">
          <a:extLst>
            <a:ext uri="{FF2B5EF4-FFF2-40B4-BE49-F238E27FC236}">
              <a16:creationId xmlns:a16="http://schemas.microsoft.com/office/drawing/2014/main" id="{00000000-0008-0000-0400-0000B9040000}"/>
            </a:ext>
          </a:extLst>
        </xdr:cNvPr>
        <xdr:cNvSpPr/>
      </xdr:nvSpPr>
      <xdr:spPr>
        <a:xfrm>
          <a:off x="379476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28</xdr:row>
      <xdr:rowOff>33383</xdr:rowOff>
    </xdr:from>
    <xdr:to>
      <xdr:col>20</xdr:col>
      <xdr:colOff>515337</xdr:colOff>
      <xdr:row>28</xdr:row>
      <xdr:rowOff>199054</xdr:rowOff>
    </xdr:to>
    <xdr:cxnSp macro="">
      <xdr:nvCxnSpPr>
        <xdr:cNvPr id="1210" name="Straight Arrow Connector 1209">
          <a:extLst>
            <a:ext uri="{FF2B5EF4-FFF2-40B4-BE49-F238E27FC236}">
              <a16:creationId xmlns:a16="http://schemas.microsoft.com/office/drawing/2014/main" id="{00000000-0008-0000-0400-0000BA040000}"/>
            </a:ext>
          </a:extLst>
        </xdr:cNvPr>
        <xdr:cNvCxnSpPr/>
      </xdr:nvCxnSpPr>
      <xdr:spPr>
        <a:xfrm flipH="1">
          <a:off x="403194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24</xdr:row>
      <xdr:rowOff>60960</xdr:rowOff>
    </xdr:from>
    <xdr:to>
      <xdr:col>21</xdr:col>
      <xdr:colOff>403860</xdr:colOff>
      <xdr:row>24</xdr:row>
      <xdr:rowOff>182880</xdr:rowOff>
    </xdr:to>
    <xdr:sp macro="" textlink="">
      <xdr:nvSpPr>
        <xdr:cNvPr id="1211" name="Oval 1210">
          <a:extLst>
            <a:ext uri="{FF2B5EF4-FFF2-40B4-BE49-F238E27FC236}">
              <a16:creationId xmlns:a16="http://schemas.microsoft.com/office/drawing/2014/main" id="{00000000-0008-0000-0400-0000BB040000}"/>
            </a:ext>
          </a:extLst>
        </xdr:cNvPr>
        <xdr:cNvSpPr/>
      </xdr:nvSpPr>
      <xdr:spPr>
        <a:xfrm>
          <a:off x="457200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24</xdr:row>
      <xdr:rowOff>33383</xdr:rowOff>
    </xdr:from>
    <xdr:to>
      <xdr:col>21</xdr:col>
      <xdr:colOff>515337</xdr:colOff>
      <xdr:row>24</xdr:row>
      <xdr:rowOff>199054</xdr:rowOff>
    </xdr:to>
    <xdr:cxnSp macro="">
      <xdr:nvCxnSpPr>
        <xdr:cNvPr id="1212" name="Straight Arrow Connector 1211">
          <a:extLst>
            <a:ext uri="{FF2B5EF4-FFF2-40B4-BE49-F238E27FC236}">
              <a16:creationId xmlns:a16="http://schemas.microsoft.com/office/drawing/2014/main" id="{00000000-0008-0000-0400-0000BC040000}"/>
            </a:ext>
          </a:extLst>
        </xdr:cNvPr>
        <xdr:cNvCxnSpPr/>
      </xdr:nvCxnSpPr>
      <xdr:spPr>
        <a:xfrm flipH="1">
          <a:off x="480918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25</xdr:row>
      <xdr:rowOff>60960</xdr:rowOff>
    </xdr:from>
    <xdr:to>
      <xdr:col>21</xdr:col>
      <xdr:colOff>403860</xdr:colOff>
      <xdr:row>25</xdr:row>
      <xdr:rowOff>182880</xdr:rowOff>
    </xdr:to>
    <xdr:sp macro="" textlink="">
      <xdr:nvSpPr>
        <xdr:cNvPr id="1213" name="Oval 1212">
          <a:extLst>
            <a:ext uri="{FF2B5EF4-FFF2-40B4-BE49-F238E27FC236}">
              <a16:creationId xmlns:a16="http://schemas.microsoft.com/office/drawing/2014/main" id="{00000000-0008-0000-0400-0000BD040000}"/>
            </a:ext>
          </a:extLst>
        </xdr:cNvPr>
        <xdr:cNvSpPr/>
      </xdr:nvSpPr>
      <xdr:spPr>
        <a:xfrm>
          <a:off x="457200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25</xdr:row>
      <xdr:rowOff>33383</xdr:rowOff>
    </xdr:from>
    <xdr:to>
      <xdr:col>21</xdr:col>
      <xdr:colOff>515337</xdr:colOff>
      <xdr:row>25</xdr:row>
      <xdr:rowOff>199054</xdr:rowOff>
    </xdr:to>
    <xdr:cxnSp macro="">
      <xdr:nvCxnSpPr>
        <xdr:cNvPr id="1214" name="Straight Arrow Connector 1213">
          <a:extLst>
            <a:ext uri="{FF2B5EF4-FFF2-40B4-BE49-F238E27FC236}">
              <a16:creationId xmlns:a16="http://schemas.microsoft.com/office/drawing/2014/main" id="{00000000-0008-0000-0400-0000BE040000}"/>
            </a:ext>
          </a:extLst>
        </xdr:cNvPr>
        <xdr:cNvCxnSpPr/>
      </xdr:nvCxnSpPr>
      <xdr:spPr>
        <a:xfrm flipH="1">
          <a:off x="480918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26</xdr:row>
      <xdr:rowOff>60960</xdr:rowOff>
    </xdr:from>
    <xdr:to>
      <xdr:col>21</xdr:col>
      <xdr:colOff>403860</xdr:colOff>
      <xdr:row>26</xdr:row>
      <xdr:rowOff>182880</xdr:rowOff>
    </xdr:to>
    <xdr:sp macro="" textlink="">
      <xdr:nvSpPr>
        <xdr:cNvPr id="1215" name="Oval 1214">
          <a:extLst>
            <a:ext uri="{FF2B5EF4-FFF2-40B4-BE49-F238E27FC236}">
              <a16:creationId xmlns:a16="http://schemas.microsoft.com/office/drawing/2014/main" id="{00000000-0008-0000-0400-0000BF040000}"/>
            </a:ext>
          </a:extLst>
        </xdr:cNvPr>
        <xdr:cNvSpPr/>
      </xdr:nvSpPr>
      <xdr:spPr>
        <a:xfrm>
          <a:off x="457200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26</xdr:row>
      <xdr:rowOff>33383</xdr:rowOff>
    </xdr:from>
    <xdr:to>
      <xdr:col>21</xdr:col>
      <xdr:colOff>515337</xdr:colOff>
      <xdr:row>26</xdr:row>
      <xdr:rowOff>199054</xdr:rowOff>
    </xdr:to>
    <xdr:cxnSp macro="">
      <xdr:nvCxnSpPr>
        <xdr:cNvPr id="1216" name="Straight Arrow Connector 1215">
          <a:extLst>
            <a:ext uri="{FF2B5EF4-FFF2-40B4-BE49-F238E27FC236}">
              <a16:creationId xmlns:a16="http://schemas.microsoft.com/office/drawing/2014/main" id="{00000000-0008-0000-0400-0000C0040000}"/>
            </a:ext>
          </a:extLst>
        </xdr:cNvPr>
        <xdr:cNvCxnSpPr/>
      </xdr:nvCxnSpPr>
      <xdr:spPr>
        <a:xfrm flipH="1">
          <a:off x="480918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27</xdr:row>
      <xdr:rowOff>60960</xdr:rowOff>
    </xdr:from>
    <xdr:to>
      <xdr:col>21</xdr:col>
      <xdr:colOff>403860</xdr:colOff>
      <xdr:row>27</xdr:row>
      <xdr:rowOff>182880</xdr:rowOff>
    </xdr:to>
    <xdr:sp macro="" textlink="">
      <xdr:nvSpPr>
        <xdr:cNvPr id="1217" name="Oval 1216">
          <a:extLst>
            <a:ext uri="{FF2B5EF4-FFF2-40B4-BE49-F238E27FC236}">
              <a16:creationId xmlns:a16="http://schemas.microsoft.com/office/drawing/2014/main" id="{00000000-0008-0000-0400-0000C1040000}"/>
            </a:ext>
          </a:extLst>
        </xdr:cNvPr>
        <xdr:cNvSpPr/>
      </xdr:nvSpPr>
      <xdr:spPr>
        <a:xfrm>
          <a:off x="457200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27</xdr:row>
      <xdr:rowOff>33383</xdr:rowOff>
    </xdr:from>
    <xdr:to>
      <xdr:col>21</xdr:col>
      <xdr:colOff>515337</xdr:colOff>
      <xdr:row>27</xdr:row>
      <xdr:rowOff>199054</xdr:rowOff>
    </xdr:to>
    <xdr:cxnSp macro="">
      <xdr:nvCxnSpPr>
        <xdr:cNvPr id="1218" name="Straight Arrow Connector 1217">
          <a:extLst>
            <a:ext uri="{FF2B5EF4-FFF2-40B4-BE49-F238E27FC236}">
              <a16:creationId xmlns:a16="http://schemas.microsoft.com/office/drawing/2014/main" id="{00000000-0008-0000-0400-0000C2040000}"/>
            </a:ext>
          </a:extLst>
        </xdr:cNvPr>
        <xdr:cNvCxnSpPr/>
      </xdr:nvCxnSpPr>
      <xdr:spPr>
        <a:xfrm flipH="1">
          <a:off x="480918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28</xdr:row>
      <xdr:rowOff>60960</xdr:rowOff>
    </xdr:from>
    <xdr:to>
      <xdr:col>21</xdr:col>
      <xdr:colOff>403860</xdr:colOff>
      <xdr:row>28</xdr:row>
      <xdr:rowOff>182880</xdr:rowOff>
    </xdr:to>
    <xdr:sp macro="" textlink="">
      <xdr:nvSpPr>
        <xdr:cNvPr id="1219" name="Oval 1218">
          <a:extLst>
            <a:ext uri="{FF2B5EF4-FFF2-40B4-BE49-F238E27FC236}">
              <a16:creationId xmlns:a16="http://schemas.microsoft.com/office/drawing/2014/main" id="{00000000-0008-0000-0400-0000C3040000}"/>
            </a:ext>
          </a:extLst>
        </xdr:cNvPr>
        <xdr:cNvSpPr/>
      </xdr:nvSpPr>
      <xdr:spPr>
        <a:xfrm>
          <a:off x="457200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28</xdr:row>
      <xdr:rowOff>33383</xdr:rowOff>
    </xdr:from>
    <xdr:to>
      <xdr:col>21</xdr:col>
      <xdr:colOff>515337</xdr:colOff>
      <xdr:row>28</xdr:row>
      <xdr:rowOff>199054</xdr:rowOff>
    </xdr:to>
    <xdr:cxnSp macro="">
      <xdr:nvCxnSpPr>
        <xdr:cNvPr id="1220" name="Straight Arrow Connector 1219">
          <a:extLst>
            <a:ext uri="{FF2B5EF4-FFF2-40B4-BE49-F238E27FC236}">
              <a16:creationId xmlns:a16="http://schemas.microsoft.com/office/drawing/2014/main" id="{00000000-0008-0000-0400-0000C4040000}"/>
            </a:ext>
          </a:extLst>
        </xdr:cNvPr>
        <xdr:cNvCxnSpPr/>
      </xdr:nvCxnSpPr>
      <xdr:spPr>
        <a:xfrm flipH="1">
          <a:off x="480918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24</xdr:row>
      <xdr:rowOff>60960</xdr:rowOff>
    </xdr:from>
    <xdr:to>
      <xdr:col>22</xdr:col>
      <xdr:colOff>403860</xdr:colOff>
      <xdr:row>24</xdr:row>
      <xdr:rowOff>182880</xdr:rowOff>
    </xdr:to>
    <xdr:sp macro="" textlink="">
      <xdr:nvSpPr>
        <xdr:cNvPr id="1221" name="Oval 1220">
          <a:extLst>
            <a:ext uri="{FF2B5EF4-FFF2-40B4-BE49-F238E27FC236}">
              <a16:creationId xmlns:a16="http://schemas.microsoft.com/office/drawing/2014/main" id="{00000000-0008-0000-0400-0000C5040000}"/>
            </a:ext>
          </a:extLst>
        </xdr:cNvPr>
        <xdr:cNvSpPr/>
      </xdr:nvSpPr>
      <xdr:spPr>
        <a:xfrm>
          <a:off x="534924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24</xdr:row>
      <xdr:rowOff>33383</xdr:rowOff>
    </xdr:from>
    <xdr:to>
      <xdr:col>22</xdr:col>
      <xdr:colOff>515337</xdr:colOff>
      <xdr:row>24</xdr:row>
      <xdr:rowOff>199054</xdr:rowOff>
    </xdr:to>
    <xdr:cxnSp macro="">
      <xdr:nvCxnSpPr>
        <xdr:cNvPr id="1222" name="Straight Arrow Connector 1221">
          <a:extLst>
            <a:ext uri="{FF2B5EF4-FFF2-40B4-BE49-F238E27FC236}">
              <a16:creationId xmlns:a16="http://schemas.microsoft.com/office/drawing/2014/main" id="{00000000-0008-0000-0400-0000C6040000}"/>
            </a:ext>
          </a:extLst>
        </xdr:cNvPr>
        <xdr:cNvCxnSpPr/>
      </xdr:nvCxnSpPr>
      <xdr:spPr>
        <a:xfrm flipH="1">
          <a:off x="558642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25</xdr:row>
      <xdr:rowOff>60960</xdr:rowOff>
    </xdr:from>
    <xdr:to>
      <xdr:col>22</xdr:col>
      <xdr:colOff>403860</xdr:colOff>
      <xdr:row>25</xdr:row>
      <xdr:rowOff>182880</xdr:rowOff>
    </xdr:to>
    <xdr:sp macro="" textlink="">
      <xdr:nvSpPr>
        <xdr:cNvPr id="1223" name="Oval 1222">
          <a:extLst>
            <a:ext uri="{FF2B5EF4-FFF2-40B4-BE49-F238E27FC236}">
              <a16:creationId xmlns:a16="http://schemas.microsoft.com/office/drawing/2014/main" id="{00000000-0008-0000-0400-0000C7040000}"/>
            </a:ext>
          </a:extLst>
        </xdr:cNvPr>
        <xdr:cNvSpPr/>
      </xdr:nvSpPr>
      <xdr:spPr>
        <a:xfrm>
          <a:off x="534924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25</xdr:row>
      <xdr:rowOff>33383</xdr:rowOff>
    </xdr:from>
    <xdr:to>
      <xdr:col>22</xdr:col>
      <xdr:colOff>515337</xdr:colOff>
      <xdr:row>25</xdr:row>
      <xdr:rowOff>199054</xdr:rowOff>
    </xdr:to>
    <xdr:cxnSp macro="">
      <xdr:nvCxnSpPr>
        <xdr:cNvPr id="1224" name="Straight Arrow Connector 1223">
          <a:extLst>
            <a:ext uri="{FF2B5EF4-FFF2-40B4-BE49-F238E27FC236}">
              <a16:creationId xmlns:a16="http://schemas.microsoft.com/office/drawing/2014/main" id="{00000000-0008-0000-0400-0000C8040000}"/>
            </a:ext>
          </a:extLst>
        </xdr:cNvPr>
        <xdr:cNvCxnSpPr/>
      </xdr:nvCxnSpPr>
      <xdr:spPr>
        <a:xfrm flipH="1">
          <a:off x="558642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26</xdr:row>
      <xdr:rowOff>60960</xdr:rowOff>
    </xdr:from>
    <xdr:to>
      <xdr:col>22</xdr:col>
      <xdr:colOff>403860</xdr:colOff>
      <xdr:row>26</xdr:row>
      <xdr:rowOff>182880</xdr:rowOff>
    </xdr:to>
    <xdr:sp macro="" textlink="">
      <xdr:nvSpPr>
        <xdr:cNvPr id="1225" name="Oval 1224">
          <a:extLst>
            <a:ext uri="{FF2B5EF4-FFF2-40B4-BE49-F238E27FC236}">
              <a16:creationId xmlns:a16="http://schemas.microsoft.com/office/drawing/2014/main" id="{00000000-0008-0000-0400-0000C9040000}"/>
            </a:ext>
          </a:extLst>
        </xdr:cNvPr>
        <xdr:cNvSpPr/>
      </xdr:nvSpPr>
      <xdr:spPr>
        <a:xfrm>
          <a:off x="534924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26</xdr:row>
      <xdr:rowOff>33383</xdr:rowOff>
    </xdr:from>
    <xdr:to>
      <xdr:col>22</xdr:col>
      <xdr:colOff>515337</xdr:colOff>
      <xdr:row>26</xdr:row>
      <xdr:rowOff>199054</xdr:rowOff>
    </xdr:to>
    <xdr:cxnSp macro="">
      <xdr:nvCxnSpPr>
        <xdr:cNvPr id="1226" name="Straight Arrow Connector 1225">
          <a:extLst>
            <a:ext uri="{FF2B5EF4-FFF2-40B4-BE49-F238E27FC236}">
              <a16:creationId xmlns:a16="http://schemas.microsoft.com/office/drawing/2014/main" id="{00000000-0008-0000-0400-0000CA040000}"/>
            </a:ext>
          </a:extLst>
        </xdr:cNvPr>
        <xdr:cNvCxnSpPr/>
      </xdr:nvCxnSpPr>
      <xdr:spPr>
        <a:xfrm flipH="1">
          <a:off x="558642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27</xdr:row>
      <xdr:rowOff>60960</xdr:rowOff>
    </xdr:from>
    <xdr:to>
      <xdr:col>22</xdr:col>
      <xdr:colOff>403860</xdr:colOff>
      <xdr:row>27</xdr:row>
      <xdr:rowOff>182880</xdr:rowOff>
    </xdr:to>
    <xdr:sp macro="" textlink="">
      <xdr:nvSpPr>
        <xdr:cNvPr id="1227" name="Oval 1226">
          <a:extLst>
            <a:ext uri="{FF2B5EF4-FFF2-40B4-BE49-F238E27FC236}">
              <a16:creationId xmlns:a16="http://schemas.microsoft.com/office/drawing/2014/main" id="{00000000-0008-0000-0400-0000CB040000}"/>
            </a:ext>
          </a:extLst>
        </xdr:cNvPr>
        <xdr:cNvSpPr/>
      </xdr:nvSpPr>
      <xdr:spPr>
        <a:xfrm>
          <a:off x="534924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27</xdr:row>
      <xdr:rowOff>33383</xdr:rowOff>
    </xdr:from>
    <xdr:to>
      <xdr:col>22</xdr:col>
      <xdr:colOff>515337</xdr:colOff>
      <xdr:row>27</xdr:row>
      <xdr:rowOff>199054</xdr:rowOff>
    </xdr:to>
    <xdr:cxnSp macro="">
      <xdr:nvCxnSpPr>
        <xdr:cNvPr id="1228" name="Straight Arrow Connector 1227">
          <a:extLst>
            <a:ext uri="{FF2B5EF4-FFF2-40B4-BE49-F238E27FC236}">
              <a16:creationId xmlns:a16="http://schemas.microsoft.com/office/drawing/2014/main" id="{00000000-0008-0000-0400-0000CC040000}"/>
            </a:ext>
          </a:extLst>
        </xdr:cNvPr>
        <xdr:cNvCxnSpPr/>
      </xdr:nvCxnSpPr>
      <xdr:spPr>
        <a:xfrm flipH="1">
          <a:off x="558642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28</xdr:row>
      <xdr:rowOff>60960</xdr:rowOff>
    </xdr:from>
    <xdr:to>
      <xdr:col>22</xdr:col>
      <xdr:colOff>403860</xdr:colOff>
      <xdr:row>28</xdr:row>
      <xdr:rowOff>182880</xdr:rowOff>
    </xdr:to>
    <xdr:sp macro="" textlink="">
      <xdr:nvSpPr>
        <xdr:cNvPr id="1229" name="Oval 1228">
          <a:extLst>
            <a:ext uri="{FF2B5EF4-FFF2-40B4-BE49-F238E27FC236}">
              <a16:creationId xmlns:a16="http://schemas.microsoft.com/office/drawing/2014/main" id="{00000000-0008-0000-0400-0000CD040000}"/>
            </a:ext>
          </a:extLst>
        </xdr:cNvPr>
        <xdr:cNvSpPr/>
      </xdr:nvSpPr>
      <xdr:spPr>
        <a:xfrm>
          <a:off x="534924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28</xdr:row>
      <xdr:rowOff>33383</xdr:rowOff>
    </xdr:from>
    <xdr:to>
      <xdr:col>22</xdr:col>
      <xdr:colOff>515337</xdr:colOff>
      <xdr:row>28</xdr:row>
      <xdr:rowOff>199054</xdr:rowOff>
    </xdr:to>
    <xdr:cxnSp macro="">
      <xdr:nvCxnSpPr>
        <xdr:cNvPr id="1230" name="Straight Arrow Connector 1229">
          <a:extLst>
            <a:ext uri="{FF2B5EF4-FFF2-40B4-BE49-F238E27FC236}">
              <a16:creationId xmlns:a16="http://schemas.microsoft.com/office/drawing/2014/main" id="{00000000-0008-0000-0400-0000CE040000}"/>
            </a:ext>
          </a:extLst>
        </xdr:cNvPr>
        <xdr:cNvCxnSpPr/>
      </xdr:nvCxnSpPr>
      <xdr:spPr>
        <a:xfrm flipH="1">
          <a:off x="558642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24</xdr:row>
      <xdr:rowOff>60960</xdr:rowOff>
    </xdr:from>
    <xdr:to>
      <xdr:col>23</xdr:col>
      <xdr:colOff>403860</xdr:colOff>
      <xdr:row>24</xdr:row>
      <xdr:rowOff>182880</xdr:rowOff>
    </xdr:to>
    <xdr:sp macro="" textlink="">
      <xdr:nvSpPr>
        <xdr:cNvPr id="1231" name="Oval 1230">
          <a:extLst>
            <a:ext uri="{FF2B5EF4-FFF2-40B4-BE49-F238E27FC236}">
              <a16:creationId xmlns:a16="http://schemas.microsoft.com/office/drawing/2014/main" id="{00000000-0008-0000-0400-0000CF040000}"/>
            </a:ext>
          </a:extLst>
        </xdr:cNvPr>
        <xdr:cNvSpPr/>
      </xdr:nvSpPr>
      <xdr:spPr>
        <a:xfrm>
          <a:off x="612648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24</xdr:row>
      <xdr:rowOff>33383</xdr:rowOff>
    </xdr:from>
    <xdr:to>
      <xdr:col>23</xdr:col>
      <xdr:colOff>515337</xdr:colOff>
      <xdr:row>24</xdr:row>
      <xdr:rowOff>199054</xdr:rowOff>
    </xdr:to>
    <xdr:cxnSp macro="">
      <xdr:nvCxnSpPr>
        <xdr:cNvPr id="1232" name="Straight Arrow Connector 1231">
          <a:extLst>
            <a:ext uri="{FF2B5EF4-FFF2-40B4-BE49-F238E27FC236}">
              <a16:creationId xmlns:a16="http://schemas.microsoft.com/office/drawing/2014/main" id="{00000000-0008-0000-0400-0000D0040000}"/>
            </a:ext>
          </a:extLst>
        </xdr:cNvPr>
        <xdr:cNvCxnSpPr/>
      </xdr:nvCxnSpPr>
      <xdr:spPr>
        <a:xfrm flipH="1">
          <a:off x="636366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25</xdr:row>
      <xdr:rowOff>60960</xdr:rowOff>
    </xdr:from>
    <xdr:to>
      <xdr:col>23</xdr:col>
      <xdr:colOff>403860</xdr:colOff>
      <xdr:row>25</xdr:row>
      <xdr:rowOff>182880</xdr:rowOff>
    </xdr:to>
    <xdr:sp macro="" textlink="">
      <xdr:nvSpPr>
        <xdr:cNvPr id="1233" name="Oval 1232">
          <a:extLst>
            <a:ext uri="{FF2B5EF4-FFF2-40B4-BE49-F238E27FC236}">
              <a16:creationId xmlns:a16="http://schemas.microsoft.com/office/drawing/2014/main" id="{00000000-0008-0000-0400-0000D1040000}"/>
            </a:ext>
          </a:extLst>
        </xdr:cNvPr>
        <xdr:cNvSpPr/>
      </xdr:nvSpPr>
      <xdr:spPr>
        <a:xfrm>
          <a:off x="612648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25</xdr:row>
      <xdr:rowOff>33383</xdr:rowOff>
    </xdr:from>
    <xdr:to>
      <xdr:col>23</xdr:col>
      <xdr:colOff>515337</xdr:colOff>
      <xdr:row>25</xdr:row>
      <xdr:rowOff>199054</xdr:rowOff>
    </xdr:to>
    <xdr:cxnSp macro="">
      <xdr:nvCxnSpPr>
        <xdr:cNvPr id="1234" name="Straight Arrow Connector 1233">
          <a:extLst>
            <a:ext uri="{FF2B5EF4-FFF2-40B4-BE49-F238E27FC236}">
              <a16:creationId xmlns:a16="http://schemas.microsoft.com/office/drawing/2014/main" id="{00000000-0008-0000-0400-0000D2040000}"/>
            </a:ext>
          </a:extLst>
        </xdr:cNvPr>
        <xdr:cNvCxnSpPr/>
      </xdr:nvCxnSpPr>
      <xdr:spPr>
        <a:xfrm flipH="1">
          <a:off x="636366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26</xdr:row>
      <xdr:rowOff>60960</xdr:rowOff>
    </xdr:from>
    <xdr:to>
      <xdr:col>23</xdr:col>
      <xdr:colOff>403860</xdr:colOff>
      <xdr:row>26</xdr:row>
      <xdr:rowOff>182880</xdr:rowOff>
    </xdr:to>
    <xdr:sp macro="" textlink="">
      <xdr:nvSpPr>
        <xdr:cNvPr id="1235" name="Oval 1234">
          <a:extLst>
            <a:ext uri="{FF2B5EF4-FFF2-40B4-BE49-F238E27FC236}">
              <a16:creationId xmlns:a16="http://schemas.microsoft.com/office/drawing/2014/main" id="{00000000-0008-0000-0400-0000D3040000}"/>
            </a:ext>
          </a:extLst>
        </xdr:cNvPr>
        <xdr:cNvSpPr/>
      </xdr:nvSpPr>
      <xdr:spPr>
        <a:xfrm>
          <a:off x="612648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26</xdr:row>
      <xdr:rowOff>33383</xdr:rowOff>
    </xdr:from>
    <xdr:to>
      <xdr:col>23</xdr:col>
      <xdr:colOff>515337</xdr:colOff>
      <xdr:row>26</xdr:row>
      <xdr:rowOff>199054</xdr:rowOff>
    </xdr:to>
    <xdr:cxnSp macro="">
      <xdr:nvCxnSpPr>
        <xdr:cNvPr id="1236" name="Straight Arrow Connector 1235">
          <a:extLst>
            <a:ext uri="{FF2B5EF4-FFF2-40B4-BE49-F238E27FC236}">
              <a16:creationId xmlns:a16="http://schemas.microsoft.com/office/drawing/2014/main" id="{00000000-0008-0000-0400-0000D4040000}"/>
            </a:ext>
          </a:extLst>
        </xdr:cNvPr>
        <xdr:cNvCxnSpPr/>
      </xdr:nvCxnSpPr>
      <xdr:spPr>
        <a:xfrm flipH="1">
          <a:off x="636366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27</xdr:row>
      <xdr:rowOff>60960</xdr:rowOff>
    </xdr:from>
    <xdr:to>
      <xdr:col>23</xdr:col>
      <xdr:colOff>403860</xdr:colOff>
      <xdr:row>27</xdr:row>
      <xdr:rowOff>182880</xdr:rowOff>
    </xdr:to>
    <xdr:sp macro="" textlink="">
      <xdr:nvSpPr>
        <xdr:cNvPr id="1237" name="Oval 1236">
          <a:extLst>
            <a:ext uri="{FF2B5EF4-FFF2-40B4-BE49-F238E27FC236}">
              <a16:creationId xmlns:a16="http://schemas.microsoft.com/office/drawing/2014/main" id="{00000000-0008-0000-0400-0000D5040000}"/>
            </a:ext>
          </a:extLst>
        </xdr:cNvPr>
        <xdr:cNvSpPr/>
      </xdr:nvSpPr>
      <xdr:spPr>
        <a:xfrm>
          <a:off x="612648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27</xdr:row>
      <xdr:rowOff>33383</xdr:rowOff>
    </xdr:from>
    <xdr:to>
      <xdr:col>23</xdr:col>
      <xdr:colOff>515337</xdr:colOff>
      <xdr:row>27</xdr:row>
      <xdr:rowOff>199054</xdr:rowOff>
    </xdr:to>
    <xdr:cxnSp macro="">
      <xdr:nvCxnSpPr>
        <xdr:cNvPr id="1238" name="Straight Arrow Connector 1237">
          <a:extLst>
            <a:ext uri="{FF2B5EF4-FFF2-40B4-BE49-F238E27FC236}">
              <a16:creationId xmlns:a16="http://schemas.microsoft.com/office/drawing/2014/main" id="{00000000-0008-0000-0400-0000D6040000}"/>
            </a:ext>
          </a:extLst>
        </xdr:cNvPr>
        <xdr:cNvCxnSpPr/>
      </xdr:nvCxnSpPr>
      <xdr:spPr>
        <a:xfrm flipH="1">
          <a:off x="636366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28</xdr:row>
      <xdr:rowOff>60960</xdr:rowOff>
    </xdr:from>
    <xdr:to>
      <xdr:col>23</xdr:col>
      <xdr:colOff>403860</xdr:colOff>
      <xdr:row>28</xdr:row>
      <xdr:rowOff>182880</xdr:rowOff>
    </xdr:to>
    <xdr:sp macro="" textlink="">
      <xdr:nvSpPr>
        <xdr:cNvPr id="1239" name="Oval 1238">
          <a:extLst>
            <a:ext uri="{FF2B5EF4-FFF2-40B4-BE49-F238E27FC236}">
              <a16:creationId xmlns:a16="http://schemas.microsoft.com/office/drawing/2014/main" id="{00000000-0008-0000-0400-0000D7040000}"/>
            </a:ext>
          </a:extLst>
        </xdr:cNvPr>
        <xdr:cNvSpPr/>
      </xdr:nvSpPr>
      <xdr:spPr>
        <a:xfrm>
          <a:off x="612648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28</xdr:row>
      <xdr:rowOff>33383</xdr:rowOff>
    </xdr:from>
    <xdr:to>
      <xdr:col>23</xdr:col>
      <xdr:colOff>515337</xdr:colOff>
      <xdr:row>28</xdr:row>
      <xdr:rowOff>199054</xdr:rowOff>
    </xdr:to>
    <xdr:cxnSp macro="">
      <xdr:nvCxnSpPr>
        <xdr:cNvPr id="1240" name="Straight Arrow Connector 1239">
          <a:extLst>
            <a:ext uri="{FF2B5EF4-FFF2-40B4-BE49-F238E27FC236}">
              <a16:creationId xmlns:a16="http://schemas.microsoft.com/office/drawing/2014/main" id="{00000000-0008-0000-0400-0000D8040000}"/>
            </a:ext>
          </a:extLst>
        </xdr:cNvPr>
        <xdr:cNvCxnSpPr/>
      </xdr:nvCxnSpPr>
      <xdr:spPr>
        <a:xfrm flipH="1">
          <a:off x="636366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24</xdr:row>
      <xdr:rowOff>60960</xdr:rowOff>
    </xdr:from>
    <xdr:to>
      <xdr:col>25</xdr:col>
      <xdr:colOff>403860</xdr:colOff>
      <xdr:row>24</xdr:row>
      <xdr:rowOff>182880</xdr:rowOff>
    </xdr:to>
    <xdr:sp macro="" textlink="">
      <xdr:nvSpPr>
        <xdr:cNvPr id="1241" name="Oval 1240">
          <a:extLst>
            <a:ext uri="{FF2B5EF4-FFF2-40B4-BE49-F238E27FC236}">
              <a16:creationId xmlns:a16="http://schemas.microsoft.com/office/drawing/2014/main" id="{00000000-0008-0000-0400-0000D9040000}"/>
            </a:ext>
          </a:extLst>
        </xdr:cNvPr>
        <xdr:cNvSpPr/>
      </xdr:nvSpPr>
      <xdr:spPr>
        <a:xfrm>
          <a:off x="768096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24</xdr:row>
      <xdr:rowOff>33383</xdr:rowOff>
    </xdr:from>
    <xdr:to>
      <xdr:col>25</xdr:col>
      <xdr:colOff>515337</xdr:colOff>
      <xdr:row>24</xdr:row>
      <xdr:rowOff>199054</xdr:rowOff>
    </xdr:to>
    <xdr:cxnSp macro="">
      <xdr:nvCxnSpPr>
        <xdr:cNvPr id="1242" name="Straight Arrow Connector 1241">
          <a:extLst>
            <a:ext uri="{FF2B5EF4-FFF2-40B4-BE49-F238E27FC236}">
              <a16:creationId xmlns:a16="http://schemas.microsoft.com/office/drawing/2014/main" id="{00000000-0008-0000-0400-0000DA040000}"/>
            </a:ext>
          </a:extLst>
        </xdr:cNvPr>
        <xdr:cNvCxnSpPr/>
      </xdr:nvCxnSpPr>
      <xdr:spPr>
        <a:xfrm flipH="1">
          <a:off x="791814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25</xdr:row>
      <xdr:rowOff>60960</xdr:rowOff>
    </xdr:from>
    <xdr:to>
      <xdr:col>25</xdr:col>
      <xdr:colOff>403860</xdr:colOff>
      <xdr:row>25</xdr:row>
      <xdr:rowOff>182880</xdr:rowOff>
    </xdr:to>
    <xdr:sp macro="" textlink="">
      <xdr:nvSpPr>
        <xdr:cNvPr id="1243" name="Oval 1242">
          <a:extLst>
            <a:ext uri="{FF2B5EF4-FFF2-40B4-BE49-F238E27FC236}">
              <a16:creationId xmlns:a16="http://schemas.microsoft.com/office/drawing/2014/main" id="{00000000-0008-0000-0400-0000DB040000}"/>
            </a:ext>
          </a:extLst>
        </xdr:cNvPr>
        <xdr:cNvSpPr/>
      </xdr:nvSpPr>
      <xdr:spPr>
        <a:xfrm>
          <a:off x="768096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25</xdr:row>
      <xdr:rowOff>33383</xdr:rowOff>
    </xdr:from>
    <xdr:to>
      <xdr:col>25</xdr:col>
      <xdr:colOff>515337</xdr:colOff>
      <xdr:row>25</xdr:row>
      <xdr:rowOff>199054</xdr:rowOff>
    </xdr:to>
    <xdr:cxnSp macro="">
      <xdr:nvCxnSpPr>
        <xdr:cNvPr id="1244" name="Straight Arrow Connector 1243">
          <a:extLst>
            <a:ext uri="{FF2B5EF4-FFF2-40B4-BE49-F238E27FC236}">
              <a16:creationId xmlns:a16="http://schemas.microsoft.com/office/drawing/2014/main" id="{00000000-0008-0000-0400-0000DC040000}"/>
            </a:ext>
          </a:extLst>
        </xdr:cNvPr>
        <xdr:cNvCxnSpPr/>
      </xdr:nvCxnSpPr>
      <xdr:spPr>
        <a:xfrm flipH="1">
          <a:off x="791814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26</xdr:row>
      <xdr:rowOff>60960</xdr:rowOff>
    </xdr:from>
    <xdr:to>
      <xdr:col>25</xdr:col>
      <xdr:colOff>403860</xdr:colOff>
      <xdr:row>26</xdr:row>
      <xdr:rowOff>182880</xdr:rowOff>
    </xdr:to>
    <xdr:sp macro="" textlink="">
      <xdr:nvSpPr>
        <xdr:cNvPr id="1245" name="Oval 1244">
          <a:extLst>
            <a:ext uri="{FF2B5EF4-FFF2-40B4-BE49-F238E27FC236}">
              <a16:creationId xmlns:a16="http://schemas.microsoft.com/office/drawing/2014/main" id="{00000000-0008-0000-0400-0000DD040000}"/>
            </a:ext>
          </a:extLst>
        </xdr:cNvPr>
        <xdr:cNvSpPr/>
      </xdr:nvSpPr>
      <xdr:spPr>
        <a:xfrm>
          <a:off x="768096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26</xdr:row>
      <xdr:rowOff>33383</xdr:rowOff>
    </xdr:from>
    <xdr:to>
      <xdr:col>25</xdr:col>
      <xdr:colOff>515337</xdr:colOff>
      <xdr:row>26</xdr:row>
      <xdr:rowOff>199054</xdr:rowOff>
    </xdr:to>
    <xdr:cxnSp macro="">
      <xdr:nvCxnSpPr>
        <xdr:cNvPr id="1246" name="Straight Arrow Connector 1245">
          <a:extLst>
            <a:ext uri="{FF2B5EF4-FFF2-40B4-BE49-F238E27FC236}">
              <a16:creationId xmlns:a16="http://schemas.microsoft.com/office/drawing/2014/main" id="{00000000-0008-0000-0400-0000DE040000}"/>
            </a:ext>
          </a:extLst>
        </xdr:cNvPr>
        <xdr:cNvCxnSpPr/>
      </xdr:nvCxnSpPr>
      <xdr:spPr>
        <a:xfrm flipH="1">
          <a:off x="791814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27</xdr:row>
      <xdr:rowOff>60960</xdr:rowOff>
    </xdr:from>
    <xdr:to>
      <xdr:col>25</xdr:col>
      <xdr:colOff>403860</xdr:colOff>
      <xdr:row>27</xdr:row>
      <xdr:rowOff>182880</xdr:rowOff>
    </xdr:to>
    <xdr:sp macro="" textlink="">
      <xdr:nvSpPr>
        <xdr:cNvPr id="1247" name="Oval 1246">
          <a:extLst>
            <a:ext uri="{FF2B5EF4-FFF2-40B4-BE49-F238E27FC236}">
              <a16:creationId xmlns:a16="http://schemas.microsoft.com/office/drawing/2014/main" id="{00000000-0008-0000-0400-0000DF040000}"/>
            </a:ext>
          </a:extLst>
        </xdr:cNvPr>
        <xdr:cNvSpPr/>
      </xdr:nvSpPr>
      <xdr:spPr>
        <a:xfrm>
          <a:off x="768096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27</xdr:row>
      <xdr:rowOff>33383</xdr:rowOff>
    </xdr:from>
    <xdr:to>
      <xdr:col>25</xdr:col>
      <xdr:colOff>515337</xdr:colOff>
      <xdr:row>27</xdr:row>
      <xdr:rowOff>199054</xdr:rowOff>
    </xdr:to>
    <xdr:cxnSp macro="">
      <xdr:nvCxnSpPr>
        <xdr:cNvPr id="1248" name="Straight Arrow Connector 1247">
          <a:extLst>
            <a:ext uri="{FF2B5EF4-FFF2-40B4-BE49-F238E27FC236}">
              <a16:creationId xmlns:a16="http://schemas.microsoft.com/office/drawing/2014/main" id="{00000000-0008-0000-0400-0000E0040000}"/>
            </a:ext>
          </a:extLst>
        </xdr:cNvPr>
        <xdr:cNvCxnSpPr/>
      </xdr:nvCxnSpPr>
      <xdr:spPr>
        <a:xfrm flipH="1">
          <a:off x="791814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28</xdr:row>
      <xdr:rowOff>60960</xdr:rowOff>
    </xdr:from>
    <xdr:to>
      <xdr:col>25</xdr:col>
      <xdr:colOff>403860</xdr:colOff>
      <xdr:row>28</xdr:row>
      <xdr:rowOff>182880</xdr:rowOff>
    </xdr:to>
    <xdr:sp macro="" textlink="">
      <xdr:nvSpPr>
        <xdr:cNvPr id="1249" name="Oval 1248">
          <a:extLst>
            <a:ext uri="{FF2B5EF4-FFF2-40B4-BE49-F238E27FC236}">
              <a16:creationId xmlns:a16="http://schemas.microsoft.com/office/drawing/2014/main" id="{00000000-0008-0000-0400-0000E1040000}"/>
            </a:ext>
          </a:extLst>
        </xdr:cNvPr>
        <xdr:cNvSpPr/>
      </xdr:nvSpPr>
      <xdr:spPr>
        <a:xfrm>
          <a:off x="768096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28</xdr:row>
      <xdr:rowOff>33383</xdr:rowOff>
    </xdr:from>
    <xdr:to>
      <xdr:col>25</xdr:col>
      <xdr:colOff>515337</xdr:colOff>
      <xdr:row>28</xdr:row>
      <xdr:rowOff>199054</xdr:rowOff>
    </xdr:to>
    <xdr:cxnSp macro="">
      <xdr:nvCxnSpPr>
        <xdr:cNvPr id="1250" name="Straight Arrow Connector 1249">
          <a:extLst>
            <a:ext uri="{FF2B5EF4-FFF2-40B4-BE49-F238E27FC236}">
              <a16:creationId xmlns:a16="http://schemas.microsoft.com/office/drawing/2014/main" id="{00000000-0008-0000-0400-0000E2040000}"/>
            </a:ext>
          </a:extLst>
        </xdr:cNvPr>
        <xdr:cNvCxnSpPr/>
      </xdr:nvCxnSpPr>
      <xdr:spPr>
        <a:xfrm flipH="1">
          <a:off x="791814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24</xdr:row>
      <xdr:rowOff>60960</xdr:rowOff>
    </xdr:from>
    <xdr:to>
      <xdr:col>27</xdr:col>
      <xdr:colOff>403860</xdr:colOff>
      <xdr:row>24</xdr:row>
      <xdr:rowOff>182880</xdr:rowOff>
    </xdr:to>
    <xdr:sp macro="" textlink="">
      <xdr:nvSpPr>
        <xdr:cNvPr id="1261" name="Oval 1260">
          <a:extLst>
            <a:ext uri="{FF2B5EF4-FFF2-40B4-BE49-F238E27FC236}">
              <a16:creationId xmlns:a16="http://schemas.microsoft.com/office/drawing/2014/main" id="{00000000-0008-0000-0400-0000ED040000}"/>
            </a:ext>
          </a:extLst>
        </xdr:cNvPr>
        <xdr:cNvSpPr/>
      </xdr:nvSpPr>
      <xdr:spPr>
        <a:xfrm>
          <a:off x="923544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24</xdr:row>
      <xdr:rowOff>33383</xdr:rowOff>
    </xdr:from>
    <xdr:to>
      <xdr:col>27</xdr:col>
      <xdr:colOff>515337</xdr:colOff>
      <xdr:row>24</xdr:row>
      <xdr:rowOff>199054</xdr:rowOff>
    </xdr:to>
    <xdr:cxnSp macro="">
      <xdr:nvCxnSpPr>
        <xdr:cNvPr id="1262" name="Straight Arrow Connector 1261">
          <a:extLst>
            <a:ext uri="{FF2B5EF4-FFF2-40B4-BE49-F238E27FC236}">
              <a16:creationId xmlns:a16="http://schemas.microsoft.com/office/drawing/2014/main" id="{00000000-0008-0000-0400-0000EE040000}"/>
            </a:ext>
          </a:extLst>
        </xdr:cNvPr>
        <xdr:cNvCxnSpPr/>
      </xdr:nvCxnSpPr>
      <xdr:spPr>
        <a:xfrm flipH="1">
          <a:off x="947262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25</xdr:row>
      <xdr:rowOff>60960</xdr:rowOff>
    </xdr:from>
    <xdr:to>
      <xdr:col>27</xdr:col>
      <xdr:colOff>403860</xdr:colOff>
      <xdr:row>25</xdr:row>
      <xdr:rowOff>182880</xdr:rowOff>
    </xdr:to>
    <xdr:sp macro="" textlink="">
      <xdr:nvSpPr>
        <xdr:cNvPr id="1263" name="Oval 1262">
          <a:extLst>
            <a:ext uri="{FF2B5EF4-FFF2-40B4-BE49-F238E27FC236}">
              <a16:creationId xmlns:a16="http://schemas.microsoft.com/office/drawing/2014/main" id="{00000000-0008-0000-0400-0000EF040000}"/>
            </a:ext>
          </a:extLst>
        </xdr:cNvPr>
        <xdr:cNvSpPr/>
      </xdr:nvSpPr>
      <xdr:spPr>
        <a:xfrm>
          <a:off x="923544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25</xdr:row>
      <xdr:rowOff>33383</xdr:rowOff>
    </xdr:from>
    <xdr:to>
      <xdr:col>27</xdr:col>
      <xdr:colOff>515337</xdr:colOff>
      <xdr:row>25</xdr:row>
      <xdr:rowOff>199054</xdr:rowOff>
    </xdr:to>
    <xdr:cxnSp macro="">
      <xdr:nvCxnSpPr>
        <xdr:cNvPr id="1264" name="Straight Arrow Connector 1263">
          <a:extLst>
            <a:ext uri="{FF2B5EF4-FFF2-40B4-BE49-F238E27FC236}">
              <a16:creationId xmlns:a16="http://schemas.microsoft.com/office/drawing/2014/main" id="{00000000-0008-0000-0400-0000F0040000}"/>
            </a:ext>
          </a:extLst>
        </xdr:cNvPr>
        <xdr:cNvCxnSpPr/>
      </xdr:nvCxnSpPr>
      <xdr:spPr>
        <a:xfrm flipH="1">
          <a:off x="947262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26</xdr:row>
      <xdr:rowOff>60960</xdr:rowOff>
    </xdr:from>
    <xdr:to>
      <xdr:col>27</xdr:col>
      <xdr:colOff>403860</xdr:colOff>
      <xdr:row>26</xdr:row>
      <xdr:rowOff>182880</xdr:rowOff>
    </xdr:to>
    <xdr:sp macro="" textlink="">
      <xdr:nvSpPr>
        <xdr:cNvPr id="1265" name="Oval 1264">
          <a:extLst>
            <a:ext uri="{FF2B5EF4-FFF2-40B4-BE49-F238E27FC236}">
              <a16:creationId xmlns:a16="http://schemas.microsoft.com/office/drawing/2014/main" id="{00000000-0008-0000-0400-0000F1040000}"/>
            </a:ext>
          </a:extLst>
        </xdr:cNvPr>
        <xdr:cNvSpPr/>
      </xdr:nvSpPr>
      <xdr:spPr>
        <a:xfrm>
          <a:off x="923544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26</xdr:row>
      <xdr:rowOff>33383</xdr:rowOff>
    </xdr:from>
    <xdr:to>
      <xdr:col>27</xdr:col>
      <xdr:colOff>515337</xdr:colOff>
      <xdr:row>26</xdr:row>
      <xdr:rowOff>199054</xdr:rowOff>
    </xdr:to>
    <xdr:cxnSp macro="">
      <xdr:nvCxnSpPr>
        <xdr:cNvPr id="1266" name="Straight Arrow Connector 1265">
          <a:extLst>
            <a:ext uri="{FF2B5EF4-FFF2-40B4-BE49-F238E27FC236}">
              <a16:creationId xmlns:a16="http://schemas.microsoft.com/office/drawing/2014/main" id="{00000000-0008-0000-0400-0000F2040000}"/>
            </a:ext>
          </a:extLst>
        </xdr:cNvPr>
        <xdr:cNvCxnSpPr/>
      </xdr:nvCxnSpPr>
      <xdr:spPr>
        <a:xfrm flipH="1">
          <a:off x="947262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27</xdr:row>
      <xdr:rowOff>60960</xdr:rowOff>
    </xdr:from>
    <xdr:to>
      <xdr:col>27</xdr:col>
      <xdr:colOff>403860</xdr:colOff>
      <xdr:row>27</xdr:row>
      <xdr:rowOff>182880</xdr:rowOff>
    </xdr:to>
    <xdr:sp macro="" textlink="">
      <xdr:nvSpPr>
        <xdr:cNvPr id="1267" name="Oval 1266">
          <a:extLst>
            <a:ext uri="{FF2B5EF4-FFF2-40B4-BE49-F238E27FC236}">
              <a16:creationId xmlns:a16="http://schemas.microsoft.com/office/drawing/2014/main" id="{00000000-0008-0000-0400-0000F3040000}"/>
            </a:ext>
          </a:extLst>
        </xdr:cNvPr>
        <xdr:cNvSpPr/>
      </xdr:nvSpPr>
      <xdr:spPr>
        <a:xfrm>
          <a:off x="923544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27</xdr:row>
      <xdr:rowOff>33383</xdr:rowOff>
    </xdr:from>
    <xdr:to>
      <xdr:col>27</xdr:col>
      <xdr:colOff>515337</xdr:colOff>
      <xdr:row>27</xdr:row>
      <xdr:rowOff>199054</xdr:rowOff>
    </xdr:to>
    <xdr:cxnSp macro="">
      <xdr:nvCxnSpPr>
        <xdr:cNvPr id="1268" name="Straight Arrow Connector 1267">
          <a:extLst>
            <a:ext uri="{FF2B5EF4-FFF2-40B4-BE49-F238E27FC236}">
              <a16:creationId xmlns:a16="http://schemas.microsoft.com/office/drawing/2014/main" id="{00000000-0008-0000-0400-0000F4040000}"/>
            </a:ext>
          </a:extLst>
        </xdr:cNvPr>
        <xdr:cNvCxnSpPr/>
      </xdr:nvCxnSpPr>
      <xdr:spPr>
        <a:xfrm flipH="1">
          <a:off x="947262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28</xdr:row>
      <xdr:rowOff>60960</xdr:rowOff>
    </xdr:from>
    <xdr:to>
      <xdr:col>27</xdr:col>
      <xdr:colOff>403860</xdr:colOff>
      <xdr:row>28</xdr:row>
      <xdr:rowOff>182880</xdr:rowOff>
    </xdr:to>
    <xdr:sp macro="" textlink="">
      <xdr:nvSpPr>
        <xdr:cNvPr id="1269" name="Oval 1268">
          <a:extLst>
            <a:ext uri="{FF2B5EF4-FFF2-40B4-BE49-F238E27FC236}">
              <a16:creationId xmlns:a16="http://schemas.microsoft.com/office/drawing/2014/main" id="{00000000-0008-0000-0400-0000F5040000}"/>
            </a:ext>
          </a:extLst>
        </xdr:cNvPr>
        <xdr:cNvSpPr/>
      </xdr:nvSpPr>
      <xdr:spPr>
        <a:xfrm>
          <a:off x="923544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28</xdr:row>
      <xdr:rowOff>33383</xdr:rowOff>
    </xdr:from>
    <xdr:to>
      <xdr:col>27</xdr:col>
      <xdr:colOff>515337</xdr:colOff>
      <xdr:row>28</xdr:row>
      <xdr:rowOff>199054</xdr:rowOff>
    </xdr:to>
    <xdr:cxnSp macro="">
      <xdr:nvCxnSpPr>
        <xdr:cNvPr id="1270" name="Straight Arrow Connector 1269">
          <a:extLst>
            <a:ext uri="{FF2B5EF4-FFF2-40B4-BE49-F238E27FC236}">
              <a16:creationId xmlns:a16="http://schemas.microsoft.com/office/drawing/2014/main" id="{00000000-0008-0000-0400-0000F6040000}"/>
            </a:ext>
          </a:extLst>
        </xdr:cNvPr>
        <xdr:cNvCxnSpPr/>
      </xdr:nvCxnSpPr>
      <xdr:spPr>
        <a:xfrm flipH="1">
          <a:off x="947262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24</xdr:row>
      <xdr:rowOff>60960</xdr:rowOff>
    </xdr:from>
    <xdr:to>
      <xdr:col>28</xdr:col>
      <xdr:colOff>403860</xdr:colOff>
      <xdr:row>24</xdr:row>
      <xdr:rowOff>182880</xdr:rowOff>
    </xdr:to>
    <xdr:sp macro="" textlink="">
      <xdr:nvSpPr>
        <xdr:cNvPr id="1271" name="Oval 1270">
          <a:extLst>
            <a:ext uri="{FF2B5EF4-FFF2-40B4-BE49-F238E27FC236}">
              <a16:creationId xmlns:a16="http://schemas.microsoft.com/office/drawing/2014/main" id="{00000000-0008-0000-0400-0000F7040000}"/>
            </a:ext>
          </a:extLst>
        </xdr:cNvPr>
        <xdr:cNvSpPr/>
      </xdr:nvSpPr>
      <xdr:spPr>
        <a:xfrm>
          <a:off x="1001268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24</xdr:row>
      <xdr:rowOff>33383</xdr:rowOff>
    </xdr:from>
    <xdr:to>
      <xdr:col>28</xdr:col>
      <xdr:colOff>515337</xdr:colOff>
      <xdr:row>24</xdr:row>
      <xdr:rowOff>199054</xdr:rowOff>
    </xdr:to>
    <xdr:cxnSp macro="">
      <xdr:nvCxnSpPr>
        <xdr:cNvPr id="1272" name="Straight Arrow Connector 1271">
          <a:extLst>
            <a:ext uri="{FF2B5EF4-FFF2-40B4-BE49-F238E27FC236}">
              <a16:creationId xmlns:a16="http://schemas.microsoft.com/office/drawing/2014/main" id="{00000000-0008-0000-0400-0000F8040000}"/>
            </a:ext>
          </a:extLst>
        </xdr:cNvPr>
        <xdr:cNvCxnSpPr/>
      </xdr:nvCxnSpPr>
      <xdr:spPr>
        <a:xfrm flipH="1">
          <a:off x="1024986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25</xdr:row>
      <xdr:rowOff>60960</xdr:rowOff>
    </xdr:from>
    <xdr:to>
      <xdr:col>28</xdr:col>
      <xdr:colOff>403860</xdr:colOff>
      <xdr:row>25</xdr:row>
      <xdr:rowOff>182880</xdr:rowOff>
    </xdr:to>
    <xdr:sp macro="" textlink="">
      <xdr:nvSpPr>
        <xdr:cNvPr id="1273" name="Oval 1272">
          <a:extLst>
            <a:ext uri="{FF2B5EF4-FFF2-40B4-BE49-F238E27FC236}">
              <a16:creationId xmlns:a16="http://schemas.microsoft.com/office/drawing/2014/main" id="{00000000-0008-0000-0400-0000F9040000}"/>
            </a:ext>
          </a:extLst>
        </xdr:cNvPr>
        <xdr:cNvSpPr/>
      </xdr:nvSpPr>
      <xdr:spPr>
        <a:xfrm>
          <a:off x="1001268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25</xdr:row>
      <xdr:rowOff>33383</xdr:rowOff>
    </xdr:from>
    <xdr:to>
      <xdr:col>28</xdr:col>
      <xdr:colOff>515337</xdr:colOff>
      <xdr:row>25</xdr:row>
      <xdr:rowOff>199054</xdr:rowOff>
    </xdr:to>
    <xdr:cxnSp macro="">
      <xdr:nvCxnSpPr>
        <xdr:cNvPr id="1274" name="Straight Arrow Connector 1273">
          <a:extLst>
            <a:ext uri="{FF2B5EF4-FFF2-40B4-BE49-F238E27FC236}">
              <a16:creationId xmlns:a16="http://schemas.microsoft.com/office/drawing/2014/main" id="{00000000-0008-0000-0400-0000FA040000}"/>
            </a:ext>
          </a:extLst>
        </xdr:cNvPr>
        <xdr:cNvCxnSpPr/>
      </xdr:nvCxnSpPr>
      <xdr:spPr>
        <a:xfrm flipH="1">
          <a:off x="1024986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26</xdr:row>
      <xdr:rowOff>60960</xdr:rowOff>
    </xdr:from>
    <xdr:to>
      <xdr:col>28</xdr:col>
      <xdr:colOff>403860</xdr:colOff>
      <xdr:row>26</xdr:row>
      <xdr:rowOff>182880</xdr:rowOff>
    </xdr:to>
    <xdr:sp macro="" textlink="">
      <xdr:nvSpPr>
        <xdr:cNvPr id="1275" name="Oval 1274">
          <a:extLst>
            <a:ext uri="{FF2B5EF4-FFF2-40B4-BE49-F238E27FC236}">
              <a16:creationId xmlns:a16="http://schemas.microsoft.com/office/drawing/2014/main" id="{00000000-0008-0000-0400-0000FB040000}"/>
            </a:ext>
          </a:extLst>
        </xdr:cNvPr>
        <xdr:cNvSpPr/>
      </xdr:nvSpPr>
      <xdr:spPr>
        <a:xfrm>
          <a:off x="1001268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26</xdr:row>
      <xdr:rowOff>33383</xdr:rowOff>
    </xdr:from>
    <xdr:to>
      <xdr:col>28</xdr:col>
      <xdr:colOff>515337</xdr:colOff>
      <xdr:row>26</xdr:row>
      <xdr:rowOff>199054</xdr:rowOff>
    </xdr:to>
    <xdr:cxnSp macro="">
      <xdr:nvCxnSpPr>
        <xdr:cNvPr id="1276" name="Straight Arrow Connector 1275">
          <a:extLst>
            <a:ext uri="{FF2B5EF4-FFF2-40B4-BE49-F238E27FC236}">
              <a16:creationId xmlns:a16="http://schemas.microsoft.com/office/drawing/2014/main" id="{00000000-0008-0000-0400-0000FC040000}"/>
            </a:ext>
          </a:extLst>
        </xdr:cNvPr>
        <xdr:cNvCxnSpPr/>
      </xdr:nvCxnSpPr>
      <xdr:spPr>
        <a:xfrm flipH="1">
          <a:off x="1024986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27</xdr:row>
      <xdr:rowOff>60960</xdr:rowOff>
    </xdr:from>
    <xdr:to>
      <xdr:col>28</xdr:col>
      <xdr:colOff>403860</xdr:colOff>
      <xdr:row>27</xdr:row>
      <xdr:rowOff>182880</xdr:rowOff>
    </xdr:to>
    <xdr:sp macro="" textlink="">
      <xdr:nvSpPr>
        <xdr:cNvPr id="1277" name="Oval 1276">
          <a:extLst>
            <a:ext uri="{FF2B5EF4-FFF2-40B4-BE49-F238E27FC236}">
              <a16:creationId xmlns:a16="http://schemas.microsoft.com/office/drawing/2014/main" id="{00000000-0008-0000-0400-0000FD040000}"/>
            </a:ext>
          </a:extLst>
        </xdr:cNvPr>
        <xdr:cNvSpPr/>
      </xdr:nvSpPr>
      <xdr:spPr>
        <a:xfrm>
          <a:off x="1001268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27</xdr:row>
      <xdr:rowOff>33383</xdr:rowOff>
    </xdr:from>
    <xdr:to>
      <xdr:col>28</xdr:col>
      <xdr:colOff>515337</xdr:colOff>
      <xdr:row>27</xdr:row>
      <xdr:rowOff>199054</xdr:rowOff>
    </xdr:to>
    <xdr:cxnSp macro="">
      <xdr:nvCxnSpPr>
        <xdr:cNvPr id="1278" name="Straight Arrow Connector 1277">
          <a:extLst>
            <a:ext uri="{FF2B5EF4-FFF2-40B4-BE49-F238E27FC236}">
              <a16:creationId xmlns:a16="http://schemas.microsoft.com/office/drawing/2014/main" id="{00000000-0008-0000-0400-0000FE040000}"/>
            </a:ext>
          </a:extLst>
        </xdr:cNvPr>
        <xdr:cNvCxnSpPr/>
      </xdr:nvCxnSpPr>
      <xdr:spPr>
        <a:xfrm flipH="1">
          <a:off x="1024986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28</xdr:row>
      <xdr:rowOff>60960</xdr:rowOff>
    </xdr:from>
    <xdr:to>
      <xdr:col>28</xdr:col>
      <xdr:colOff>403860</xdr:colOff>
      <xdr:row>28</xdr:row>
      <xdr:rowOff>182880</xdr:rowOff>
    </xdr:to>
    <xdr:sp macro="" textlink="">
      <xdr:nvSpPr>
        <xdr:cNvPr id="1279" name="Oval 1278">
          <a:extLst>
            <a:ext uri="{FF2B5EF4-FFF2-40B4-BE49-F238E27FC236}">
              <a16:creationId xmlns:a16="http://schemas.microsoft.com/office/drawing/2014/main" id="{00000000-0008-0000-0400-0000FF040000}"/>
            </a:ext>
          </a:extLst>
        </xdr:cNvPr>
        <xdr:cNvSpPr/>
      </xdr:nvSpPr>
      <xdr:spPr>
        <a:xfrm>
          <a:off x="1001268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28</xdr:row>
      <xdr:rowOff>33383</xdr:rowOff>
    </xdr:from>
    <xdr:to>
      <xdr:col>28</xdr:col>
      <xdr:colOff>515337</xdr:colOff>
      <xdr:row>28</xdr:row>
      <xdr:rowOff>199054</xdr:rowOff>
    </xdr:to>
    <xdr:cxnSp macro="">
      <xdr:nvCxnSpPr>
        <xdr:cNvPr id="1280" name="Straight Arrow Connector 1279">
          <a:extLst>
            <a:ext uri="{FF2B5EF4-FFF2-40B4-BE49-F238E27FC236}">
              <a16:creationId xmlns:a16="http://schemas.microsoft.com/office/drawing/2014/main" id="{00000000-0008-0000-0400-000000050000}"/>
            </a:ext>
          </a:extLst>
        </xdr:cNvPr>
        <xdr:cNvCxnSpPr/>
      </xdr:nvCxnSpPr>
      <xdr:spPr>
        <a:xfrm flipH="1">
          <a:off x="1024986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24</xdr:row>
      <xdr:rowOff>60960</xdr:rowOff>
    </xdr:from>
    <xdr:to>
      <xdr:col>30</xdr:col>
      <xdr:colOff>403860</xdr:colOff>
      <xdr:row>24</xdr:row>
      <xdr:rowOff>182880</xdr:rowOff>
    </xdr:to>
    <xdr:sp macro="" textlink="">
      <xdr:nvSpPr>
        <xdr:cNvPr id="1281" name="Oval 1280">
          <a:extLst>
            <a:ext uri="{FF2B5EF4-FFF2-40B4-BE49-F238E27FC236}">
              <a16:creationId xmlns:a16="http://schemas.microsoft.com/office/drawing/2014/main" id="{00000000-0008-0000-0400-000001050000}"/>
            </a:ext>
          </a:extLst>
        </xdr:cNvPr>
        <xdr:cNvSpPr/>
      </xdr:nvSpPr>
      <xdr:spPr>
        <a:xfrm>
          <a:off x="1156716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24</xdr:row>
      <xdr:rowOff>33383</xdr:rowOff>
    </xdr:from>
    <xdr:to>
      <xdr:col>30</xdr:col>
      <xdr:colOff>515337</xdr:colOff>
      <xdr:row>24</xdr:row>
      <xdr:rowOff>199054</xdr:rowOff>
    </xdr:to>
    <xdr:cxnSp macro="">
      <xdr:nvCxnSpPr>
        <xdr:cNvPr id="1282" name="Straight Arrow Connector 1281">
          <a:extLst>
            <a:ext uri="{FF2B5EF4-FFF2-40B4-BE49-F238E27FC236}">
              <a16:creationId xmlns:a16="http://schemas.microsoft.com/office/drawing/2014/main" id="{00000000-0008-0000-0400-000002050000}"/>
            </a:ext>
          </a:extLst>
        </xdr:cNvPr>
        <xdr:cNvCxnSpPr/>
      </xdr:nvCxnSpPr>
      <xdr:spPr>
        <a:xfrm flipH="1">
          <a:off x="1180434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25</xdr:row>
      <xdr:rowOff>60960</xdr:rowOff>
    </xdr:from>
    <xdr:to>
      <xdr:col>30</xdr:col>
      <xdr:colOff>403860</xdr:colOff>
      <xdr:row>25</xdr:row>
      <xdr:rowOff>182880</xdr:rowOff>
    </xdr:to>
    <xdr:sp macro="" textlink="">
      <xdr:nvSpPr>
        <xdr:cNvPr id="1283" name="Oval 1282">
          <a:extLst>
            <a:ext uri="{FF2B5EF4-FFF2-40B4-BE49-F238E27FC236}">
              <a16:creationId xmlns:a16="http://schemas.microsoft.com/office/drawing/2014/main" id="{00000000-0008-0000-0400-000003050000}"/>
            </a:ext>
          </a:extLst>
        </xdr:cNvPr>
        <xdr:cNvSpPr/>
      </xdr:nvSpPr>
      <xdr:spPr>
        <a:xfrm>
          <a:off x="1156716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25</xdr:row>
      <xdr:rowOff>33383</xdr:rowOff>
    </xdr:from>
    <xdr:to>
      <xdr:col>30</xdr:col>
      <xdr:colOff>515337</xdr:colOff>
      <xdr:row>25</xdr:row>
      <xdr:rowOff>199054</xdr:rowOff>
    </xdr:to>
    <xdr:cxnSp macro="">
      <xdr:nvCxnSpPr>
        <xdr:cNvPr id="1284" name="Straight Arrow Connector 1283">
          <a:extLst>
            <a:ext uri="{FF2B5EF4-FFF2-40B4-BE49-F238E27FC236}">
              <a16:creationId xmlns:a16="http://schemas.microsoft.com/office/drawing/2014/main" id="{00000000-0008-0000-0400-000004050000}"/>
            </a:ext>
          </a:extLst>
        </xdr:cNvPr>
        <xdr:cNvCxnSpPr/>
      </xdr:nvCxnSpPr>
      <xdr:spPr>
        <a:xfrm flipH="1">
          <a:off x="1180434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26</xdr:row>
      <xdr:rowOff>60960</xdr:rowOff>
    </xdr:from>
    <xdr:to>
      <xdr:col>30</xdr:col>
      <xdr:colOff>403860</xdr:colOff>
      <xdr:row>26</xdr:row>
      <xdr:rowOff>182880</xdr:rowOff>
    </xdr:to>
    <xdr:sp macro="" textlink="">
      <xdr:nvSpPr>
        <xdr:cNvPr id="1285" name="Oval 1284">
          <a:extLst>
            <a:ext uri="{FF2B5EF4-FFF2-40B4-BE49-F238E27FC236}">
              <a16:creationId xmlns:a16="http://schemas.microsoft.com/office/drawing/2014/main" id="{00000000-0008-0000-0400-000005050000}"/>
            </a:ext>
          </a:extLst>
        </xdr:cNvPr>
        <xdr:cNvSpPr/>
      </xdr:nvSpPr>
      <xdr:spPr>
        <a:xfrm>
          <a:off x="1156716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26</xdr:row>
      <xdr:rowOff>33383</xdr:rowOff>
    </xdr:from>
    <xdr:to>
      <xdr:col>30</xdr:col>
      <xdr:colOff>515337</xdr:colOff>
      <xdr:row>26</xdr:row>
      <xdr:rowOff>199054</xdr:rowOff>
    </xdr:to>
    <xdr:cxnSp macro="">
      <xdr:nvCxnSpPr>
        <xdr:cNvPr id="1286" name="Straight Arrow Connector 1285">
          <a:extLst>
            <a:ext uri="{FF2B5EF4-FFF2-40B4-BE49-F238E27FC236}">
              <a16:creationId xmlns:a16="http://schemas.microsoft.com/office/drawing/2014/main" id="{00000000-0008-0000-0400-000006050000}"/>
            </a:ext>
          </a:extLst>
        </xdr:cNvPr>
        <xdr:cNvCxnSpPr/>
      </xdr:nvCxnSpPr>
      <xdr:spPr>
        <a:xfrm flipH="1">
          <a:off x="1180434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27</xdr:row>
      <xdr:rowOff>60960</xdr:rowOff>
    </xdr:from>
    <xdr:to>
      <xdr:col>30</xdr:col>
      <xdr:colOff>403860</xdr:colOff>
      <xdr:row>27</xdr:row>
      <xdr:rowOff>182880</xdr:rowOff>
    </xdr:to>
    <xdr:sp macro="" textlink="">
      <xdr:nvSpPr>
        <xdr:cNvPr id="1287" name="Oval 1286">
          <a:extLst>
            <a:ext uri="{FF2B5EF4-FFF2-40B4-BE49-F238E27FC236}">
              <a16:creationId xmlns:a16="http://schemas.microsoft.com/office/drawing/2014/main" id="{00000000-0008-0000-0400-000007050000}"/>
            </a:ext>
          </a:extLst>
        </xdr:cNvPr>
        <xdr:cNvSpPr/>
      </xdr:nvSpPr>
      <xdr:spPr>
        <a:xfrm>
          <a:off x="1156716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27</xdr:row>
      <xdr:rowOff>33383</xdr:rowOff>
    </xdr:from>
    <xdr:to>
      <xdr:col>30</xdr:col>
      <xdr:colOff>515337</xdr:colOff>
      <xdr:row>27</xdr:row>
      <xdr:rowOff>199054</xdr:rowOff>
    </xdr:to>
    <xdr:cxnSp macro="">
      <xdr:nvCxnSpPr>
        <xdr:cNvPr id="1288" name="Straight Arrow Connector 1287">
          <a:extLst>
            <a:ext uri="{FF2B5EF4-FFF2-40B4-BE49-F238E27FC236}">
              <a16:creationId xmlns:a16="http://schemas.microsoft.com/office/drawing/2014/main" id="{00000000-0008-0000-0400-000008050000}"/>
            </a:ext>
          </a:extLst>
        </xdr:cNvPr>
        <xdr:cNvCxnSpPr/>
      </xdr:nvCxnSpPr>
      <xdr:spPr>
        <a:xfrm flipH="1">
          <a:off x="1180434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28</xdr:row>
      <xdr:rowOff>60960</xdr:rowOff>
    </xdr:from>
    <xdr:to>
      <xdr:col>30</xdr:col>
      <xdr:colOff>403860</xdr:colOff>
      <xdr:row>28</xdr:row>
      <xdr:rowOff>182880</xdr:rowOff>
    </xdr:to>
    <xdr:sp macro="" textlink="">
      <xdr:nvSpPr>
        <xdr:cNvPr id="1289" name="Oval 1288">
          <a:extLst>
            <a:ext uri="{FF2B5EF4-FFF2-40B4-BE49-F238E27FC236}">
              <a16:creationId xmlns:a16="http://schemas.microsoft.com/office/drawing/2014/main" id="{00000000-0008-0000-0400-000009050000}"/>
            </a:ext>
          </a:extLst>
        </xdr:cNvPr>
        <xdr:cNvSpPr/>
      </xdr:nvSpPr>
      <xdr:spPr>
        <a:xfrm>
          <a:off x="1156716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28</xdr:row>
      <xdr:rowOff>33383</xdr:rowOff>
    </xdr:from>
    <xdr:to>
      <xdr:col>30</xdr:col>
      <xdr:colOff>515337</xdr:colOff>
      <xdr:row>28</xdr:row>
      <xdr:rowOff>199054</xdr:rowOff>
    </xdr:to>
    <xdr:cxnSp macro="">
      <xdr:nvCxnSpPr>
        <xdr:cNvPr id="1290" name="Straight Arrow Connector 1289">
          <a:extLst>
            <a:ext uri="{FF2B5EF4-FFF2-40B4-BE49-F238E27FC236}">
              <a16:creationId xmlns:a16="http://schemas.microsoft.com/office/drawing/2014/main" id="{00000000-0008-0000-0400-00000A050000}"/>
            </a:ext>
          </a:extLst>
        </xdr:cNvPr>
        <xdr:cNvCxnSpPr/>
      </xdr:nvCxnSpPr>
      <xdr:spPr>
        <a:xfrm flipH="1">
          <a:off x="1180434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24</xdr:row>
      <xdr:rowOff>60960</xdr:rowOff>
    </xdr:from>
    <xdr:to>
      <xdr:col>31</xdr:col>
      <xdr:colOff>403860</xdr:colOff>
      <xdr:row>24</xdr:row>
      <xdr:rowOff>182880</xdr:rowOff>
    </xdr:to>
    <xdr:sp macro="" textlink="">
      <xdr:nvSpPr>
        <xdr:cNvPr id="1291" name="Oval 1290">
          <a:extLst>
            <a:ext uri="{FF2B5EF4-FFF2-40B4-BE49-F238E27FC236}">
              <a16:creationId xmlns:a16="http://schemas.microsoft.com/office/drawing/2014/main" id="{00000000-0008-0000-0400-00000B050000}"/>
            </a:ext>
          </a:extLst>
        </xdr:cNvPr>
        <xdr:cNvSpPr/>
      </xdr:nvSpPr>
      <xdr:spPr>
        <a:xfrm>
          <a:off x="12344400" y="56311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24</xdr:row>
      <xdr:rowOff>33383</xdr:rowOff>
    </xdr:from>
    <xdr:to>
      <xdr:col>31</xdr:col>
      <xdr:colOff>515337</xdr:colOff>
      <xdr:row>24</xdr:row>
      <xdr:rowOff>199054</xdr:rowOff>
    </xdr:to>
    <xdr:cxnSp macro="">
      <xdr:nvCxnSpPr>
        <xdr:cNvPr id="1292" name="Straight Arrow Connector 1291">
          <a:extLst>
            <a:ext uri="{FF2B5EF4-FFF2-40B4-BE49-F238E27FC236}">
              <a16:creationId xmlns:a16="http://schemas.microsoft.com/office/drawing/2014/main" id="{00000000-0008-0000-0400-00000C050000}"/>
            </a:ext>
          </a:extLst>
        </xdr:cNvPr>
        <xdr:cNvCxnSpPr/>
      </xdr:nvCxnSpPr>
      <xdr:spPr>
        <a:xfrm flipH="1">
          <a:off x="12581585" y="56036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25</xdr:row>
      <xdr:rowOff>60960</xdr:rowOff>
    </xdr:from>
    <xdr:to>
      <xdr:col>31</xdr:col>
      <xdr:colOff>403860</xdr:colOff>
      <xdr:row>25</xdr:row>
      <xdr:rowOff>182880</xdr:rowOff>
    </xdr:to>
    <xdr:sp macro="" textlink="">
      <xdr:nvSpPr>
        <xdr:cNvPr id="1293" name="Oval 1292">
          <a:extLst>
            <a:ext uri="{FF2B5EF4-FFF2-40B4-BE49-F238E27FC236}">
              <a16:creationId xmlns:a16="http://schemas.microsoft.com/office/drawing/2014/main" id="{00000000-0008-0000-0400-00000D050000}"/>
            </a:ext>
          </a:extLst>
        </xdr:cNvPr>
        <xdr:cNvSpPr/>
      </xdr:nvSpPr>
      <xdr:spPr>
        <a:xfrm>
          <a:off x="12344400" y="58674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25</xdr:row>
      <xdr:rowOff>33383</xdr:rowOff>
    </xdr:from>
    <xdr:to>
      <xdr:col>31</xdr:col>
      <xdr:colOff>515337</xdr:colOff>
      <xdr:row>25</xdr:row>
      <xdr:rowOff>199054</xdr:rowOff>
    </xdr:to>
    <xdr:cxnSp macro="">
      <xdr:nvCxnSpPr>
        <xdr:cNvPr id="1294" name="Straight Arrow Connector 1293">
          <a:extLst>
            <a:ext uri="{FF2B5EF4-FFF2-40B4-BE49-F238E27FC236}">
              <a16:creationId xmlns:a16="http://schemas.microsoft.com/office/drawing/2014/main" id="{00000000-0008-0000-0400-00000E050000}"/>
            </a:ext>
          </a:extLst>
        </xdr:cNvPr>
        <xdr:cNvCxnSpPr/>
      </xdr:nvCxnSpPr>
      <xdr:spPr>
        <a:xfrm flipH="1">
          <a:off x="12581585" y="58398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26</xdr:row>
      <xdr:rowOff>60960</xdr:rowOff>
    </xdr:from>
    <xdr:to>
      <xdr:col>31</xdr:col>
      <xdr:colOff>403860</xdr:colOff>
      <xdr:row>26</xdr:row>
      <xdr:rowOff>182880</xdr:rowOff>
    </xdr:to>
    <xdr:sp macro="" textlink="">
      <xdr:nvSpPr>
        <xdr:cNvPr id="1295" name="Oval 1294">
          <a:extLst>
            <a:ext uri="{FF2B5EF4-FFF2-40B4-BE49-F238E27FC236}">
              <a16:creationId xmlns:a16="http://schemas.microsoft.com/office/drawing/2014/main" id="{00000000-0008-0000-0400-00000F050000}"/>
            </a:ext>
          </a:extLst>
        </xdr:cNvPr>
        <xdr:cNvSpPr/>
      </xdr:nvSpPr>
      <xdr:spPr>
        <a:xfrm>
          <a:off x="12344400" y="61036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26</xdr:row>
      <xdr:rowOff>33383</xdr:rowOff>
    </xdr:from>
    <xdr:to>
      <xdr:col>31</xdr:col>
      <xdr:colOff>515337</xdr:colOff>
      <xdr:row>26</xdr:row>
      <xdr:rowOff>199054</xdr:rowOff>
    </xdr:to>
    <xdr:cxnSp macro="">
      <xdr:nvCxnSpPr>
        <xdr:cNvPr id="1296" name="Straight Arrow Connector 1295">
          <a:extLst>
            <a:ext uri="{FF2B5EF4-FFF2-40B4-BE49-F238E27FC236}">
              <a16:creationId xmlns:a16="http://schemas.microsoft.com/office/drawing/2014/main" id="{00000000-0008-0000-0400-000010050000}"/>
            </a:ext>
          </a:extLst>
        </xdr:cNvPr>
        <xdr:cNvCxnSpPr/>
      </xdr:nvCxnSpPr>
      <xdr:spPr>
        <a:xfrm flipH="1">
          <a:off x="1258158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27</xdr:row>
      <xdr:rowOff>60960</xdr:rowOff>
    </xdr:from>
    <xdr:to>
      <xdr:col>31</xdr:col>
      <xdr:colOff>403860</xdr:colOff>
      <xdr:row>27</xdr:row>
      <xdr:rowOff>182880</xdr:rowOff>
    </xdr:to>
    <xdr:sp macro="" textlink="">
      <xdr:nvSpPr>
        <xdr:cNvPr id="1297" name="Oval 1296">
          <a:extLst>
            <a:ext uri="{FF2B5EF4-FFF2-40B4-BE49-F238E27FC236}">
              <a16:creationId xmlns:a16="http://schemas.microsoft.com/office/drawing/2014/main" id="{00000000-0008-0000-0400-000011050000}"/>
            </a:ext>
          </a:extLst>
        </xdr:cNvPr>
        <xdr:cNvSpPr/>
      </xdr:nvSpPr>
      <xdr:spPr>
        <a:xfrm>
          <a:off x="1234440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27</xdr:row>
      <xdr:rowOff>33383</xdr:rowOff>
    </xdr:from>
    <xdr:to>
      <xdr:col>31</xdr:col>
      <xdr:colOff>515337</xdr:colOff>
      <xdr:row>27</xdr:row>
      <xdr:rowOff>199054</xdr:rowOff>
    </xdr:to>
    <xdr:cxnSp macro="">
      <xdr:nvCxnSpPr>
        <xdr:cNvPr id="1298" name="Straight Arrow Connector 1297">
          <a:extLst>
            <a:ext uri="{FF2B5EF4-FFF2-40B4-BE49-F238E27FC236}">
              <a16:creationId xmlns:a16="http://schemas.microsoft.com/office/drawing/2014/main" id="{00000000-0008-0000-0400-000012050000}"/>
            </a:ext>
          </a:extLst>
        </xdr:cNvPr>
        <xdr:cNvCxnSpPr/>
      </xdr:nvCxnSpPr>
      <xdr:spPr>
        <a:xfrm flipH="1">
          <a:off x="1258158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28</xdr:row>
      <xdr:rowOff>60960</xdr:rowOff>
    </xdr:from>
    <xdr:to>
      <xdr:col>31</xdr:col>
      <xdr:colOff>403860</xdr:colOff>
      <xdr:row>28</xdr:row>
      <xdr:rowOff>182880</xdr:rowOff>
    </xdr:to>
    <xdr:sp macro="" textlink="">
      <xdr:nvSpPr>
        <xdr:cNvPr id="1299" name="Oval 1298">
          <a:extLst>
            <a:ext uri="{FF2B5EF4-FFF2-40B4-BE49-F238E27FC236}">
              <a16:creationId xmlns:a16="http://schemas.microsoft.com/office/drawing/2014/main" id="{00000000-0008-0000-0400-000013050000}"/>
            </a:ext>
          </a:extLst>
        </xdr:cNvPr>
        <xdr:cNvSpPr/>
      </xdr:nvSpPr>
      <xdr:spPr>
        <a:xfrm>
          <a:off x="1234440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28</xdr:row>
      <xdr:rowOff>33383</xdr:rowOff>
    </xdr:from>
    <xdr:to>
      <xdr:col>31</xdr:col>
      <xdr:colOff>515337</xdr:colOff>
      <xdr:row>28</xdr:row>
      <xdr:rowOff>199054</xdr:rowOff>
    </xdr:to>
    <xdr:cxnSp macro="">
      <xdr:nvCxnSpPr>
        <xdr:cNvPr id="1300" name="Straight Arrow Connector 1299">
          <a:extLst>
            <a:ext uri="{FF2B5EF4-FFF2-40B4-BE49-F238E27FC236}">
              <a16:creationId xmlns:a16="http://schemas.microsoft.com/office/drawing/2014/main" id="{00000000-0008-0000-0400-000014050000}"/>
            </a:ext>
          </a:extLst>
        </xdr:cNvPr>
        <xdr:cNvCxnSpPr/>
      </xdr:nvCxnSpPr>
      <xdr:spPr>
        <a:xfrm flipH="1">
          <a:off x="1258158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28</xdr:row>
      <xdr:rowOff>60960</xdr:rowOff>
    </xdr:from>
    <xdr:to>
      <xdr:col>24</xdr:col>
      <xdr:colOff>403860</xdr:colOff>
      <xdr:row>28</xdr:row>
      <xdr:rowOff>182880</xdr:rowOff>
    </xdr:to>
    <xdr:sp macro="" textlink="">
      <xdr:nvSpPr>
        <xdr:cNvPr id="1301" name="Oval 1300">
          <a:extLst>
            <a:ext uri="{FF2B5EF4-FFF2-40B4-BE49-F238E27FC236}">
              <a16:creationId xmlns:a16="http://schemas.microsoft.com/office/drawing/2014/main" id="{00000000-0008-0000-0400-000015050000}"/>
            </a:ext>
          </a:extLst>
        </xdr:cNvPr>
        <xdr:cNvSpPr/>
      </xdr:nvSpPr>
      <xdr:spPr>
        <a:xfrm>
          <a:off x="6903720" y="65760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28</xdr:row>
      <xdr:rowOff>33383</xdr:rowOff>
    </xdr:from>
    <xdr:to>
      <xdr:col>24</xdr:col>
      <xdr:colOff>515337</xdr:colOff>
      <xdr:row>28</xdr:row>
      <xdr:rowOff>199054</xdr:rowOff>
    </xdr:to>
    <xdr:cxnSp macro="">
      <xdr:nvCxnSpPr>
        <xdr:cNvPr id="1302" name="Straight Arrow Connector 1301">
          <a:extLst>
            <a:ext uri="{FF2B5EF4-FFF2-40B4-BE49-F238E27FC236}">
              <a16:creationId xmlns:a16="http://schemas.microsoft.com/office/drawing/2014/main" id="{00000000-0008-0000-0400-000016050000}"/>
            </a:ext>
          </a:extLst>
        </xdr:cNvPr>
        <xdr:cNvCxnSpPr/>
      </xdr:nvCxnSpPr>
      <xdr:spPr>
        <a:xfrm flipH="1">
          <a:off x="714090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26</xdr:row>
      <xdr:rowOff>60960</xdr:rowOff>
    </xdr:from>
    <xdr:to>
      <xdr:col>29</xdr:col>
      <xdr:colOff>403860</xdr:colOff>
      <xdr:row>26</xdr:row>
      <xdr:rowOff>182880</xdr:rowOff>
    </xdr:to>
    <xdr:sp macro="" textlink="">
      <xdr:nvSpPr>
        <xdr:cNvPr id="1303" name="Oval 1302">
          <a:extLst>
            <a:ext uri="{FF2B5EF4-FFF2-40B4-BE49-F238E27FC236}">
              <a16:creationId xmlns:a16="http://schemas.microsoft.com/office/drawing/2014/main" id="{00000000-0008-0000-0400-000017050000}"/>
            </a:ext>
          </a:extLst>
        </xdr:cNvPr>
        <xdr:cNvSpPr/>
      </xdr:nvSpPr>
      <xdr:spPr>
        <a:xfrm>
          <a:off x="10789920" y="61036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26</xdr:row>
      <xdr:rowOff>33383</xdr:rowOff>
    </xdr:from>
    <xdr:to>
      <xdr:col>29</xdr:col>
      <xdr:colOff>515337</xdr:colOff>
      <xdr:row>26</xdr:row>
      <xdr:rowOff>199054</xdr:rowOff>
    </xdr:to>
    <xdr:cxnSp macro="">
      <xdr:nvCxnSpPr>
        <xdr:cNvPr id="1304" name="Straight Arrow Connector 1303">
          <a:extLst>
            <a:ext uri="{FF2B5EF4-FFF2-40B4-BE49-F238E27FC236}">
              <a16:creationId xmlns:a16="http://schemas.microsoft.com/office/drawing/2014/main" id="{00000000-0008-0000-0400-000018050000}"/>
            </a:ext>
          </a:extLst>
        </xdr:cNvPr>
        <xdr:cNvCxnSpPr/>
      </xdr:nvCxnSpPr>
      <xdr:spPr>
        <a:xfrm flipH="1">
          <a:off x="1102710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27</xdr:row>
      <xdr:rowOff>60960</xdr:rowOff>
    </xdr:from>
    <xdr:to>
      <xdr:col>29</xdr:col>
      <xdr:colOff>403860</xdr:colOff>
      <xdr:row>27</xdr:row>
      <xdr:rowOff>182880</xdr:rowOff>
    </xdr:to>
    <xdr:sp macro="" textlink="">
      <xdr:nvSpPr>
        <xdr:cNvPr id="1305" name="Oval 1304">
          <a:extLst>
            <a:ext uri="{FF2B5EF4-FFF2-40B4-BE49-F238E27FC236}">
              <a16:creationId xmlns:a16="http://schemas.microsoft.com/office/drawing/2014/main" id="{00000000-0008-0000-0400-000019050000}"/>
            </a:ext>
          </a:extLst>
        </xdr:cNvPr>
        <xdr:cNvSpPr/>
      </xdr:nvSpPr>
      <xdr:spPr>
        <a:xfrm>
          <a:off x="1078992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27</xdr:row>
      <xdr:rowOff>33383</xdr:rowOff>
    </xdr:from>
    <xdr:to>
      <xdr:col>29</xdr:col>
      <xdr:colOff>515337</xdr:colOff>
      <xdr:row>27</xdr:row>
      <xdr:rowOff>199054</xdr:rowOff>
    </xdr:to>
    <xdr:cxnSp macro="">
      <xdr:nvCxnSpPr>
        <xdr:cNvPr id="1306" name="Straight Arrow Connector 1305">
          <a:extLst>
            <a:ext uri="{FF2B5EF4-FFF2-40B4-BE49-F238E27FC236}">
              <a16:creationId xmlns:a16="http://schemas.microsoft.com/office/drawing/2014/main" id="{00000000-0008-0000-0400-00001A050000}"/>
            </a:ext>
          </a:extLst>
        </xdr:cNvPr>
        <xdr:cNvCxnSpPr/>
      </xdr:nvCxnSpPr>
      <xdr:spPr>
        <a:xfrm flipH="1">
          <a:off x="1102710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28</xdr:row>
      <xdr:rowOff>60960</xdr:rowOff>
    </xdr:from>
    <xdr:to>
      <xdr:col>29</xdr:col>
      <xdr:colOff>403860</xdr:colOff>
      <xdr:row>28</xdr:row>
      <xdr:rowOff>182880</xdr:rowOff>
    </xdr:to>
    <xdr:sp macro="" textlink="">
      <xdr:nvSpPr>
        <xdr:cNvPr id="1307" name="Oval 1306">
          <a:extLst>
            <a:ext uri="{FF2B5EF4-FFF2-40B4-BE49-F238E27FC236}">
              <a16:creationId xmlns:a16="http://schemas.microsoft.com/office/drawing/2014/main" id="{00000000-0008-0000-0400-00001B050000}"/>
            </a:ext>
          </a:extLst>
        </xdr:cNvPr>
        <xdr:cNvSpPr/>
      </xdr:nvSpPr>
      <xdr:spPr>
        <a:xfrm>
          <a:off x="1078992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28</xdr:row>
      <xdr:rowOff>33383</xdr:rowOff>
    </xdr:from>
    <xdr:to>
      <xdr:col>29</xdr:col>
      <xdr:colOff>515337</xdr:colOff>
      <xdr:row>28</xdr:row>
      <xdr:rowOff>199054</xdr:rowOff>
    </xdr:to>
    <xdr:cxnSp macro="">
      <xdr:nvCxnSpPr>
        <xdr:cNvPr id="1308" name="Straight Arrow Connector 1307">
          <a:extLst>
            <a:ext uri="{FF2B5EF4-FFF2-40B4-BE49-F238E27FC236}">
              <a16:creationId xmlns:a16="http://schemas.microsoft.com/office/drawing/2014/main" id="{00000000-0008-0000-0400-00001C050000}"/>
            </a:ext>
          </a:extLst>
        </xdr:cNvPr>
        <xdr:cNvCxnSpPr/>
      </xdr:nvCxnSpPr>
      <xdr:spPr>
        <a:xfrm flipH="1">
          <a:off x="1102710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274320</xdr:colOff>
      <xdr:row>26</xdr:row>
      <xdr:rowOff>60960</xdr:rowOff>
    </xdr:from>
    <xdr:to>
      <xdr:col>26</xdr:col>
      <xdr:colOff>403860</xdr:colOff>
      <xdr:row>26</xdr:row>
      <xdr:rowOff>182880</xdr:rowOff>
    </xdr:to>
    <xdr:sp macro="" textlink="">
      <xdr:nvSpPr>
        <xdr:cNvPr id="1309" name="Oval 1308">
          <a:extLst>
            <a:ext uri="{FF2B5EF4-FFF2-40B4-BE49-F238E27FC236}">
              <a16:creationId xmlns:a16="http://schemas.microsoft.com/office/drawing/2014/main" id="{00000000-0008-0000-0400-00001D050000}"/>
            </a:ext>
          </a:extLst>
        </xdr:cNvPr>
        <xdr:cNvSpPr/>
      </xdr:nvSpPr>
      <xdr:spPr>
        <a:xfrm>
          <a:off x="25184100" y="61036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511505</xdr:colOff>
      <xdr:row>26</xdr:row>
      <xdr:rowOff>33383</xdr:rowOff>
    </xdr:from>
    <xdr:to>
      <xdr:col>26</xdr:col>
      <xdr:colOff>515337</xdr:colOff>
      <xdr:row>26</xdr:row>
      <xdr:rowOff>199054</xdr:rowOff>
    </xdr:to>
    <xdr:cxnSp macro="">
      <xdr:nvCxnSpPr>
        <xdr:cNvPr id="1310" name="Straight Arrow Connector 1309">
          <a:extLst>
            <a:ext uri="{FF2B5EF4-FFF2-40B4-BE49-F238E27FC236}">
              <a16:creationId xmlns:a16="http://schemas.microsoft.com/office/drawing/2014/main" id="{00000000-0008-0000-0400-00001E050000}"/>
            </a:ext>
          </a:extLst>
        </xdr:cNvPr>
        <xdr:cNvCxnSpPr/>
      </xdr:nvCxnSpPr>
      <xdr:spPr>
        <a:xfrm flipH="1">
          <a:off x="25421285" y="60760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274320</xdr:colOff>
      <xdr:row>27</xdr:row>
      <xdr:rowOff>60960</xdr:rowOff>
    </xdr:from>
    <xdr:to>
      <xdr:col>26</xdr:col>
      <xdr:colOff>403860</xdr:colOff>
      <xdr:row>27</xdr:row>
      <xdr:rowOff>182880</xdr:rowOff>
    </xdr:to>
    <xdr:sp macro="" textlink="">
      <xdr:nvSpPr>
        <xdr:cNvPr id="1311" name="Oval 1310">
          <a:extLst>
            <a:ext uri="{FF2B5EF4-FFF2-40B4-BE49-F238E27FC236}">
              <a16:creationId xmlns:a16="http://schemas.microsoft.com/office/drawing/2014/main" id="{00000000-0008-0000-0400-00001F050000}"/>
            </a:ext>
          </a:extLst>
        </xdr:cNvPr>
        <xdr:cNvSpPr/>
      </xdr:nvSpPr>
      <xdr:spPr>
        <a:xfrm>
          <a:off x="25184100" y="633984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511505</xdr:colOff>
      <xdr:row>27</xdr:row>
      <xdr:rowOff>33383</xdr:rowOff>
    </xdr:from>
    <xdr:to>
      <xdr:col>26</xdr:col>
      <xdr:colOff>515337</xdr:colOff>
      <xdr:row>27</xdr:row>
      <xdr:rowOff>199054</xdr:rowOff>
    </xdr:to>
    <xdr:cxnSp macro="">
      <xdr:nvCxnSpPr>
        <xdr:cNvPr id="1312" name="Straight Arrow Connector 1311">
          <a:extLst>
            <a:ext uri="{FF2B5EF4-FFF2-40B4-BE49-F238E27FC236}">
              <a16:creationId xmlns:a16="http://schemas.microsoft.com/office/drawing/2014/main" id="{00000000-0008-0000-0400-000020050000}"/>
            </a:ext>
          </a:extLst>
        </xdr:cNvPr>
        <xdr:cNvCxnSpPr/>
      </xdr:nvCxnSpPr>
      <xdr:spPr>
        <a:xfrm flipH="1">
          <a:off x="25421285" y="63122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274320</xdr:colOff>
      <xdr:row>28</xdr:row>
      <xdr:rowOff>60960</xdr:rowOff>
    </xdr:from>
    <xdr:to>
      <xdr:col>26</xdr:col>
      <xdr:colOff>403860</xdr:colOff>
      <xdr:row>28</xdr:row>
      <xdr:rowOff>182880</xdr:rowOff>
    </xdr:to>
    <xdr:sp macro="" textlink="">
      <xdr:nvSpPr>
        <xdr:cNvPr id="1313" name="Oval 1312">
          <a:extLst>
            <a:ext uri="{FF2B5EF4-FFF2-40B4-BE49-F238E27FC236}">
              <a16:creationId xmlns:a16="http://schemas.microsoft.com/office/drawing/2014/main" id="{00000000-0008-0000-0400-000021050000}"/>
            </a:ext>
          </a:extLst>
        </xdr:cNvPr>
        <xdr:cNvSpPr/>
      </xdr:nvSpPr>
      <xdr:spPr>
        <a:xfrm>
          <a:off x="25184100" y="65760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511505</xdr:colOff>
      <xdr:row>28</xdr:row>
      <xdr:rowOff>33383</xdr:rowOff>
    </xdr:from>
    <xdr:to>
      <xdr:col>26</xdr:col>
      <xdr:colOff>515337</xdr:colOff>
      <xdr:row>28</xdr:row>
      <xdr:rowOff>199054</xdr:rowOff>
    </xdr:to>
    <xdr:cxnSp macro="">
      <xdr:nvCxnSpPr>
        <xdr:cNvPr id="1314" name="Straight Arrow Connector 1313">
          <a:extLst>
            <a:ext uri="{FF2B5EF4-FFF2-40B4-BE49-F238E27FC236}">
              <a16:creationId xmlns:a16="http://schemas.microsoft.com/office/drawing/2014/main" id="{00000000-0008-0000-0400-000022050000}"/>
            </a:ext>
          </a:extLst>
        </xdr:cNvPr>
        <xdr:cNvCxnSpPr/>
      </xdr:nvCxnSpPr>
      <xdr:spPr>
        <a:xfrm flipH="1">
          <a:off x="25421285" y="65484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29</xdr:row>
      <xdr:rowOff>60960</xdr:rowOff>
    </xdr:from>
    <xdr:to>
      <xdr:col>3</xdr:col>
      <xdr:colOff>403860</xdr:colOff>
      <xdr:row>29</xdr:row>
      <xdr:rowOff>182880</xdr:rowOff>
    </xdr:to>
    <xdr:sp macro="" textlink="">
      <xdr:nvSpPr>
        <xdr:cNvPr id="1315" name="Oval 1314">
          <a:extLst>
            <a:ext uri="{FF2B5EF4-FFF2-40B4-BE49-F238E27FC236}">
              <a16:creationId xmlns:a16="http://schemas.microsoft.com/office/drawing/2014/main" id="{00000000-0008-0000-0400-000023050000}"/>
            </a:ext>
          </a:extLst>
        </xdr:cNvPr>
        <xdr:cNvSpPr/>
      </xdr:nvSpPr>
      <xdr:spPr>
        <a:xfrm>
          <a:off x="6903720" y="20878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29</xdr:row>
      <xdr:rowOff>33383</xdr:rowOff>
    </xdr:from>
    <xdr:to>
      <xdr:col>3</xdr:col>
      <xdr:colOff>515337</xdr:colOff>
      <xdr:row>29</xdr:row>
      <xdr:rowOff>199054</xdr:rowOff>
    </xdr:to>
    <xdr:cxnSp macro="">
      <xdr:nvCxnSpPr>
        <xdr:cNvPr id="1316" name="Straight Arrow Connector 1315">
          <a:extLst>
            <a:ext uri="{FF2B5EF4-FFF2-40B4-BE49-F238E27FC236}">
              <a16:creationId xmlns:a16="http://schemas.microsoft.com/office/drawing/2014/main" id="{00000000-0008-0000-0400-000024050000}"/>
            </a:ext>
          </a:extLst>
        </xdr:cNvPr>
        <xdr:cNvCxnSpPr/>
      </xdr:nvCxnSpPr>
      <xdr:spPr>
        <a:xfrm flipH="1">
          <a:off x="7140905" y="20603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30</xdr:row>
      <xdr:rowOff>60960</xdr:rowOff>
    </xdr:from>
    <xdr:to>
      <xdr:col>3</xdr:col>
      <xdr:colOff>403860</xdr:colOff>
      <xdr:row>30</xdr:row>
      <xdr:rowOff>182880</xdr:rowOff>
    </xdr:to>
    <xdr:sp macro="" textlink="">
      <xdr:nvSpPr>
        <xdr:cNvPr id="1317" name="Oval 1316">
          <a:extLst>
            <a:ext uri="{FF2B5EF4-FFF2-40B4-BE49-F238E27FC236}">
              <a16:creationId xmlns:a16="http://schemas.microsoft.com/office/drawing/2014/main" id="{00000000-0008-0000-0400-000025050000}"/>
            </a:ext>
          </a:extLst>
        </xdr:cNvPr>
        <xdr:cNvSpPr/>
      </xdr:nvSpPr>
      <xdr:spPr>
        <a:xfrm>
          <a:off x="6903720" y="23241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30</xdr:row>
      <xdr:rowOff>33383</xdr:rowOff>
    </xdr:from>
    <xdr:to>
      <xdr:col>3</xdr:col>
      <xdr:colOff>515337</xdr:colOff>
      <xdr:row>30</xdr:row>
      <xdr:rowOff>199054</xdr:rowOff>
    </xdr:to>
    <xdr:cxnSp macro="">
      <xdr:nvCxnSpPr>
        <xdr:cNvPr id="1318" name="Straight Arrow Connector 1317">
          <a:extLst>
            <a:ext uri="{FF2B5EF4-FFF2-40B4-BE49-F238E27FC236}">
              <a16:creationId xmlns:a16="http://schemas.microsoft.com/office/drawing/2014/main" id="{00000000-0008-0000-0400-000026050000}"/>
            </a:ext>
          </a:extLst>
        </xdr:cNvPr>
        <xdr:cNvCxnSpPr/>
      </xdr:nvCxnSpPr>
      <xdr:spPr>
        <a:xfrm flipH="1">
          <a:off x="7140905" y="22965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31</xdr:row>
      <xdr:rowOff>60960</xdr:rowOff>
    </xdr:from>
    <xdr:to>
      <xdr:col>3</xdr:col>
      <xdr:colOff>403860</xdr:colOff>
      <xdr:row>31</xdr:row>
      <xdr:rowOff>182880</xdr:rowOff>
    </xdr:to>
    <xdr:sp macro="" textlink="">
      <xdr:nvSpPr>
        <xdr:cNvPr id="1319" name="Oval 1318">
          <a:extLst>
            <a:ext uri="{FF2B5EF4-FFF2-40B4-BE49-F238E27FC236}">
              <a16:creationId xmlns:a16="http://schemas.microsoft.com/office/drawing/2014/main" id="{00000000-0008-0000-0400-000027050000}"/>
            </a:ext>
          </a:extLst>
        </xdr:cNvPr>
        <xdr:cNvSpPr/>
      </xdr:nvSpPr>
      <xdr:spPr>
        <a:xfrm>
          <a:off x="6903720" y="25603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31</xdr:row>
      <xdr:rowOff>33383</xdr:rowOff>
    </xdr:from>
    <xdr:to>
      <xdr:col>3</xdr:col>
      <xdr:colOff>515337</xdr:colOff>
      <xdr:row>31</xdr:row>
      <xdr:rowOff>199054</xdr:rowOff>
    </xdr:to>
    <xdr:cxnSp macro="">
      <xdr:nvCxnSpPr>
        <xdr:cNvPr id="1320" name="Straight Arrow Connector 1319">
          <a:extLst>
            <a:ext uri="{FF2B5EF4-FFF2-40B4-BE49-F238E27FC236}">
              <a16:creationId xmlns:a16="http://schemas.microsoft.com/office/drawing/2014/main" id="{00000000-0008-0000-0400-000028050000}"/>
            </a:ext>
          </a:extLst>
        </xdr:cNvPr>
        <xdr:cNvCxnSpPr/>
      </xdr:nvCxnSpPr>
      <xdr:spPr>
        <a:xfrm flipH="1">
          <a:off x="7140905" y="25327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29</xdr:row>
      <xdr:rowOff>60960</xdr:rowOff>
    </xdr:from>
    <xdr:to>
      <xdr:col>4</xdr:col>
      <xdr:colOff>403860</xdr:colOff>
      <xdr:row>29</xdr:row>
      <xdr:rowOff>182880</xdr:rowOff>
    </xdr:to>
    <xdr:sp macro="" textlink="">
      <xdr:nvSpPr>
        <xdr:cNvPr id="1321" name="Oval 1320">
          <a:extLst>
            <a:ext uri="{FF2B5EF4-FFF2-40B4-BE49-F238E27FC236}">
              <a16:creationId xmlns:a16="http://schemas.microsoft.com/office/drawing/2014/main" id="{00000000-0008-0000-0400-000029050000}"/>
            </a:ext>
          </a:extLst>
        </xdr:cNvPr>
        <xdr:cNvSpPr/>
      </xdr:nvSpPr>
      <xdr:spPr>
        <a:xfrm>
          <a:off x="37947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29</xdr:row>
      <xdr:rowOff>33383</xdr:rowOff>
    </xdr:from>
    <xdr:to>
      <xdr:col>4</xdr:col>
      <xdr:colOff>515337</xdr:colOff>
      <xdr:row>29</xdr:row>
      <xdr:rowOff>199054</xdr:rowOff>
    </xdr:to>
    <xdr:cxnSp macro="">
      <xdr:nvCxnSpPr>
        <xdr:cNvPr id="1322" name="Straight Arrow Connector 1321">
          <a:extLst>
            <a:ext uri="{FF2B5EF4-FFF2-40B4-BE49-F238E27FC236}">
              <a16:creationId xmlns:a16="http://schemas.microsoft.com/office/drawing/2014/main" id="{00000000-0008-0000-0400-00002A050000}"/>
            </a:ext>
          </a:extLst>
        </xdr:cNvPr>
        <xdr:cNvCxnSpPr/>
      </xdr:nvCxnSpPr>
      <xdr:spPr>
        <a:xfrm flipH="1">
          <a:off x="40319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30</xdr:row>
      <xdr:rowOff>60960</xdr:rowOff>
    </xdr:from>
    <xdr:to>
      <xdr:col>4</xdr:col>
      <xdr:colOff>403860</xdr:colOff>
      <xdr:row>30</xdr:row>
      <xdr:rowOff>182880</xdr:rowOff>
    </xdr:to>
    <xdr:sp macro="" textlink="">
      <xdr:nvSpPr>
        <xdr:cNvPr id="1323" name="Oval 1322">
          <a:extLst>
            <a:ext uri="{FF2B5EF4-FFF2-40B4-BE49-F238E27FC236}">
              <a16:creationId xmlns:a16="http://schemas.microsoft.com/office/drawing/2014/main" id="{00000000-0008-0000-0400-00002B050000}"/>
            </a:ext>
          </a:extLst>
        </xdr:cNvPr>
        <xdr:cNvSpPr/>
      </xdr:nvSpPr>
      <xdr:spPr>
        <a:xfrm>
          <a:off x="37947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30</xdr:row>
      <xdr:rowOff>33383</xdr:rowOff>
    </xdr:from>
    <xdr:to>
      <xdr:col>4</xdr:col>
      <xdr:colOff>515337</xdr:colOff>
      <xdr:row>30</xdr:row>
      <xdr:rowOff>199054</xdr:rowOff>
    </xdr:to>
    <xdr:cxnSp macro="">
      <xdr:nvCxnSpPr>
        <xdr:cNvPr id="1324" name="Straight Arrow Connector 1323">
          <a:extLst>
            <a:ext uri="{FF2B5EF4-FFF2-40B4-BE49-F238E27FC236}">
              <a16:creationId xmlns:a16="http://schemas.microsoft.com/office/drawing/2014/main" id="{00000000-0008-0000-0400-00002C050000}"/>
            </a:ext>
          </a:extLst>
        </xdr:cNvPr>
        <xdr:cNvCxnSpPr/>
      </xdr:nvCxnSpPr>
      <xdr:spPr>
        <a:xfrm flipH="1">
          <a:off x="40319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31</xdr:row>
      <xdr:rowOff>60960</xdr:rowOff>
    </xdr:from>
    <xdr:to>
      <xdr:col>4</xdr:col>
      <xdr:colOff>403860</xdr:colOff>
      <xdr:row>31</xdr:row>
      <xdr:rowOff>182880</xdr:rowOff>
    </xdr:to>
    <xdr:sp macro="" textlink="">
      <xdr:nvSpPr>
        <xdr:cNvPr id="1325" name="Oval 1324">
          <a:extLst>
            <a:ext uri="{FF2B5EF4-FFF2-40B4-BE49-F238E27FC236}">
              <a16:creationId xmlns:a16="http://schemas.microsoft.com/office/drawing/2014/main" id="{00000000-0008-0000-0400-00002D050000}"/>
            </a:ext>
          </a:extLst>
        </xdr:cNvPr>
        <xdr:cNvSpPr/>
      </xdr:nvSpPr>
      <xdr:spPr>
        <a:xfrm>
          <a:off x="37947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31</xdr:row>
      <xdr:rowOff>33383</xdr:rowOff>
    </xdr:from>
    <xdr:to>
      <xdr:col>4</xdr:col>
      <xdr:colOff>515337</xdr:colOff>
      <xdr:row>31</xdr:row>
      <xdr:rowOff>199054</xdr:rowOff>
    </xdr:to>
    <xdr:cxnSp macro="">
      <xdr:nvCxnSpPr>
        <xdr:cNvPr id="1326" name="Straight Arrow Connector 1325">
          <a:extLst>
            <a:ext uri="{FF2B5EF4-FFF2-40B4-BE49-F238E27FC236}">
              <a16:creationId xmlns:a16="http://schemas.microsoft.com/office/drawing/2014/main" id="{00000000-0008-0000-0400-00002E050000}"/>
            </a:ext>
          </a:extLst>
        </xdr:cNvPr>
        <xdr:cNvCxnSpPr/>
      </xdr:nvCxnSpPr>
      <xdr:spPr>
        <a:xfrm flipH="1">
          <a:off x="40319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29</xdr:row>
      <xdr:rowOff>60960</xdr:rowOff>
    </xdr:from>
    <xdr:to>
      <xdr:col>5</xdr:col>
      <xdr:colOff>403860</xdr:colOff>
      <xdr:row>29</xdr:row>
      <xdr:rowOff>182880</xdr:rowOff>
    </xdr:to>
    <xdr:sp macro="" textlink="">
      <xdr:nvSpPr>
        <xdr:cNvPr id="1327" name="Oval 1326">
          <a:extLst>
            <a:ext uri="{FF2B5EF4-FFF2-40B4-BE49-F238E27FC236}">
              <a16:creationId xmlns:a16="http://schemas.microsoft.com/office/drawing/2014/main" id="{00000000-0008-0000-0400-00002F050000}"/>
            </a:ext>
          </a:extLst>
        </xdr:cNvPr>
        <xdr:cNvSpPr/>
      </xdr:nvSpPr>
      <xdr:spPr>
        <a:xfrm>
          <a:off x="37947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29</xdr:row>
      <xdr:rowOff>33383</xdr:rowOff>
    </xdr:from>
    <xdr:to>
      <xdr:col>5</xdr:col>
      <xdr:colOff>515337</xdr:colOff>
      <xdr:row>29</xdr:row>
      <xdr:rowOff>199054</xdr:rowOff>
    </xdr:to>
    <xdr:cxnSp macro="">
      <xdr:nvCxnSpPr>
        <xdr:cNvPr id="1328" name="Straight Arrow Connector 1327">
          <a:extLst>
            <a:ext uri="{FF2B5EF4-FFF2-40B4-BE49-F238E27FC236}">
              <a16:creationId xmlns:a16="http://schemas.microsoft.com/office/drawing/2014/main" id="{00000000-0008-0000-0400-000030050000}"/>
            </a:ext>
          </a:extLst>
        </xdr:cNvPr>
        <xdr:cNvCxnSpPr/>
      </xdr:nvCxnSpPr>
      <xdr:spPr>
        <a:xfrm flipH="1">
          <a:off x="40319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30</xdr:row>
      <xdr:rowOff>60960</xdr:rowOff>
    </xdr:from>
    <xdr:to>
      <xdr:col>5</xdr:col>
      <xdr:colOff>403860</xdr:colOff>
      <xdr:row>30</xdr:row>
      <xdr:rowOff>182880</xdr:rowOff>
    </xdr:to>
    <xdr:sp macro="" textlink="">
      <xdr:nvSpPr>
        <xdr:cNvPr id="1329" name="Oval 1328">
          <a:extLst>
            <a:ext uri="{FF2B5EF4-FFF2-40B4-BE49-F238E27FC236}">
              <a16:creationId xmlns:a16="http://schemas.microsoft.com/office/drawing/2014/main" id="{00000000-0008-0000-0400-000031050000}"/>
            </a:ext>
          </a:extLst>
        </xdr:cNvPr>
        <xdr:cNvSpPr/>
      </xdr:nvSpPr>
      <xdr:spPr>
        <a:xfrm>
          <a:off x="37947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30</xdr:row>
      <xdr:rowOff>33383</xdr:rowOff>
    </xdr:from>
    <xdr:to>
      <xdr:col>5</xdr:col>
      <xdr:colOff>515337</xdr:colOff>
      <xdr:row>30</xdr:row>
      <xdr:rowOff>199054</xdr:rowOff>
    </xdr:to>
    <xdr:cxnSp macro="">
      <xdr:nvCxnSpPr>
        <xdr:cNvPr id="1330" name="Straight Arrow Connector 1329">
          <a:extLst>
            <a:ext uri="{FF2B5EF4-FFF2-40B4-BE49-F238E27FC236}">
              <a16:creationId xmlns:a16="http://schemas.microsoft.com/office/drawing/2014/main" id="{00000000-0008-0000-0400-000032050000}"/>
            </a:ext>
          </a:extLst>
        </xdr:cNvPr>
        <xdr:cNvCxnSpPr/>
      </xdr:nvCxnSpPr>
      <xdr:spPr>
        <a:xfrm flipH="1">
          <a:off x="40319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31</xdr:row>
      <xdr:rowOff>60960</xdr:rowOff>
    </xdr:from>
    <xdr:to>
      <xdr:col>5</xdr:col>
      <xdr:colOff>403860</xdr:colOff>
      <xdr:row>31</xdr:row>
      <xdr:rowOff>182880</xdr:rowOff>
    </xdr:to>
    <xdr:sp macro="" textlink="">
      <xdr:nvSpPr>
        <xdr:cNvPr id="1331" name="Oval 1330">
          <a:extLst>
            <a:ext uri="{FF2B5EF4-FFF2-40B4-BE49-F238E27FC236}">
              <a16:creationId xmlns:a16="http://schemas.microsoft.com/office/drawing/2014/main" id="{00000000-0008-0000-0400-000033050000}"/>
            </a:ext>
          </a:extLst>
        </xdr:cNvPr>
        <xdr:cNvSpPr/>
      </xdr:nvSpPr>
      <xdr:spPr>
        <a:xfrm>
          <a:off x="37947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31</xdr:row>
      <xdr:rowOff>33383</xdr:rowOff>
    </xdr:from>
    <xdr:to>
      <xdr:col>5</xdr:col>
      <xdr:colOff>515337</xdr:colOff>
      <xdr:row>31</xdr:row>
      <xdr:rowOff>199054</xdr:rowOff>
    </xdr:to>
    <xdr:cxnSp macro="">
      <xdr:nvCxnSpPr>
        <xdr:cNvPr id="1332" name="Straight Arrow Connector 1331">
          <a:extLst>
            <a:ext uri="{FF2B5EF4-FFF2-40B4-BE49-F238E27FC236}">
              <a16:creationId xmlns:a16="http://schemas.microsoft.com/office/drawing/2014/main" id="{00000000-0008-0000-0400-000034050000}"/>
            </a:ext>
          </a:extLst>
        </xdr:cNvPr>
        <xdr:cNvCxnSpPr/>
      </xdr:nvCxnSpPr>
      <xdr:spPr>
        <a:xfrm flipH="1">
          <a:off x="40319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29</xdr:row>
      <xdr:rowOff>60960</xdr:rowOff>
    </xdr:from>
    <xdr:to>
      <xdr:col>6</xdr:col>
      <xdr:colOff>403860</xdr:colOff>
      <xdr:row>29</xdr:row>
      <xdr:rowOff>182880</xdr:rowOff>
    </xdr:to>
    <xdr:sp macro="" textlink="">
      <xdr:nvSpPr>
        <xdr:cNvPr id="1333" name="Oval 1332">
          <a:extLst>
            <a:ext uri="{FF2B5EF4-FFF2-40B4-BE49-F238E27FC236}">
              <a16:creationId xmlns:a16="http://schemas.microsoft.com/office/drawing/2014/main" id="{00000000-0008-0000-0400-000035050000}"/>
            </a:ext>
          </a:extLst>
        </xdr:cNvPr>
        <xdr:cNvSpPr/>
      </xdr:nvSpPr>
      <xdr:spPr>
        <a:xfrm>
          <a:off x="37947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29</xdr:row>
      <xdr:rowOff>33383</xdr:rowOff>
    </xdr:from>
    <xdr:to>
      <xdr:col>6</xdr:col>
      <xdr:colOff>515337</xdr:colOff>
      <xdr:row>29</xdr:row>
      <xdr:rowOff>199054</xdr:rowOff>
    </xdr:to>
    <xdr:cxnSp macro="">
      <xdr:nvCxnSpPr>
        <xdr:cNvPr id="1334" name="Straight Arrow Connector 1333">
          <a:extLst>
            <a:ext uri="{FF2B5EF4-FFF2-40B4-BE49-F238E27FC236}">
              <a16:creationId xmlns:a16="http://schemas.microsoft.com/office/drawing/2014/main" id="{00000000-0008-0000-0400-000036050000}"/>
            </a:ext>
          </a:extLst>
        </xdr:cNvPr>
        <xdr:cNvCxnSpPr/>
      </xdr:nvCxnSpPr>
      <xdr:spPr>
        <a:xfrm flipH="1">
          <a:off x="40319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30</xdr:row>
      <xdr:rowOff>60960</xdr:rowOff>
    </xdr:from>
    <xdr:to>
      <xdr:col>6</xdr:col>
      <xdr:colOff>403860</xdr:colOff>
      <xdr:row>30</xdr:row>
      <xdr:rowOff>182880</xdr:rowOff>
    </xdr:to>
    <xdr:sp macro="" textlink="">
      <xdr:nvSpPr>
        <xdr:cNvPr id="1335" name="Oval 1334">
          <a:extLst>
            <a:ext uri="{FF2B5EF4-FFF2-40B4-BE49-F238E27FC236}">
              <a16:creationId xmlns:a16="http://schemas.microsoft.com/office/drawing/2014/main" id="{00000000-0008-0000-0400-000037050000}"/>
            </a:ext>
          </a:extLst>
        </xdr:cNvPr>
        <xdr:cNvSpPr/>
      </xdr:nvSpPr>
      <xdr:spPr>
        <a:xfrm>
          <a:off x="37947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30</xdr:row>
      <xdr:rowOff>33383</xdr:rowOff>
    </xdr:from>
    <xdr:to>
      <xdr:col>6</xdr:col>
      <xdr:colOff>515337</xdr:colOff>
      <xdr:row>30</xdr:row>
      <xdr:rowOff>199054</xdr:rowOff>
    </xdr:to>
    <xdr:cxnSp macro="">
      <xdr:nvCxnSpPr>
        <xdr:cNvPr id="1336" name="Straight Arrow Connector 1335">
          <a:extLst>
            <a:ext uri="{FF2B5EF4-FFF2-40B4-BE49-F238E27FC236}">
              <a16:creationId xmlns:a16="http://schemas.microsoft.com/office/drawing/2014/main" id="{00000000-0008-0000-0400-000038050000}"/>
            </a:ext>
          </a:extLst>
        </xdr:cNvPr>
        <xdr:cNvCxnSpPr/>
      </xdr:nvCxnSpPr>
      <xdr:spPr>
        <a:xfrm flipH="1">
          <a:off x="40319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31</xdr:row>
      <xdr:rowOff>60960</xdr:rowOff>
    </xdr:from>
    <xdr:to>
      <xdr:col>6</xdr:col>
      <xdr:colOff>403860</xdr:colOff>
      <xdr:row>31</xdr:row>
      <xdr:rowOff>182880</xdr:rowOff>
    </xdr:to>
    <xdr:sp macro="" textlink="">
      <xdr:nvSpPr>
        <xdr:cNvPr id="1337" name="Oval 1336">
          <a:extLst>
            <a:ext uri="{FF2B5EF4-FFF2-40B4-BE49-F238E27FC236}">
              <a16:creationId xmlns:a16="http://schemas.microsoft.com/office/drawing/2014/main" id="{00000000-0008-0000-0400-000039050000}"/>
            </a:ext>
          </a:extLst>
        </xdr:cNvPr>
        <xdr:cNvSpPr/>
      </xdr:nvSpPr>
      <xdr:spPr>
        <a:xfrm>
          <a:off x="37947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31</xdr:row>
      <xdr:rowOff>33383</xdr:rowOff>
    </xdr:from>
    <xdr:to>
      <xdr:col>6</xdr:col>
      <xdr:colOff>515337</xdr:colOff>
      <xdr:row>31</xdr:row>
      <xdr:rowOff>199054</xdr:rowOff>
    </xdr:to>
    <xdr:cxnSp macro="">
      <xdr:nvCxnSpPr>
        <xdr:cNvPr id="1338" name="Straight Arrow Connector 1337">
          <a:extLst>
            <a:ext uri="{FF2B5EF4-FFF2-40B4-BE49-F238E27FC236}">
              <a16:creationId xmlns:a16="http://schemas.microsoft.com/office/drawing/2014/main" id="{00000000-0008-0000-0400-00003A050000}"/>
            </a:ext>
          </a:extLst>
        </xdr:cNvPr>
        <xdr:cNvCxnSpPr/>
      </xdr:nvCxnSpPr>
      <xdr:spPr>
        <a:xfrm flipH="1">
          <a:off x="40319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29</xdr:row>
      <xdr:rowOff>60960</xdr:rowOff>
    </xdr:from>
    <xdr:to>
      <xdr:col>7</xdr:col>
      <xdr:colOff>403860</xdr:colOff>
      <xdr:row>29</xdr:row>
      <xdr:rowOff>182880</xdr:rowOff>
    </xdr:to>
    <xdr:sp macro="" textlink="">
      <xdr:nvSpPr>
        <xdr:cNvPr id="1339" name="Oval 1338">
          <a:extLst>
            <a:ext uri="{FF2B5EF4-FFF2-40B4-BE49-F238E27FC236}">
              <a16:creationId xmlns:a16="http://schemas.microsoft.com/office/drawing/2014/main" id="{00000000-0008-0000-0400-00003B050000}"/>
            </a:ext>
          </a:extLst>
        </xdr:cNvPr>
        <xdr:cNvSpPr/>
      </xdr:nvSpPr>
      <xdr:spPr>
        <a:xfrm>
          <a:off x="37947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29</xdr:row>
      <xdr:rowOff>33383</xdr:rowOff>
    </xdr:from>
    <xdr:to>
      <xdr:col>7</xdr:col>
      <xdr:colOff>515337</xdr:colOff>
      <xdr:row>29</xdr:row>
      <xdr:rowOff>199054</xdr:rowOff>
    </xdr:to>
    <xdr:cxnSp macro="">
      <xdr:nvCxnSpPr>
        <xdr:cNvPr id="1340" name="Straight Arrow Connector 1339">
          <a:extLst>
            <a:ext uri="{FF2B5EF4-FFF2-40B4-BE49-F238E27FC236}">
              <a16:creationId xmlns:a16="http://schemas.microsoft.com/office/drawing/2014/main" id="{00000000-0008-0000-0400-00003C050000}"/>
            </a:ext>
          </a:extLst>
        </xdr:cNvPr>
        <xdr:cNvCxnSpPr/>
      </xdr:nvCxnSpPr>
      <xdr:spPr>
        <a:xfrm flipH="1">
          <a:off x="40319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30</xdr:row>
      <xdr:rowOff>60960</xdr:rowOff>
    </xdr:from>
    <xdr:to>
      <xdr:col>7</xdr:col>
      <xdr:colOff>403860</xdr:colOff>
      <xdr:row>30</xdr:row>
      <xdr:rowOff>182880</xdr:rowOff>
    </xdr:to>
    <xdr:sp macro="" textlink="">
      <xdr:nvSpPr>
        <xdr:cNvPr id="1341" name="Oval 1340">
          <a:extLst>
            <a:ext uri="{FF2B5EF4-FFF2-40B4-BE49-F238E27FC236}">
              <a16:creationId xmlns:a16="http://schemas.microsoft.com/office/drawing/2014/main" id="{00000000-0008-0000-0400-00003D050000}"/>
            </a:ext>
          </a:extLst>
        </xdr:cNvPr>
        <xdr:cNvSpPr/>
      </xdr:nvSpPr>
      <xdr:spPr>
        <a:xfrm>
          <a:off x="37947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30</xdr:row>
      <xdr:rowOff>33383</xdr:rowOff>
    </xdr:from>
    <xdr:to>
      <xdr:col>7</xdr:col>
      <xdr:colOff>515337</xdr:colOff>
      <xdr:row>30</xdr:row>
      <xdr:rowOff>199054</xdr:rowOff>
    </xdr:to>
    <xdr:cxnSp macro="">
      <xdr:nvCxnSpPr>
        <xdr:cNvPr id="1342" name="Straight Arrow Connector 1341">
          <a:extLst>
            <a:ext uri="{FF2B5EF4-FFF2-40B4-BE49-F238E27FC236}">
              <a16:creationId xmlns:a16="http://schemas.microsoft.com/office/drawing/2014/main" id="{00000000-0008-0000-0400-00003E050000}"/>
            </a:ext>
          </a:extLst>
        </xdr:cNvPr>
        <xdr:cNvCxnSpPr/>
      </xdr:nvCxnSpPr>
      <xdr:spPr>
        <a:xfrm flipH="1">
          <a:off x="40319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31</xdr:row>
      <xdr:rowOff>60960</xdr:rowOff>
    </xdr:from>
    <xdr:to>
      <xdr:col>7</xdr:col>
      <xdr:colOff>403860</xdr:colOff>
      <xdr:row>31</xdr:row>
      <xdr:rowOff>182880</xdr:rowOff>
    </xdr:to>
    <xdr:sp macro="" textlink="">
      <xdr:nvSpPr>
        <xdr:cNvPr id="1343" name="Oval 1342">
          <a:extLst>
            <a:ext uri="{FF2B5EF4-FFF2-40B4-BE49-F238E27FC236}">
              <a16:creationId xmlns:a16="http://schemas.microsoft.com/office/drawing/2014/main" id="{00000000-0008-0000-0400-00003F050000}"/>
            </a:ext>
          </a:extLst>
        </xdr:cNvPr>
        <xdr:cNvSpPr/>
      </xdr:nvSpPr>
      <xdr:spPr>
        <a:xfrm>
          <a:off x="37947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31</xdr:row>
      <xdr:rowOff>33383</xdr:rowOff>
    </xdr:from>
    <xdr:to>
      <xdr:col>7</xdr:col>
      <xdr:colOff>515337</xdr:colOff>
      <xdr:row>31</xdr:row>
      <xdr:rowOff>199054</xdr:rowOff>
    </xdr:to>
    <xdr:cxnSp macro="">
      <xdr:nvCxnSpPr>
        <xdr:cNvPr id="1344" name="Straight Arrow Connector 1343">
          <a:extLst>
            <a:ext uri="{FF2B5EF4-FFF2-40B4-BE49-F238E27FC236}">
              <a16:creationId xmlns:a16="http://schemas.microsoft.com/office/drawing/2014/main" id="{00000000-0008-0000-0400-000040050000}"/>
            </a:ext>
          </a:extLst>
        </xdr:cNvPr>
        <xdr:cNvCxnSpPr/>
      </xdr:nvCxnSpPr>
      <xdr:spPr>
        <a:xfrm flipH="1">
          <a:off x="40319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29</xdr:row>
      <xdr:rowOff>60960</xdr:rowOff>
    </xdr:from>
    <xdr:to>
      <xdr:col>8</xdr:col>
      <xdr:colOff>403860</xdr:colOff>
      <xdr:row>29</xdr:row>
      <xdr:rowOff>182880</xdr:rowOff>
    </xdr:to>
    <xdr:sp macro="" textlink="">
      <xdr:nvSpPr>
        <xdr:cNvPr id="1345" name="Oval 1344">
          <a:extLst>
            <a:ext uri="{FF2B5EF4-FFF2-40B4-BE49-F238E27FC236}">
              <a16:creationId xmlns:a16="http://schemas.microsoft.com/office/drawing/2014/main" id="{00000000-0008-0000-0400-000041050000}"/>
            </a:ext>
          </a:extLst>
        </xdr:cNvPr>
        <xdr:cNvSpPr/>
      </xdr:nvSpPr>
      <xdr:spPr>
        <a:xfrm>
          <a:off x="37947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29</xdr:row>
      <xdr:rowOff>33383</xdr:rowOff>
    </xdr:from>
    <xdr:to>
      <xdr:col>8</xdr:col>
      <xdr:colOff>515337</xdr:colOff>
      <xdr:row>29</xdr:row>
      <xdr:rowOff>199054</xdr:rowOff>
    </xdr:to>
    <xdr:cxnSp macro="">
      <xdr:nvCxnSpPr>
        <xdr:cNvPr id="1346" name="Straight Arrow Connector 1345">
          <a:extLst>
            <a:ext uri="{FF2B5EF4-FFF2-40B4-BE49-F238E27FC236}">
              <a16:creationId xmlns:a16="http://schemas.microsoft.com/office/drawing/2014/main" id="{00000000-0008-0000-0400-000042050000}"/>
            </a:ext>
          </a:extLst>
        </xdr:cNvPr>
        <xdr:cNvCxnSpPr/>
      </xdr:nvCxnSpPr>
      <xdr:spPr>
        <a:xfrm flipH="1">
          <a:off x="40319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30</xdr:row>
      <xdr:rowOff>60960</xdr:rowOff>
    </xdr:from>
    <xdr:to>
      <xdr:col>8</xdr:col>
      <xdr:colOff>403860</xdr:colOff>
      <xdr:row>30</xdr:row>
      <xdr:rowOff>182880</xdr:rowOff>
    </xdr:to>
    <xdr:sp macro="" textlink="">
      <xdr:nvSpPr>
        <xdr:cNvPr id="1347" name="Oval 1346">
          <a:extLst>
            <a:ext uri="{FF2B5EF4-FFF2-40B4-BE49-F238E27FC236}">
              <a16:creationId xmlns:a16="http://schemas.microsoft.com/office/drawing/2014/main" id="{00000000-0008-0000-0400-000043050000}"/>
            </a:ext>
          </a:extLst>
        </xdr:cNvPr>
        <xdr:cNvSpPr/>
      </xdr:nvSpPr>
      <xdr:spPr>
        <a:xfrm>
          <a:off x="37947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30</xdr:row>
      <xdr:rowOff>33383</xdr:rowOff>
    </xdr:from>
    <xdr:to>
      <xdr:col>8</xdr:col>
      <xdr:colOff>515337</xdr:colOff>
      <xdr:row>30</xdr:row>
      <xdr:rowOff>199054</xdr:rowOff>
    </xdr:to>
    <xdr:cxnSp macro="">
      <xdr:nvCxnSpPr>
        <xdr:cNvPr id="1348" name="Straight Arrow Connector 1347">
          <a:extLst>
            <a:ext uri="{FF2B5EF4-FFF2-40B4-BE49-F238E27FC236}">
              <a16:creationId xmlns:a16="http://schemas.microsoft.com/office/drawing/2014/main" id="{00000000-0008-0000-0400-000044050000}"/>
            </a:ext>
          </a:extLst>
        </xdr:cNvPr>
        <xdr:cNvCxnSpPr/>
      </xdr:nvCxnSpPr>
      <xdr:spPr>
        <a:xfrm flipH="1">
          <a:off x="40319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31</xdr:row>
      <xdr:rowOff>60960</xdr:rowOff>
    </xdr:from>
    <xdr:to>
      <xdr:col>8</xdr:col>
      <xdr:colOff>403860</xdr:colOff>
      <xdr:row>31</xdr:row>
      <xdr:rowOff>182880</xdr:rowOff>
    </xdr:to>
    <xdr:sp macro="" textlink="">
      <xdr:nvSpPr>
        <xdr:cNvPr id="1349" name="Oval 1348">
          <a:extLst>
            <a:ext uri="{FF2B5EF4-FFF2-40B4-BE49-F238E27FC236}">
              <a16:creationId xmlns:a16="http://schemas.microsoft.com/office/drawing/2014/main" id="{00000000-0008-0000-0400-000045050000}"/>
            </a:ext>
          </a:extLst>
        </xdr:cNvPr>
        <xdr:cNvSpPr/>
      </xdr:nvSpPr>
      <xdr:spPr>
        <a:xfrm>
          <a:off x="37947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31</xdr:row>
      <xdr:rowOff>33383</xdr:rowOff>
    </xdr:from>
    <xdr:to>
      <xdr:col>8</xdr:col>
      <xdr:colOff>515337</xdr:colOff>
      <xdr:row>31</xdr:row>
      <xdr:rowOff>199054</xdr:rowOff>
    </xdr:to>
    <xdr:cxnSp macro="">
      <xdr:nvCxnSpPr>
        <xdr:cNvPr id="1350" name="Straight Arrow Connector 1349">
          <a:extLst>
            <a:ext uri="{FF2B5EF4-FFF2-40B4-BE49-F238E27FC236}">
              <a16:creationId xmlns:a16="http://schemas.microsoft.com/office/drawing/2014/main" id="{00000000-0008-0000-0400-000046050000}"/>
            </a:ext>
          </a:extLst>
        </xdr:cNvPr>
        <xdr:cNvCxnSpPr/>
      </xdr:nvCxnSpPr>
      <xdr:spPr>
        <a:xfrm flipH="1">
          <a:off x="40319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29</xdr:row>
      <xdr:rowOff>60960</xdr:rowOff>
    </xdr:from>
    <xdr:to>
      <xdr:col>9</xdr:col>
      <xdr:colOff>403860</xdr:colOff>
      <xdr:row>29</xdr:row>
      <xdr:rowOff>182880</xdr:rowOff>
    </xdr:to>
    <xdr:sp macro="" textlink="">
      <xdr:nvSpPr>
        <xdr:cNvPr id="1357" name="Oval 1356">
          <a:extLst>
            <a:ext uri="{FF2B5EF4-FFF2-40B4-BE49-F238E27FC236}">
              <a16:creationId xmlns:a16="http://schemas.microsoft.com/office/drawing/2014/main" id="{00000000-0008-0000-0400-00004D050000}"/>
            </a:ext>
          </a:extLst>
        </xdr:cNvPr>
        <xdr:cNvSpPr/>
      </xdr:nvSpPr>
      <xdr:spPr>
        <a:xfrm>
          <a:off x="37947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29</xdr:row>
      <xdr:rowOff>33383</xdr:rowOff>
    </xdr:from>
    <xdr:to>
      <xdr:col>9</xdr:col>
      <xdr:colOff>515337</xdr:colOff>
      <xdr:row>29</xdr:row>
      <xdr:rowOff>199054</xdr:rowOff>
    </xdr:to>
    <xdr:cxnSp macro="">
      <xdr:nvCxnSpPr>
        <xdr:cNvPr id="1358" name="Straight Arrow Connector 1357">
          <a:extLst>
            <a:ext uri="{FF2B5EF4-FFF2-40B4-BE49-F238E27FC236}">
              <a16:creationId xmlns:a16="http://schemas.microsoft.com/office/drawing/2014/main" id="{00000000-0008-0000-0400-00004E050000}"/>
            </a:ext>
          </a:extLst>
        </xdr:cNvPr>
        <xdr:cNvCxnSpPr/>
      </xdr:nvCxnSpPr>
      <xdr:spPr>
        <a:xfrm flipH="1">
          <a:off x="40319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30</xdr:row>
      <xdr:rowOff>60960</xdr:rowOff>
    </xdr:from>
    <xdr:to>
      <xdr:col>9</xdr:col>
      <xdr:colOff>403860</xdr:colOff>
      <xdr:row>30</xdr:row>
      <xdr:rowOff>182880</xdr:rowOff>
    </xdr:to>
    <xdr:sp macro="" textlink="">
      <xdr:nvSpPr>
        <xdr:cNvPr id="1359" name="Oval 1358">
          <a:extLst>
            <a:ext uri="{FF2B5EF4-FFF2-40B4-BE49-F238E27FC236}">
              <a16:creationId xmlns:a16="http://schemas.microsoft.com/office/drawing/2014/main" id="{00000000-0008-0000-0400-00004F050000}"/>
            </a:ext>
          </a:extLst>
        </xdr:cNvPr>
        <xdr:cNvSpPr/>
      </xdr:nvSpPr>
      <xdr:spPr>
        <a:xfrm>
          <a:off x="37947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30</xdr:row>
      <xdr:rowOff>33383</xdr:rowOff>
    </xdr:from>
    <xdr:to>
      <xdr:col>9</xdr:col>
      <xdr:colOff>515337</xdr:colOff>
      <xdr:row>30</xdr:row>
      <xdr:rowOff>199054</xdr:rowOff>
    </xdr:to>
    <xdr:cxnSp macro="">
      <xdr:nvCxnSpPr>
        <xdr:cNvPr id="1360" name="Straight Arrow Connector 1359">
          <a:extLst>
            <a:ext uri="{FF2B5EF4-FFF2-40B4-BE49-F238E27FC236}">
              <a16:creationId xmlns:a16="http://schemas.microsoft.com/office/drawing/2014/main" id="{00000000-0008-0000-0400-000050050000}"/>
            </a:ext>
          </a:extLst>
        </xdr:cNvPr>
        <xdr:cNvCxnSpPr/>
      </xdr:nvCxnSpPr>
      <xdr:spPr>
        <a:xfrm flipH="1">
          <a:off x="40319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31</xdr:row>
      <xdr:rowOff>60960</xdr:rowOff>
    </xdr:from>
    <xdr:to>
      <xdr:col>9</xdr:col>
      <xdr:colOff>403860</xdr:colOff>
      <xdr:row>31</xdr:row>
      <xdr:rowOff>182880</xdr:rowOff>
    </xdr:to>
    <xdr:sp macro="" textlink="">
      <xdr:nvSpPr>
        <xdr:cNvPr id="1361" name="Oval 1360">
          <a:extLst>
            <a:ext uri="{FF2B5EF4-FFF2-40B4-BE49-F238E27FC236}">
              <a16:creationId xmlns:a16="http://schemas.microsoft.com/office/drawing/2014/main" id="{00000000-0008-0000-0400-000051050000}"/>
            </a:ext>
          </a:extLst>
        </xdr:cNvPr>
        <xdr:cNvSpPr/>
      </xdr:nvSpPr>
      <xdr:spPr>
        <a:xfrm>
          <a:off x="37947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31</xdr:row>
      <xdr:rowOff>33383</xdr:rowOff>
    </xdr:from>
    <xdr:to>
      <xdr:col>9</xdr:col>
      <xdr:colOff>515337</xdr:colOff>
      <xdr:row>31</xdr:row>
      <xdr:rowOff>199054</xdr:rowOff>
    </xdr:to>
    <xdr:cxnSp macro="">
      <xdr:nvCxnSpPr>
        <xdr:cNvPr id="1362" name="Straight Arrow Connector 1361">
          <a:extLst>
            <a:ext uri="{FF2B5EF4-FFF2-40B4-BE49-F238E27FC236}">
              <a16:creationId xmlns:a16="http://schemas.microsoft.com/office/drawing/2014/main" id="{00000000-0008-0000-0400-000052050000}"/>
            </a:ext>
          </a:extLst>
        </xdr:cNvPr>
        <xdr:cNvCxnSpPr/>
      </xdr:nvCxnSpPr>
      <xdr:spPr>
        <a:xfrm flipH="1">
          <a:off x="40319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29</xdr:row>
      <xdr:rowOff>60960</xdr:rowOff>
    </xdr:from>
    <xdr:to>
      <xdr:col>10</xdr:col>
      <xdr:colOff>403860</xdr:colOff>
      <xdr:row>29</xdr:row>
      <xdr:rowOff>182880</xdr:rowOff>
    </xdr:to>
    <xdr:sp macro="" textlink="">
      <xdr:nvSpPr>
        <xdr:cNvPr id="1363" name="Oval 1362">
          <a:extLst>
            <a:ext uri="{FF2B5EF4-FFF2-40B4-BE49-F238E27FC236}">
              <a16:creationId xmlns:a16="http://schemas.microsoft.com/office/drawing/2014/main" id="{00000000-0008-0000-0400-000053050000}"/>
            </a:ext>
          </a:extLst>
        </xdr:cNvPr>
        <xdr:cNvSpPr/>
      </xdr:nvSpPr>
      <xdr:spPr>
        <a:xfrm>
          <a:off x="37947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29</xdr:row>
      <xdr:rowOff>33383</xdr:rowOff>
    </xdr:from>
    <xdr:to>
      <xdr:col>10</xdr:col>
      <xdr:colOff>515337</xdr:colOff>
      <xdr:row>29</xdr:row>
      <xdr:rowOff>199054</xdr:rowOff>
    </xdr:to>
    <xdr:cxnSp macro="">
      <xdr:nvCxnSpPr>
        <xdr:cNvPr id="1364" name="Straight Arrow Connector 1363">
          <a:extLst>
            <a:ext uri="{FF2B5EF4-FFF2-40B4-BE49-F238E27FC236}">
              <a16:creationId xmlns:a16="http://schemas.microsoft.com/office/drawing/2014/main" id="{00000000-0008-0000-0400-000054050000}"/>
            </a:ext>
          </a:extLst>
        </xdr:cNvPr>
        <xdr:cNvCxnSpPr/>
      </xdr:nvCxnSpPr>
      <xdr:spPr>
        <a:xfrm flipH="1">
          <a:off x="40319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30</xdr:row>
      <xdr:rowOff>60960</xdr:rowOff>
    </xdr:from>
    <xdr:to>
      <xdr:col>10</xdr:col>
      <xdr:colOff>403860</xdr:colOff>
      <xdr:row>30</xdr:row>
      <xdr:rowOff>182880</xdr:rowOff>
    </xdr:to>
    <xdr:sp macro="" textlink="">
      <xdr:nvSpPr>
        <xdr:cNvPr id="1365" name="Oval 1364">
          <a:extLst>
            <a:ext uri="{FF2B5EF4-FFF2-40B4-BE49-F238E27FC236}">
              <a16:creationId xmlns:a16="http://schemas.microsoft.com/office/drawing/2014/main" id="{00000000-0008-0000-0400-000055050000}"/>
            </a:ext>
          </a:extLst>
        </xdr:cNvPr>
        <xdr:cNvSpPr/>
      </xdr:nvSpPr>
      <xdr:spPr>
        <a:xfrm>
          <a:off x="37947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30</xdr:row>
      <xdr:rowOff>33383</xdr:rowOff>
    </xdr:from>
    <xdr:to>
      <xdr:col>10</xdr:col>
      <xdr:colOff>515337</xdr:colOff>
      <xdr:row>30</xdr:row>
      <xdr:rowOff>199054</xdr:rowOff>
    </xdr:to>
    <xdr:cxnSp macro="">
      <xdr:nvCxnSpPr>
        <xdr:cNvPr id="1366" name="Straight Arrow Connector 1365">
          <a:extLst>
            <a:ext uri="{FF2B5EF4-FFF2-40B4-BE49-F238E27FC236}">
              <a16:creationId xmlns:a16="http://schemas.microsoft.com/office/drawing/2014/main" id="{00000000-0008-0000-0400-000056050000}"/>
            </a:ext>
          </a:extLst>
        </xdr:cNvPr>
        <xdr:cNvCxnSpPr/>
      </xdr:nvCxnSpPr>
      <xdr:spPr>
        <a:xfrm flipH="1">
          <a:off x="40319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31</xdr:row>
      <xdr:rowOff>60960</xdr:rowOff>
    </xdr:from>
    <xdr:to>
      <xdr:col>10</xdr:col>
      <xdr:colOff>403860</xdr:colOff>
      <xdr:row>31</xdr:row>
      <xdr:rowOff>182880</xdr:rowOff>
    </xdr:to>
    <xdr:sp macro="" textlink="">
      <xdr:nvSpPr>
        <xdr:cNvPr id="1367" name="Oval 1366">
          <a:extLst>
            <a:ext uri="{FF2B5EF4-FFF2-40B4-BE49-F238E27FC236}">
              <a16:creationId xmlns:a16="http://schemas.microsoft.com/office/drawing/2014/main" id="{00000000-0008-0000-0400-000057050000}"/>
            </a:ext>
          </a:extLst>
        </xdr:cNvPr>
        <xdr:cNvSpPr/>
      </xdr:nvSpPr>
      <xdr:spPr>
        <a:xfrm>
          <a:off x="37947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31</xdr:row>
      <xdr:rowOff>33383</xdr:rowOff>
    </xdr:from>
    <xdr:to>
      <xdr:col>10</xdr:col>
      <xdr:colOff>515337</xdr:colOff>
      <xdr:row>31</xdr:row>
      <xdr:rowOff>199054</xdr:rowOff>
    </xdr:to>
    <xdr:cxnSp macro="">
      <xdr:nvCxnSpPr>
        <xdr:cNvPr id="1368" name="Straight Arrow Connector 1367">
          <a:extLst>
            <a:ext uri="{FF2B5EF4-FFF2-40B4-BE49-F238E27FC236}">
              <a16:creationId xmlns:a16="http://schemas.microsoft.com/office/drawing/2014/main" id="{00000000-0008-0000-0400-000058050000}"/>
            </a:ext>
          </a:extLst>
        </xdr:cNvPr>
        <xdr:cNvCxnSpPr/>
      </xdr:nvCxnSpPr>
      <xdr:spPr>
        <a:xfrm flipH="1">
          <a:off x="40319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29</xdr:row>
      <xdr:rowOff>60960</xdr:rowOff>
    </xdr:from>
    <xdr:to>
      <xdr:col>11</xdr:col>
      <xdr:colOff>403860</xdr:colOff>
      <xdr:row>29</xdr:row>
      <xdr:rowOff>182880</xdr:rowOff>
    </xdr:to>
    <xdr:sp macro="" textlink="">
      <xdr:nvSpPr>
        <xdr:cNvPr id="1369" name="Oval 1368">
          <a:extLst>
            <a:ext uri="{FF2B5EF4-FFF2-40B4-BE49-F238E27FC236}">
              <a16:creationId xmlns:a16="http://schemas.microsoft.com/office/drawing/2014/main" id="{00000000-0008-0000-0400-000059050000}"/>
            </a:ext>
          </a:extLst>
        </xdr:cNvPr>
        <xdr:cNvSpPr/>
      </xdr:nvSpPr>
      <xdr:spPr>
        <a:xfrm>
          <a:off x="37947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29</xdr:row>
      <xdr:rowOff>33383</xdr:rowOff>
    </xdr:from>
    <xdr:to>
      <xdr:col>11</xdr:col>
      <xdr:colOff>515337</xdr:colOff>
      <xdr:row>29</xdr:row>
      <xdr:rowOff>199054</xdr:rowOff>
    </xdr:to>
    <xdr:cxnSp macro="">
      <xdr:nvCxnSpPr>
        <xdr:cNvPr id="1370" name="Straight Arrow Connector 1369">
          <a:extLst>
            <a:ext uri="{FF2B5EF4-FFF2-40B4-BE49-F238E27FC236}">
              <a16:creationId xmlns:a16="http://schemas.microsoft.com/office/drawing/2014/main" id="{00000000-0008-0000-0400-00005A050000}"/>
            </a:ext>
          </a:extLst>
        </xdr:cNvPr>
        <xdr:cNvCxnSpPr/>
      </xdr:nvCxnSpPr>
      <xdr:spPr>
        <a:xfrm flipH="1">
          <a:off x="40319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30</xdr:row>
      <xdr:rowOff>60960</xdr:rowOff>
    </xdr:from>
    <xdr:to>
      <xdr:col>11</xdr:col>
      <xdr:colOff>403860</xdr:colOff>
      <xdr:row>30</xdr:row>
      <xdr:rowOff>182880</xdr:rowOff>
    </xdr:to>
    <xdr:sp macro="" textlink="">
      <xdr:nvSpPr>
        <xdr:cNvPr id="1371" name="Oval 1370">
          <a:extLst>
            <a:ext uri="{FF2B5EF4-FFF2-40B4-BE49-F238E27FC236}">
              <a16:creationId xmlns:a16="http://schemas.microsoft.com/office/drawing/2014/main" id="{00000000-0008-0000-0400-00005B050000}"/>
            </a:ext>
          </a:extLst>
        </xdr:cNvPr>
        <xdr:cNvSpPr/>
      </xdr:nvSpPr>
      <xdr:spPr>
        <a:xfrm>
          <a:off x="37947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30</xdr:row>
      <xdr:rowOff>33383</xdr:rowOff>
    </xdr:from>
    <xdr:to>
      <xdr:col>11</xdr:col>
      <xdr:colOff>515337</xdr:colOff>
      <xdr:row>30</xdr:row>
      <xdr:rowOff>199054</xdr:rowOff>
    </xdr:to>
    <xdr:cxnSp macro="">
      <xdr:nvCxnSpPr>
        <xdr:cNvPr id="1372" name="Straight Arrow Connector 1371">
          <a:extLst>
            <a:ext uri="{FF2B5EF4-FFF2-40B4-BE49-F238E27FC236}">
              <a16:creationId xmlns:a16="http://schemas.microsoft.com/office/drawing/2014/main" id="{00000000-0008-0000-0400-00005C050000}"/>
            </a:ext>
          </a:extLst>
        </xdr:cNvPr>
        <xdr:cNvCxnSpPr/>
      </xdr:nvCxnSpPr>
      <xdr:spPr>
        <a:xfrm flipH="1">
          <a:off x="40319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31</xdr:row>
      <xdr:rowOff>60960</xdr:rowOff>
    </xdr:from>
    <xdr:to>
      <xdr:col>11</xdr:col>
      <xdr:colOff>403860</xdr:colOff>
      <xdr:row>31</xdr:row>
      <xdr:rowOff>182880</xdr:rowOff>
    </xdr:to>
    <xdr:sp macro="" textlink="">
      <xdr:nvSpPr>
        <xdr:cNvPr id="1373" name="Oval 1372">
          <a:extLst>
            <a:ext uri="{FF2B5EF4-FFF2-40B4-BE49-F238E27FC236}">
              <a16:creationId xmlns:a16="http://schemas.microsoft.com/office/drawing/2014/main" id="{00000000-0008-0000-0400-00005D050000}"/>
            </a:ext>
          </a:extLst>
        </xdr:cNvPr>
        <xdr:cNvSpPr/>
      </xdr:nvSpPr>
      <xdr:spPr>
        <a:xfrm>
          <a:off x="37947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31</xdr:row>
      <xdr:rowOff>33383</xdr:rowOff>
    </xdr:from>
    <xdr:to>
      <xdr:col>11</xdr:col>
      <xdr:colOff>515337</xdr:colOff>
      <xdr:row>31</xdr:row>
      <xdr:rowOff>199054</xdr:rowOff>
    </xdr:to>
    <xdr:cxnSp macro="">
      <xdr:nvCxnSpPr>
        <xdr:cNvPr id="1374" name="Straight Arrow Connector 1373">
          <a:extLst>
            <a:ext uri="{FF2B5EF4-FFF2-40B4-BE49-F238E27FC236}">
              <a16:creationId xmlns:a16="http://schemas.microsoft.com/office/drawing/2014/main" id="{00000000-0008-0000-0400-00005E050000}"/>
            </a:ext>
          </a:extLst>
        </xdr:cNvPr>
        <xdr:cNvCxnSpPr/>
      </xdr:nvCxnSpPr>
      <xdr:spPr>
        <a:xfrm flipH="1">
          <a:off x="40319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29</xdr:row>
      <xdr:rowOff>60960</xdr:rowOff>
    </xdr:from>
    <xdr:to>
      <xdr:col>12</xdr:col>
      <xdr:colOff>403860</xdr:colOff>
      <xdr:row>29</xdr:row>
      <xdr:rowOff>182880</xdr:rowOff>
    </xdr:to>
    <xdr:sp macro="" textlink="">
      <xdr:nvSpPr>
        <xdr:cNvPr id="1375" name="Oval 1374">
          <a:extLst>
            <a:ext uri="{FF2B5EF4-FFF2-40B4-BE49-F238E27FC236}">
              <a16:creationId xmlns:a16="http://schemas.microsoft.com/office/drawing/2014/main" id="{00000000-0008-0000-0400-00005F050000}"/>
            </a:ext>
          </a:extLst>
        </xdr:cNvPr>
        <xdr:cNvSpPr/>
      </xdr:nvSpPr>
      <xdr:spPr>
        <a:xfrm>
          <a:off x="37947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29</xdr:row>
      <xdr:rowOff>33383</xdr:rowOff>
    </xdr:from>
    <xdr:to>
      <xdr:col>12</xdr:col>
      <xdr:colOff>515337</xdr:colOff>
      <xdr:row>29</xdr:row>
      <xdr:rowOff>199054</xdr:rowOff>
    </xdr:to>
    <xdr:cxnSp macro="">
      <xdr:nvCxnSpPr>
        <xdr:cNvPr id="1376" name="Straight Arrow Connector 1375">
          <a:extLst>
            <a:ext uri="{FF2B5EF4-FFF2-40B4-BE49-F238E27FC236}">
              <a16:creationId xmlns:a16="http://schemas.microsoft.com/office/drawing/2014/main" id="{00000000-0008-0000-0400-000060050000}"/>
            </a:ext>
          </a:extLst>
        </xdr:cNvPr>
        <xdr:cNvCxnSpPr/>
      </xdr:nvCxnSpPr>
      <xdr:spPr>
        <a:xfrm flipH="1">
          <a:off x="40319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30</xdr:row>
      <xdr:rowOff>60960</xdr:rowOff>
    </xdr:from>
    <xdr:to>
      <xdr:col>12</xdr:col>
      <xdr:colOff>403860</xdr:colOff>
      <xdr:row>30</xdr:row>
      <xdr:rowOff>182880</xdr:rowOff>
    </xdr:to>
    <xdr:sp macro="" textlink="">
      <xdr:nvSpPr>
        <xdr:cNvPr id="1377" name="Oval 1376">
          <a:extLst>
            <a:ext uri="{FF2B5EF4-FFF2-40B4-BE49-F238E27FC236}">
              <a16:creationId xmlns:a16="http://schemas.microsoft.com/office/drawing/2014/main" id="{00000000-0008-0000-0400-000061050000}"/>
            </a:ext>
          </a:extLst>
        </xdr:cNvPr>
        <xdr:cNvSpPr/>
      </xdr:nvSpPr>
      <xdr:spPr>
        <a:xfrm>
          <a:off x="37947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30</xdr:row>
      <xdr:rowOff>33383</xdr:rowOff>
    </xdr:from>
    <xdr:to>
      <xdr:col>12</xdr:col>
      <xdr:colOff>515337</xdr:colOff>
      <xdr:row>30</xdr:row>
      <xdr:rowOff>199054</xdr:rowOff>
    </xdr:to>
    <xdr:cxnSp macro="">
      <xdr:nvCxnSpPr>
        <xdr:cNvPr id="1378" name="Straight Arrow Connector 1377">
          <a:extLst>
            <a:ext uri="{FF2B5EF4-FFF2-40B4-BE49-F238E27FC236}">
              <a16:creationId xmlns:a16="http://schemas.microsoft.com/office/drawing/2014/main" id="{00000000-0008-0000-0400-000062050000}"/>
            </a:ext>
          </a:extLst>
        </xdr:cNvPr>
        <xdr:cNvCxnSpPr/>
      </xdr:nvCxnSpPr>
      <xdr:spPr>
        <a:xfrm flipH="1">
          <a:off x="40319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31</xdr:row>
      <xdr:rowOff>60960</xdr:rowOff>
    </xdr:from>
    <xdr:to>
      <xdr:col>12</xdr:col>
      <xdr:colOff>403860</xdr:colOff>
      <xdr:row>31</xdr:row>
      <xdr:rowOff>182880</xdr:rowOff>
    </xdr:to>
    <xdr:sp macro="" textlink="">
      <xdr:nvSpPr>
        <xdr:cNvPr id="1379" name="Oval 1378">
          <a:extLst>
            <a:ext uri="{FF2B5EF4-FFF2-40B4-BE49-F238E27FC236}">
              <a16:creationId xmlns:a16="http://schemas.microsoft.com/office/drawing/2014/main" id="{00000000-0008-0000-0400-000063050000}"/>
            </a:ext>
          </a:extLst>
        </xdr:cNvPr>
        <xdr:cNvSpPr/>
      </xdr:nvSpPr>
      <xdr:spPr>
        <a:xfrm>
          <a:off x="37947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31</xdr:row>
      <xdr:rowOff>33383</xdr:rowOff>
    </xdr:from>
    <xdr:to>
      <xdr:col>12</xdr:col>
      <xdr:colOff>515337</xdr:colOff>
      <xdr:row>31</xdr:row>
      <xdr:rowOff>199054</xdr:rowOff>
    </xdr:to>
    <xdr:cxnSp macro="">
      <xdr:nvCxnSpPr>
        <xdr:cNvPr id="1380" name="Straight Arrow Connector 1379">
          <a:extLst>
            <a:ext uri="{FF2B5EF4-FFF2-40B4-BE49-F238E27FC236}">
              <a16:creationId xmlns:a16="http://schemas.microsoft.com/office/drawing/2014/main" id="{00000000-0008-0000-0400-000064050000}"/>
            </a:ext>
          </a:extLst>
        </xdr:cNvPr>
        <xdr:cNvCxnSpPr/>
      </xdr:nvCxnSpPr>
      <xdr:spPr>
        <a:xfrm flipH="1">
          <a:off x="40319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29</xdr:row>
      <xdr:rowOff>60960</xdr:rowOff>
    </xdr:from>
    <xdr:to>
      <xdr:col>13</xdr:col>
      <xdr:colOff>403860</xdr:colOff>
      <xdr:row>29</xdr:row>
      <xdr:rowOff>182880</xdr:rowOff>
    </xdr:to>
    <xdr:sp macro="" textlink="">
      <xdr:nvSpPr>
        <xdr:cNvPr id="1381" name="Oval 1380">
          <a:extLst>
            <a:ext uri="{FF2B5EF4-FFF2-40B4-BE49-F238E27FC236}">
              <a16:creationId xmlns:a16="http://schemas.microsoft.com/office/drawing/2014/main" id="{00000000-0008-0000-0400-000065050000}"/>
            </a:ext>
          </a:extLst>
        </xdr:cNvPr>
        <xdr:cNvSpPr/>
      </xdr:nvSpPr>
      <xdr:spPr>
        <a:xfrm>
          <a:off x="37947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29</xdr:row>
      <xdr:rowOff>33383</xdr:rowOff>
    </xdr:from>
    <xdr:to>
      <xdr:col>13</xdr:col>
      <xdr:colOff>515337</xdr:colOff>
      <xdr:row>29</xdr:row>
      <xdr:rowOff>199054</xdr:rowOff>
    </xdr:to>
    <xdr:cxnSp macro="">
      <xdr:nvCxnSpPr>
        <xdr:cNvPr id="1382" name="Straight Arrow Connector 1381">
          <a:extLst>
            <a:ext uri="{FF2B5EF4-FFF2-40B4-BE49-F238E27FC236}">
              <a16:creationId xmlns:a16="http://schemas.microsoft.com/office/drawing/2014/main" id="{00000000-0008-0000-0400-000066050000}"/>
            </a:ext>
          </a:extLst>
        </xdr:cNvPr>
        <xdr:cNvCxnSpPr/>
      </xdr:nvCxnSpPr>
      <xdr:spPr>
        <a:xfrm flipH="1">
          <a:off x="40319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30</xdr:row>
      <xdr:rowOff>60960</xdr:rowOff>
    </xdr:from>
    <xdr:to>
      <xdr:col>13</xdr:col>
      <xdr:colOff>403860</xdr:colOff>
      <xdr:row>30</xdr:row>
      <xdr:rowOff>182880</xdr:rowOff>
    </xdr:to>
    <xdr:sp macro="" textlink="">
      <xdr:nvSpPr>
        <xdr:cNvPr id="1383" name="Oval 1382">
          <a:extLst>
            <a:ext uri="{FF2B5EF4-FFF2-40B4-BE49-F238E27FC236}">
              <a16:creationId xmlns:a16="http://schemas.microsoft.com/office/drawing/2014/main" id="{00000000-0008-0000-0400-000067050000}"/>
            </a:ext>
          </a:extLst>
        </xdr:cNvPr>
        <xdr:cNvSpPr/>
      </xdr:nvSpPr>
      <xdr:spPr>
        <a:xfrm>
          <a:off x="37947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30</xdr:row>
      <xdr:rowOff>33383</xdr:rowOff>
    </xdr:from>
    <xdr:to>
      <xdr:col>13</xdr:col>
      <xdr:colOff>515337</xdr:colOff>
      <xdr:row>30</xdr:row>
      <xdr:rowOff>199054</xdr:rowOff>
    </xdr:to>
    <xdr:cxnSp macro="">
      <xdr:nvCxnSpPr>
        <xdr:cNvPr id="1384" name="Straight Arrow Connector 1383">
          <a:extLst>
            <a:ext uri="{FF2B5EF4-FFF2-40B4-BE49-F238E27FC236}">
              <a16:creationId xmlns:a16="http://schemas.microsoft.com/office/drawing/2014/main" id="{00000000-0008-0000-0400-000068050000}"/>
            </a:ext>
          </a:extLst>
        </xdr:cNvPr>
        <xdr:cNvCxnSpPr/>
      </xdr:nvCxnSpPr>
      <xdr:spPr>
        <a:xfrm flipH="1">
          <a:off x="40319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31</xdr:row>
      <xdr:rowOff>60960</xdr:rowOff>
    </xdr:from>
    <xdr:to>
      <xdr:col>13</xdr:col>
      <xdr:colOff>403860</xdr:colOff>
      <xdr:row>31</xdr:row>
      <xdr:rowOff>182880</xdr:rowOff>
    </xdr:to>
    <xdr:sp macro="" textlink="">
      <xdr:nvSpPr>
        <xdr:cNvPr id="1385" name="Oval 1384">
          <a:extLst>
            <a:ext uri="{FF2B5EF4-FFF2-40B4-BE49-F238E27FC236}">
              <a16:creationId xmlns:a16="http://schemas.microsoft.com/office/drawing/2014/main" id="{00000000-0008-0000-0400-000069050000}"/>
            </a:ext>
          </a:extLst>
        </xdr:cNvPr>
        <xdr:cNvSpPr/>
      </xdr:nvSpPr>
      <xdr:spPr>
        <a:xfrm>
          <a:off x="37947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31</xdr:row>
      <xdr:rowOff>33383</xdr:rowOff>
    </xdr:from>
    <xdr:to>
      <xdr:col>13</xdr:col>
      <xdr:colOff>515337</xdr:colOff>
      <xdr:row>31</xdr:row>
      <xdr:rowOff>199054</xdr:rowOff>
    </xdr:to>
    <xdr:cxnSp macro="">
      <xdr:nvCxnSpPr>
        <xdr:cNvPr id="1386" name="Straight Arrow Connector 1385">
          <a:extLst>
            <a:ext uri="{FF2B5EF4-FFF2-40B4-BE49-F238E27FC236}">
              <a16:creationId xmlns:a16="http://schemas.microsoft.com/office/drawing/2014/main" id="{00000000-0008-0000-0400-00006A050000}"/>
            </a:ext>
          </a:extLst>
        </xdr:cNvPr>
        <xdr:cNvCxnSpPr/>
      </xdr:nvCxnSpPr>
      <xdr:spPr>
        <a:xfrm flipH="1">
          <a:off x="40319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29</xdr:row>
      <xdr:rowOff>60960</xdr:rowOff>
    </xdr:from>
    <xdr:to>
      <xdr:col>14</xdr:col>
      <xdr:colOff>403860</xdr:colOff>
      <xdr:row>29</xdr:row>
      <xdr:rowOff>182880</xdr:rowOff>
    </xdr:to>
    <xdr:sp macro="" textlink="">
      <xdr:nvSpPr>
        <xdr:cNvPr id="1387" name="Oval 1386">
          <a:extLst>
            <a:ext uri="{FF2B5EF4-FFF2-40B4-BE49-F238E27FC236}">
              <a16:creationId xmlns:a16="http://schemas.microsoft.com/office/drawing/2014/main" id="{00000000-0008-0000-0400-00006B050000}"/>
            </a:ext>
          </a:extLst>
        </xdr:cNvPr>
        <xdr:cNvSpPr/>
      </xdr:nvSpPr>
      <xdr:spPr>
        <a:xfrm>
          <a:off x="37947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29</xdr:row>
      <xdr:rowOff>33383</xdr:rowOff>
    </xdr:from>
    <xdr:to>
      <xdr:col>14</xdr:col>
      <xdr:colOff>515337</xdr:colOff>
      <xdr:row>29</xdr:row>
      <xdr:rowOff>199054</xdr:rowOff>
    </xdr:to>
    <xdr:cxnSp macro="">
      <xdr:nvCxnSpPr>
        <xdr:cNvPr id="1388" name="Straight Arrow Connector 1387">
          <a:extLst>
            <a:ext uri="{FF2B5EF4-FFF2-40B4-BE49-F238E27FC236}">
              <a16:creationId xmlns:a16="http://schemas.microsoft.com/office/drawing/2014/main" id="{00000000-0008-0000-0400-00006C050000}"/>
            </a:ext>
          </a:extLst>
        </xdr:cNvPr>
        <xdr:cNvCxnSpPr/>
      </xdr:nvCxnSpPr>
      <xdr:spPr>
        <a:xfrm flipH="1">
          <a:off x="40319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30</xdr:row>
      <xdr:rowOff>60960</xdr:rowOff>
    </xdr:from>
    <xdr:to>
      <xdr:col>14</xdr:col>
      <xdr:colOff>403860</xdr:colOff>
      <xdr:row>30</xdr:row>
      <xdr:rowOff>182880</xdr:rowOff>
    </xdr:to>
    <xdr:sp macro="" textlink="">
      <xdr:nvSpPr>
        <xdr:cNvPr id="1389" name="Oval 1388">
          <a:extLst>
            <a:ext uri="{FF2B5EF4-FFF2-40B4-BE49-F238E27FC236}">
              <a16:creationId xmlns:a16="http://schemas.microsoft.com/office/drawing/2014/main" id="{00000000-0008-0000-0400-00006D050000}"/>
            </a:ext>
          </a:extLst>
        </xdr:cNvPr>
        <xdr:cNvSpPr/>
      </xdr:nvSpPr>
      <xdr:spPr>
        <a:xfrm>
          <a:off x="37947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30</xdr:row>
      <xdr:rowOff>33383</xdr:rowOff>
    </xdr:from>
    <xdr:to>
      <xdr:col>14</xdr:col>
      <xdr:colOff>515337</xdr:colOff>
      <xdr:row>30</xdr:row>
      <xdr:rowOff>199054</xdr:rowOff>
    </xdr:to>
    <xdr:cxnSp macro="">
      <xdr:nvCxnSpPr>
        <xdr:cNvPr id="1390" name="Straight Arrow Connector 1389">
          <a:extLst>
            <a:ext uri="{FF2B5EF4-FFF2-40B4-BE49-F238E27FC236}">
              <a16:creationId xmlns:a16="http://schemas.microsoft.com/office/drawing/2014/main" id="{00000000-0008-0000-0400-00006E050000}"/>
            </a:ext>
          </a:extLst>
        </xdr:cNvPr>
        <xdr:cNvCxnSpPr/>
      </xdr:nvCxnSpPr>
      <xdr:spPr>
        <a:xfrm flipH="1">
          <a:off x="40319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31</xdr:row>
      <xdr:rowOff>60960</xdr:rowOff>
    </xdr:from>
    <xdr:to>
      <xdr:col>14</xdr:col>
      <xdr:colOff>403860</xdr:colOff>
      <xdr:row>31</xdr:row>
      <xdr:rowOff>182880</xdr:rowOff>
    </xdr:to>
    <xdr:sp macro="" textlink="">
      <xdr:nvSpPr>
        <xdr:cNvPr id="1391" name="Oval 1390">
          <a:extLst>
            <a:ext uri="{FF2B5EF4-FFF2-40B4-BE49-F238E27FC236}">
              <a16:creationId xmlns:a16="http://schemas.microsoft.com/office/drawing/2014/main" id="{00000000-0008-0000-0400-00006F050000}"/>
            </a:ext>
          </a:extLst>
        </xdr:cNvPr>
        <xdr:cNvSpPr/>
      </xdr:nvSpPr>
      <xdr:spPr>
        <a:xfrm>
          <a:off x="37947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31</xdr:row>
      <xdr:rowOff>33383</xdr:rowOff>
    </xdr:from>
    <xdr:to>
      <xdr:col>14</xdr:col>
      <xdr:colOff>515337</xdr:colOff>
      <xdr:row>31</xdr:row>
      <xdr:rowOff>199054</xdr:rowOff>
    </xdr:to>
    <xdr:cxnSp macro="">
      <xdr:nvCxnSpPr>
        <xdr:cNvPr id="1392" name="Straight Arrow Connector 1391">
          <a:extLst>
            <a:ext uri="{FF2B5EF4-FFF2-40B4-BE49-F238E27FC236}">
              <a16:creationId xmlns:a16="http://schemas.microsoft.com/office/drawing/2014/main" id="{00000000-0008-0000-0400-000070050000}"/>
            </a:ext>
          </a:extLst>
        </xdr:cNvPr>
        <xdr:cNvCxnSpPr/>
      </xdr:nvCxnSpPr>
      <xdr:spPr>
        <a:xfrm flipH="1">
          <a:off x="40319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29</xdr:row>
      <xdr:rowOff>60960</xdr:rowOff>
    </xdr:from>
    <xdr:to>
      <xdr:col>20</xdr:col>
      <xdr:colOff>403860</xdr:colOff>
      <xdr:row>29</xdr:row>
      <xdr:rowOff>182880</xdr:rowOff>
    </xdr:to>
    <xdr:sp macro="" textlink="">
      <xdr:nvSpPr>
        <xdr:cNvPr id="1393" name="Oval 1392">
          <a:extLst>
            <a:ext uri="{FF2B5EF4-FFF2-40B4-BE49-F238E27FC236}">
              <a16:creationId xmlns:a16="http://schemas.microsoft.com/office/drawing/2014/main" id="{00000000-0008-0000-0400-000071050000}"/>
            </a:ext>
          </a:extLst>
        </xdr:cNvPr>
        <xdr:cNvSpPr/>
      </xdr:nvSpPr>
      <xdr:spPr>
        <a:xfrm>
          <a:off x="37947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29</xdr:row>
      <xdr:rowOff>33383</xdr:rowOff>
    </xdr:from>
    <xdr:to>
      <xdr:col>20</xdr:col>
      <xdr:colOff>515337</xdr:colOff>
      <xdr:row>29</xdr:row>
      <xdr:rowOff>199054</xdr:rowOff>
    </xdr:to>
    <xdr:cxnSp macro="">
      <xdr:nvCxnSpPr>
        <xdr:cNvPr id="1394" name="Straight Arrow Connector 1393">
          <a:extLst>
            <a:ext uri="{FF2B5EF4-FFF2-40B4-BE49-F238E27FC236}">
              <a16:creationId xmlns:a16="http://schemas.microsoft.com/office/drawing/2014/main" id="{00000000-0008-0000-0400-000072050000}"/>
            </a:ext>
          </a:extLst>
        </xdr:cNvPr>
        <xdr:cNvCxnSpPr/>
      </xdr:nvCxnSpPr>
      <xdr:spPr>
        <a:xfrm flipH="1">
          <a:off x="40319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30</xdr:row>
      <xdr:rowOff>60960</xdr:rowOff>
    </xdr:from>
    <xdr:to>
      <xdr:col>20</xdr:col>
      <xdr:colOff>403860</xdr:colOff>
      <xdr:row>30</xdr:row>
      <xdr:rowOff>182880</xdr:rowOff>
    </xdr:to>
    <xdr:sp macro="" textlink="">
      <xdr:nvSpPr>
        <xdr:cNvPr id="1395" name="Oval 1394">
          <a:extLst>
            <a:ext uri="{FF2B5EF4-FFF2-40B4-BE49-F238E27FC236}">
              <a16:creationId xmlns:a16="http://schemas.microsoft.com/office/drawing/2014/main" id="{00000000-0008-0000-0400-000073050000}"/>
            </a:ext>
          </a:extLst>
        </xdr:cNvPr>
        <xdr:cNvSpPr/>
      </xdr:nvSpPr>
      <xdr:spPr>
        <a:xfrm>
          <a:off x="37947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30</xdr:row>
      <xdr:rowOff>33383</xdr:rowOff>
    </xdr:from>
    <xdr:to>
      <xdr:col>20</xdr:col>
      <xdr:colOff>515337</xdr:colOff>
      <xdr:row>30</xdr:row>
      <xdr:rowOff>199054</xdr:rowOff>
    </xdr:to>
    <xdr:cxnSp macro="">
      <xdr:nvCxnSpPr>
        <xdr:cNvPr id="1396" name="Straight Arrow Connector 1395">
          <a:extLst>
            <a:ext uri="{FF2B5EF4-FFF2-40B4-BE49-F238E27FC236}">
              <a16:creationId xmlns:a16="http://schemas.microsoft.com/office/drawing/2014/main" id="{00000000-0008-0000-0400-000074050000}"/>
            </a:ext>
          </a:extLst>
        </xdr:cNvPr>
        <xdr:cNvCxnSpPr/>
      </xdr:nvCxnSpPr>
      <xdr:spPr>
        <a:xfrm flipH="1">
          <a:off x="40319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274320</xdr:colOff>
      <xdr:row>31</xdr:row>
      <xdr:rowOff>60960</xdr:rowOff>
    </xdr:from>
    <xdr:to>
      <xdr:col>20</xdr:col>
      <xdr:colOff>403860</xdr:colOff>
      <xdr:row>31</xdr:row>
      <xdr:rowOff>182880</xdr:rowOff>
    </xdr:to>
    <xdr:sp macro="" textlink="">
      <xdr:nvSpPr>
        <xdr:cNvPr id="1397" name="Oval 1396">
          <a:extLst>
            <a:ext uri="{FF2B5EF4-FFF2-40B4-BE49-F238E27FC236}">
              <a16:creationId xmlns:a16="http://schemas.microsoft.com/office/drawing/2014/main" id="{00000000-0008-0000-0400-000075050000}"/>
            </a:ext>
          </a:extLst>
        </xdr:cNvPr>
        <xdr:cNvSpPr/>
      </xdr:nvSpPr>
      <xdr:spPr>
        <a:xfrm>
          <a:off x="37947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511505</xdr:colOff>
      <xdr:row>31</xdr:row>
      <xdr:rowOff>33383</xdr:rowOff>
    </xdr:from>
    <xdr:to>
      <xdr:col>20</xdr:col>
      <xdr:colOff>515337</xdr:colOff>
      <xdr:row>31</xdr:row>
      <xdr:rowOff>199054</xdr:rowOff>
    </xdr:to>
    <xdr:cxnSp macro="">
      <xdr:nvCxnSpPr>
        <xdr:cNvPr id="1398" name="Straight Arrow Connector 1397">
          <a:extLst>
            <a:ext uri="{FF2B5EF4-FFF2-40B4-BE49-F238E27FC236}">
              <a16:creationId xmlns:a16="http://schemas.microsoft.com/office/drawing/2014/main" id="{00000000-0008-0000-0400-000076050000}"/>
            </a:ext>
          </a:extLst>
        </xdr:cNvPr>
        <xdr:cNvCxnSpPr/>
      </xdr:nvCxnSpPr>
      <xdr:spPr>
        <a:xfrm flipH="1">
          <a:off x="40319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29</xdr:row>
      <xdr:rowOff>60960</xdr:rowOff>
    </xdr:from>
    <xdr:to>
      <xdr:col>21</xdr:col>
      <xdr:colOff>403860</xdr:colOff>
      <xdr:row>29</xdr:row>
      <xdr:rowOff>182880</xdr:rowOff>
    </xdr:to>
    <xdr:sp macro="" textlink="">
      <xdr:nvSpPr>
        <xdr:cNvPr id="1399" name="Oval 1398">
          <a:extLst>
            <a:ext uri="{FF2B5EF4-FFF2-40B4-BE49-F238E27FC236}">
              <a16:creationId xmlns:a16="http://schemas.microsoft.com/office/drawing/2014/main" id="{00000000-0008-0000-0400-000077050000}"/>
            </a:ext>
          </a:extLst>
        </xdr:cNvPr>
        <xdr:cNvSpPr/>
      </xdr:nvSpPr>
      <xdr:spPr>
        <a:xfrm>
          <a:off x="457200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29</xdr:row>
      <xdr:rowOff>33383</xdr:rowOff>
    </xdr:from>
    <xdr:to>
      <xdr:col>21</xdr:col>
      <xdr:colOff>515337</xdr:colOff>
      <xdr:row>29</xdr:row>
      <xdr:rowOff>199054</xdr:rowOff>
    </xdr:to>
    <xdr:cxnSp macro="">
      <xdr:nvCxnSpPr>
        <xdr:cNvPr id="1400" name="Straight Arrow Connector 1399">
          <a:extLst>
            <a:ext uri="{FF2B5EF4-FFF2-40B4-BE49-F238E27FC236}">
              <a16:creationId xmlns:a16="http://schemas.microsoft.com/office/drawing/2014/main" id="{00000000-0008-0000-0400-000078050000}"/>
            </a:ext>
          </a:extLst>
        </xdr:cNvPr>
        <xdr:cNvCxnSpPr/>
      </xdr:nvCxnSpPr>
      <xdr:spPr>
        <a:xfrm flipH="1">
          <a:off x="480918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30</xdr:row>
      <xdr:rowOff>60960</xdr:rowOff>
    </xdr:from>
    <xdr:to>
      <xdr:col>21</xdr:col>
      <xdr:colOff>403860</xdr:colOff>
      <xdr:row>30</xdr:row>
      <xdr:rowOff>182880</xdr:rowOff>
    </xdr:to>
    <xdr:sp macro="" textlink="">
      <xdr:nvSpPr>
        <xdr:cNvPr id="1401" name="Oval 1400">
          <a:extLst>
            <a:ext uri="{FF2B5EF4-FFF2-40B4-BE49-F238E27FC236}">
              <a16:creationId xmlns:a16="http://schemas.microsoft.com/office/drawing/2014/main" id="{00000000-0008-0000-0400-000079050000}"/>
            </a:ext>
          </a:extLst>
        </xdr:cNvPr>
        <xdr:cNvSpPr/>
      </xdr:nvSpPr>
      <xdr:spPr>
        <a:xfrm>
          <a:off x="457200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30</xdr:row>
      <xdr:rowOff>33383</xdr:rowOff>
    </xdr:from>
    <xdr:to>
      <xdr:col>21</xdr:col>
      <xdr:colOff>515337</xdr:colOff>
      <xdr:row>30</xdr:row>
      <xdr:rowOff>199054</xdr:rowOff>
    </xdr:to>
    <xdr:cxnSp macro="">
      <xdr:nvCxnSpPr>
        <xdr:cNvPr id="1402" name="Straight Arrow Connector 1401">
          <a:extLst>
            <a:ext uri="{FF2B5EF4-FFF2-40B4-BE49-F238E27FC236}">
              <a16:creationId xmlns:a16="http://schemas.microsoft.com/office/drawing/2014/main" id="{00000000-0008-0000-0400-00007A050000}"/>
            </a:ext>
          </a:extLst>
        </xdr:cNvPr>
        <xdr:cNvCxnSpPr/>
      </xdr:nvCxnSpPr>
      <xdr:spPr>
        <a:xfrm flipH="1">
          <a:off x="480918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31</xdr:row>
      <xdr:rowOff>60960</xdr:rowOff>
    </xdr:from>
    <xdr:to>
      <xdr:col>21</xdr:col>
      <xdr:colOff>403860</xdr:colOff>
      <xdr:row>31</xdr:row>
      <xdr:rowOff>182880</xdr:rowOff>
    </xdr:to>
    <xdr:sp macro="" textlink="">
      <xdr:nvSpPr>
        <xdr:cNvPr id="1403" name="Oval 1402">
          <a:extLst>
            <a:ext uri="{FF2B5EF4-FFF2-40B4-BE49-F238E27FC236}">
              <a16:creationId xmlns:a16="http://schemas.microsoft.com/office/drawing/2014/main" id="{00000000-0008-0000-0400-00007B050000}"/>
            </a:ext>
          </a:extLst>
        </xdr:cNvPr>
        <xdr:cNvSpPr/>
      </xdr:nvSpPr>
      <xdr:spPr>
        <a:xfrm>
          <a:off x="457200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31</xdr:row>
      <xdr:rowOff>33383</xdr:rowOff>
    </xdr:from>
    <xdr:to>
      <xdr:col>21</xdr:col>
      <xdr:colOff>515337</xdr:colOff>
      <xdr:row>31</xdr:row>
      <xdr:rowOff>199054</xdr:rowOff>
    </xdr:to>
    <xdr:cxnSp macro="">
      <xdr:nvCxnSpPr>
        <xdr:cNvPr id="1404" name="Straight Arrow Connector 1403">
          <a:extLst>
            <a:ext uri="{FF2B5EF4-FFF2-40B4-BE49-F238E27FC236}">
              <a16:creationId xmlns:a16="http://schemas.microsoft.com/office/drawing/2014/main" id="{00000000-0008-0000-0400-00007C050000}"/>
            </a:ext>
          </a:extLst>
        </xdr:cNvPr>
        <xdr:cNvCxnSpPr/>
      </xdr:nvCxnSpPr>
      <xdr:spPr>
        <a:xfrm flipH="1">
          <a:off x="480918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29</xdr:row>
      <xdr:rowOff>60960</xdr:rowOff>
    </xdr:from>
    <xdr:to>
      <xdr:col>22</xdr:col>
      <xdr:colOff>403860</xdr:colOff>
      <xdr:row>29</xdr:row>
      <xdr:rowOff>182880</xdr:rowOff>
    </xdr:to>
    <xdr:sp macro="" textlink="">
      <xdr:nvSpPr>
        <xdr:cNvPr id="1405" name="Oval 1404">
          <a:extLst>
            <a:ext uri="{FF2B5EF4-FFF2-40B4-BE49-F238E27FC236}">
              <a16:creationId xmlns:a16="http://schemas.microsoft.com/office/drawing/2014/main" id="{00000000-0008-0000-0400-00007D050000}"/>
            </a:ext>
          </a:extLst>
        </xdr:cNvPr>
        <xdr:cNvSpPr/>
      </xdr:nvSpPr>
      <xdr:spPr>
        <a:xfrm>
          <a:off x="534924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29</xdr:row>
      <xdr:rowOff>33383</xdr:rowOff>
    </xdr:from>
    <xdr:to>
      <xdr:col>22</xdr:col>
      <xdr:colOff>515337</xdr:colOff>
      <xdr:row>29</xdr:row>
      <xdr:rowOff>199054</xdr:rowOff>
    </xdr:to>
    <xdr:cxnSp macro="">
      <xdr:nvCxnSpPr>
        <xdr:cNvPr id="1406" name="Straight Arrow Connector 1405">
          <a:extLst>
            <a:ext uri="{FF2B5EF4-FFF2-40B4-BE49-F238E27FC236}">
              <a16:creationId xmlns:a16="http://schemas.microsoft.com/office/drawing/2014/main" id="{00000000-0008-0000-0400-00007E050000}"/>
            </a:ext>
          </a:extLst>
        </xdr:cNvPr>
        <xdr:cNvCxnSpPr/>
      </xdr:nvCxnSpPr>
      <xdr:spPr>
        <a:xfrm flipH="1">
          <a:off x="558642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30</xdr:row>
      <xdr:rowOff>60960</xdr:rowOff>
    </xdr:from>
    <xdr:to>
      <xdr:col>22</xdr:col>
      <xdr:colOff>403860</xdr:colOff>
      <xdr:row>30</xdr:row>
      <xdr:rowOff>182880</xdr:rowOff>
    </xdr:to>
    <xdr:sp macro="" textlink="">
      <xdr:nvSpPr>
        <xdr:cNvPr id="1407" name="Oval 1406">
          <a:extLst>
            <a:ext uri="{FF2B5EF4-FFF2-40B4-BE49-F238E27FC236}">
              <a16:creationId xmlns:a16="http://schemas.microsoft.com/office/drawing/2014/main" id="{00000000-0008-0000-0400-00007F050000}"/>
            </a:ext>
          </a:extLst>
        </xdr:cNvPr>
        <xdr:cNvSpPr/>
      </xdr:nvSpPr>
      <xdr:spPr>
        <a:xfrm>
          <a:off x="534924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30</xdr:row>
      <xdr:rowOff>33383</xdr:rowOff>
    </xdr:from>
    <xdr:to>
      <xdr:col>22</xdr:col>
      <xdr:colOff>515337</xdr:colOff>
      <xdr:row>30</xdr:row>
      <xdr:rowOff>199054</xdr:rowOff>
    </xdr:to>
    <xdr:cxnSp macro="">
      <xdr:nvCxnSpPr>
        <xdr:cNvPr id="1408" name="Straight Arrow Connector 1407">
          <a:extLst>
            <a:ext uri="{FF2B5EF4-FFF2-40B4-BE49-F238E27FC236}">
              <a16:creationId xmlns:a16="http://schemas.microsoft.com/office/drawing/2014/main" id="{00000000-0008-0000-0400-000080050000}"/>
            </a:ext>
          </a:extLst>
        </xdr:cNvPr>
        <xdr:cNvCxnSpPr/>
      </xdr:nvCxnSpPr>
      <xdr:spPr>
        <a:xfrm flipH="1">
          <a:off x="558642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274320</xdr:colOff>
      <xdr:row>31</xdr:row>
      <xdr:rowOff>60960</xdr:rowOff>
    </xdr:from>
    <xdr:to>
      <xdr:col>22</xdr:col>
      <xdr:colOff>403860</xdr:colOff>
      <xdr:row>31</xdr:row>
      <xdr:rowOff>182880</xdr:rowOff>
    </xdr:to>
    <xdr:sp macro="" textlink="">
      <xdr:nvSpPr>
        <xdr:cNvPr id="1409" name="Oval 1408">
          <a:extLst>
            <a:ext uri="{FF2B5EF4-FFF2-40B4-BE49-F238E27FC236}">
              <a16:creationId xmlns:a16="http://schemas.microsoft.com/office/drawing/2014/main" id="{00000000-0008-0000-0400-000081050000}"/>
            </a:ext>
          </a:extLst>
        </xdr:cNvPr>
        <xdr:cNvSpPr/>
      </xdr:nvSpPr>
      <xdr:spPr>
        <a:xfrm>
          <a:off x="534924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511505</xdr:colOff>
      <xdr:row>31</xdr:row>
      <xdr:rowOff>33383</xdr:rowOff>
    </xdr:from>
    <xdr:to>
      <xdr:col>22</xdr:col>
      <xdr:colOff>515337</xdr:colOff>
      <xdr:row>31</xdr:row>
      <xdr:rowOff>199054</xdr:rowOff>
    </xdr:to>
    <xdr:cxnSp macro="">
      <xdr:nvCxnSpPr>
        <xdr:cNvPr id="1410" name="Straight Arrow Connector 1409">
          <a:extLst>
            <a:ext uri="{FF2B5EF4-FFF2-40B4-BE49-F238E27FC236}">
              <a16:creationId xmlns:a16="http://schemas.microsoft.com/office/drawing/2014/main" id="{00000000-0008-0000-0400-000082050000}"/>
            </a:ext>
          </a:extLst>
        </xdr:cNvPr>
        <xdr:cNvCxnSpPr/>
      </xdr:nvCxnSpPr>
      <xdr:spPr>
        <a:xfrm flipH="1">
          <a:off x="558642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29</xdr:row>
      <xdr:rowOff>60960</xdr:rowOff>
    </xdr:from>
    <xdr:to>
      <xdr:col>23</xdr:col>
      <xdr:colOff>403860</xdr:colOff>
      <xdr:row>29</xdr:row>
      <xdr:rowOff>182880</xdr:rowOff>
    </xdr:to>
    <xdr:sp macro="" textlink="">
      <xdr:nvSpPr>
        <xdr:cNvPr id="1411" name="Oval 1410">
          <a:extLst>
            <a:ext uri="{FF2B5EF4-FFF2-40B4-BE49-F238E27FC236}">
              <a16:creationId xmlns:a16="http://schemas.microsoft.com/office/drawing/2014/main" id="{00000000-0008-0000-0400-000083050000}"/>
            </a:ext>
          </a:extLst>
        </xdr:cNvPr>
        <xdr:cNvSpPr/>
      </xdr:nvSpPr>
      <xdr:spPr>
        <a:xfrm>
          <a:off x="612648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29</xdr:row>
      <xdr:rowOff>33383</xdr:rowOff>
    </xdr:from>
    <xdr:to>
      <xdr:col>23</xdr:col>
      <xdr:colOff>515337</xdr:colOff>
      <xdr:row>29</xdr:row>
      <xdr:rowOff>199054</xdr:rowOff>
    </xdr:to>
    <xdr:cxnSp macro="">
      <xdr:nvCxnSpPr>
        <xdr:cNvPr id="1412" name="Straight Arrow Connector 1411">
          <a:extLst>
            <a:ext uri="{FF2B5EF4-FFF2-40B4-BE49-F238E27FC236}">
              <a16:creationId xmlns:a16="http://schemas.microsoft.com/office/drawing/2014/main" id="{00000000-0008-0000-0400-000084050000}"/>
            </a:ext>
          </a:extLst>
        </xdr:cNvPr>
        <xdr:cNvCxnSpPr/>
      </xdr:nvCxnSpPr>
      <xdr:spPr>
        <a:xfrm flipH="1">
          <a:off x="636366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30</xdr:row>
      <xdr:rowOff>60960</xdr:rowOff>
    </xdr:from>
    <xdr:to>
      <xdr:col>23</xdr:col>
      <xdr:colOff>403860</xdr:colOff>
      <xdr:row>30</xdr:row>
      <xdr:rowOff>182880</xdr:rowOff>
    </xdr:to>
    <xdr:sp macro="" textlink="">
      <xdr:nvSpPr>
        <xdr:cNvPr id="1413" name="Oval 1412">
          <a:extLst>
            <a:ext uri="{FF2B5EF4-FFF2-40B4-BE49-F238E27FC236}">
              <a16:creationId xmlns:a16="http://schemas.microsoft.com/office/drawing/2014/main" id="{00000000-0008-0000-0400-000085050000}"/>
            </a:ext>
          </a:extLst>
        </xdr:cNvPr>
        <xdr:cNvSpPr/>
      </xdr:nvSpPr>
      <xdr:spPr>
        <a:xfrm>
          <a:off x="612648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30</xdr:row>
      <xdr:rowOff>33383</xdr:rowOff>
    </xdr:from>
    <xdr:to>
      <xdr:col>23</xdr:col>
      <xdr:colOff>515337</xdr:colOff>
      <xdr:row>30</xdr:row>
      <xdr:rowOff>199054</xdr:rowOff>
    </xdr:to>
    <xdr:cxnSp macro="">
      <xdr:nvCxnSpPr>
        <xdr:cNvPr id="1414" name="Straight Arrow Connector 1413">
          <a:extLst>
            <a:ext uri="{FF2B5EF4-FFF2-40B4-BE49-F238E27FC236}">
              <a16:creationId xmlns:a16="http://schemas.microsoft.com/office/drawing/2014/main" id="{00000000-0008-0000-0400-000086050000}"/>
            </a:ext>
          </a:extLst>
        </xdr:cNvPr>
        <xdr:cNvCxnSpPr/>
      </xdr:nvCxnSpPr>
      <xdr:spPr>
        <a:xfrm flipH="1">
          <a:off x="636366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274320</xdr:colOff>
      <xdr:row>31</xdr:row>
      <xdr:rowOff>60960</xdr:rowOff>
    </xdr:from>
    <xdr:to>
      <xdr:col>23</xdr:col>
      <xdr:colOff>403860</xdr:colOff>
      <xdr:row>31</xdr:row>
      <xdr:rowOff>182880</xdr:rowOff>
    </xdr:to>
    <xdr:sp macro="" textlink="">
      <xdr:nvSpPr>
        <xdr:cNvPr id="1415" name="Oval 1414">
          <a:extLst>
            <a:ext uri="{FF2B5EF4-FFF2-40B4-BE49-F238E27FC236}">
              <a16:creationId xmlns:a16="http://schemas.microsoft.com/office/drawing/2014/main" id="{00000000-0008-0000-0400-000087050000}"/>
            </a:ext>
          </a:extLst>
        </xdr:cNvPr>
        <xdr:cNvSpPr/>
      </xdr:nvSpPr>
      <xdr:spPr>
        <a:xfrm>
          <a:off x="612648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511505</xdr:colOff>
      <xdr:row>31</xdr:row>
      <xdr:rowOff>33383</xdr:rowOff>
    </xdr:from>
    <xdr:to>
      <xdr:col>23</xdr:col>
      <xdr:colOff>515337</xdr:colOff>
      <xdr:row>31</xdr:row>
      <xdr:rowOff>199054</xdr:rowOff>
    </xdr:to>
    <xdr:cxnSp macro="">
      <xdr:nvCxnSpPr>
        <xdr:cNvPr id="1416" name="Straight Arrow Connector 1415">
          <a:extLst>
            <a:ext uri="{FF2B5EF4-FFF2-40B4-BE49-F238E27FC236}">
              <a16:creationId xmlns:a16="http://schemas.microsoft.com/office/drawing/2014/main" id="{00000000-0008-0000-0400-000088050000}"/>
            </a:ext>
          </a:extLst>
        </xdr:cNvPr>
        <xdr:cNvCxnSpPr/>
      </xdr:nvCxnSpPr>
      <xdr:spPr>
        <a:xfrm flipH="1">
          <a:off x="636366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29</xdr:row>
      <xdr:rowOff>60960</xdr:rowOff>
    </xdr:from>
    <xdr:to>
      <xdr:col>24</xdr:col>
      <xdr:colOff>403860</xdr:colOff>
      <xdr:row>29</xdr:row>
      <xdr:rowOff>182880</xdr:rowOff>
    </xdr:to>
    <xdr:sp macro="" textlink="">
      <xdr:nvSpPr>
        <xdr:cNvPr id="1417" name="Oval 1416">
          <a:extLst>
            <a:ext uri="{FF2B5EF4-FFF2-40B4-BE49-F238E27FC236}">
              <a16:creationId xmlns:a16="http://schemas.microsoft.com/office/drawing/2014/main" id="{00000000-0008-0000-0400-000089050000}"/>
            </a:ext>
          </a:extLst>
        </xdr:cNvPr>
        <xdr:cNvSpPr/>
      </xdr:nvSpPr>
      <xdr:spPr>
        <a:xfrm>
          <a:off x="690372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29</xdr:row>
      <xdr:rowOff>33383</xdr:rowOff>
    </xdr:from>
    <xdr:to>
      <xdr:col>24</xdr:col>
      <xdr:colOff>515337</xdr:colOff>
      <xdr:row>29</xdr:row>
      <xdr:rowOff>199054</xdr:rowOff>
    </xdr:to>
    <xdr:cxnSp macro="">
      <xdr:nvCxnSpPr>
        <xdr:cNvPr id="1418" name="Straight Arrow Connector 1417">
          <a:extLst>
            <a:ext uri="{FF2B5EF4-FFF2-40B4-BE49-F238E27FC236}">
              <a16:creationId xmlns:a16="http://schemas.microsoft.com/office/drawing/2014/main" id="{00000000-0008-0000-0400-00008A050000}"/>
            </a:ext>
          </a:extLst>
        </xdr:cNvPr>
        <xdr:cNvCxnSpPr/>
      </xdr:nvCxnSpPr>
      <xdr:spPr>
        <a:xfrm flipH="1">
          <a:off x="714090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30</xdr:row>
      <xdr:rowOff>60960</xdr:rowOff>
    </xdr:from>
    <xdr:to>
      <xdr:col>24</xdr:col>
      <xdr:colOff>403860</xdr:colOff>
      <xdr:row>30</xdr:row>
      <xdr:rowOff>182880</xdr:rowOff>
    </xdr:to>
    <xdr:sp macro="" textlink="">
      <xdr:nvSpPr>
        <xdr:cNvPr id="1419" name="Oval 1418">
          <a:extLst>
            <a:ext uri="{FF2B5EF4-FFF2-40B4-BE49-F238E27FC236}">
              <a16:creationId xmlns:a16="http://schemas.microsoft.com/office/drawing/2014/main" id="{00000000-0008-0000-0400-00008B050000}"/>
            </a:ext>
          </a:extLst>
        </xdr:cNvPr>
        <xdr:cNvSpPr/>
      </xdr:nvSpPr>
      <xdr:spPr>
        <a:xfrm>
          <a:off x="690372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30</xdr:row>
      <xdr:rowOff>33383</xdr:rowOff>
    </xdr:from>
    <xdr:to>
      <xdr:col>24</xdr:col>
      <xdr:colOff>515337</xdr:colOff>
      <xdr:row>30</xdr:row>
      <xdr:rowOff>199054</xdr:rowOff>
    </xdr:to>
    <xdr:cxnSp macro="">
      <xdr:nvCxnSpPr>
        <xdr:cNvPr id="1420" name="Straight Arrow Connector 1419">
          <a:extLst>
            <a:ext uri="{FF2B5EF4-FFF2-40B4-BE49-F238E27FC236}">
              <a16:creationId xmlns:a16="http://schemas.microsoft.com/office/drawing/2014/main" id="{00000000-0008-0000-0400-00008C050000}"/>
            </a:ext>
          </a:extLst>
        </xdr:cNvPr>
        <xdr:cNvCxnSpPr/>
      </xdr:nvCxnSpPr>
      <xdr:spPr>
        <a:xfrm flipH="1">
          <a:off x="714090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274320</xdr:colOff>
      <xdr:row>31</xdr:row>
      <xdr:rowOff>60960</xdr:rowOff>
    </xdr:from>
    <xdr:to>
      <xdr:col>24</xdr:col>
      <xdr:colOff>403860</xdr:colOff>
      <xdr:row>31</xdr:row>
      <xdr:rowOff>182880</xdr:rowOff>
    </xdr:to>
    <xdr:sp macro="" textlink="">
      <xdr:nvSpPr>
        <xdr:cNvPr id="1421" name="Oval 1420">
          <a:extLst>
            <a:ext uri="{FF2B5EF4-FFF2-40B4-BE49-F238E27FC236}">
              <a16:creationId xmlns:a16="http://schemas.microsoft.com/office/drawing/2014/main" id="{00000000-0008-0000-0400-00008D050000}"/>
            </a:ext>
          </a:extLst>
        </xdr:cNvPr>
        <xdr:cNvSpPr/>
      </xdr:nvSpPr>
      <xdr:spPr>
        <a:xfrm>
          <a:off x="690372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511505</xdr:colOff>
      <xdr:row>31</xdr:row>
      <xdr:rowOff>33383</xdr:rowOff>
    </xdr:from>
    <xdr:to>
      <xdr:col>24</xdr:col>
      <xdr:colOff>515337</xdr:colOff>
      <xdr:row>31</xdr:row>
      <xdr:rowOff>199054</xdr:rowOff>
    </xdr:to>
    <xdr:cxnSp macro="">
      <xdr:nvCxnSpPr>
        <xdr:cNvPr id="1422" name="Straight Arrow Connector 1421">
          <a:extLst>
            <a:ext uri="{FF2B5EF4-FFF2-40B4-BE49-F238E27FC236}">
              <a16:creationId xmlns:a16="http://schemas.microsoft.com/office/drawing/2014/main" id="{00000000-0008-0000-0400-00008E050000}"/>
            </a:ext>
          </a:extLst>
        </xdr:cNvPr>
        <xdr:cNvCxnSpPr/>
      </xdr:nvCxnSpPr>
      <xdr:spPr>
        <a:xfrm flipH="1">
          <a:off x="714090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29</xdr:row>
      <xdr:rowOff>60960</xdr:rowOff>
    </xdr:from>
    <xdr:to>
      <xdr:col>25</xdr:col>
      <xdr:colOff>403860</xdr:colOff>
      <xdr:row>29</xdr:row>
      <xdr:rowOff>182880</xdr:rowOff>
    </xdr:to>
    <xdr:sp macro="" textlink="">
      <xdr:nvSpPr>
        <xdr:cNvPr id="1423" name="Oval 1422">
          <a:extLst>
            <a:ext uri="{FF2B5EF4-FFF2-40B4-BE49-F238E27FC236}">
              <a16:creationId xmlns:a16="http://schemas.microsoft.com/office/drawing/2014/main" id="{00000000-0008-0000-0400-00008F050000}"/>
            </a:ext>
          </a:extLst>
        </xdr:cNvPr>
        <xdr:cNvSpPr/>
      </xdr:nvSpPr>
      <xdr:spPr>
        <a:xfrm>
          <a:off x="76809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29</xdr:row>
      <xdr:rowOff>33383</xdr:rowOff>
    </xdr:from>
    <xdr:to>
      <xdr:col>25</xdr:col>
      <xdr:colOff>515337</xdr:colOff>
      <xdr:row>29</xdr:row>
      <xdr:rowOff>199054</xdr:rowOff>
    </xdr:to>
    <xdr:cxnSp macro="">
      <xdr:nvCxnSpPr>
        <xdr:cNvPr id="1424" name="Straight Arrow Connector 1423">
          <a:extLst>
            <a:ext uri="{FF2B5EF4-FFF2-40B4-BE49-F238E27FC236}">
              <a16:creationId xmlns:a16="http://schemas.microsoft.com/office/drawing/2014/main" id="{00000000-0008-0000-0400-000090050000}"/>
            </a:ext>
          </a:extLst>
        </xdr:cNvPr>
        <xdr:cNvCxnSpPr/>
      </xdr:nvCxnSpPr>
      <xdr:spPr>
        <a:xfrm flipH="1">
          <a:off x="79181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30</xdr:row>
      <xdr:rowOff>60960</xdr:rowOff>
    </xdr:from>
    <xdr:to>
      <xdr:col>25</xdr:col>
      <xdr:colOff>403860</xdr:colOff>
      <xdr:row>30</xdr:row>
      <xdr:rowOff>182880</xdr:rowOff>
    </xdr:to>
    <xdr:sp macro="" textlink="">
      <xdr:nvSpPr>
        <xdr:cNvPr id="1425" name="Oval 1424">
          <a:extLst>
            <a:ext uri="{FF2B5EF4-FFF2-40B4-BE49-F238E27FC236}">
              <a16:creationId xmlns:a16="http://schemas.microsoft.com/office/drawing/2014/main" id="{00000000-0008-0000-0400-000091050000}"/>
            </a:ext>
          </a:extLst>
        </xdr:cNvPr>
        <xdr:cNvSpPr/>
      </xdr:nvSpPr>
      <xdr:spPr>
        <a:xfrm>
          <a:off x="76809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30</xdr:row>
      <xdr:rowOff>33383</xdr:rowOff>
    </xdr:from>
    <xdr:to>
      <xdr:col>25</xdr:col>
      <xdr:colOff>515337</xdr:colOff>
      <xdr:row>30</xdr:row>
      <xdr:rowOff>199054</xdr:rowOff>
    </xdr:to>
    <xdr:cxnSp macro="">
      <xdr:nvCxnSpPr>
        <xdr:cNvPr id="1426" name="Straight Arrow Connector 1425">
          <a:extLst>
            <a:ext uri="{FF2B5EF4-FFF2-40B4-BE49-F238E27FC236}">
              <a16:creationId xmlns:a16="http://schemas.microsoft.com/office/drawing/2014/main" id="{00000000-0008-0000-0400-000092050000}"/>
            </a:ext>
          </a:extLst>
        </xdr:cNvPr>
        <xdr:cNvCxnSpPr/>
      </xdr:nvCxnSpPr>
      <xdr:spPr>
        <a:xfrm flipH="1">
          <a:off x="79181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274320</xdr:colOff>
      <xdr:row>31</xdr:row>
      <xdr:rowOff>60960</xdr:rowOff>
    </xdr:from>
    <xdr:to>
      <xdr:col>25</xdr:col>
      <xdr:colOff>403860</xdr:colOff>
      <xdr:row>31</xdr:row>
      <xdr:rowOff>182880</xdr:rowOff>
    </xdr:to>
    <xdr:sp macro="" textlink="">
      <xdr:nvSpPr>
        <xdr:cNvPr id="1427" name="Oval 1426">
          <a:extLst>
            <a:ext uri="{FF2B5EF4-FFF2-40B4-BE49-F238E27FC236}">
              <a16:creationId xmlns:a16="http://schemas.microsoft.com/office/drawing/2014/main" id="{00000000-0008-0000-0400-000093050000}"/>
            </a:ext>
          </a:extLst>
        </xdr:cNvPr>
        <xdr:cNvSpPr/>
      </xdr:nvSpPr>
      <xdr:spPr>
        <a:xfrm>
          <a:off x="76809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511505</xdr:colOff>
      <xdr:row>31</xdr:row>
      <xdr:rowOff>33383</xdr:rowOff>
    </xdr:from>
    <xdr:to>
      <xdr:col>25</xdr:col>
      <xdr:colOff>515337</xdr:colOff>
      <xdr:row>31</xdr:row>
      <xdr:rowOff>199054</xdr:rowOff>
    </xdr:to>
    <xdr:cxnSp macro="">
      <xdr:nvCxnSpPr>
        <xdr:cNvPr id="1428" name="Straight Arrow Connector 1427">
          <a:extLst>
            <a:ext uri="{FF2B5EF4-FFF2-40B4-BE49-F238E27FC236}">
              <a16:creationId xmlns:a16="http://schemas.microsoft.com/office/drawing/2014/main" id="{00000000-0008-0000-0400-000094050000}"/>
            </a:ext>
          </a:extLst>
        </xdr:cNvPr>
        <xdr:cNvCxnSpPr/>
      </xdr:nvCxnSpPr>
      <xdr:spPr>
        <a:xfrm flipH="1">
          <a:off x="79181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29</xdr:row>
      <xdr:rowOff>60960</xdr:rowOff>
    </xdr:from>
    <xdr:to>
      <xdr:col>27</xdr:col>
      <xdr:colOff>403860</xdr:colOff>
      <xdr:row>29</xdr:row>
      <xdr:rowOff>182880</xdr:rowOff>
    </xdr:to>
    <xdr:sp macro="" textlink="">
      <xdr:nvSpPr>
        <xdr:cNvPr id="1435" name="Oval 1434">
          <a:extLst>
            <a:ext uri="{FF2B5EF4-FFF2-40B4-BE49-F238E27FC236}">
              <a16:creationId xmlns:a16="http://schemas.microsoft.com/office/drawing/2014/main" id="{00000000-0008-0000-0400-00009B050000}"/>
            </a:ext>
          </a:extLst>
        </xdr:cNvPr>
        <xdr:cNvSpPr/>
      </xdr:nvSpPr>
      <xdr:spPr>
        <a:xfrm>
          <a:off x="923544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29</xdr:row>
      <xdr:rowOff>33383</xdr:rowOff>
    </xdr:from>
    <xdr:to>
      <xdr:col>27</xdr:col>
      <xdr:colOff>515337</xdr:colOff>
      <xdr:row>29</xdr:row>
      <xdr:rowOff>199054</xdr:rowOff>
    </xdr:to>
    <xdr:cxnSp macro="">
      <xdr:nvCxnSpPr>
        <xdr:cNvPr id="1436" name="Straight Arrow Connector 1435">
          <a:extLst>
            <a:ext uri="{FF2B5EF4-FFF2-40B4-BE49-F238E27FC236}">
              <a16:creationId xmlns:a16="http://schemas.microsoft.com/office/drawing/2014/main" id="{00000000-0008-0000-0400-00009C050000}"/>
            </a:ext>
          </a:extLst>
        </xdr:cNvPr>
        <xdr:cNvCxnSpPr/>
      </xdr:nvCxnSpPr>
      <xdr:spPr>
        <a:xfrm flipH="1">
          <a:off x="947262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30</xdr:row>
      <xdr:rowOff>60960</xdr:rowOff>
    </xdr:from>
    <xdr:to>
      <xdr:col>27</xdr:col>
      <xdr:colOff>403860</xdr:colOff>
      <xdr:row>30</xdr:row>
      <xdr:rowOff>182880</xdr:rowOff>
    </xdr:to>
    <xdr:sp macro="" textlink="">
      <xdr:nvSpPr>
        <xdr:cNvPr id="1437" name="Oval 1436">
          <a:extLst>
            <a:ext uri="{FF2B5EF4-FFF2-40B4-BE49-F238E27FC236}">
              <a16:creationId xmlns:a16="http://schemas.microsoft.com/office/drawing/2014/main" id="{00000000-0008-0000-0400-00009D050000}"/>
            </a:ext>
          </a:extLst>
        </xdr:cNvPr>
        <xdr:cNvSpPr/>
      </xdr:nvSpPr>
      <xdr:spPr>
        <a:xfrm>
          <a:off x="923544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30</xdr:row>
      <xdr:rowOff>33383</xdr:rowOff>
    </xdr:from>
    <xdr:to>
      <xdr:col>27</xdr:col>
      <xdr:colOff>515337</xdr:colOff>
      <xdr:row>30</xdr:row>
      <xdr:rowOff>199054</xdr:rowOff>
    </xdr:to>
    <xdr:cxnSp macro="">
      <xdr:nvCxnSpPr>
        <xdr:cNvPr id="1438" name="Straight Arrow Connector 1437">
          <a:extLst>
            <a:ext uri="{FF2B5EF4-FFF2-40B4-BE49-F238E27FC236}">
              <a16:creationId xmlns:a16="http://schemas.microsoft.com/office/drawing/2014/main" id="{00000000-0008-0000-0400-00009E050000}"/>
            </a:ext>
          </a:extLst>
        </xdr:cNvPr>
        <xdr:cNvCxnSpPr/>
      </xdr:nvCxnSpPr>
      <xdr:spPr>
        <a:xfrm flipH="1">
          <a:off x="947262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274320</xdr:colOff>
      <xdr:row>31</xdr:row>
      <xdr:rowOff>60960</xdr:rowOff>
    </xdr:from>
    <xdr:to>
      <xdr:col>27</xdr:col>
      <xdr:colOff>403860</xdr:colOff>
      <xdr:row>31</xdr:row>
      <xdr:rowOff>182880</xdr:rowOff>
    </xdr:to>
    <xdr:sp macro="" textlink="">
      <xdr:nvSpPr>
        <xdr:cNvPr id="1439" name="Oval 1438">
          <a:extLst>
            <a:ext uri="{FF2B5EF4-FFF2-40B4-BE49-F238E27FC236}">
              <a16:creationId xmlns:a16="http://schemas.microsoft.com/office/drawing/2014/main" id="{00000000-0008-0000-0400-00009F050000}"/>
            </a:ext>
          </a:extLst>
        </xdr:cNvPr>
        <xdr:cNvSpPr/>
      </xdr:nvSpPr>
      <xdr:spPr>
        <a:xfrm>
          <a:off x="923544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511505</xdr:colOff>
      <xdr:row>31</xdr:row>
      <xdr:rowOff>33383</xdr:rowOff>
    </xdr:from>
    <xdr:to>
      <xdr:col>27</xdr:col>
      <xdr:colOff>515337</xdr:colOff>
      <xdr:row>31</xdr:row>
      <xdr:rowOff>199054</xdr:rowOff>
    </xdr:to>
    <xdr:cxnSp macro="">
      <xdr:nvCxnSpPr>
        <xdr:cNvPr id="1440" name="Straight Arrow Connector 1439">
          <a:extLst>
            <a:ext uri="{FF2B5EF4-FFF2-40B4-BE49-F238E27FC236}">
              <a16:creationId xmlns:a16="http://schemas.microsoft.com/office/drawing/2014/main" id="{00000000-0008-0000-0400-0000A0050000}"/>
            </a:ext>
          </a:extLst>
        </xdr:cNvPr>
        <xdr:cNvCxnSpPr/>
      </xdr:nvCxnSpPr>
      <xdr:spPr>
        <a:xfrm flipH="1">
          <a:off x="947262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29</xdr:row>
      <xdr:rowOff>60960</xdr:rowOff>
    </xdr:from>
    <xdr:to>
      <xdr:col>28</xdr:col>
      <xdr:colOff>403860</xdr:colOff>
      <xdr:row>29</xdr:row>
      <xdr:rowOff>182880</xdr:rowOff>
    </xdr:to>
    <xdr:sp macro="" textlink="">
      <xdr:nvSpPr>
        <xdr:cNvPr id="1441" name="Oval 1440">
          <a:extLst>
            <a:ext uri="{FF2B5EF4-FFF2-40B4-BE49-F238E27FC236}">
              <a16:creationId xmlns:a16="http://schemas.microsoft.com/office/drawing/2014/main" id="{00000000-0008-0000-0400-0000A1050000}"/>
            </a:ext>
          </a:extLst>
        </xdr:cNvPr>
        <xdr:cNvSpPr/>
      </xdr:nvSpPr>
      <xdr:spPr>
        <a:xfrm>
          <a:off x="1001268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29</xdr:row>
      <xdr:rowOff>33383</xdr:rowOff>
    </xdr:from>
    <xdr:to>
      <xdr:col>28</xdr:col>
      <xdr:colOff>515337</xdr:colOff>
      <xdr:row>29</xdr:row>
      <xdr:rowOff>199054</xdr:rowOff>
    </xdr:to>
    <xdr:cxnSp macro="">
      <xdr:nvCxnSpPr>
        <xdr:cNvPr id="1442" name="Straight Arrow Connector 1441">
          <a:extLst>
            <a:ext uri="{FF2B5EF4-FFF2-40B4-BE49-F238E27FC236}">
              <a16:creationId xmlns:a16="http://schemas.microsoft.com/office/drawing/2014/main" id="{00000000-0008-0000-0400-0000A2050000}"/>
            </a:ext>
          </a:extLst>
        </xdr:cNvPr>
        <xdr:cNvCxnSpPr/>
      </xdr:nvCxnSpPr>
      <xdr:spPr>
        <a:xfrm flipH="1">
          <a:off x="1024986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30</xdr:row>
      <xdr:rowOff>60960</xdr:rowOff>
    </xdr:from>
    <xdr:to>
      <xdr:col>28</xdr:col>
      <xdr:colOff>403860</xdr:colOff>
      <xdr:row>30</xdr:row>
      <xdr:rowOff>182880</xdr:rowOff>
    </xdr:to>
    <xdr:sp macro="" textlink="">
      <xdr:nvSpPr>
        <xdr:cNvPr id="1443" name="Oval 1442">
          <a:extLst>
            <a:ext uri="{FF2B5EF4-FFF2-40B4-BE49-F238E27FC236}">
              <a16:creationId xmlns:a16="http://schemas.microsoft.com/office/drawing/2014/main" id="{00000000-0008-0000-0400-0000A3050000}"/>
            </a:ext>
          </a:extLst>
        </xdr:cNvPr>
        <xdr:cNvSpPr/>
      </xdr:nvSpPr>
      <xdr:spPr>
        <a:xfrm>
          <a:off x="1001268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30</xdr:row>
      <xdr:rowOff>33383</xdr:rowOff>
    </xdr:from>
    <xdr:to>
      <xdr:col>28</xdr:col>
      <xdr:colOff>515337</xdr:colOff>
      <xdr:row>30</xdr:row>
      <xdr:rowOff>199054</xdr:rowOff>
    </xdr:to>
    <xdr:cxnSp macro="">
      <xdr:nvCxnSpPr>
        <xdr:cNvPr id="1444" name="Straight Arrow Connector 1443">
          <a:extLst>
            <a:ext uri="{FF2B5EF4-FFF2-40B4-BE49-F238E27FC236}">
              <a16:creationId xmlns:a16="http://schemas.microsoft.com/office/drawing/2014/main" id="{00000000-0008-0000-0400-0000A4050000}"/>
            </a:ext>
          </a:extLst>
        </xdr:cNvPr>
        <xdr:cNvCxnSpPr/>
      </xdr:nvCxnSpPr>
      <xdr:spPr>
        <a:xfrm flipH="1">
          <a:off x="1024986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274320</xdr:colOff>
      <xdr:row>31</xdr:row>
      <xdr:rowOff>60960</xdr:rowOff>
    </xdr:from>
    <xdr:to>
      <xdr:col>28</xdr:col>
      <xdr:colOff>403860</xdr:colOff>
      <xdr:row>31</xdr:row>
      <xdr:rowOff>182880</xdr:rowOff>
    </xdr:to>
    <xdr:sp macro="" textlink="">
      <xdr:nvSpPr>
        <xdr:cNvPr id="1445" name="Oval 1444">
          <a:extLst>
            <a:ext uri="{FF2B5EF4-FFF2-40B4-BE49-F238E27FC236}">
              <a16:creationId xmlns:a16="http://schemas.microsoft.com/office/drawing/2014/main" id="{00000000-0008-0000-0400-0000A5050000}"/>
            </a:ext>
          </a:extLst>
        </xdr:cNvPr>
        <xdr:cNvSpPr/>
      </xdr:nvSpPr>
      <xdr:spPr>
        <a:xfrm>
          <a:off x="1001268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511505</xdr:colOff>
      <xdr:row>31</xdr:row>
      <xdr:rowOff>33383</xdr:rowOff>
    </xdr:from>
    <xdr:to>
      <xdr:col>28</xdr:col>
      <xdr:colOff>515337</xdr:colOff>
      <xdr:row>31</xdr:row>
      <xdr:rowOff>199054</xdr:rowOff>
    </xdr:to>
    <xdr:cxnSp macro="">
      <xdr:nvCxnSpPr>
        <xdr:cNvPr id="1446" name="Straight Arrow Connector 1445">
          <a:extLst>
            <a:ext uri="{FF2B5EF4-FFF2-40B4-BE49-F238E27FC236}">
              <a16:creationId xmlns:a16="http://schemas.microsoft.com/office/drawing/2014/main" id="{00000000-0008-0000-0400-0000A6050000}"/>
            </a:ext>
          </a:extLst>
        </xdr:cNvPr>
        <xdr:cNvCxnSpPr/>
      </xdr:nvCxnSpPr>
      <xdr:spPr>
        <a:xfrm flipH="1">
          <a:off x="1024986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29</xdr:row>
      <xdr:rowOff>60960</xdr:rowOff>
    </xdr:from>
    <xdr:to>
      <xdr:col>29</xdr:col>
      <xdr:colOff>403860</xdr:colOff>
      <xdr:row>29</xdr:row>
      <xdr:rowOff>182880</xdr:rowOff>
    </xdr:to>
    <xdr:sp macro="" textlink="">
      <xdr:nvSpPr>
        <xdr:cNvPr id="1447" name="Oval 1446">
          <a:extLst>
            <a:ext uri="{FF2B5EF4-FFF2-40B4-BE49-F238E27FC236}">
              <a16:creationId xmlns:a16="http://schemas.microsoft.com/office/drawing/2014/main" id="{00000000-0008-0000-0400-0000A7050000}"/>
            </a:ext>
          </a:extLst>
        </xdr:cNvPr>
        <xdr:cNvSpPr/>
      </xdr:nvSpPr>
      <xdr:spPr>
        <a:xfrm>
          <a:off x="1078992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29</xdr:row>
      <xdr:rowOff>33383</xdr:rowOff>
    </xdr:from>
    <xdr:to>
      <xdr:col>29</xdr:col>
      <xdr:colOff>515337</xdr:colOff>
      <xdr:row>29</xdr:row>
      <xdr:rowOff>199054</xdr:rowOff>
    </xdr:to>
    <xdr:cxnSp macro="">
      <xdr:nvCxnSpPr>
        <xdr:cNvPr id="1448" name="Straight Arrow Connector 1447">
          <a:extLst>
            <a:ext uri="{FF2B5EF4-FFF2-40B4-BE49-F238E27FC236}">
              <a16:creationId xmlns:a16="http://schemas.microsoft.com/office/drawing/2014/main" id="{00000000-0008-0000-0400-0000A8050000}"/>
            </a:ext>
          </a:extLst>
        </xdr:cNvPr>
        <xdr:cNvCxnSpPr/>
      </xdr:nvCxnSpPr>
      <xdr:spPr>
        <a:xfrm flipH="1">
          <a:off x="1102710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30</xdr:row>
      <xdr:rowOff>60960</xdr:rowOff>
    </xdr:from>
    <xdr:to>
      <xdr:col>29</xdr:col>
      <xdr:colOff>403860</xdr:colOff>
      <xdr:row>30</xdr:row>
      <xdr:rowOff>182880</xdr:rowOff>
    </xdr:to>
    <xdr:sp macro="" textlink="">
      <xdr:nvSpPr>
        <xdr:cNvPr id="1449" name="Oval 1448">
          <a:extLst>
            <a:ext uri="{FF2B5EF4-FFF2-40B4-BE49-F238E27FC236}">
              <a16:creationId xmlns:a16="http://schemas.microsoft.com/office/drawing/2014/main" id="{00000000-0008-0000-0400-0000A9050000}"/>
            </a:ext>
          </a:extLst>
        </xdr:cNvPr>
        <xdr:cNvSpPr/>
      </xdr:nvSpPr>
      <xdr:spPr>
        <a:xfrm>
          <a:off x="1078992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30</xdr:row>
      <xdr:rowOff>33383</xdr:rowOff>
    </xdr:from>
    <xdr:to>
      <xdr:col>29</xdr:col>
      <xdr:colOff>515337</xdr:colOff>
      <xdr:row>30</xdr:row>
      <xdr:rowOff>199054</xdr:rowOff>
    </xdr:to>
    <xdr:cxnSp macro="">
      <xdr:nvCxnSpPr>
        <xdr:cNvPr id="1450" name="Straight Arrow Connector 1449">
          <a:extLst>
            <a:ext uri="{FF2B5EF4-FFF2-40B4-BE49-F238E27FC236}">
              <a16:creationId xmlns:a16="http://schemas.microsoft.com/office/drawing/2014/main" id="{00000000-0008-0000-0400-0000AA050000}"/>
            </a:ext>
          </a:extLst>
        </xdr:cNvPr>
        <xdr:cNvCxnSpPr/>
      </xdr:nvCxnSpPr>
      <xdr:spPr>
        <a:xfrm flipH="1">
          <a:off x="1102710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31</xdr:row>
      <xdr:rowOff>60960</xdr:rowOff>
    </xdr:from>
    <xdr:to>
      <xdr:col>29</xdr:col>
      <xdr:colOff>403860</xdr:colOff>
      <xdr:row>31</xdr:row>
      <xdr:rowOff>182880</xdr:rowOff>
    </xdr:to>
    <xdr:sp macro="" textlink="">
      <xdr:nvSpPr>
        <xdr:cNvPr id="1451" name="Oval 1450">
          <a:extLst>
            <a:ext uri="{FF2B5EF4-FFF2-40B4-BE49-F238E27FC236}">
              <a16:creationId xmlns:a16="http://schemas.microsoft.com/office/drawing/2014/main" id="{00000000-0008-0000-0400-0000AB050000}"/>
            </a:ext>
          </a:extLst>
        </xdr:cNvPr>
        <xdr:cNvSpPr/>
      </xdr:nvSpPr>
      <xdr:spPr>
        <a:xfrm>
          <a:off x="1078992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31</xdr:row>
      <xdr:rowOff>33383</xdr:rowOff>
    </xdr:from>
    <xdr:to>
      <xdr:col>29</xdr:col>
      <xdr:colOff>515337</xdr:colOff>
      <xdr:row>31</xdr:row>
      <xdr:rowOff>199054</xdr:rowOff>
    </xdr:to>
    <xdr:cxnSp macro="">
      <xdr:nvCxnSpPr>
        <xdr:cNvPr id="1452" name="Straight Arrow Connector 1451">
          <a:extLst>
            <a:ext uri="{FF2B5EF4-FFF2-40B4-BE49-F238E27FC236}">
              <a16:creationId xmlns:a16="http://schemas.microsoft.com/office/drawing/2014/main" id="{00000000-0008-0000-0400-0000AC050000}"/>
            </a:ext>
          </a:extLst>
        </xdr:cNvPr>
        <xdr:cNvCxnSpPr/>
      </xdr:nvCxnSpPr>
      <xdr:spPr>
        <a:xfrm flipH="1">
          <a:off x="1102710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29</xdr:row>
      <xdr:rowOff>60960</xdr:rowOff>
    </xdr:from>
    <xdr:to>
      <xdr:col>30</xdr:col>
      <xdr:colOff>403860</xdr:colOff>
      <xdr:row>29</xdr:row>
      <xdr:rowOff>182880</xdr:rowOff>
    </xdr:to>
    <xdr:sp macro="" textlink="">
      <xdr:nvSpPr>
        <xdr:cNvPr id="1453" name="Oval 1452">
          <a:extLst>
            <a:ext uri="{FF2B5EF4-FFF2-40B4-BE49-F238E27FC236}">
              <a16:creationId xmlns:a16="http://schemas.microsoft.com/office/drawing/2014/main" id="{00000000-0008-0000-0400-0000AD050000}"/>
            </a:ext>
          </a:extLst>
        </xdr:cNvPr>
        <xdr:cNvSpPr/>
      </xdr:nvSpPr>
      <xdr:spPr>
        <a:xfrm>
          <a:off x="1156716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29</xdr:row>
      <xdr:rowOff>33383</xdr:rowOff>
    </xdr:from>
    <xdr:to>
      <xdr:col>30</xdr:col>
      <xdr:colOff>515337</xdr:colOff>
      <xdr:row>29</xdr:row>
      <xdr:rowOff>199054</xdr:rowOff>
    </xdr:to>
    <xdr:cxnSp macro="">
      <xdr:nvCxnSpPr>
        <xdr:cNvPr id="1454" name="Straight Arrow Connector 1453">
          <a:extLst>
            <a:ext uri="{FF2B5EF4-FFF2-40B4-BE49-F238E27FC236}">
              <a16:creationId xmlns:a16="http://schemas.microsoft.com/office/drawing/2014/main" id="{00000000-0008-0000-0400-0000AE050000}"/>
            </a:ext>
          </a:extLst>
        </xdr:cNvPr>
        <xdr:cNvCxnSpPr/>
      </xdr:nvCxnSpPr>
      <xdr:spPr>
        <a:xfrm flipH="1">
          <a:off x="1180434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30</xdr:row>
      <xdr:rowOff>60960</xdr:rowOff>
    </xdr:from>
    <xdr:to>
      <xdr:col>30</xdr:col>
      <xdr:colOff>403860</xdr:colOff>
      <xdr:row>30</xdr:row>
      <xdr:rowOff>182880</xdr:rowOff>
    </xdr:to>
    <xdr:sp macro="" textlink="">
      <xdr:nvSpPr>
        <xdr:cNvPr id="1455" name="Oval 1454">
          <a:extLst>
            <a:ext uri="{FF2B5EF4-FFF2-40B4-BE49-F238E27FC236}">
              <a16:creationId xmlns:a16="http://schemas.microsoft.com/office/drawing/2014/main" id="{00000000-0008-0000-0400-0000AF050000}"/>
            </a:ext>
          </a:extLst>
        </xdr:cNvPr>
        <xdr:cNvSpPr/>
      </xdr:nvSpPr>
      <xdr:spPr>
        <a:xfrm>
          <a:off x="1156716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30</xdr:row>
      <xdr:rowOff>33383</xdr:rowOff>
    </xdr:from>
    <xdr:to>
      <xdr:col>30</xdr:col>
      <xdr:colOff>515337</xdr:colOff>
      <xdr:row>30</xdr:row>
      <xdr:rowOff>199054</xdr:rowOff>
    </xdr:to>
    <xdr:cxnSp macro="">
      <xdr:nvCxnSpPr>
        <xdr:cNvPr id="1456" name="Straight Arrow Connector 1455">
          <a:extLst>
            <a:ext uri="{FF2B5EF4-FFF2-40B4-BE49-F238E27FC236}">
              <a16:creationId xmlns:a16="http://schemas.microsoft.com/office/drawing/2014/main" id="{00000000-0008-0000-0400-0000B0050000}"/>
            </a:ext>
          </a:extLst>
        </xdr:cNvPr>
        <xdr:cNvCxnSpPr/>
      </xdr:nvCxnSpPr>
      <xdr:spPr>
        <a:xfrm flipH="1">
          <a:off x="1180434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274320</xdr:colOff>
      <xdr:row>31</xdr:row>
      <xdr:rowOff>60960</xdr:rowOff>
    </xdr:from>
    <xdr:to>
      <xdr:col>30</xdr:col>
      <xdr:colOff>403860</xdr:colOff>
      <xdr:row>31</xdr:row>
      <xdr:rowOff>182880</xdr:rowOff>
    </xdr:to>
    <xdr:sp macro="" textlink="">
      <xdr:nvSpPr>
        <xdr:cNvPr id="1457" name="Oval 1456">
          <a:extLst>
            <a:ext uri="{FF2B5EF4-FFF2-40B4-BE49-F238E27FC236}">
              <a16:creationId xmlns:a16="http://schemas.microsoft.com/office/drawing/2014/main" id="{00000000-0008-0000-0400-0000B1050000}"/>
            </a:ext>
          </a:extLst>
        </xdr:cNvPr>
        <xdr:cNvSpPr/>
      </xdr:nvSpPr>
      <xdr:spPr>
        <a:xfrm>
          <a:off x="1156716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511505</xdr:colOff>
      <xdr:row>31</xdr:row>
      <xdr:rowOff>33383</xdr:rowOff>
    </xdr:from>
    <xdr:to>
      <xdr:col>30</xdr:col>
      <xdr:colOff>515337</xdr:colOff>
      <xdr:row>31</xdr:row>
      <xdr:rowOff>199054</xdr:rowOff>
    </xdr:to>
    <xdr:cxnSp macro="">
      <xdr:nvCxnSpPr>
        <xdr:cNvPr id="1458" name="Straight Arrow Connector 1457">
          <a:extLst>
            <a:ext uri="{FF2B5EF4-FFF2-40B4-BE49-F238E27FC236}">
              <a16:creationId xmlns:a16="http://schemas.microsoft.com/office/drawing/2014/main" id="{00000000-0008-0000-0400-0000B2050000}"/>
            </a:ext>
          </a:extLst>
        </xdr:cNvPr>
        <xdr:cNvCxnSpPr/>
      </xdr:nvCxnSpPr>
      <xdr:spPr>
        <a:xfrm flipH="1">
          <a:off x="1180434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29</xdr:row>
      <xdr:rowOff>60960</xdr:rowOff>
    </xdr:from>
    <xdr:to>
      <xdr:col>31</xdr:col>
      <xdr:colOff>403860</xdr:colOff>
      <xdr:row>29</xdr:row>
      <xdr:rowOff>182880</xdr:rowOff>
    </xdr:to>
    <xdr:sp macro="" textlink="">
      <xdr:nvSpPr>
        <xdr:cNvPr id="1459" name="Oval 1458">
          <a:extLst>
            <a:ext uri="{FF2B5EF4-FFF2-40B4-BE49-F238E27FC236}">
              <a16:creationId xmlns:a16="http://schemas.microsoft.com/office/drawing/2014/main" id="{00000000-0008-0000-0400-0000B3050000}"/>
            </a:ext>
          </a:extLst>
        </xdr:cNvPr>
        <xdr:cNvSpPr/>
      </xdr:nvSpPr>
      <xdr:spPr>
        <a:xfrm>
          <a:off x="12344400" y="6812280"/>
          <a:ext cx="129540" cy="121920"/>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29</xdr:row>
      <xdr:rowOff>33383</xdr:rowOff>
    </xdr:from>
    <xdr:to>
      <xdr:col>31</xdr:col>
      <xdr:colOff>515337</xdr:colOff>
      <xdr:row>29</xdr:row>
      <xdr:rowOff>199054</xdr:rowOff>
    </xdr:to>
    <xdr:cxnSp macro="">
      <xdr:nvCxnSpPr>
        <xdr:cNvPr id="1460" name="Straight Arrow Connector 1459">
          <a:extLst>
            <a:ext uri="{FF2B5EF4-FFF2-40B4-BE49-F238E27FC236}">
              <a16:creationId xmlns:a16="http://schemas.microsoft.com/office/drawing/2014/main" id="{00000000-0008-0000-0400-0000B4050000}"/>
            </a:ext>
          </a:extLst>
        </xdr:cNvPr>
        <xdr:cNvCxnSpPr/>
      </xdr:nvCxnSpPr>
      <xdr:spPr>
        <a:xfrm flipH="1">
          <a:off x="12581585" y="67847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30</xdr:row>
      <xdr:rowOff>60960</xdr:rowOff>
    </xdr:from>
    <xdr:to>
      <xdr:col>31</xdr:col>
      <xdr:colOff>403860</xdr:colOff>
      <xdr:row>30</xdr:row>
      <xdr:rowOff>182880</xdr:rowOff>
    </xdr:to>
    <xdr:sp macro="" textlink="">
      <xdr:nvSpPr>
        <xdr:cNvPr id="1461" name="Oval 1460">
          <a:extLst>
            <a:ext uri="{FF2B5EF4-FFF2-40B4-BE49-F238E27FC236}">
              <a16:creationId xmlns:a16="http://schemas.microsoft.com/office/drawing/2014/main" id="{00000000-0008-0000-0400-0000B5050000}"/>
            </a:ext>
          </a:extLst>
        </xdr:cNvPr>
        <xdr:cNvSpPr/>
      </xdr:nvSpPr>
      <xdr:spPr>
        <a:xfrm>
          <a:off x="12344400" y="704850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30</xdr:row>
      <xdr:rowOff>33383</xdr:rowOff>
    </xdr:from>
    <xdr:to>
      <xdr:col>31</xdr:col>
      <xdr:colOff>515337</xdr:colOff>
      <xdr:row>30</xdr:row>
      <xdr:rowOff>199054</xdr:rowOff>
    </xdr:to>
    <xdr:cxnSp macro="">
      <xdr:nvCxnSpPr>
        <xdr:cNvPr id="1462" name="Straight Arrow Connector 1461">
          <a:extLst>
            <a:ext uri="{FF2B5EF4-FFF2-40B4-BE49-F238E27FC236}">
              <a16:creationId xmlns:a16="http://schemas.microsoft.com/office/drawing/2014/main" id="{00000000-0008-0000-0400-0000B6050000}"/>
            </a:ext>
          </a:extLst>
        </xdr:cNvPr>
        <xdr:cNvCxnSpPr/>
      </xdr:nvCxnSpPr>
      <xdr:spPr>
        <a:xfrm flipH="1">
          <a:off x="12581585" y="70209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274320</xdr:colOff>
      <xdr:row>31</xdr:row>
      <xdr:rowOff>60960</xdr:rowOff>
    </xdr:from>
    <xdr:to>
      <xdr:col>31</xdr:col>
      <xdr:colOff>403860</xdr:colOff>
      <xdr:row>31</xdr:row>
      <xdr:rowOff>182880</xdr:rowOff>
    </xdr:to>
    <xdr:sp macro="" textlink="">
      <xdr:nvSpPr>
        <xdr:cNvPr id="1463" name="Oval 1462">
          <a:extLst>
            <a:ext uri="{FF2B5EF4-FFF2-40B4-BE49-F238E27FC236}">
              <a16:creationId xmlns:a16="http://schemas.microsoft.com/office/drawing/2014/main" id="{00000000-0008-0000-0400-0000B7050000}"/>
            </a:ext>
          </a:extLst>
        </xdr:cNvPr>
        <xdr:cNvSpPr/>
      </xdr:nvSpPr>
      <xdr:spPr>
        <a:xfrm>
          <a:off x="12344400" y="72847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511505</xdr:colOff>
      <xdr:row>31</xdr:row>
      <xdr:rowOff>33383</xdr:rowOff>
    </xdr:from>
    <xdr:to>
      <xdr:col>31</xdr:col>
      <xdr:colOff>515337</xdr:colOff>
      <xdr:row>31</xdr:row>
      <xdr:rowOff>199054</xdr:rowOff>
    </xdr:to>
    <xdr:cxnSp macro="">
      <xdr:nvCxnSpPr>
        <xdr:cNvPr id="1464" name="Straight Arrow Connector 1463">
          <a:extLst>
            <a:ext uri="{FF2B5EF4-FFF2-40B4-BE49-F238E27FC236}">
              <a16:creationId xmlns:a16="http://schemas.microsoft.com/office/drawing/2014/main" id="{00000000-0008-0000-0400-0000B8050000}"/>
            </a:ext>
          </a:extLst>
        </xdr:cNvPr>
        <xdr:cNvCxnSpPr/>
      </xdr:nvCxnSpPr>
      <xdr:spPr>
        <a:xfrm flipH="1">
          <a:off x="12581585" y="72571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33</xdr:row>
      <xdr:rowOff>60960</xdr:rowOff>
    </xdr:from>
    <xdr:to>
      <xdr:col>3</xdr:col>
      <xdr:colOff>403860</xdr:colOff>
      <xdr:row>33</xdr:row>
      <xdr:rowOff>182880</xdr:rowOff>
    </xdr:to>
    <xdr:sp macro="" textlink="">
      <xdr:nvSpPr>
        <xdr:cNvPr id="1465" name="Oval 1464">
          <a:extLst>
            <a:ext uri="{FF2B5EF4-FFF2-40B4-BE49-F238E27FC236}">
              <a16:creationId xmlns:a16="http://schemas.microsoft.com/office/drawing/2014/main" id="{00000000-0008-0000-0400-0000B9050000}"/>
            </a:ext>
          </a:extLst>
        </xdr:cNvPr>
        <xdr:cNvSpPr/>
      </xdr:nvSpPr>
      <xdr:spPr>
        <a:xfrm>
          <a:off x="8458200" y="374142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33</xdr:row>
      <xdr:rowOff>33383</xdr:rowOff>
    </xdr:from>
    <xdr:to>
      <xdr:col>3</xdr:col>
      <xdr:colOff>515337</xdr:colOff>
      <xdr:row>33</xdr:row>
      <xdr:rowOff>199054</xdr:rowOff>
    </xdr:to>
    <xdr:cxnSp macro="">
      <xdr:nvCxnSpPr>
        <xdr:cNvPr id="1466" name="Straight Arrow Connector 1465">
          <a:extLst>
            <a:ext uri="{FF2B5EF4-FFF2-40B4-BE49-F238E27FC236}">
              <a16:creationId xmlns:a16="http://schemas.microsoft.com/office/drawing/2014/main" id="{00000000-0008-0000-0400-0000BA050000}"/>
            </a:ext>
          </a:extLst>
        </xdr:cNvPr>
        <xdr:cNvCxnSpPr/>
      </xdr:nvCxnSpPr>
      <xdr:spPr>
        <a:xfrm flipH="1">
          <a:off x="869538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274320</xdr:colOff>
      <xdr:row>35</xdr:row>
      <xdr:rowOff>60960</xdr:rowOff>
    </xdr:from>
    <xdr:to>
      <xdr:col>3</xdr:col>
      <xdr:colOff>403860</xdr:colOff>
      <xdr:row>35</xdr:row>
      <xdr:rowOff>182880</xdr:rowOff>
    </xdr:to>
    <xdr:sp macro="" textlink="">
      <xdr:nvSpPr>
        <xdr:cNvPr id="1469" name="Oval 1468">
          <a:extLst>
            <a:ext uri="{FF2B5EF4-FFF2-40B4-BE49-F238E27FC236}">
              <a16:creationId xmlns:a16="http://schemas.microsoft.com/office/drawing/2014/main" id="{00000000-0008-0000-0400-0000BD050000}"/>
            </a:ext>
          </a:extLst>
        </xdr:cNvPr>
        <xdr:cNvSpPr/>
      </xdr:nvSpPr>
      <xdr:spPr>
        <a:xfrm>
          <a:off x="6126480" y="35052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511505</xdr:colOff>
      <xdr:row>35</xdr:row>
      <xdr:rowOff>33383</xdr:rowOff>
    </xdr:from>
    <xdr:to>
      <xdr:col>3</xdr:col>
      <xdr:colOff>515337</xdr:colOff>
      <xdr:row>35</xdr:row>
      <xdr:rowOff>199054</xdr:rowOff>
    </xdr:to>
    <xdr:cxnSp macro="">
      <xdr:nvCxnSpPr>
        <xdr:cNvPr id="1470" name="Straight Arrow Connector 1469">
          <a:extLst>
            <a:ext uri="{FF2B5EF4-FFF2-40B4-BE49-F238E27FC236}">
              <a16:creationId xmlns:a16="http://schemas.microsoft.com/office/drawing/2014/main" id="{00000000-0008-0000-0400-0000BE050000}"/>
            </a:ext>
          </a:extLst>
        </xdr:cNvPr>
        <xdr:cNvCxnSpPr/>
      </xdr:nvCxnSpPr>
      <xdr:spPr>
        <a:xfrm flipH="1">
          <a:off x="6363665" y="34776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33</xdr:row>
      <xdr:rowOff>60960</xdr:rowOff>
    </xdr:from>
    <xdr:to>
      <xdr:col>4</xdr:col>
      <xdr:colOff>403860</xdr:colOff>
      <xdr:row>33</xdr:row>
      <xdr:rowOff>182880</xdr:rowOff>
    </xdr:to>
    <xdr:sp macro="" textlink="">
      <xdr:nvSpPr>
        <xdr:cNvPr id="1471" name="Oval 1470">
          <a:extLst>
            <a:ext uri="{FF2B5EF4-FFF2-40B4-BE49-F238E27FC236}">
              <a16:creationId xmlns:a16="http://schemas.microsoft.com/office/drawing/2014/main" id="{00000000-0008-0000-0400-0000BF050000}"/>
            </a:ext>
          </a:extLst>
        </xdr:cNvPr>
        <xdr:cNvSpPr/>
      </xdr:nvSpPr>
      <xdr:spPr>
        <a:xfrm>
          <a:off x="3794760" y="77571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33</xdr:row>
      <xdr:rowOff>33383</xdr:rowOff>
    </xdr:from>
    <xdr:to>
      <xdr:col>4</xdr:col>
      <xdr:colOff>515337</xdr:colOff>
      <xdr:row>33</xdr:row>
      <xdr:rowOff>199054</xdr:rowOff>
    </xdr:to>
    <xdr:cxnSp macro="">
      <xdr:nvCxnSpPr>
        <xdr:cNvPr id="1472" name="Straight Arrow Connector 1471">
          <a:extLst>
            <a:ext uri="{FF2B5EF4-FFF2-40B4-BE49-F238E27FC236}">
              <a16:creationId xmlns:a16="http://schemas.microsoft.com/office/drawing/2014/main" id="{00000000-0008-0000-0400-0000C0050000}"/>
            </a:ext>
          </a:extLst>
        </xdr:cNvPr>
        <xdr:cNvCxnSpPr/>
      </xdr:nvCxnSpPr>
      <xdr:spPr>
        <a:xfrm flipH="1">
          <a:off x="4031945" y="77295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33</xdr:row>
      <xdr:rowOff>60960</xdr:rowOff>
    </xdr:from>
    <xdr:to>
      <xdr:col>5</xdr:col>
      <xdr:colOff>403860</xdr:colOff>
      <xdr:row>33</xdr:row>
      <xdr:rowOff>182880</xdr:rowOff>
    </xdr:to>
    <xdr:sp macro="" textlink="">
      <xdr:nvSpPr>
        <xdr:cNvPr id="1475" name="Oval 1474">
          <a:extLst>
            <a:ext uri="{FF2B5EF4-FFF2-40B4-BE49-F238E27FC236}">
              <a16:creationId xmlns:a16="http://schemas.microsoft.com/office/drawing/2014/main" id="{00000000-0008-0000-0400-0000C3050000}"/>
            </a:ext>
          </a:extLst>
        </xdr:cNvPr>
        <xdr:cNvSpPr/>
      </xdr:nvSpPr>
      <xdr:spPr>
        <a:xfrm>
          <a:off x="3794760" y="77571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33</xdr:row>
      <xdr:rowOff>33383</xdr:rowOff>
    </xdr:from>
    <xdr:to>
      <xdr:col>5</xdr:col>
      <xdr:colOff>515337</xdr:colOff>
      <xdr:row>33</xdr:row>
      <xdr:rowOff>199054</xdr:rowOff>
    </xdr:to>
    <xdr:cxnSp macro="">
      <xdr:nvCxnSpPr>
        <xdr:cNvPr id="1476" name="Straight Arrow Connector 1475">
          <a:extLst>
            <a:ext uri="{FF2B5EF4-FFF2-40B4-BE49-F238E27FC236}">
              <a16:creationId xmlns:a16="http://schemas.microsoft.com/office/drawing/2014/main" id="{00000000-0008-0000-0400-0000C4050000}"/>
            </a:ext>
          </a:extLst>
        </xdr:cNvPr>
        <xdr:cNvCxnSpPr/>
      </xdr:nvCxnSpPr>
      <xdr:spPr>
        <a:xfrm flipH="1">
          <a:off x="4031945" y="77295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274320</xdr:colOff>
      <xdr:row>35</xdr:row>
      <xdr:rowOff>60960</xdr:rowOff>
    </xdr:from>
    <xdr:to>
      <xdr:col>5</xdr:col>
      <xdr:colOff>403860</xdr:colOff>
      <xdr:row>35</xdr:row>
      <xdr:rowOff>182880</xdr:rowOff>
    </xdr:to>
    <xdr:sp macro="" textlink="">
      <xdr:nvSpPr>
        <xdr:cNvPr id="1477" name="Oval 1476">
          <a:extLst>
            <a:ext uri="{FF2B5EF4-FFF2-40B4-BE49-F238E27FC236}">
              <a16:creationId xmlns:a16="http://schemas.microsoft.com/office/drawing/2014/main" id="{00000000-0008-0000-0400-0000C5050000}"/>
            </a:ext>
          </a:extLst>
        </xdr:cNvPr>
        <xdr:cNvSpPr/>
      </xdr:nvSpPr>
      <xdr:spPr>
        <a:xfrm>
          <a:off x="3794760" y="82296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511505</xdr:colOff>
      <xdr:row>35</xdr:row>
      <xdr:rowOff>33383</xdr:rowOff>
    </xdr:from>
    <xdr:to>
      <xdr:col>5</xdr:col>
      <xdr:colOff>515337</xdr:colOff>
      <xdr:row>35</xdr:row>
      <xdr:rowOff>199054</xdr:rowOff>
    </xdr:to>
    <xdr:cxnSp macro="">
      <xdr:nvCxnSpPr>
        <xdr:cNvPr id="1478" name="Straight Arrow Connector 1477">
          <a:extLst>
            <a:ext uri="{FF2B5EF4-FFF2-40B4-BE49-F238E27FC236}">
              <a16:creationId xmlns:a16="http://schemas.microsoft.com/office/drawing/2014/main" id="{00000000-0008-0000-0400-0000C6050000}"/>
            </a:ext>
          </a:extLst>
        </xdr:cNvPr>
        <xdr:cNvCxnSpPr/>
      </xdr:nvCxnSpPr>
      <xdr:spPr>
        <a:xfrm flipH="1">
          <a:off x="4031945" y="82020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33</xdr:row>
      <xdr:rowOff>60960</xdr:rowOff>
    </xdr:from>
    <xdr:to>
      <xdr:col>6</xdr:col>
      <xdr:colOff>403860</xdr:colOff>
      <xdr:row>33</xdr:row>
      <xdr:rowOff>182880</xdr:rowOff>
    </xdr:to>
    <xdr:sp macro="" textlink="">
      <xdr:nvSpPr>
        <xdr:cNvPr id="1479" name="Oval 1478">
          <a:extLst>
            <a:ext uri="{FF2B5EF4-FFF2-40B4-BE49-F238E27FC236}">
              <a16:creationId xmlns:a16="http://schemas.microsoft.com/office/drawing/2014/main" id="{00000000-0008-0000-0400-0000C7050000}"/>
            </a:ext>
          </a:extLst>
        </xdr:cNvPr>
        <xdr:cNvSpPr/>
      </xdr:nvSpPr>
      <xdr:spPr>
        <a:xfrm>
          <a:off x="3794760" y="77571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33</xdr:row>
      <xdr:rowOff>33383</xdr:rowOff>
    </xdr:from>
    <xdr:to>
      <xdr:col>6</xdr:col>
      <xdr:colOff>515337</xdr:colOff>
      <xdr:row>33</xdr:row>
      <xdr:rowOff>199054</xdr:rowOff>
    </xdr:to>
    <xdr:cxnSp macro="">
      <xdr:nvCxnSpPr>
        <xdr:cNvPr id="1480" name="Straight Arrow Connector 1479">
          <a:extLst>
            <a:ext uri="{FF2B5EF4-FFF2-40B4-BE49-F238E27FC236}">
              <a16:creationId xmlns:a16="http://schemas.microsoft.com/office/drawing/2014/main" id="{00000000-0008-0000-0400-0000C8050000}"/>
            </a:ext>
          </a:extLst>
        </xdr:cNvPr>
        <xdr:cNvCxnSpPr/>
      </xdr:nvCxnSpPr>
      <xdr:spPr>
        <a:xfrm flipH="1">
          <a:off x="4031945" y="77295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35</xdr:row>
      <xdr:rowOff>60960</xdr:rowOff>
    </xdr:from>
    <xdr:to>
      <xdr:col>6</xdr:col>
      <xdr:colOff>403860</xdr:colOff>
      <xdr:row>35</xdr:row>
      <xdr:rowOff>182880</xdr:rowOff>
    </xdr:to>
    <xdr:sp macro="" textlink="">
      <xdr:nvSpPr>
        <xdr:cNvPr id="1481" name="Oval 1480">
          <a:extLst>
            <a:ext uri="{FF2B5EF4-FFF2-40B4-BE49-F238E27FC236}">
              <a16:creationId xmlns:a16="http://schemas.microsoft.com/office/drawing/2014/main" id="{00000000-0008-0000-0400-0000C9050000}"/>
            </a:ext>
          </a:extLst>
        </xdr:cNvPr>
        <xdr:cNvSpPr/>
      </xdr:nvSpPr>
      <xdr:spPr>
        <a:xfrm>
          <a:off x="3794760" y="82296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511505</xdr:colOff>
      <xdr:row>35</xdr:row>
      <xdr:rowOff>33383</xdr:rowOff>
    </xdr:from>
    <xdr:to>
      <xdr:col>6</xdr:col>
      <xdr:colOff>515337</xdr:colOff>
      <xdr:row>35</xdr:row>
      <xdr:rowOff>199054</xdr:rowOff>
    </xdr:to>
    <xdr:cxnSp macro="">
      <xdr:nvCxnSpPr>
        <xdr:cNvPr id="1482" name="Straight Arrow Connector 1481">
          <a:extLst>
            <a:ext uri="{FF2B5EF4-FFF2-40B4-BE49-F238E27FC236}">
              <a16:creationId xmlns:a16="http://schemas.microsoft.com/office/drawing/2014/main" id="{00000000-0008-0000-0400-0000CA050000}"/>
            </a:ext>
          </a:extLst>
        </xdr:cNvPr>
        <xdr:cNvCxnSpPr/>
      </xdr:nvCxnSpPr>
      <xdr:spPr>
        <a:xfrm flipH="1">
          <a:off x="4031945" y="82020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33</xdr:row>
      <xdr:rowOff>60960</xdr:rowOff>
    </xdr:from>
    <xdr:to>
      <xdr:col>7</xdr:col>
      <xdr:colOff>403860</xdr:colOff>
      <xdr:row>33</xdr:row>
      <xdr:rowOff>182880</xdr:rowOff>
    </xdr:to>
    <xdr:sp macro="" textlink="">
      <xdr:nvSpPr>
        <xdr:cNvPr id="1483" name="Oval 1482">
          <a:extLst>
            <a:ext uri="{FF2B5EF4-FFF2-40B4-BE49-F238E27FC236}">
              <a16:creationId xmlns:a16="http://schemas.microsoft.com/office/drawing/2014/main" id="{00000000-0008-0000-0400-0000CB050000}"/>
            </a:ext>
          </a:extLst>
        </xdr:cNvPr>
        <xdr:cNvSpPr/>
      </xdr:nvSpPr>
      <xdr:spPr>
        <a:xfrm>
          <a:off x="3794760" y="77571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33</xdr:row>
      <xdr:rowOff>33383</xdr:rowOff>
    </xdr:from>
    <xdr:to>
      <xdr:col>7</xdr:col>
      <xdr:colOff>515337</xdr:colOff>
      <xdr:row>33</xdr:row>
      <xdr:rowOff>199054</xdr:rowOff>
    </xdr:to>
    <xdr:cxnSp macro="">
      <xdr:nvCxnSpPr>
        <xdr:cNvPr id="1484" name="Straight Arrow Connector 1483">
          <a:extLst>
            <a:ext uri="{FF2B5EF4-FFF2-40B4-BE49-F238E27FC236}">
              <a16:creationId xmlns:a16="http://schemas.microsoft.com/office/drawing/2014/main" id="{00000000-0008-0000-0400-0000CC050000}"/>
            </a:ext>
          </a:extLst>
        </xdr:cNvPr>
        <xdr:cNvCxnSpPr/>
      </xdr:nvCxnSpPr>
      <xdr:spPr>
        <a:xfrm flipH="1">
          <a:off x="4031945" y="77295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35</xdr:row>
      <xdr:rowOff>60960</xdr:rowOff>
    </xdr:from>
    <xdr:to>
      <xdr:col>7</xdr:col>
      <xdr:colOff>403860</xdr:colOff>
      <xdr:row>35</xdr:row>
      <xdr:rowOff>182880</xdr:rowOff>
    </xdr:to>
    <xdr:sp macro="" textlink="">
      <xdr:nvSpPr>
        <xdr:cNvPr id="1485" name="Oval 1484">
          <a:extLst>
            <a:ext uri="{FF2B5EF4-FFF2-40B4-BE49-F238E27FC236}">
              <a16:creationId xmlns:a16="http://schemas.microsoft.com/office/drawing/2014/main" id="{00000000-0008-0000-0400-0000CD050000}"/>
            </a:ext>
          </a:extLst>
        </xdr:cNvPr>
        <xdr:cNvSpPr/>
      </xdr:nvSpPr>
      <xdr:spPr>
        <a:xfrm>
          <a:off x="3794760" y="82296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511505</xdr:colOff>
      <xdr:row>35</xdr:row>
      <xdr:rowOff>33383</xdr:rowOff>
    </xdr:from>
    <xdr:to>
      <xdr:col>7</xdr:col>
      <xdr:colOff>515337</xdr:colOff>
      <xdr:row>35</xdr:row>
      <xdr:rowOff>199054</xdr:rowOff>
    </xdr:to>
    <xdr:cxnSp macro="">
      <xdr:nvCxnSpPr>
        <xdr:cNvPr id="1486" name="Straight Arrow Connector 1485">
          <a:extLst>
            <a:ext uri="{FF2B5EF4-FFF2-40B4-BE49-F238E27FC236}">
              <a16:creationId xmlns:a16="http://schemas.microsoft.com/office/drawing/2014/main" id="{00000000-0008-0000-0400-0000CE050000}"/>
            </a:ext>
          </a:extLst>
        </xdr:cNvPr>
        <xdr:cNvCxnSpPr/>
      </xdr:nvCxnSpPr>
      <xdr:spPr>
        <a:xfrm flipH="1">
          <a:off x="4031945" y="82020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33</xdr:row>
      <xdr:rowOff>60960</xdr:rowOff>
    </xdr:from>
    <xdr:to>
      <xdr:col>8</xdr:col>
      <xdr:colOff>403860</xdr:colOff>
      <xdr:row>33</xdr:row>
      <xdr:rowOff>182880</xdr:rowOff>
    </xdr:to>
    <xdr:sp macro="" textlink="">
      <xdr:nvSpPr>
        <xdr:cNvPr id="1487" name="Oval 1486">
          <a:extLst>
            <a:ext uri="{FF2B5EF4-FFF2-40B4-BE49-F238E27FC236}">
              <a16:creationId xmlns:a16="http://schemas.microsoft.com/office/drawing/2014/main" id="{00000000-0008-0000-0400-0000CF050000}"/>
            </a:ext>
          </a:extLst>
        </xdr:cNvPr>
        <xdr:cNvSpPr/>
      </xdr:nvSpPr>
      <xdr:spPr>
        <a:xfrm>
          <a:off x="3794760" y="77571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33</xdr:row>
      <xdr:rowOff>33383</xdr:rowOff>
    </xdr:from>
    <xdr:to>
      <xdr:col>8</xdr:col>
      <xdr:colOff>515337</xdr:colOff>
      <xdr:row>33</xdr:row>
      <xdr:rowOff>199054</xdr:rowOff>
    </xdr:to>
    <xdr:cxnSp macro="">
      <xdr:nvCxnSpPr>
        <xdr:cNvPr id="1488" name="Straight Arrow Connector 1487">
          <a:extLst>
            <a:ext uri="{FF2B5EF4-FFF2-40B4-BE49-F238E27FC236}">
              <a16:creationId xmlns:a16="http://schemas.microsoft.com/office/drawing/2014/main" id="{00000000-0008-0000-0400-0000D0050000}"/>
            </a:ext>
          </a:extLst>
        </xdr:cNvPr>
        <xdr:cNvCxnSpPr/>
      </xdr:nvCxnSpPr>
      <xdr:spPr>
        <a:xfrm flipH="1">
          <a:off x="4031945" y="77295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274320</xdr:colOff>
      <xdr:row>35</xdr:row>
      <xdr:rowOff>60960</xdr:rowOff>
    </xdr:from>
    <xdr:to>
      <xdr:col>8</xdr:col>
      <xdr:colOff>403860</xdr:colOff>
      <xdr:row>35</xdr:row>
      <xdr:rowOff>182880</xdr:rowOff>
    </xdr:to>
    <xdr:sp macro="" textlink="">
      <xdr:nvSpPr>
        <xdr:cNvPr id="1489" name="Oval 1488">
          <a:extLst>
            <a:ext uri="{FF2B5EF4-FFF2-40B4-BE49-F238E27FC236}">
              <a16:creationId xmlns:a16="http://schemas.microsoft.com/office/drawing/2014/main" id="{00000000-0008-0000-0400-0000D1050000}"/>
            </a:ext>
          </a:extLst>
        </xdr:cNvPr>
        <xdr:cNvSpPr/>
      </xdr:nvSpPr>
      <xdr:spPr>
        <a:xfrm>
          <a:off x="3794760" y="82296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511505</xdr:colOff>
      <xdr:row>35</xdr:row>
      <xdr:rowOff>33383</xdr:rowOff>
    </xdr:from>
    <xdr:to>
      <xdr:col>8</xdr:col>
      <xdr:colOff>515337</xdr:colOff>
      <xdr:row>35</xdr:row>
      <xdr:rowOff>199054</xdr:rowOff>
    </xdr:to>
    <xdr:cxnSp macro="">
      <xdr:nvCxnSpPr>
        <xdr:cNvPr id="1490" name="Straight Arrow Connector 1489">
          <a:extLst>
            <a:ext uri="{FF2B5EF4-FFF2-40B4-BE49-F238E27FC236}">
              <a16:creationId xmlns:a16="http://schemas.microsoft.com/office/drawing/2014/main" id="{00000000-0008-0000-0400-0000D2050000}"/>
            </a:ext>
          </a:extLst>
        </xdr:cNvPr>
        <xdr:cNvCxnSpPr/>
      </xdr:nvCxnSpPr>
      <xdr:spPr>
        <a:xfrm flipH="1">
          <a:off x="4031945" y="82020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33</xdr:row>
      <xdr:rowOff>60960</xdr:rowOff>
    </xdr:from>
    <xdr:to>
      <xdr:col>9</xdr:col>
      <xdr:colOff>403860</xdr:colOff>
      <xdr:row>33</xdr:row>
      <xdr:rowOff>182880</xdr:rowOff>
    </xdr:to>
    <xdr:sp macro="" textlink="">
      <xdr:nvSpPr>
        <xdr:cNvPr id="1491" name="Oval 1490">
          <a:extLst>
            <a:ext uri="{FF2B5EF4-FFF2-40B4-BE49-F238E27FC236}">
              <a16:creationId xmlns:a16="http://schemas.microsoft.com/office/drawing/2014/main" id="{00000000-0008-0000-0400-0000D3050000}"/>
            </a:ext>
          </a:extLst>
        </xdr:cNvPr>
        <xdr:cNvSpPr/>
      </xdr:nvSpPr>
      <xdr:spPr>
        <a:xfrm>
          <a:off x="3794760" y="77571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33</xdr:row>
      <xdr:rowOff>33383</xdr:rowOff>
    </xdr:from>
    <xdr:to>
      <xdr:col>9</xdr:col>
      <xdr:colOff>515337</xdr:colOff>
      <xdr:row>33</xdr:row>
      <xdr:rowOff>199054</xdr:rowOff>
    </xdr:to>
    <xdr:cxnSp macro="">
      <xdr:nvCxnSpPr>
        <xdr:cNvPr id="1492" name="Straight Arrow Connector 1491">
          <a:extLst>
            <a:ext uri="{FF2B5EF4-FFF2-40B4-BE49-F238E27FC236}">
              <a16:creationId xmlns:a16="http://schemas.microsoft.com/office/drawing/2014/main" id="{00000000-0008-0000-0400-0000D4050000}"/>
            </a:ext>
          </a:extLst>
        </xdr:cNvPr>
        <xdr:cNvCxnSpPr/>
      </xdr:nvCxnSpPr>
      <xdr:spPr>
        <a:xfrm flipH="1">
          <a:off x="4031945" y="77295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35</xdr:row>
      <xdr:rowOff>60960</xdr:rowOff>
    </xdr:from>
    <xdr:to>
      <xdr:col>9</xdr:col>
      <xdr:colOff>403860</xdr:colOff>
      <xdr:row>35</xdr:row>
      <xdr:rowOff>182880</xdr:rowOff>
    </xdr:to>
    <xdr:sp macro="" textlink="">
      <xdr:nvSpPr>
        <xdr:cNvPr id="1493" name="Oval 1492">
          <a:extLst>
            <a:ext uri="{FF2B5EF4-FFF2-40B4-BE49-F238E27FC236}">
              <a16:creationId xmlns:a16="http://schemas.microsoft.com/office/drawing/2014/main" id="{00000000-0008-0000-0400-0000D5050000}"/>
            </a:ext>
          </a:extLst>
        </xdr:cNvPr>
        <xdr:cNvSpPr/>
      </xdr:nvSpPr>
      <xdr:spPr>
        <a:xfrm>
          <a:off x="3794760" y="82296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511505</xdr:colOff>
      <xdr:row>35</xdr:row>
      <xdr:rowOff>33383</xdr:rowOff>
    </xdr:from>
    <xdr:to>
      <xdr:col>9</xdr:col>
      <xdr:colOff>515337</xdr:colOff>
      <xdr:row>35</xdr:row>
      <xdr:rowOff>199054</xdr:rowOff>
    </xdr:to>
    <xdr:cxnSp macro="">
      <xdr:nvCxnSpPr>
        <xdr:cNvPr id="1494" name="Straight Arrow Connector 1493">
          <a:extLst>
            <a:ext uri="{FF2B5EF4-FFF2-40B4-BE49-F238E27FC236}">
              <a16:creationId xmlns:a16="http://schemas.microsoft.com/office/drawing/2014/main" id="{00000000-0008-0000-0400-0000D6050000}"/>
            </a:ext>
          </a:extLst>
        </xdr:cNvPr>
        <xdr:cNvCxnSpPr/>
      </xdr:nvCxnSpPr>
      <xdr:spPr>
        <a:xfrm flipH="1">
          <a:off x="4031945" y="82020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33</xdr:row>
      <xdr:rowOff>60960</xdr:rowOff>
    </xdr:from>
    <xdr:to>
      <xdr:col>10</xdr:col>
      <xdr:colOff>403860</xdr:colOff>
      <xdr:row>33</xdr:row>
      <xdr:rowOff>182880</xdr:rowOff>
    </xdr:to>
    <xdr:sp macro="" textlink="">
      <xdr:nvSpPr>
        <xdr:cNvPr id="1495" name="Oval 1494">
          <a:extLst>
            <a:ext uri="{FF2B5EF4-FFF2-40B4-BE49-F238E27FC236}">
              <a16:creationId xmlns:a16="http://schemas.microsoft.com/office/drawing/2014/main" id="{00000000-0008-0000-0400-0000D7050000}"/>
            </a:ext>
          </a:extLst>
        </xdr:cNvPr>
        <xdr:cNvSpPr/>
      </xdr:nvSpPr>
      <xdr:spPr>
        <a:xfrm>
          <a:off x="3794760" y="77571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33</xdr:row>
      <xdr:rowOff>33383</xdr:rowOff>
    </xdr:from>
    <xdr:to>
      <xdr:col>10</xdr:col>
      <xdr:colOff>515337</xdr:colOff>
      <xdr:row>33</xdr:row>
      <xdr:rowOff>199054</xdr:rowOff>
    </xdr:to>
    <xdr:cxnSp macro="">
      <xdr:nvCxnSpPr>
        <xdr:cNvPr id="1496" name="Straight Arrow Connector 1495">
          <a:extLst>
            <a:ext uri="{FF2B5EF4-FFF2-40B4-BE49-F238E27FC236}">
              <a16:creationId xmlns:a16="http://schemas.microsoft.com/office/drawing/2014/main" id="{00000000-0008-0000-0400-0000D8050000}"/>
            </a:ext>
          </a:extLst>
        </xdr:cNvPr>
        <xdr:cNvCxnSpPr/>
      </xdr:nvCxnSpPr>
      <xdr:spPr>
        <a:xfrm flipH="1">
          <a:off x="4031945" y="77295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274320</xdr:colOff>
      <xdr:row>35</xdr:row>
      <xdr:rowOff>60960</xdr:rowOff>
    </xdr:from>
    <xdr:to>
      <xdr:col>10</xdr:col>
      <xdr:colOff>403860</xdr:colOff>
      <xdr:row>35</xdr:row>
      <xdr:rowOff>182880</xdr:rowOff>
    </xdr:to>
    <xdr:sp macro="" textlink="">
      <xdr:nvSpPr>
        <xdr:cNvPr id="1497" name="Oval 1496">
          <a:extLst>
            <a:ext uri="{FF2B5EF4-FFF2-40B4-BE49-F238E27FC236}">
              <a16:creationId xmlns:a16="http://schemas.microsoft.com/office/drawing/2014/main" id="{00000000-0008-0000-0400-0000D9050000}"/>
            </a:ext>
          </a:extLst>
        </xdr:cNvPr>
        <xdr:cNvSpPr/>
      </xdr:nvSpPr>
      <xdr:spPr>
        <a:xfrm>
          <a:off x="3794760" y="82296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511505</xdr:colOff>
      <xdr:row>35</xdr:row>
      <xdr:rowOff>33383</xdr:rowOff>
    </xdr:from>
    <xdr:to>
      <xdr:col>10</xdr:col>
      <xdr:colOff>515337</xdr:colOff>
      <xdr:row>35</xdr:row>
      <xdr:rowOff>199054</xdr:rowOff>
    </xdr:to>
    <xdr:cxnSp macro="">
      <xdr:nvCxnSpPr>
        <xdr:cNvPr id="1498" name="Straight Arrow Connector 1497">
          <a:extLst>
            <a:ext uri="{FF2B5EF4-FFF2-40B4-BE49-F238E27FC236}">
              <a16:creationId xmlns:a16="http://schemas.microsoft.com/office/drawing/2014/main" id="{00000000-0008-0000-0400-0000DA050000}"/>
            </a:ext>
          </a:extLst>
        </xdr:cNvPr>
        <xdr:cNvCxnSpPr/>
      </xdr:nvCxnSpPr>
      <xdr:spPr>
        <a:xfrm flipH="1">
          <a:off x="4031945" y="82020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33</xdr:row>
      <xdr:rowOff>60960</xdr:rowOff>
    </xdr:from>
    <xdr:to>
      <xdr:col>11</xdr:col>
      <xdr:colOff>403860</xdr:colOff>
      <xdr:row>33</xdr:row>
      <xdr:rowOff>182880</xdr:rowOff>
    </xdr:to>
    <xdr:sp macro="" textlink="">
      <xdr:nvSpPr>
        <xdr:cNvPr id="1499" name="Oval 1498">
          <a:extLst>
            <a:ext uri="{FF2B5EF4-FFF2-40B4-BE49-F238E27FC236}">
              <a16:creationId xmlns:a16="http://schemas.microsoft.com/office/drawing/2014/main" id="{00000000-0008-0000-0400-0000DB050000}"/>
            </a:ext>
          </a:extLst>
        </xdr:cNvPr>
        <xdr:cNvSpPr/>
      </xdr:nvSpPr>
      <xdr:spPr>
        <a:xfrm>
          <a:off x="3794760" y="77571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33</xdr:row>
      <xdr:rowOff>33383</xdr:rowOff>
    </xdr:from>
    <xdr:to>
      <xdr:col>11</xdr:col>
      <xdr:colOff>515337</xdr:colOff>
      <xdr:row>33</xdr:row>
      <xdr:rowOff>199054</xdr:rowOff>
    </xdr:to>
    <xdr:cxnSp macro="">
      <xdr:nvCxnSpPr>
        <xdr:cNvPr id="1500" name="Straight Arrow Connector 1499">
          <a:extLst>
            <a:ext uri="{FF2B5EF4-FFF2-40B4-BE49-F238E27FC236}">
              <a16:creationId xmlns:a16="http://schemas.microsoft.com/office/drawing/2014/main" id="{00000000-0008-0000-0400-0000DC050000}"/>
            </a:ext>
          </a:extLst>
        </xdr:cNvPr>
        <xdr:cNvCxnSpPr/>
      </xdr:nvCxnSpPr>
      <xdr:spPr>
        <a:xfrm flipH="1">
          <a:off x="4031945" y="77295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274320</xdr:colOff>
      <xdr:row>35</xdr:row>
      <xdr:rowOff>60960</xdr:rowOff>
    </xdr:from>
    <xdr:to>
      <xdr:col>11</xdr:col>
      <xdr:colOff>403860</xdr:colOff>
      <xdr:row>35</xdr:row>
      <xdr:rowOff>182880</xdr:rowOff>
    </xdr:to>
    <xdr:sp macro="" textlink="">
      <xdr:nvSpPr>
        <xdr:cNvPr id="1501" name="Oval 1500">
          <a:extLst>
            <a:ext uri="{FF2B5EF4-FFF2-40B4-BE49-F238E27FC236}">
              <a16:creationId xmlns:a16="http://schemas.microsoft.com/office/drawing/2014/main" id="{00000000-0008-0000-0400-0000DD050000}"/>
            </a:ext>
          </a:extLst>
        </xdr:cNvPr>
        <xdr:cNvSpPr/>
      </xdr:nvSpPr>
      <xdr:spPr>
        <a:xfrm>
          <a:off x="3794760" y="82296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511505</xdr:colOff>
      <xdr:row>35</xdr:row>
      <xdr:rowOff>33383</xdr:rowOff>
    </xdr:from>
    <xdr:to>
      <xdr:col>11</xdr:col>
      <xdr:colOff>515337</xdr:colOff>
      <xdr:row>35</xdr:row>
      <xdr:rowOff>199054</xdr:rowOff>
    </xdr:to>
    <xdr:cxnSp macro="">
      <xdr:nvCxnSpPr>
        <xdr:cNvPr id="1502" name="Straight Arrow Connector 1501">
          <a:extLst>
            <a:ext uri="{FF2B5EF4-FFF2-40B4-BE49-F238E27FC236}">
              <a16:creationId xmlns:a16="http://schemas.microsoft.com/office/drawing/2014/main" id="{00000000-0008-0000-0400-0000DE050000}"/>
            </a:ext>
          </a:extLst>
        </xdr:cNvPr>
        <xdr:cNvCxnSpPr/>
      </xdr:nvCxnSpPr>
      <xdr:spPr>
        <a:xfrm flipH="1">
          <a:off x="4031945" y="82020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33</xdr:row>
      <xdr:rowOff>60960</xdr:rowOff>
    </xdr:from>
    <xdr:to>
      <xdr:col>12</xdr:col>
      <xdr:colOff>403860</xdr:colOff>
      <xdr:row>33</xdr:row>
      <xdr:rowOff>182880</xdr:rowOff>
    </xdr:to>
    <xdr:sp macro="" textlink="">
      <xdr:nvSpPr>
        <xdr:cNvPr id="1503" name="Oval 1502">
          <a:extLst>
            <a:ext uri="{FF2B5EF4-FFF2-40B4-BE49-F238E27FC236}">
              <a16:creationId xmlns:a16="http://schemas.microsoft.com/office/drawing/2014/main" id="{00000000-0008-0000-0400-0000DF050000}"/>
            </a:ext>
          </a:extLst>
        </xdr:cNvPr>
        <xdr:cNvSpPr/>
      </xdr:nvSpPr>
      <xdr:spPr>
        <a:xfrm>
          <a:off x="3794760" y="77571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33</xdr:row>
      <xdr:rowOff>33383</xdr:rowOff>
    </xdr:from>
    <xdr:to>
      <xdr:col>12</xdr:col>
      <xdr:colOff>515337</xdr:colOff>
      <xdr:row>33</xdr:row>
      <xdr:rowOff>199054</xdr:rowOff>
    </xdr:to>
    <xdr:cxnSp macro="">
      <xdr:nvCxnSpPr>
        <xdr:cNvPr id="1504" name="Straight Arrow Connector 1503">
          <a:extLst>
            <a:ext uri="{FF2B5EF4-FFF2-40B4-BE49-F238E27FC236}">
              <a16:creationId xmlns:a16="http://schemas.microsoft.com/office/drawing/2014/main" id="{00000000-0008-0000-0400-0000E0050000}"/>
            </a:ext>
          </a:extLst>
        </xdr:cNvPr>
        <xdr:cNvCxnSpPr/>
      </xdr:nvCxnSpPr>
      <xdr:spPr>
        <a:xfrm flipH="1">
          <a:off x="4031945" y="77295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35</xdr:row>
      <xdr:rowOff>60960</xdr:rowOff>
    </xdr:from>
    <xdr:to>
      <xdr:col>12</xdr:col>
      <xdr:colOff>403860</xdr:colOff>
      <xdr:row>35</xdr:row>
      <xdr:rowOff>182880</xdr:rowOff>
    </xdr:to>
    <xdr:sp macro="" textlink="">
      <xdr:nvSpPr>
        <xdr:cNvPr id="1505" name="Oval 1504">
          <a:extLst>
            <a:ext uri="{FF2B5EF4-FFF2-40B4-BE49-F238E27FC236}">
              <a16:creationId xmlns:a16="http://schemas.microsoft.com/office/drawing/2014/main" id="{00000000-0008-0000-0400-0000E1050000}"/>
            </a:ext>
          </a:extLst>
        </xdr:cNvPr>
        <xdr:cNvSpPr/>
      </xdr:nvSpPr>
      <xdr:spPr>
        <a:xfrm>
          <a:off x="3794760" y="82296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35</xdr:row>
      <xdr:rowOff>33383</xdr:rowOff>
    </xdr:from>
    <xdr:to>
      <xdr:col>12</xdr:col>
      <xdr:colOff>515337</xdr:colOff>
      <xdr:row>35</xdr:row>
      <xdr:rowOff>199054</xdr:rowOff>
    </xdr:to>
    <xdr:cxnSp macro="">
      <xdr:nvCxnSpPr>
        <xdr:cNvPr id="1506" name="Straight Arrow Connector 1505">
          <a:extLst>
            <a:ext uri="{FF2B5EF4-FFF2-40B4-BE49-F238E27FC236}">
              <a16:creationId xmlns:a16="http://schemas.microsoft.com/office/drawing/2014/main" id="{00000000-0008-0000-0400-0000E2050000}"/>
            </a:ext>
          </a:extLst>
        </xdr:cNvPr>
        <xdr:cNvCxnSpPr/>
      </xdr:nvCxnSpPr>
      <xdr:spPr>
        <a:xfrm flipH="1">
          <a:off x="4031945" y="82020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33</xdr:row>
      <xdr:rowOff>60960</xdr:rowOff>
    </xdr:from>
    <xdr:to>
      <xdr:col>13</xdr:col>
      <xdr:colOff>403860</xdr:colOff>
      <xdr:row>33</xdr:row>
      <xdr:rowOff>182880</xdr:rowOff>
    </xdr:to>
    <xdr:sp macro="" textlink="">
      <xdr:nvSpPr>
        <xdr:cNvPr id="1507" name="Oval 1506">
          <a:extLst>
            <a:ext uri="{FF2B5EF4-FFF2-40B4-BE49-F238E27FC236}">
              <a16:creationId xmlns:a16="http://schemas.microsoft.com/office/drawing/2014/main" id="{00000000-0008-0000-0400-0000E3050000}"/>
            </a:ext>
          </a:extLst>
        </xdr:cNvPr>
        <xdr:cNvSpPr/>
      </xdr:nvSpPr>
      <xdr:spPr>
        <a:xfrm>
          <a:off x="3794760" y="77571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33</xdr:row>
      <xdr:rowOff>33383</xdr:rowOff>
    </xdr:from>
    <xdr:to>
      <xdr:col>13</xdr:col>
      <xdr:colOff>515337</xdr:colOff>
      <xdr:row>33</xdr:row>
      <xdr:rowOff>199054</xdr:rowOff>
    </xdr:to>
    <xdr:cxnSp macro="">
      <xdr:nvCxnSpPr>
        <xdr:cNvPr id="1508" name="Straight Arrow Connector 1507">
          <a:extLst>
            <a:ext uri="{FF2B5EF4-FFF2-40B4-BE49-F238E27FC236}">
              <a16:creationId xmlns:a16="http://schemas.microsoft.com/office/drawing/2014/main" id="{00000000-0008-0000-0400-0000E4050000}"/>
            </a:ext>
          </a:extLst>
        </xdr:cNvPr>
        <xdr:cNvCxnSpPr/>
      </xdr:nvCxnSpPr>
      <xdr:spPr>
        <a:xfrm flipH="1">
          <a:off x="4031945" y="77295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274320</xdr:colOff>
      <xdr:row>35</xdr:row>
      <xdr:rowOff>60960</xdr:rowOff>
    </xdr:from>
    <xdr:to>
      <xdr:col>13</xdr:col>
      <xdr:colOff>403860</xdr:colOff>
      <xdr:row>35</xdr:row>
      <xdr:rowOff>182880</xdr:rowOff>
    </xdr:to>
    <xdr:sp macro="" textlink="">
      <xdr:nvSpPr>
        <xdr:cNvPr id="1509" name="Oval 1508">
          <a:extLst>
            <a:ext uri="{FF2B5EF4-FFF2-40B4-BE49-F238E27FC236}">
              <a16:creationId xmlns:a16="http://schemas.microsoft.com/office/drawing/2014/main" id="{00000000-0008-0000-0400-0000E5050000}"/>
            </a:ext>
          </a:extLst>
        </xdr:cNvPr>
        <xdr:cNvSpPr/>
      </xdr:nvSpPr>
      <xdr:spPr>
        <a:xfrm>
          <a:off x="3794760" y="82296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511505</xdr:colOff>
      <xdr:row>35</xdr:row>
      <xdr:rowOff>33383</xdr:rowOff>
    </xdr:from>
    <xdr:to>
      <xdr:col>13</xdr:col>
      <xdr:colOff>515337</xdr:colOff>
      <xdr:row>35</xdr:row>
      <xdr:rowOff>199054</xdr:rowOff>
    </xdr:to>
    <xdr:cxnSp macro="">
      <xdr:nvCxnSpPr>
        <xdr:cNvPr id="1510" name="Straight Arrow Connector 1509">
          <a:extLst>
            <a:ext uri="{FF2B5EF4-FFF2-40B4-BE49-F238E27FC236}">
              <a16:creationId xmlns:a16="http://schemas.microsoft.com/office/drawing/2014/main" id="{00000000-0008-0000-0400-0000E6050000}"/>
            </a:ext>
          </a:extLst>
        </xdr:cNvPr>
        <xdr:cNvCxnSpPr/>
      </xdr:nvCxnSpPr>
      <xdr:spPr>
        <a:xfrm flipH="1">
          <a:off x="4031945" y="82020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33</xdr:row>
      <xdr:rowOff>60960</xdr:rowOff>
    </xdr:from>
    <xdr:to>
      <xdr:col>14</xdr:col>
      <xdr:colOff>403860</xdr:colOff>
      <xdr:row>33</xdr:row>
      <xdr:rowOff>182880</xdr:rowOff>
    </xdr:to>
    <xdr:sp macro="" textlink="">
      <xdr:nvSpPr>
        <xdr:cNvPr id="1511" name="Oval 1510">
          <a:extLst>
            <a:ext uri="{FF2B5EF4-FFF2-40B4-BE49-F238E27FC236}">
              <a16:creationId xmlns:a16="http://schemas.microsoft.com/office/drawing/2014/main" id="{00000000-0008-0000-0400-0000E7050000}"/>
            </a:ext>
          </a:extLst>
        </xdr:cNvPr>
        <xdr:cNvSpPr/>
      </xdr:nvSpPr>
      <xdr:spPr>
        <a:xfrm>
          <a:off x="3794760" y="775716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33</xdr:row>
      <xdr:rowOff>33383</xdr:rowOff>
    </xdr:from>
    <xdr:to>
      <xdr:col>14</xdr:col>
      <xdr:colOff>515337</xdr:colOff>
      <xdr:row>33</xdr:row>
      <xdr:rowOff>199054</xdr:rowOff>
    </xdr:to>
    <xdr:cxnSp macro="">
      <xdr:nvCxnSpPr>
        <xdr:cNvPr id="1512" name="Straight Arrow Connector 1511">
          <a:extLst>
            <a:ext uri="{FF2B5EF4-FFF2-40B4-BE49-F238E27FC236}">
              <a16:creationId xmlns:a16="http://schemas.microsoft.com/office/drawing/2014/main" id="{00000000-0008-0000-0400-0000E8050000}"/>
            </a:ext>
          </a:extLst>
        </xdr:cNvPr>
        <xdr:cNvCxnSpPr/>
      </xdr:nvCxnSpPr>
      <xdr:spPr>
        <a:xfrm flipH="1">
          <a:off x="4031945" y="77295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274320</xdr:colOff>
      <xdr:row>35</xdr:row>
      <xdr:rowOff>60960</xdr:rowOff>
    </xdr:from>
    <xdr:to>
      <xdr:col>14</xdr:col>
      <xdr:colOff>403860</xdr:colOff>
      <xdr:row>35</xdr:row>
      <xdr:rowOff>182880</xdr:rowOff>
    </xdr:to>
    <xdr:sp macro="" textlink="">
      <xdr:nvSpPr>
        <xdr:cNvPr id="1513" name="Oval 1512">
          <a:extLst>
            <a:ext uri="{FF2B5EF4-FFF2-40B4-BE49-F238E27FC236}">
              <a16:creationId xmlns:a16="http://schemas.microsoft.com/office/drawing/2014/main" id="{00000000-0008-0000-0400-0000E9050000}"/>
            </a:ext>
          </a:extLst>
        </xdr:cNvPr>
        <xdr:cNvSpPr/>
      </xdr:nvSpPr>
      <xdr:spPr>
        <a:xfrm>
          <a:off x="3794760" y="822960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511505</xdr:colOff>
      <xdr:row>35</xdr:row>
      <xdr:rowOff>33383</xdr:rowOff>
    </xdr:from>
    <xdr:to>
      <xdr:col>14</xdr:col>
      <xdr:colOff>515337</xdr:colOff>
      <xdr:row>35</xdr:row>
      <xdr:rowOff>199054</xdr:rowOff>
    </xdr:to>
    <xdr:cxnSp macro="">
      <xdr:nvCxnSpPr>
        <xdr:cNvPr id="1514" name="Straight Arrow Connector 1513">
          <a:extLst>
            <a:ext uri="{FF2B5EF4-FFF2-40B4-BE49-F238E27FC236}">
              <a16:creationId xmlns:a16="http://schemas.microsoft.com/office/drawing/2014/main" id="{00000000-0008-0000-0400-0000EA050000}"/>
            </a:ext>
          </a:extLst>
        </xdr:cNvPr>
        <xdr:cNvCxnSpPr/>
      </xdr:nvCxnSpPr>
      <xdr:spPr>
        <a:xfrm flipH="1">
          <a:off x="4031945" y="820202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18</xdr:row>
      <xdr:rowOff>60960</xdr:rowOff>
    </xdr:from>
    <xdr:to>
      <xdr:col>4</xdr:col>
      <xdr:colOff>403860</xdr:colOff>
      <xdr:row>18</xdr:row>
      <xdr:rowOff>182880</xdr:rowOff>
    </xdr:to>
    <xdr:sp macro="" textlink="">
      <xdr:nvSpPr>
        <xdr:cNvPr id="1251" name="Oval 1250">
          <a:extLst>
            <a:ext uri="{FF2B5EF4-FFF2-40B4-BE49-F238E27FC236}">
              <a16:creationId xmlns:a16="http://schemas.microsoft.com/office/drawing/2014/main" id="{00000000-0008-0000-0400-0000E3040000}"/>
            </a:ext>
          </a:extLst>
        </xdr:cNvPr>
        <xdr:cNvSpPr/>
      </xdr:nvSpPr>
      <xdr:spPr>
        <a:xfrm>
          <a:off x="534924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18</xdr:row>
      <xdr:rowOff>33383</xdr:rowOff>
    </xdr:from>
    <xdr:to>
      <xdr:col>4</xdr:col>
      <xdr:colOff>515337</xdr:colOff>
      <xdr:row>18</xdr:row>
      <xdr:rowOff>199054</xdr:rowOff>
    </xdr:to>
    <xdr:cxnSp macro="">
      <xdr:nvCxnSpPr>
        <xdr:cNvPr id="1252" name="Straight Arrow Connector 1251">
          <a:extLst>
            <a:ext uri="{FF2B5EF4-FFF2-40B4-BE49-F238E27FC236}">
              <a16:creationId xmlns:a16="http://schemas.microsoft.com/office/drawing/2014/main" id="{00000000-0008-0000-0400-0000E4040000}"/>
            </a:ext>
          </a:extLst>
        </xdr:cNvPr>
        <xdr:cNvCxnSpPr/>
      </xdr:nvCxnSpPr>
      <xdr:spPr>
        <a:xfrm flipH="1">
          <a:off x="558642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16</xdr:row>
      <xdr:rowOff>60960</xdr:rowOff>
    </xdr:from>
    <xdr:to>
      <xdr:col>4</xdr:col>
      <xdr:colOff>403860</xdr:colOff>
      <xdr:row>16</xdr:row>
      <xdr:rowOff>182880</xdr:rowOff>
    </xdr:to>
    <xdr:sp macro="" textlink="">
      <xdr:nvSpPr>
        <xdr:cNvPr id="1253" name="Oval 1252">
          <a:extLst>
            <a:ext uri="{FF2B5EF4-FFF2-40B4-BE49-F238E27FC236}">
              <a16:creationId xmlns:a16="http://schemas.microsoft.com/office/drawing/2014/main" id="{00000000-0008-0000-0400-0000E5040000}"/>
            </a:ext>
          </a:extLst>
        </xdr:cNvPr>
        <xdr:cNvSpPr/>
      </xdr:nvSpPr>
      <xdr:spPr>
        <a:xfrm>
          <a:off x="534924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16</xdr:row>
      <xdr:rowOff>33383</xdr:rowOff>
    </xdr:from>
    <xdr:to>
      <xdr:col>4</xdr:col>
      <xdr:colOff>515337</xdr:colOff>
      <xdr:row>16</xdr:row>
      <xdr:rowOff>199054</xdr:rowOff>
    </xdr:to>
    <xdr:cxnSp macro="">
      <xdr:nvCxnSpPr>
        <xdr:cNvPr id="1254" name="Straight Arrow Connector 1253">
          <a:extLst>
            <a:ext uri="{FF2B5EF4-FFF2-40B4-BE49-F238E27FC236}">
              <a16:creationId xmlns:a16="http://schemas.microsoft.com/office/drawing/2014/main" id="{00000000-0008-0000-0400-0000E6040000}"/>
            </a:ext>
          </a:extLst>
        </xdr:cNvPr>
        <xdr:cNvCxnSpPr/>
      </xdr:nvCxnSpPr>
      <xdr:spPr>
        <a:xfrm flipH="1">
          <a:off x="558642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17</xdr:row>
      <xdr:rowOff>60960</xdr:rowOff>
    </xdr:from>
    <xdr:to>
      <xdr:col>4</xdr:col>
      <xdr:colOff>403860</xdr:colOff>
      <xdr:row>17</xdr:row>
      <xdr:rowOff>182880</xdr:rowOff>
    </xdr:to>
    <xdr:sp macro="" textlink="">
      <xdr:nvSpPr>
        <xdr:cNvPr id="1255" name="Oval 1254">
          <a:extLst>
            <a:ext uri="{FF2B5EF4-FFF2-40B4-BE49-F238E27FC236}">
              <a16:creationId xmlns:a16="http://schemas.microsoft.com/office/drawing/2014/main" id="{00000000-0008-0000-0400-0000E7040000}"/>
            </a:ext>
          </a:extLst>
        </xdr:cNvPr>
        <xdr:cNvSpPr/>
      </xdr:nvSpPr>
      <xdr:spPr>
        <a:xfrm>
          <a:off x="534924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17</xdr:row>
      <xdr:rowOff>33383</xdr:rowOff>
    </xdr:from>
    <xdr:to>
      <xdr:col>4</xdr:col>
      <xdr:colOff>515337</xdr:colOff>
      <xdr:row>17</xdr:row>
      <xdr:rowOff>199054</xdr:rowOff>
    </xdr:to>
    <xdr:cxnSp macro="">
      <xdr:nvCxnSpPr>
        <xdr:cNvPr id="1256" name="Straight Arrow Connector 1255">
          <a:extLst>
            <a:ext uri="{FF2B5EF4-FFF2-40B4-BE49-F238E27FC236}">
              <a16:creationId xmlns:a16="http://schemas.microsoft.com/office/drawing/2014/main" id="{00000000-0008-0000-0400-0000E8040000}"/>
            </a:ext>
          </a:extLst>
        </xdr:cNvPr>
        <xdr:cNvCxnSpPr/>
      </xdr:nvCxnSpPr>
      <xdr:spPr>
        <a:xfrm flipH="1">
          <a:off x="558642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274320</xdr:colOff>
      <xdr:row>19</xdr:row>
      <xdr:rowOff>60960</xdr:rowOff>
    </xdr:from>
    <xdr:to>
      <xdr:col>4</xdr:col>
      <xdr:colOff>403860</xdr:colOff>
      <xdr:row>19</xdr:row>
      <xdr:rowOff>182880</xdr:rowOff>
    </xdr:to>
    <xdr:sp macro="" textlink="">
      <xdr:nvSpPr>
        <xdr:cNvPr id="1257" name="Oval 1256">
          <a:extLst>
            <a:ext uri="{FF2B5EF4-FFF2-40B4-BE49-F238E27FC236}">
              <a16:creationId xmlns:a16="http://schemas.microsoft.com/office/drawing/2014/main" id="{00000000-0008-0000-0400-0000E9040000}"/>
            </a:ext>
          </a:extLst>
        </xdr:cNvPr>
        <xdr:cNvSpPr/>
      </xdr:nvSpPr>
      <xdr:spPr>
        <a:xfrm>
          <a:off x="534924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511505</xdr:colOff>
      <xdr:row>19</xdr:row>
      <xdr:rowOff>33383</xdr:rowOff>
    </xdr:from>
    <xdr:to>
      <xdr:col>4</xdr:col>
      <xdr:colOff>515337</xdr:colOff>
      <xdr:row>19</xdr:row>
      <xdr:rowOff>199054</xdr:rowOff>
    </xdr:to>
    <xdr:cxnSp macro="">
      <xdr:nvCxnSpPr>
        <xdr:cNvPr id="1258" name="Straight Arrow Connector 1257">
          <a:extLst>
            <a:ext uri="{FF2B5EF4-FFF2-40B4-BE49-F238E27FC236}">
              <a16:creationId xmlns:a16="http://schemas.microsoft.com/office/drawing/2014/main" id="{00000000-0008-0000-0400-0000EA040000}"/>
            </a:ext>
          </a:extLst>
        </xdr:cNvPr>
        <xdr:cNvCxnSpPr/>
      </xdr:nvCxnSpPr>
      <xdr:spPr>
        <a:xfrm flipH="1">
          <a:off x="558642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18</xdr:row>
      <xdr:rowOff>60960</xdr:rowOff>
    </xdr:from>
    <xdr:to>
      <xdr:col>21</xdr:col>
      <xdr:colOff>403860</xdr:colOff>
      <xdr:row>18</xdr:row>
      <xdr:rowOff>182880</xdr:rowOff>
    </xdr:to>
    <xdr:sp macro="" textlink="">
      <xdr:nvSpPr>
        <xdr:cNvPr id="1259" name="Oval 1258">
          <a:extLst>
            <a:ext uri="{FF2B5EF4-FFF2-40B4-BE49-F238E27FC236}">
              <a16:creationId xmlns:a16="http://schemas.microsoft.com/office/drawing/2014/main" id="{00000000-0008-0000-0400-0000EB040000}"/>
            </a:ext>
          </a:extLst>
        </xdr:cNvPr>
        <xdr:cNvSpPr/>
      </xdr:nvSpPr>
      <xdr:spPr>
        <a:xfrm>
          <a:off x="5349240" y="421386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18</xdr:row>
      <xdr:rowOff>33383</xdr:rowOff>
    </xdr:from>
    <xdr:to>
      <xdr:col>21</xdr:col>
      <xdr:colOff>515337</xdr:colOff>
      <xdr:row>18</xdr:row>
      <xdr:rowOff>199054</xdr:rowOff>
    </xdr:to>
    <xdr:cxnSp macro="">
      <xdr:nvCxnSpPr>
        <xdr:cNvPr id="1260" name="Straight Arrow Connector 1259">
          <a:extLst>
            <a:ext uri="{FF2B5EF4-FFF2-40B4-BE49-F238E27FC236}">
              <a16:creationId xmlns:a16="http://schemas.microsoft.com/office/drawing/2014/main" id="{00000000-0008-0000-0400-0000EC040000}"/>
            </a:ext>
          </a:extLst>
        </xdr:cNvPr>
        <xdr:cNvCxnSpPr/>
      </xdr:nvCxnSpPr>
      <xdr:spPr>
        <a:xfrm flipH="1">
          <a:off x="5586425" y="418628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16</xdr:row>
      <xdr:rowOff>60960</xdr:rowOff>
    </xdr:from>
    <xdr:to>
      <xdr:col>21</xdr:col>
      <xdr:colOff>403860</xdr:colOff>
      <xdr:row>16</xdr:row>
      <xdr:rowOff>182880</xdr:rowOff>
    </xdr:to>
    <xdr:sp macro="" textlink="">
      <xdr:nvSpPr>
        <xdr:cNvPr id="1351" name="Oval 1350">
          <a:extLst>
            <a:ext uri="{FF2B5EF4-FFF2-40B4-BE49-F238E27FC236}">
              <a16:creationId xmlns:a16="http://schemas.microsoft.com/office/drawing/2014/main" id="{00000000-0008-0000-0400-000047050000}"/>
            </a:ext>
          </a:extLst>
        </xdr:cNvPr>
        <xdr:cNvSpPr/>
      </xdr:nvSpPr>
      <xdr:spPr>
        <a:xfrm>
          <a:off x="5349240" y="374142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16</xdr:row>
      <xdr:rowOff>33383</xdr:rowOff>
    </xdr:from>
    <xdr:to>
      <xdr:col>21</xdr:col>
      <xdr:colOff>515337</xdr:colOff>
      <xdr:row>16</xdr:row>
      <xdr:rowOff>199054</xdr:rowOff>
    </xdr:to>
    <xdr:cxnSp macro="">
      <xdr:nvCxnSpPr>
        <xdr:cNvPr id="1352" name="Straight Arrow Connector 1351">
          <a:extLst>
            <a:ext uri="{FF2B5EF4-FFF2-40B4-BE49-F238E27FC236}">
              <a16:creationId xmlns:a16="http://schemas.microsoft.com/office/drawing/2014/main" id="{00000000-0008-0000-0400-000048050000}"/>
            </a:ext>
          </a:extLst>
        </xdr:cNvPr>
        <xdr:cNvCxnSpPr/>
      </xdr:nvCxnSpPr>
      <xdr:spPr>
        <a:xfrm flipH="1">
          <a:off x="5586425" y="371384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17</xdr:row>
      <xdr:rowOff>60960</xdr:rowOff>
    </xdr:from>
    <xdr:to>
      <xdr:col>21</xdr:col>
      <xdr:colOff>403860</xdr:colOff>
      <xdr:row>17</xdr:row>
      <xdr:rowOff>182880</xdr:rowOff>
    </xdr:to>
    <xdr:sp macro="" textlink="">
      <xdr:nvSpPr>
        <xdr:cNvPr id="1353" name="Oval 1352">
          <a:extLst>
            <a:ext uri="{FF2B5EF4-FFF2-40B4-BE49-F238E27FC236}">
              <a16:creationId xmlns:a16="http://schemas.microsoft.com/office/drawing/2014/main" id="{00000000-0008-0000-0400-000049050000}"/>
            </a:ext>
          </a:extLst>
        </xdr:cNvPr>
        <xdr:cNvSpPr/>
      </xdr:nvSpPr>
      <xdr:spPr>
        <a:xfrm>
          <a:off x="5349240" y="3977640"/>
          <a:ext cx="129540" cy="12192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17</xdr:row>
      <xdr:rowOff>33383</xdr:rowOff>
    </xdr:from>
    <xdr:to>
      <xdr:col>21</xdr:col>
      <xdr:colOff>515337</xdr:colOff>
      <xdr:row>17</xdr:row>
      <xdr:rowOff>199054</xdr:rowOff>
    </xdr:to>
    <xdr:cxnSp macro="">
      <xdr:nvCxnSpPr>
        <xdr:cNvPr id="1354" name="Straight Arrow Connector 1353">
          <a:extLst>
            <a:ext uri="{FF2B5EF4-FFF2-40B4-BE49-F238E27FC236}">
              <a16:creationId xmlns:a16="http://schemas.microsoft.com/office/drawing/2014/main" id="{00000000-0008-0000-0400-00004A050000}"/>
            </a:ext>
          </a:extLst>
        </xdr:cNvPr>
        <xdr:cNvCxnSpPr/>
      </xdr:nvCxnSpPr>
      <xdr:spPr>
        <a:xfrm flipH="1">
          <a:off x="5586425" y="395006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274320</xdr:colOff>
      <xdr:row>19</xdr:row>
      <xdr:rowOff>60960</xdr:rowOff>
    </xdr:from>
    <xdr:to>
      <xdr:col>21</xdr:col>
      <xdr:colOff>403860</xdr:colOff>
      <xdr:row>19</xdr:row>
      <xdr:rowOff>182880</xdr:rowOff>
    </xdr:to>
    <xdr:sp macro="" textlink="">
      <xdr:nvSpPr>
        <xdr:cNvPr id="1355" name="Oval 1354">
          <a:extLst>
            <a:ext uri="{FF2B5EF4-FFF2-40B4-BE49-F238E27FC236}">
              <a16:creationId xmlns:a16="http://schemas.microsoft.com/office/drawing/2014/main" id="{00000000-0008-0000-0400-00004B050000}"/>
            </a:ext>
          </a:extLst>
        </xdr:cNvPr>
        <xdr:cNvSpPr/>
      </xdr:nvSpPr>
      <xdr:spPr>
        <a:xfrm>
          <a:off x="5349240" y="4450080"/>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511505</xdr:colOff>
      <xdr:row>19</xdr:row>
      <xdr:rowOff>33383</xdr:rowOff>
    </xdr:from>
    <xdr:to>
      <xdr:col>21</xdr:col>
      <xdr:colOff>515337</xdr:colOff>
      <xdr:row>19</xdr:row>
      <xdr:rowOff>199054</xdr:rowOff>
    </xdr:to>
    <xdr:cxnSp macro="">
      <xdr:nvCxnSpPr>
        <xdr:cNvPr id="1356" name="Straight Arrow Connector 1355">
          <a:extLst>
            <a:ext uri="{FF2B5EF4-FFF2-40B4-BE49-F238E27FC236}">
              <a16:creationId xmlns:a16="http://schemas.microsoft.com/office/drawing/2014/main" id="{00000000-0008-0000-0400-00004C050000}"/>
            </a:ext>
          </a:extLst>
        </xdr:cNvPr>
        <xdr:cNvCxnSpPr/>
      </xdr:nvCxnSpPr>
      <xdr:spPr>
        <a:xfrm flipH="1">
          <a:off x="5586425" y="4422503"/>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24</xdr:row>
      <xdr:rowOff>60960</xdr:rowOff>
    </xdr:from>
    <xdr:to>
      <xdr:col>29</xdr:col>
      <xdr:colOff>403860</xdr:colOff>
      <xdr:row>24</xdr:row>
      <xdr:rowOff>182880</xdr:rowOff>
    </xdr:to>
    <xdr:sp macro="" textlink="">
      <xdr:nvSpPr>
        <xdr:cNvPr id="1429" name="Oval 1428">
          <a:extLst>
            <a:ext uri="{FF2B5EF4-FFF2-40B4-BE49-F238E27FC236}">
              <a16:creationId xmlns:a16="http://schemas.microsoft.com/office/drawing/2014/main" id="{00000000-0008-0000-0400-000095050000}"/>
            </a:ext>
          </a:extLst>
        </xdr:cNvPr>
        <xdr:cNvSpPr/>
      </xdr:nvSpPr>
      <xdr:spPr>
        <a:xfrm>
          <a:off x="25153990" y="5646494"/>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24</xdr:row>
      <xdr:rowOff>33383</xdr:rowOff>
    </xdr:from>
    <xdr:to>
      <xdr:col>29</xdr:col>
      <xdr:colOff>515337</xdr:colOff>
      <xdr:row>24</xdr:row>
      <xdr:rowOff>199054</xdr:rowOff>
    </xdr:to>
    <xdr:cxnSp macro="">
      <xdr:nvCxnSpPr>
        <xdr:cNvPr id="1430" name="Straight Arrow Connector 1429">
          <a:extLst>
            <a:ext uri="{FF2B5EF4-FFF2-40B4-BE49-F238E27FC236}">
              <a16:creationId xmlns:a16="http://schemas.microsoft.com/office/drawing/2014/main" id="{00000000-0008-0000-0400-000096050000}"/>
            </a:ext>
          </a:extLst>
        </xdr:cNvPr>
        <xdr:cNvCxnSpPr/>
      </xdr:nvCxnSpPr>
      <xdr:spPr>
        <a:xfrm flipH="1">
          <a:off x="25391175" y="5618917"/>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274320</xdr:colOff>
      <xdr:row>25</xdr:row>
      <xdr:rowOff>60960</xdr:rowOff>
    </xdr:from>
    <xdr:to>
      <xdr:col>29</xdr:col>
      <xdr:colOff>403860</xdr:colOff>
      <xdr:row>25</xdr:row>
      <xdr:rowOff>182880</xdr:rowOff>
    </xdr:to>
    <xdr:sp macro="" textlink="">
      <xdr:nvSpPr>
        <xdr:cNvPr id="1431" name="Oval 1430">
          <a:extLst>
            <a:ext uri="{FF2B5EF4-FFF2-40B4-BE49-F238E27FC236}">
              <a16:creationId xmlns:a16="http://schemas.microsoft.com/office/drawing/2014/main" id="{00000000-0008-0000-0400-000097050000}"/>
            </a:ext>
          </a:extLst>
        </xdr:cNvPr>
        <xdr:cNvSpPr/>
      </xdr:nvSpPr>
      <xdr:spPr>
        <a:xfrm>
          <a:off x="25153990" y="588323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511505</xdr:colOff>
      <xdr:row>25</xdr:row>
      <xdr:rowOff>33383</xdr:rowOff>
    </xdr:from>
    <xdr:to>
      <xdr:col>29</xdr:col>
      <xdr:colOff>515337</xdr:colOff>
      <xdr:row>25</xdr:row>
      <xdr:rowOff>199054</xdr:rowOff>
    </xdr:to>
    <xdr:cxnSp macro="">
      <xdr:nvCxnSpPr>
        <xdr:cNvPr id="1432" name="Straight Arrow Connector 1431">
          <a:extLst>
            <a:ext uri="{FF2B5EF4-FFF2-40B4-BE49-F238E27FC236}">
              <a16:creationId xmlns:a16="http://schemas.microsoft.com/office/drawing/2014/main" id="{00000000-0008-0000-0400-000098050000}"/>
            </a:ext>
          </a:extLst>
        </xdr:cNvPr>
        <xdr:cNvCxnSpPr/>
      </xdr:nvCxnSpPr>
      <xdr:spPr>
        <a:xfrm flipH="1">
          <a:off x="25391175" y="585565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24</xdr:row>
      <xdr:rowOff>60960</xdr:rowOff>
    </xdr:from>
    <xdr:to>
      <xdr:col>12</xdr:col>
      <xdr:colOff>403860</xdr:colOff>
      <xdr:row>24</xdr:row>
      <xdr:rowOff>182880</xdr:rowOff>
    </xdr:to>
    <xdr:sp macro="" textlink="">
      <xdr:nvSpPr>
        <xdr:cNvPr id="1433" name="Oval 1432">
          <a:extLst>
            <a:ext uri="{FF2B5EF4-FFF2-40B4-BE49-F238E27FC236}">
              <a16:creationId xmlns:a16="http://schemas.microsoft.com/office/drawing/2014/main" id="{00000000-0008-0000-0400-000099050000}"/>
            </a:ext>
          </a:extLst>
        </xdr:cNvPr>
        <xdr:cNvSpPr/>
      </xdr:nvSpPr>
      <xdr:spPr>
        <a:xfrm>
          <a:off x="25153990" y="5646494"/>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24</xdr:row>
      <xdr:rowOff>33383</xdr:rowOff>
    </xdr:from>
    <xdr:to>
      <xdr:col>12</xdr:col>
      <xdr:colOff>515337</xdr:colOff>
      <xdr:row>24</xdr:row>
      <xdr:rowOff>199054</xdr:rowOff>
    </xdr:to>
    <xdr:cxnSp macro="">
      <xdr:nvCxnSpPr>
        <xdr:cNvPr id="1434" name="Straight Arrow Connector 1433">
          <a:extLst>
            <a:ext uri="{FF2B5EF4-FFF2-40B4-BE49-F238E27FC236}">
              <a16:creationId xmlns:a16="http://schemas.microsoft.com/office/drawing/2014/main" id="{00000000-0008-0000-0400-00009A050000}"/>
            </a:ext>
          </a:extLst>
        </xdr:cNvPr>
        <xdr:cNvCxnSpPr/>
      </xdr:nvCxnSpPr>
      <xdr:spPr>
        <a:xfrm flipH="1">
          <a:off x="25391175" y="5618917"/>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25</xdr:row>
      <xdr:rowOff>60960</xdr:rowOff>
    </xdr:from>
    <xdr:to>
      <xdr:col>12</xdr:col>
      <xdr:colOff>403860</xdr:colOff>
      <xdr:row>25</xdr:row>
      <xdr:rowOff>182880</xdr:rowOff>
    </xdr:to>
    <xdr:sp macro="" textlink="">
      <xdr:nvSpPr>
        <xdr:cNvPr id="1467" name="Oval 1466">
          <a:extLst>
            <a:ext uri="{FF2B5EF4-FFF2-40B4-BE49-F238E27FC236}">
              <a16:creationId xmlns:a16="http://schemas.microsoft.com/office/drawing/2014/main" id="{00000000-0008-0000-0400-0000BB050000}"/>
            </a:ext>
          </a:extLst>
        </xdr:cNvPr>
        <xdr:cNvSpPr/>
      </xdr:nvSpPr>
      <xdr:spPr>
        <a:xfrm>
          <a:off x="25153990" y="5883232"/>
          <a:ext cx="129540" cy="121920"/>
        </a:xfrm>
        <a:prstGeom prst="ellips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511505</xdr:colOff>
      <xdr:row>25</xdr:row>
      <xdr:rowOff>33383</xdr:rowOff>
    </xdr:from>
    <xdr:to>
      <xdr:col>12</xdr:col>
      <xdr:colOff>515337</xdr:colOff>
      <xdr:row>25</xdr:row>
      <xdr:rowOff>199054</xdr:rowOff>
    </xdr:to>
    <xdr:cxnSp macro="">
      <xdr:nvCxnSpPr>
        <xdr:cNvPr id="1468" name="Straight Arrow Connector 1467">
          <a:extLst>
            <a:ext uri="{FF2B5EF4-FFF2-40B4-BE49-F238E27FC236}">
              <a16:creationId xmlns:a16="http://schemas.microsoft.com/office/drawing/2014/main" id="{00000000-0008-0000-0400-0000BC050000}"/>
            </a:ext>
          </a:extLst>
        </xdr:cNvPr>
        <xdr:cNvCxnSpPr/>
      </xdr:nvCxnSpPr>
      <xdr:spPr>
        <a:xfrm flipH="1">
          <a:off x="25391175" y="5855655"/>
          <a:ext cx="3832" cy="165671"/>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205740</xdr:colOff>
      <xdr:row>14</xdr:row>
      <xdr:rowOff>45720</xdr:rowOff>
    </xdr:from>
    <xdr:to>
      <xdr:col>5</xdr:col>
      <xdr:colOff>358140</xdr:colOff>
      <xdr:row>29</xdr:row>
      <xdr:rowOff>45720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38100</xdr:colOff>
      <xdr:row>1</xdr:row>
      <xdr:rowOff>152400</xdr:rowOff>
    </xdr:from>
    <xdr:to>
      <xdr:col>49</xdr:col>
      <xdr:colOff>594360</xdr:colOff>
      <xdr:row>1</xdr:row>
      <xdr:rowOff>533400</xdr:rowOff>
    </xdr:to>
    <xdr:sp macro="" textlink="">
      <xdr:nvSpPr>
        <xdr:cNvPr id="2" name="Right Brace 1">
          <a:extLst>
            <a:ext uri="{FF2B5EF4-FFF2-40B4-BE49-F238E27FC236}">
              <a16:creationId xmlns:a16="http://schemas.microsoft.com/office/drawing/2014/main" id="{00000000-0008-0000-0800-000002000000}"/>
            </a:ext>
          </a:extLst>
        </xdr:cNvPr>
        <xdr:cNvSpPr/>
      </xdr:nvSpPr>
      <xdr:spPr>
        <a:xfrm rot="16200000">
          <a:off x="15746730" y="-13323570"/>
          <a:ext cx="381000" cy="27698700"/>
        </a:xfrm>
        <a:prstGeom prst="rightBrace">
          <a:avLst/>
        </a:prstGeom>
        <a:ln w="19050"/>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50</xdr:col>
      <xdr:colOff>0</xdr:colOff>
      <xdr:row>1</xdr:row>
      <xdr:rowOff>152400</xdr:rowOff>
    </xdr:from>
    <xdr:to>
      <xdr:col>84</xdr:col>
      <xdr:colOff>594360</xdr:colOff>
      <xdr:row>1</xdr:row>
      <xdr:rowOff>533400</xdr:rowOff>
    </xdr:to>
    <xdr:sp macro="" textlink="">
      <xdr:nvSpPr>
        <xdr:cNvPr id="3" name="Right Brace 2">
          <a:extLst>
            <a:ext uri="{FF2B5EF4-FFF2-40B4-BE49-F238E27FC236}">
              <a16:creationId xmlns:a16="http://schemas.microsoft.com/office/drawing/2014/main" id="{00000000-0008-0000-0800-000003000000}"/>
            </a:ext>
          </a:extLst>
        </xdr:cNvPr>
        <xdr:cNvSpPr/>
      </xdr:nvSpPr>
      <xdr:spPr>
        <a:xfrm rot="16200000">
          <a:off x="40271700" y="-10134600"/>
          <a:ext cx="381000" cy="21320760"/>
        </a:xfrm>
        <a:prstGeom prst="rightBrace">
          <a:avLst/>
        </a:prstGeom>
        <a:ln w="19050"/>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oneCellAnchor>
    <xdr:from>
      <xdr:col>25</xdr:col>
      <xdr:colOff>259080</xdr:colOff>
      <xdr:row>0</xdr:row>
      <xdr:rowOff>0</xdr:rowOff>
    </xdr:from>
    <xdr:ext cx="2013756" cy="311496"/>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4820900" y="0"/>
          <a:ext cx="201375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t>Water</a:t>
          </a:r>
          <a:r>
            <a:rPr lang="en-US" sz="1400" b="1" baseline="0"/>
            <a:t> Filling + Pre Wash</a:t>
          </a:r>
          <a:endParaRPr lang="en-US" sz="1400" b="1"/>
        </a:p>
      </xdr:txBody>
    </xdr:sp>
    <xdr:clientData/>
  </xdr:oneCellAnchor>
  <xdr:oneCellAnchor>
    <xdr:from>
      <xdr:col>66</xdr:col>
      <xdr:colOff>388620</xdr:colOff>
      <xdr:row>0</xdr:row>
      <xdr:rowOff>0</xdr:rowOff>
    </xdr:from>
    <xdr:ext cx="1030603" cy="311496"/>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39944040" y="0"/>
          <a:ext cx="103060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t>Main Wash</a:t>
          </a:r>
        </a:p>
      </xdr:txBody>
    </xdr:sp>
    <xdr:clientData/>
  </xdr:oneCellAnchor>
  <xdr:twoCellAnchor>
    <xdr:from>
      <xdr:col>84</xdr:col>
      <xdr:colOff>594360</xdr:colOff>
      <xdr:row>1</xdr:row>
      <xdr:rowOff>160020</xdr:rowOff>
    </xdr:from>
    <xdr:to>
      <xdr:col>92</xdr:col>
      <xdr:colOff>601980</xdr:colOff>
      <xdr:row>1</xdr:row>
      <xdr:rowOff>541020</xdr:rowOff>
    </xdr:to>
    <xdr:sp macro="" textlink="">
      <xdr:nvSpPr>
        <xdr:cNvPr id="6" name="Right Brace 5">
          <a:extLst>
            <a:ext uri="{FF2B5EF4-FFF2-40B4-BE49-F238E27FC236}">
              <a16:creationId xmlns:a16="http://schemas.microsoft.com/office/drawing/2014/main" id="{00000000-0008-0000-0800-000006000000}"/>
            </a:ext>
          </a:extLst>
        </xdr:cNvPr>
        <xdr:cNvSpPr/>
      </xdr:nvSpPr>
      <xdr:spPr>
        <a:xfrm rot="16200000">
          <a:off x="53374290" y="-1908810"/>
          <a:ext cx="381000" cy="4884420"/>
        </a:xfrm>
        <a:prstGeom prst="rightBrace">
          <a:avLst/>
        </a:prstGeom>
        <a:ln w="19050"/>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oneCellAnchor>
    <xdr:from>
      <xdr:col>88</xdr:col>
      <xdr:colOff>152400</xdr:colOff>
      <xdr:row>0</xdr:row>
      <xdr:rowOff>0</xdr:rowOff>
    </xdr:from>
    <xdr:ext cx="865173" cy="311496"/>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53119020" y="0"/>
          <a:ext cx="86517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t>Untangle</a:t>
          </a:r>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42</xdr:col>
      <xdr:colOff>429480</xdr:colOff>
      <xdr:row>14</xdr:row>
      <xdr:rowOff>46860</xdr:rowOff>
    </xdr:from>
    <xdr:to>
      <xdr:col>51</xdr:col>
      <xdr:colOff>132780</xdr:colOff>
      <xdr:row>34</xdr:row>
      <xdr:rowOff>170700</xdr:rowOff>
    </xdr:to>
    <xdr:pic>
      <xdr:nvPicPr>
        <xdr:cNvPr id="6" name="Picture 3">
          <a:extLst>
            <a:ext uri="{FF2B5EF4-FFF2-40B4-BE49-F238E27FC236}">
              <a16:creationId xmlns:a16="http://schemas.microsoft.com/office/drawing/2014/main" id="{00000000-0008-0000-0B00-000006000000}"/>
            </a:ext>
          </a:extLst>
        </xdr:cNvPr>
        <xdr:cNvPicPr/>
      </xdr:nvPicPr>
      <xdr:blipFill>
        <a:blip xmlns:r="http://schemas.openxmlformats.org/officeDocument/2006/relationships" r:embed="rId1"/>
        <a:stretch/>
      </xdr:blipFill>
      <xdr:spPr>
        <a:xfrm>
          <a:off x="25110660" y="3422520"/>
          <a:ext cx="4602960" cy="4010040"/>
        </a:xfrm>
        <a:prstGeom prst="rect">
          <a:avLst/>
        </a:prstGeom>
        <a:ln>
          <a:noFill/>
        </a:ln>
      </xdr:spPr>
    </xdr:pic>
    <xdr:clientData/>
  </xdr:twoCellAnchor>
  <xdr:twoCellAnchor editAs="oneCell">
    <xdr:from>
      <xdr:col>53</xdr:col>
      <xdr:colOff>231840</xdr:colOff>
      <xdr:row>14</xdr:row>
      <xdr:rowOff>31080</xdr:rowOff>
    </xdr:from>
    <xdr:to>
      <xdr:col>65</xdr:col>
      <xdr:colOff>601440</xdr:colOff>
      <xdr:row>33</xdr:row>
      <xdr:rowOff>126480</xdr:rowOff>
    </xdr:to>
    <xdr:pic>
      <xdr:nvPicPr>
        <xdr:cNvPr id="7" name="Picture 4">
          <a:extLst>
            <a:ext uri="{FF2B5EF4-FFF2-40B4-BE49-F238E27FC236}">
              <a16:creationId xmlns:a16="http://schemas.microsoft.com/office/drawing/2014/main" id="{00000000-0008-0000-0B00-000007000000}"/>
            </a:ext>
          </a:extLst>
        </xdr:cNvPr>
        <xdr:cNvPicPr/>
      </xdr:nvPicPr>
      <xdr:blipFill>
        <a:blip xmlns:r="http://schemas.openxmlformats.org/officeDocument/2006/relationships" r:embed="rId2"/>
        <a:stretch/>
      </xdr:blipFill>
      <xdr:spPr>
        <a:xfrm>
          <a:off x="30376560" y="3406740"/>
          <a:ext cx="6038880" cy="379872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15</xdr:col>
      <xdr:colOff>68580</xdr:colOff>
      <xdr:row>34</xdr:row>
      <xdr:rowOff>15240</xdr:rowOff>
    </xdr:from>
    <xdr:to>
      <xdr:col>23</xdr:col>
      <xdr:colOff>601979</xdr:colOff>
      <xdr:row>35</xdr:row>
      <xdr:rowOff>182880</xdr:rowOff>
    </xdr:to>
    <xdr:sp macro="" textlink="">
      <xdr:nvSpPr>
        <xdr:cNvPr id="2" name="Left Brace 1">
          <a:extLst>
            <a:ext uri="{FF2B5EF4-FFF2-40B4-BE49-F238E27FC236}">
              <a16:creationId xmlns:a16="http://schemas.microsoft.com/office/drawing/2014/main" id="{00000000-0008-0000-0C00-000002000000}"/>
            </a:ext>
          </a:extLst>
        </xdr:cNvPr>
        <xdr:cNvSpPr/>
      </xdr:nvSpPr>
      <xdr:spPr>
        <a:xfrm rot="16200000">
          <a:off x="13182600" y="4251960"/>
          <a:ext cx="365760" cy="5410199"/>
        </a:xfrm>
        <a:prstGeom prst="lef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oneCellAnchor>
    <xdr:from>
      <xdr:col>16</xdr:col>
      <xdr:colOff>502920</xdr:colOff>
      <xdr:row>35</xdr:row>
      <xdr:rowOff>190500</xdr:rowOff>
    </xdr:from>
    <xdr:ext cx="3521862" cy="311496"/>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1704320" y="7147560"/>
          <a:ext cx="352186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t>Keep</a:t>
          </a:r>
          <a:r>
            <a:rPr lang="en-US" sz="1400" baseline="0"/>
            <a:t> repeating until steaming time is finsihed</a:t>
          </a:r>
          <a:endParaRPr lang="en-US" sz="1400"/>
        </a:p>
      </xdr:txBody>
    </xdr:sp>
    <xdr:clientData/>
  </xdr:oneCellAnchor>
  <xdr:twoCellAnchor>
    <xdr:from>
      <xdr:col>5</xdr:col>
      <xdr:colOff>45722</xdr:colOff>
      <xdr:row>34</xdr:row>
      <xdr:rowOff>7620</xdr:rowOff>
    </xdr:from>
    <xdr:to>
      <xdr:col>13</xdr:col>
      <xdr:colOff>563883</xdr:colOff>
      <xdr:row>35</xdr:row>
      <xdr:rowOff>175260</xdr:rowOff>
    </xdr:to>
    <xdr:sp macro="" textlink="">
      <xdr:nvSpPr>
        <xdr:cNvPr id="4" name="Left Brace 3">
          <a:extLst>
            <a:ext uri="{FF2B5EF4-FFF2-40B4-BE49-F238E27FC236}">
              <a16:creationId xmlns:a16="http://schemas.microsoft.com/office/drawing/2014/main" id="{00000000-0008-0000-0C00-000004000000}"/>
            </a:ext>
          </a:extLst>
        </xdr:cNvPr>
        <xdr:cNvSpPr/>
      </xdr:nvSpPr>
      <xdr:spPr>
        <a:xfrm rot="16200000">
          <a:off x="6690363" y="4046219"/>
          <a:ext cx="365760" cy="5806441"/>
        </a:xfrm>
        <a:prstGeom prst="lef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oneCellAnchor>
    <xdr:from>
      <xdr:col>6</xdr:col>
      <xdr:colOff>411481</xdr:colOff>
      <xdr:row>35</xdr:row>
      <xdr:rowOff>182880</xdr:rowOff>
    </xdr:from>
    <xdr:ext cx="3904787" cy="311496"/>
    <xdr:sp macro="" textlink="">
      <xdr:nvSpPr>
        <xdr:cNvPr id="5" name="TextBox 4">
          <a:extLst>
            <a:ext uri="{FF2B5EF4-FFF2-40B4-BE49-F238E27FC236}">
              <a16:creationId xmlns:a16="http://schemas.microsoft.com/office/drawing/2014/main" id="{00000000-0008-0000-0C00-000005000000}"/>
            </a:ext>
          </a:extLst>
        </xdr:cNvPr>
        <xdr:cNvSpPr txBox="1"/>
      </xdr:nvSpPr>
      <xdr:spPr>
        <a:xfrm>
          <a:off x="4945381" y="7139940"/>
          <a:ext cx="390478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t>Keep</a:t>
          </a:r>
          <a:r>
            <a:rPr lang="en-US" sz="1400" baseline="0"/>
            <a:t> repeating until target temperature is reached</a:t>
          </a:r>
          <a:endParaRPr lang="en-US" sz="1400"/>
        </a:p>
      </xdr:txBody>
    </xdr:sp>
    <xdr:clientData/>
  </xdr:oneCellAnchor>
  <xdr:twoCellAnchor>
    <xdr:from>
      <xdr:col>4</xdr:col>
      <xdr:colOff>0</xdr:colOff>
      <xdr:row>55</xdr:row>
      <xdr:rowOff>175260</xdr:rowOff>
    </xdr:from>
    <xdr:to>
      <xdr:col>12</xdr:col>
      <xdr:colOff>518161</xdr:colOff>
      <xdr:row>57</xdr:row>
      <xdr:rowOff>144780</xdr:rowOff>
    </xdr:to>
    <xdr:sp macro="" textlink="">
      <xdr:nvSpPr>
        <xdr:cNvPr id="6" name="Left Brace 5">
          <a:extLst>
            <a:ext uri="{FF2B5EF4-FFF2-40B4-BE49-F238E27FC236}">
              <a16:creationId xmlns:a16="http://schemas.microsoft.com/office/drawing/2014/main" id="{00000000-0008-0000-0C00-000006000000}"/>
            </a:ext>
          </a:extLst>
        </xdr:cNvPr>
        <xdr:cNvSpPr/>
      </xdr:nvSpPr>
      <xdr:spPr>
        <a:xfrm rot="16200000">
          <a:off x="7322821" y="8778239"/>
          <a:ext cx="365760" cy="5806441"/>
        </a:xfrm>
        <a:prstGeom prst="lef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oneCellAnchor>
    <xdr:from>
      <xdr:col>5</xdr:col>
      <xdr:colOff>365759</xdr:colOff>
      <xdr:row>57</xdr:row>
      <xdr:rowOff>152400</xdr:rowOff>
    </xdr:from>
    <xdr:ext cx="3904787" cy="311496"/>
    <xdr:sp macro="" textlink="">
      <xdr:nvSpPr>
        <xdr:cNvPr id="7" name="TextBox 6">
          <a:extLst>
            <a:ext uri="{FF2B5EF4-FFF2-40B4-BE49-F238E27FC236}">
              <a16:creationId xmlns:a16="http://schemas.microsoft.com/office/drawing/2014/main" id="{00000000-0008-0000-0C00-000007000000}"/>
            </a:ext>
          </a:extLst>
        </xdr:cNvPr>
        <xdr:cNvSpPr txBox="1"/>
      </xdr:nvSpPr>
      <xdr:spPr>
        <a:xfrm>
          <a:off x="5577839" y="11871960"/>
          <a:ext cx="390478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t>Keep</a:t>
          </a:r>
          <a:r>
            <a:rPr lang="en-US" sz="1400" baseline="0"/>
            <a:t> repeating until target temperature is reached</a:t>
          </a:r>
          <a:endParaRPr lang="en-US" sz="1400"/>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5</xdr:col>
      <xdr:colOff>128880</xdr:colOff>
      <xdr:row>8</xdr:row>
      <xdr:rowOff>17640</xdr:rowOff>
    </xdr:from>
    <xdr:to>
      <xdr:col>5</xdr:col>
      <xdr:colOff>350280</xdr:colOff>
      <xdr:row>9</xdr:row>
      <xdr:rowOff>0</xdr:rowOff>
    </xdr:to>
    <xdr:sp macro="" textlink="">
      <xdr:nvSpPr>
        <xdr:cNvPr id="16" name="CustomShape 1">
          <a:extLst>
            <a:ext uri="{FF2B5EF4-FFF2-40B4-BE49-F238E27FC236}">
              <a16:creationId xmlns:a16="http://schemas.microsoft.com/office/drawing/2014/main" id="{00000000-0008-0000-0D00-000010000000}"/>
            </a:ext>
          </a:extLst>
        </xdr:cNvPr>
        <xdr:cNvSpPr/>
      </xdr:nvSpPr>
      <xdr:spPr>
        <a:xfrm flipH="1" flipV="1">
          <a:off x="4592160" y="4800240"/>
          <a:ext cx="221400" cy="189360"/>
        </a:xfrm>
        <a:custGeom>
          <a:avLst/>
          <a:gdLst/>
          <a:ahLst/>
          <a:cxnLst/>
          <a:rect l="l" t="t" r="r" b="b"/>
          <a:pathLst>
            <a:path w="21600" h="21600">
              <a:moveTo>
                <a:pt x="0" y="0"/>
              </a:moveTo>
              <a:lnTo>
                <a:pt x="21600" y="21600"/>
              </a:lnTo>
            </a:path>
          </a:pathLst>
        </a:custGeom>
        <a:noFill/>
        <a:ln>
          <a:noFill/>
        </a:ln>
      </xdr:spPr>
      <xdr:style>
        <a:lnRef idx="0">
          <a:scrgbClr r="0" g="0" b="0"/>
        </a:lnRef>
        <a:fillRef idx="0">
          <a:scrgbClr r="0" g="0" b="0"/>
        </a:fillRef>
        <a:effectRef idx="0">
          <a:scrgbClr r="0" g="0" b="0"/>
        </a:effectRef>
        <a:fontRef idx="minor"/>
      </xdr:style>
    </xdr:sp>
    <xdr:clientData/>
  </xdr:twoCellAnchor>
  <xdr:twoCellAnchor>
    <xdr:from>
      <xdr:col>32</xdr:col>
      <xdr:colOff>165600</xdr:colOff>
      <xdr:row>7</xdr:row>
      <xdr:rowOff>41040</xdr:rowOff>
    </xdr:from>
    <xdr:to>
      <xdr:col>32</xdr:col>
      <xdr:colOff>331200</xdr:colOff>
      <xdr:row>8</xdr:row>
      <xdr:rowOff>59400</xdr:rowOff>
    </xdr:to>
    <xdr:sp macro="" textlink="">
      <xdr:nvSpPr>
        <xdr:cNvPr id="17" name="CustomShape 1">
          <a:extLst>
            <a:ext uri="{FF2B5EF4-FFF2-40B4-BE49-F238E27FC236}">
              <a16:creationId xmlns:a16="http://schemas.microsoft.com/office/drawing/2014/main" id="{00000000-0008-0000-0D00-000011000000}"/>
            </a:ext>
          </a:extLst>
        </xdr:cNvPr>
        <xdr:cNvSpPr/>
      </xdr:nvSpPr>
      <xdr:spPr>
        <a:xfrm flipH="1" flipV="1">
          <a:off x="21954240" y="4823280"/>
          <a:ext cx="165600" cy="189720"/>
        </a:xfrm>
        <a:custGeom>
          <a:avLst/>
          <a:gdLst/>
          <a:ahLst/>
          <a:cxnLst/>
          <a:rect l="l" t="t" r="r" b="b"/>
          <a:pathLst>
            <a:path w="21600" h="21600">
              <a:moveTo>
                <a:pt x="0" y="0"/>
              </a:moveTo>
              <a:lnTo>
                <a:pt x="21600" y="21600"/>
              </a:lnTo>
            </a:path>
          </a:pathLst>
        </a:custGeom>
        <a:noFill/>
        <a:ln>
          <a:noFill/>
        </a:ln>
      </xdr:spPr>
      <xdr:style>
        <a:lnRef idx="0">
          <a:scrgbClr r="0" g="0" b="0"/>
        </a:lnRef>
        <a:fillRef idx="0">
          <a:scrgbClr r="0" g="0" b="0"/>
        </a:fillRef>
        <a:effectRef idx="0">
          <a:scrgbClr r="0" g="0" b="0"/>
        </a:effectRef>
        <a:fontRef idx="minor"/>
      </xdr:style>
    </xdr:sp>
    <xdr:clientData/>
  </xdr:twoCellAnchor>
  <xdr:twoCellAnchor>
    <xdr:from>
      <xdr:col>37</xdr:col>
      <xdr:colOff>164160</xdr:colOff>
      <xdr:row>7</xdr:row>
      <xdr:rowOff>41040</xdr:rowOff>
    </xdr:from>
    <xdr:to>
      <xdr:col>37</xdr:col>
      <xdr:colOff>328320</xdr:colOff>
      <xdr:row>8</xdr:row>
      <xdr:rowOff>59400</xdr:rowOff>
    </xdr:to>
    <xdr:sp macro="" textlink="">
      <xdr:nvSpPr>
        <xdr:cNvPr id="19" name="CustomShape 1">
          <a:extLst>
            <a:ext uri="{FF2B5EF4-FFF2-40B4-BE49-F238E27FC236}">
              <a16:creationId xmlns:a16="http://schemas.microsoft.com/office/drawing/2014/main" id="{00000000-0008-0000-0D00-000013000000}"/>
            </a:ext>
          </a:extLst>
        </xdr:cNvPr>
        <xdr:cNvSpPr/>
      </xdr:nvSpPr>
      <xdr:spPr>
        <a:xfrm flipH="1" flipV="1">
          <a:off x="29077920" y="4823280"/>
          <a:ext cx="164160" cy="189720"/>
        </a:xfrm>
        <a:custGeom>
          <a:avLst/>
          <a:gdLst/>
          <a:ahLst/>
          <a:cxnLst/>
          <a:rect l="l" t="t" r="r" b="b"/>
          <a:pathLst>
            <a:path w="21600" h="21600">
              <a:moveTo>
                <a:pt x="0" y="0"/>
              </a:moveTo>
              <a:lnTo>
                <a:pt x="21600" y="21600"/>
              </a:lnTo>
            </a:path>
          </a:pathLst>
        </a:custGeom>
        <a:noFill/>
        <a:ln>
          <a:noFill/>
        </a:ln>
      </xdr:spPr>
      <xdr:style>
        <a:lnRef idx="0">
          <a:scrgbClr r="0" g="0" b="0"/>
        </a:lnRef>
        <a:fillRef idx="0">
          <a:scrgbClr r="0" g="0" b="0"/>
        </a:fillRef>
        <a:effectRef idx="0">
          <a:scrgbClr r="0" g="0" b="0"/>
        </a:effectRef>
        <a:fontRef idx="minor"/>
      </xdr:style>
    </xdr:sp>
    <xdr:clientData/>
  </xdr:twoCellAnchor>
  <xdr:twoCellAnchor>
    <xdr:from>
      <xdr:col>54</xdr:col>
      <xdr:colOff>164160</xdr:colOff>
      <xdr:row>8</xdr:row>
      <xdr:rowOff>41040</xdr:rowOff>
    </xdr:from>
    <xdr:to>
      <xdr:col>54</xdr:col>
      <xdr:colOff>329040</xdr:colOff>
      <xdr:row>9</xdr:row>
      <xdr:rowOff>0</xdr:rowOff>
    </xdr:to>
    <xdr:sp macro="" textlink="">
      <xdr:nvSpPr>
        <xdr:cNvPr id="20" name="CustomShape 1">
          <a:extLst>
            <a:ext uri="{FF2B5EF4-FFF2-40B4-BE49-F238E27FC236}">
              <a16:creationId xmlns:a16="http://schemas.microsoft.com/office/drawing/2014/main" id="{00000000-0008-0000-0D00-000014000000}"/>
            </a:ext>
          </a:extLst>
        </xdr:cNvPr>
        <xdr:cNvSpPr/>
      </xdr:nvSpPr>
      <xdr:spPr>
        <a:xfrm flipH="1" flipV="1">
          <a:off x="38459880" y="4823280"/>
          <a:ext cx="164880" cy="189720"/>
        </a:xfrm>
        <a:custGeom>
          <a:avLst/>
          <a:gdLst/>
          <a:ahLst/>
          <a:cxnLst/>
          <a:rect l="l" t="t" r="r" b="b"/>
          <a:pathLst>
            <a:path w="21600" h="21600">
              <a:moveTo>
                <a:pt x="0" y="0"/>
              </a:moveTo>
              <a:lnTo>
                <a:pt x="21600" y="21600"/>
              </a:lnTo>
            </a:path>
          </a:pathLst>
        </a:custGeom>
        <a:noFill/>
        <a:ln>
          <a:noFill/>
        </a:ln>
      </xdr:spPr>
      <xdr:style>
        <a:lnRef idx="0">
          <a:scrgbClr r="0" g="0" b="0"/>
        </a:lnRef>
        <a:fillRef idx="0">
          <a:scrgbClr r="0" g="0" b="0"/>
        </a:fillRef>
        <a:effectRef idx="0">
          <a:scrgbClr r="0" g="0" b="0"/>
        </a:effectRef>
        <a:fontRef idx="minor"/>
      </xdr:style>
    </xdr:sp>
    <xdr:clientData/>
  </xdr:twoCellAnchor>
  <xdr:twoCellAnchor>
    <xdr:from>
      <xdr:col>5</xdr:col>
      <xdr:colOff>128880</xdr:colOff>
      <xdr:row>8</xdr:row>
      <xdr:rowOff>17640</xdr:rowOff>
    </xdr:from>
    <xdr:to>
      <xdr:col>5</xdr:col>
      <xdr:colOff>350280</xdr:colOff>
      <xdr:row>9</xdr:row>
      <xdr:rowOff>0</xdr:rowOff>
    </xdr:to>
    <xdr:sp macro="" textlink="">
      <xdr:nvSpPr>
        <xdr:cNvPr id="6" name="CustomShape 1">
          <a:extLst>
            <a:ext uri="{FF2B5EF4-FFF2-40B4-BE49-F238E27FC236}">
              <a16:creationId xmlns:a16="http://schemas.microsoft.com/office/drawing/2014/main" id="{00000000-0008-0000-0D00-000006000000}"/>
            </a:ext>
          </a:extLst>
        </xdr:cNvPr>
        <xdr:cNvSpPr/>
      </xdr:nvSpPr>
      <xdr:spPr>
        <a:xfrm flipH="1" flipV="1">
          <a:off x="3748380" y="4955400"/>
          <a:ext cx="221400" cy="185640"/>
        </a:xfrm>
        <a:custGeom>
          <a:avLst/>
          <a:gdLst/>
          <a:ahLst/>
          <a:cxnLst/>
          <a:rect l="l" t="t" r="r" b="b"/>
          <a:pathLst>
            <a:path w="21600" h="21600">
              <a:moveTo>
                <a:pt x="0" y="0"/>
              </a:moveTo>
              <a:lnTo>
                <a:pt x="21600" y="21600"/>
              </a:lnTo>
            </a:path>
          </a:pathLst>
        </a:custGeom>
        <a:noFill/>
        <a:ln>
          <a:noFill/>
        </a:ln>
      </xdr:spPr>
      <xdr:style>
        <a:lnRef idx="0">
          <a:scrgbClr r="0" g="0" b="0"/>
        </a:lnRef>
        <a:fillRef idx="0">
          <a:scrgbClr r="0" g="0" b="0"/>
        </a:fillRef>
        <a:effectRef idx="0">
          <a:scrgbClr r="0" g="0" b="0"/>
        </a:effectRef>
        <a:fontRef idx="minor"/>
      </xdr:style>
    </xdr:sp>
    <xdr:clientData/>
  </xdr:twoCellAnchor>
  <xdr:twoCellAnchor>
    <xdr:from>
      <xdr:col>32</xdr:col>
      <xdr:colOff>165600</xdr:colOff>
      <xdr:row>7</xdr:row>
      <xdr:rowOff>41040</xdr:rowOff>
    </xdr:from>
    <xdr:to>
      <xdr:col>32</xdr:col>
      <xdr:colOff>331200</xdr:colOff>
      <xdr:row>8</xdr:row>
      <xdr:rowOff>59400</xdr:rowOff>
    </xdr:to>
    <xdr:sp macro="" textlink="">
      <xdr:nvSpPr>
        <xdr:cNvPr id="7" name="CustomShape 1">
          <a:extLst>
            <a:ext uri="{FF2B5EF4-FFF2-40B4-BE49-F238E27FC236}">
              <a16:creationId xmlns:a16="http://schemas.microsoft.com/office/drawing/2014/main" id="{00000000-0008-0000-0D00-000007000000}"/>
            </a:ext>
          </a:extLst>
        </xdr:cNvPr>
        <xdr:cNvSpPr/>
      </xdr:nvSpPr>
      <xdr:spPr>
        <a:xfrm flipH="1" flipV="1">
          <a:off x="17127720" y="4978800"/>
          <a:ext cx="165600" cy="186000"/>
        </a:xfrm>
        <a:custGeom>
          <a:avLst/>
          <a:gdLst/>
          <a:ahLst/>
          <a:cxnLst/>
          <a:rect l="l" t="t" r="r" b="b"/>
          <a:pathLst>
            <a:path w="21600" h="21600">
              <a:moveTo>
                <a:pt x="0" y="0"/>
              </a:moveTo>
              <a:lnTo>
                <a:pt x="21600" y="21600"/>
              </a:lnTo>
            </a:path>
          </a:pathLst>
        </a:custGeom>
        <a:noFill/>
        <a:ln>
          <a:noFill/>
        </a:ln>
      </xdr:spPr>
      <xdr:style>
        <a:lnRef idx="0">
          <a:scrgbClr r="0" g="0" b="0"/>
        </a:lnRef>
        <a:fillRef idx="0">
          <a:scrgbClr r="0" g="0" b="0"/>
        </a:fillRef>
        <a:effectRef idx="0">
          <a:scrgbClr r="0" g="0" b="0"/>
        </a:effectRef>
        <a:fontRef idx="minor"/>
      </xdr:style>
    </xdr:sp>
    <xdr:clientData/>
  </xdr:twoCellAnchor>
  <xdr:twoCellAnchor>
    <xdr:from>
      <xdr:col>37</xdr:col>
      <xdr:colOff>164160</xdr:colOff>
      <xdr:row>7</xdr:row>
      <xdr:rowOff>41040</xdr:rowOff>
    </xdr:from>
    <xdr:to>
      <xdr:col>37</xdr:col>
      <xdr:colOff>329040</xdr:colOff>
      <xdr:row>8</xdr:row>
      <xdr:rowOff>59400</xdr:rowOff>
    </xdr:to>
    <xdr:sp macro="" textlink="">
      <xdr:nvSpPr>
        <xdr:cNvPr id="8" name="CustomShape 1">
          <a:extLst>
            <a:ext uri="{FF2B5EF4-FFF2-40B4-BE49-F238E27FC236}">
              <a16:creationId xmlns:a16="http://schemas.microsoft.com/office/drawing/2014/main" id="{00000000-0008-0000-0D00-000008000000}"/>
            </a:ext>
          </a:extLst>
        </xdr:cNvPr>
        <xdr:cNvSpPr/>
      </xdr:nvSpPr>
      <xdr:spPr>
        <a:xfrm flipH="1" flipV="1">
          <a:off x="19884720" y="4978800"/>
          <a:ext cx="164880" cy="186000"/>
        </a:xfrm>
        <a:custGeom>
          <a:avLst/>
          <a:gdLst/>
          <a:ahLst/>
          <a:cxnLst/>
          <a:rect l="l" t="t" r="r" b="b"/>
          <a:pathLst>
            <a:path w="21600" h="21600">
              <a:moveTo>
                <a:pt x="0" y="0"/>
              </a:moveTo>
              <a:lnTo>
                <a:pt x="21600" y="21600"/>
              </a:lnTo>
            </a:path>
          </a:pathLst>
        </a:custGeom>
        <a:noFill/>
        <a:ln>
          <a:noFill/>
        </a:ln>
      </xdr:spPr>
      <xdr:style>
        <a:lnRef idx="0">
          <a:scrgbClr r="0" g="0" b="0"/>
        </a:lnRef>
        <a:fillRef idx="0">
          <a:scrgbClr r="0" g="0" b="0"/>
        </a:fillRef>
        <a:effectRef idx="0">
          <a:scrgbClr r="0" g="0" b="0"/>
        </a:effectRef>
        <a:fontRef idx="minor"/>
      </xdr:style>
    </xdr:sp>
    <xdr:clientData/>
  </xdr:twoCellAnchor>
  <xdr:twoCellAnchor>
    <xdr:from>
      <xdr:col>5</xdr:col>
      <xdr:colOff>128880</xdr:colOff>
      <xdr:row>8</xdr:row>
      <xdr:rowOff>17640</xdr:rowOff>
    </xdr:from>
    <xdr:to>
      <xdr:col>5</xdr:col>
      <xdr:colOff>350280</xdr:colOff>
      <xdr:row>9</xdr:row>
      <xdr:rowOff>0</xdr:rowOff>
    </xdr:to>
    <xdr:sp macro="" textlink="">
      <xdr:nvSpPr>
        <xdr:cNvPr id="11" name="CustomShape 1">
          <a:extLst>
            <a:ext uri="{FF2B5EF4-FFF2-40B4-BE49-F238E27FC236}">
              <a16:creationId xmlns:a16="http://schemas.microsoft.com/office/drawing/2014/main" id="{00000000-0008-0000-0D00-00000B000000}"/>
            </a:ext>
          </a:extLst>
        </xdr:cNvPr>
        <xdr:cNvSpPr/>
      </xdr:nvSpPr>
      <xdr:spPr>
        <a:xfrm flipH="1" flipV="1">
          <a:off x="3748380" y="4955400"/>
          <a:ext cx="221400" cy="185640"/>
        </a:xfrm>
        <a:custGeom>
          <a:avLst/>
          <a:gdLst/>
          <a:ahLst/>
          <a:cxnLst/>
          <a:rect l="l" t="t" r="r" b="b"/>
          <a:pathLst>
            <a:path w="21600" h="21600">
              <a:moveTo>
                <a:pt x="0" y="0"/>
              </a:moveTo>
              <a:lnTo>
                <a:pt x="21600" y="21600"/>
              </a:lnTo>
            </a:path>
          </a:pathLst>
        </a:custGeom>
        <a:noFill/>
        <a:ln>
          <a:noFill/>
        </a:ln>
      </xdr:spPr>
      <xdr:style>
        <a:lnRef idx="0">
          <a:scrgbClr r="0" g="0" b="0"/>
        </a:lnRef>
        <a:fillRef idx="0">
          <a:scrgbClr r="0" g="0" b="0"/>
        </a:fillRef>
        <a:effectRef idx="0">
          <a:scrgbClr r="0" g="0" b="0"/>
        </a:effectRef>
        <a:fontRef idx="minor"/>
      </xdr:style>
    </xdr:sp>
    <xdr:clientData/>
  </xdr:twoCellAnchor>
  <xdr:twoCellAnchor>
    <xdr:from>
      <xdr:col>32</xdr:col>
      <xdr:colOff>165600</xdr:colOff>
      <xdr:row>7</xdr:row>
      <xdr:rowOff>41040</xdr:rowOff>
    </xdr:from>
    <xdr:to>
      <xdr:col>32</xdr:col>
      <xdr:colOff>331200</xdr:colOff>
      <xdr:row>8</xdr:row>
      <xdr:rowOff>59400</xdr:rowOff>
    </xdr:to>
    <xdr:sp macro="" textlink="">
      <xdr:nvSpPr>
        <xdr:cNvPr id="12" name="CustomShape 1">
          <a:extLst>
            <a:ext uri="{FF2B5EF4-FFF2-40B4-BE49-F238E27FC236}">
              <a16:creationId xmlns:a16="http://schemas.microsoft.com/office/drawing/2014/main" id="{00000000-0008-0000-0D00-00000C000000}"/>
            </a:ext>
          </a:extLst>
        </xdr:cNvPr>
        <xdr:cNvSpPr/>
      </xdr:nvSpPr>
      <xdr:spPr>
        <a:xfrm flipH="1" flipV="1">
          <a:off x="17127720" y="4978800"/>
          <a:ext cx="165600" cy="186000"/>
        </a:xfrm>
        <a:custGeom>
          <a:avLst/>
          <a:gdLst/>
          <a:ahLst/>
          <a:cxnLst/>
          <a:rect l="l" t="t" r="r" b="b"/>
          <a:pathLst>
            <a:path w="21600" h="21600">
              <a:moveTo>
                <a:pt x="0" y="0"/>
              </a:moveTo>
              <a:lnTo>
                <a:pt x="21600" y="21600"/>
              </a:lnTo>
            </a:path>
          </a:pathLst>
        </a:custGeom>
        <a:noFill/>
        <a:ln>
          <a:noFill/>
        </a:ln>
      </xdr:spPr>
      <xdr:style>
        <a:lnRef idx="0">
          <a:scrgbClr r="0" g="0" b="0"/>
        </a:lnRef>
        <a:fillRef idx="0">
          <a:scrgbClr r="0" g="0" b="0"/>
        </a:fillRef>
        <a:effectRef idx="0">
          <a:scrgbClr r="0" g="0" b="0"/>
        </a:effectRef>
        <a:fontRef idx="minor"/>
      </xdr:style>
    </xdr:sp>
    <xdr:clientData/>
  </xdr:twoCellAnchor>
  <xdr:twoCellAnchor>
    <xdr:from>
      <xdr:col>37</xdr:col>
      <xdr:colOff>164160</xdr:colOff>
      <xdr:row>7</xdr:row>
      <xdr:rowOff>41040</xdr:rowOff>
    </xdr:from>
    <xdr:to>
      <xdr:col>37</xdr:col>
      <xdr:colOff>329040</xdr:colOff>
      <xdr:row>8</xdr:row>
      <xdr:rowOff>59400</xdr:rowOff>
    </xdr:to>
    <xdr:sp macro="" textlink="">
      <xdr:nvSpPr>
        <xdr:cNvPr id="13" name="CustomShape 1">
          <a:extLst>
            <a:ext uri="{FF2B5EF4-FFF2-40B4-BE49-F238E27FC236}">
              <a16:creationId xmlns:a16="http://schemas.microsoft.com/office/drawing/2014/main" id="{00000000-0008-0000-0D00-00000D000000}"/>
            </a:ext>
          </a:extLst>
        </xdr:cNvPr>
        <xdr:cNvSpPr/>
      </xdr:nvSpPr>
      <xdr:spPr>
        <a:xfrm flipH="1" flipV="1">
          <a:off x="19884720" y="4978800"/>
          <a:ext cx="164880" cy="186000"/>
        </a:xfrm>
        <a:custGeom>
          <a:avLst/>
          <a:gdLst/>
          <a:ahLst/>
          <a:cxnLst/>
          <a:rect l="l" t="t" r="r" b="b"/>
          <a:pathLst>
            <a:path w="21600" h="21600">
              <a:moveTo>
                <a:pt x="0" y="0"/>
              </a:moveTo>
              <a:lnTo>
                <a:pt x="21600" y="21600"/>
              </a:lnTo>
            </a:path>
          </a:pathLst>
        </a:custGeom>
        <a:noFill/>
        <a:ln>
          <a:noFill/>
        </a:ln>
      </xdr:spPr>
      <xdr:style>
        <a:lnRef idx="0">
          <a:scrgbClr r="0" g="0" b="0"/>
        </a:lnRef>
        <a:fillRef idx="0">
          <a:scrgbClr r="0" g="0" b="0"/>
        </a:fillRef>
        <a:effectRef idx="0">
          <a:scrgbClr r="0" g="0" b="0"/>
        </a:effectRef>
        <a:fontRef idx="minor"/>
      </xdr:style>
    </xdr:sp>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409575</xdr:colOff>
          <xdr:row>26</xdr:row>
          <xdr:rowOff>66675</xdr:rowOff>
        </xdr:from>
        <xdr:to>
          <xdr:col>14</xdr:col>
          <xdr:colOff>57150</xdr:colOff>
          <xdr:row>50</xdr:row>
          <xdr:rowOff>133350</xdr:rowOff>
        </xdr:to>
        <xdr:sp macro="" textlink="">
          <xdr:nvSpPr>
            <xdr:cNvPr id="46081" name="Object 1" hidden="1">
              <a:extLst>
                <a:ext uri="{63B3BB69-23CF-44E3-9099-C40C66FF867C}">
                  <a14:compatExt spid="_x0000_s46081"/>
                </a:ext>
                <a:ext uri="{FF2B5EF4-FFF2-40B4-BE49-F238E27FC236}">
                  <a16:creationId xmlns:a16="http://schemas.microsoft.com/office/drawing/2014/main" id="{00000000-0008-0000-0E00-000001B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152400</xdr:colOff>
          <xdr:row>8</xdr:row>
          <xdr:rowOff>180975</xdr:rowOff>
        </xdr:from>
        <xdr:to>
          <xdr:col>30</xdr:col>
          <xdr:colOff>285750</xdr:colOff>
          <xdr:row>69</xdr:row>
          <xdr:rowOff>38100</xdr:rowOff>
        </xdr:to>
        <xdr:sp macro="" textlink="">
          <xdr:nvSpPr>
            <xdr:cNvPr id="46085" name="Object 5" hidden="1">
              <a:extLst>
                <a:ext uri="{63B3BB69-23CF-44E3-9099-C40C66FF867C}">
                  <a14:compatExt spid="_x0000_s46085"/>
                </a:ext>
                <a:ext uri="{FF2B5EF4-FFF2-40B4-BE49-F238E27FC236}">
                  <a16:creationId xmlns:a16="http://schemas.microsoft.com/office/drawing/2014/main" id="{00000000-0008-0000-0E00-000005B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oneCellAnchor>
    <xdr:from>
      <xdr:col>14</xdr:col>
      <xdr:colOff>205740</xdr:colOff>
      <xdr:row>9</xdr:row>
      <xdr:rowOff>68580</xdr:rowOff>
    </xdr:from>
    <xdr:ext cx="1994072" cy="530658"/>
    <xdr:sp macro="" textlink="">
      <xdr:nvSpPr>
        <xdr:cNvPr id="11" name="TextBox 10">
          <a:extLst>
            <a:ext uri="{FF2B5EF4-FFF2-40B4-BE49-F238E27FC236}">
              <a16:creationId xmlns:a16="http://schemas.microsoft.com/office/drawing/2014/main" id="{00000000-0008-0000-0E00-00000B000000}"/>
            </a:ext>
          </a:extLst>
        </xdr:cNvPr>
        <xdr:cNvSpPr txBox="1"/>
      </xdr:nvSpPr>
      <xdr:spPr>
        <a:xfrm>
          <a:off x="13784580" y="1851660"/>
          <a:ext cx="1994072"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rgbClr val="FF0000"/>
              </a:solidFill>
            </a:rPr>
            <a:t>Default</a:t>
          </a:r>
          <a:r>
            <a:rPr lang="en-US" sz="1400" b="1" baseline="0">
              <a:solidFill>
                <a:srgbClr val="FF0000"/>
              </a:solidFill>
            </a:rPr>
            <a:t> at Standby state</a:t>
          </a:r>
        </a:p>
        <a:p>
          <a:r>
            <a:rPr lang="en-US" sz="1400" b="1" baseline="0">
              <a:solidFill>
                <a:srgbClr val="FF0000"/>
              </a:solidFill>
            </a:rPr>
            <a:t>before any user input</a:t>
          </a:r>
        </a:p>
      </xdr:txBody>
    </xdr:sp>
    <xdr:clientData/>
  </xdr:oneCellAnchor>
  <xdr:twoCellAnchor>
    <xdr:from>
      <xdr:col>3</xdr:col>
      <xdr:colOff>164646</xdr:colOff>
      <xdr:row>59</xdr:row>
      <xdr:rowOff>266700</xdr:rowOff>
    </xdr:from>
    <xdr:to>
      <xdr:col>3</xdr:col>
      <xdr:colOff>827586</xdr:colOff>
      <xdr:row>59</xdr:row>
      <xdr:rowOff>480060</xdr:rowOff>
    </xdr:to>
    <xdr:sp macro="" textlink="">
      <xdr:nvSpPr>
        <xdr:cNvPr id="5" name="Arrow: Right 4">
          <a:extLst>
            <a:ext uri="{FF2B5EF4-FFF2-40B4-BE49-F238E27FC236}">
              <a16:creationId xmlns:a16="http://schemas.microsoft.com/office/drawing/2014/main" id="{00000000-0008-0000-0E00-000005000000}"/>
            </a:ext>
          </a:extLst>
        </xdr:cNvPr>
        <xdr:cNvSpPr/>
      </xdr:nvSpPr>
      <xdr:spPr>
        <a:xfrm>
          <a:off x="2988128" y="14356896"/>
          <a:ext cx="662940" cy="2133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clientData/>
  </xdr:twoCellAnchor>
  <xdr:twoCellAnchor>
    <xdr:from>
      <xdr:col>3</xdr:col>
      <xdr:colOff>173072</xdr:colOff>
      <xdr:row>60</xdr:row>
      <xdr:rowOff>312420</xdr:rowOff>
    </xdr:from>
    <xdr:to>
      <xdr:col>3</xdr:col>
      <xdr:colOff>836012</xdr:colOff>
      <xdr:row>60</xdr:row>
      <xdr:rowOff>525780</xdr:rowOff>
    </xdr:to>
    <xdr:sp macro="" textlink="">
      <xdr:nvSpPr>
        <xdr:cNvPr id="6" name="Arrow: Right 5">
          <a:extLst>
            <a:ext uri="{FF2B5EF4-FFF2-40B4-BE49-F238E27FC236}">
              <a16:creationId xmlns:a16="http://schemas.microsoft.com/office/drawing/2014/main" id="{00000000-0008-0000-0E00-000006000000}"/>
            </a:ext>
          </a:extLst>
        </xdr:cNvPr>
        <xdr:cNvSpPr/>
      </xdr:nvSpPr>
      <xdr:spPr>
        <a:xfrm>
          <a:off x="2996554" y="14987724"/>
          <a:ext cx="662940" cy="2133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clientData/>
  </xdr:twoCellAnchor>
  <xdr:twoCellAnchor>
    <xdr:from>
      <xdr:col>1</xdr:col>
      <xdr:colOff>175260</xdr:colOff>
      <xdr:row>59</xdr:row>
      <xdr:rowOff>144780</xdr:rowOff>
    </xdr:from>
    <xdr:to>
      <xdr:col>1</xdr:col>
      <xdr:colOff>464820</xdr:colOff>
      <xdr:row>59</xdr:row>
      <xdr:rowOff>426720</xdr:rowOff>
    </xdr:to>
    <xdr:sp macro="" textlink="">
      <xdr:nvSpPr>
        <xdr:cNvPr id="7" name="Oval 6">
          <a:extLst>
            <a:ext uri="{FF2B5EF4-FFF2-40B4-BE49-F238E27FC236}">
              <a16:creationId xmlns:a16="http://schemas.microsoft.com/office/drawing/2014/main" id="{00000000-0008-0000-0E00-000007000000}"/>
            </a:ext>
          </a:extLst>
        </xdr:cNvPr>
        <xdr:cNvSpPr/>
      </xdr:nvSpPr>
      <xdr:spPr>
        <a:xfrm>
          <a:off x="1272540" y="2369820"/>
          <a:ext cx="289560" cy="28194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clientData/>
  </xdr:twoCellAnchor>
  <xdr:twoCellAnchor>
    <xdr:from>
      <xdr:col>1</xdr:col>
      <xdr:colOff>160020</xdr:colOff>
      <xdr:row>60</xdr:row>
      <xdr:rowOff>137160</xdr:rowOff>
    </xdr:from>
    <xdr:to>
      <xdr:col>1</xdr:col>
      <xdr:colOff>449580</xdr:colOff>
      <xdr:row>60</xdr:row>
      <xdr:rowOff>419100</xdr:rowOff>
    </xdr:to>
    <xdr:sp macro="" textlink="">
      <xdr:nvSpPr>
        <xdr:cNvPr id="8" name="Oval 7">
          <a:extLst>
            <a:ext uri="{FF2B5EF4-FFF2-40B4-BE49-F238E27FC236}">
              <a16:creationId xmlns:a16="http://schemas.microsoft.com/office/drawing/2014/main" id="{00000000-0008-0000-0E00-000008000000}"/>
            </a:ext>
          </a:extLst>
        </xdr:cNvPr>
        <xdr:cNvSpPr/>
      </xdr:nvSpPr>
      <xdr:spPr>
        <a:xfrm>
          <a:off x="1257300" y="2964180"/>
          <a:ext cx="289560" cy="281940"/>
        </a:xfrm>
        <a:prstGeom prst="ellipse">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clientData/>
  </xdr:twoCellAnchor>
  <xdr:oneCellAnchor>
    <xdr:from>
      <xdr:col>27</xdr:col>
      <xdr:colOff>474307</xdr:colOff>
      <xdr:row>9</xdr:row>
      <xdr:rowOff>93306</xdr:rowOff>
    </xdr:from>
    <xdr:ext cx="1679509" cy="530658"/>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21989144" y="1842796"/>
          <a:ext cx="167950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solidFill>
                <a:srgbClr val="FF0000"/>
              </a:solidFill>
            </a:rPr>
            <a:t>This</a:t>
          </a:r>
          <a:r>
            <a:rPr lang="en-US" sz="1400" b="1" baseline="0">
              <a:solidFill>
                <a:srgbClr val="FF0000"/>
              </a:solidFill>
            </a:rPr>
            <a:t> is done before wash or final rinse</a:t>
          </a:r>
          <a:endParaRPr lang="en-US" sz="1400" b="1">
            <a:solidFill>
              <a:srgbClr val="FF0000"/>
            </a:solidFill>
          </a:endParaRP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14</xdr:col>
      <xdr:colOff>289560</xdr:colOff>
      <xdr:row>14</xdr:row>
      <xdr:rowOff>15240</xdr:rowOff>
    </xdr:from>
    <xdr:to>
      <xdr:col>23</xdr:col>
      <xdr:colOff>678180</xdr:colOff>
      <xdr:row>14</xdr:row>
      <xdr:rowOff>106680</xdr:rowOff>
    </xdr:to>
    <xdr:sp macro="" textlink="">
      <xdr:nvSpPr>
        <xdr:cNvPr id="3" name="Arrow: U-Turn 2">
          <a:extLst>
            <a:ext uri="{FF2B5EF4-FFF2-40B4-BE49-F238E27FC236}">
              <a16:creationId xmlns:a16="http://schemas.microsoft.com/office/drawing/2014/main" id="{00000000-0008-0000-1000-000003000000}"/>
            </a:ext>
          </a:extLst>
        </xdr:cNvPr>
        <xdr:cNvSpPr/>
      </xdr:nvSpPr>
      <xdr:spPr>
        <a:xfrm rot="10800000">
          <a:off x="9471660" y="2598420"/>
          <a:ext cx="6088380" cy="91440"/>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3</xdr:col>
      <xdr:colOff>655320</xdr:colOff>
      <xdr:row>2</xdr:row>
      <xdr:rowOff>30480</xdr:rowOff>
    </xdr:from>
    <xdr:to>
      <xdr:col>3</xdr:col>
      <xdr:colOff>940800</xdr:colOff>
      <xdr:row>2</xdr:row>
      <xdr:rowOff>157800</xdr:rowOff>
    </xdr:to>
    <xdr:sp macro="" textlink="">
      <xdr:nvSpPr>
        <xdr:cNvPr id="2" name="Line 1">
          <a:extLst>
            <a:ext uri="{FF2B5EF4-FFF2-40B4-BE49-F238E27FC236}">
              <a16:creationId xmlns:a16="http://schemas.microsoft.com/office/drawing/2014/main" id="{00000000-0008-0000-1200-000002000000}"/>
            </a:ext>
          </a:extLst>
        </xdr:cNvPr>
        <xdr:cNvSpPr/>
      </xdr:nvSpPr>
      <xdr:spPr>
        <a:xfrm>
          <a:off x="2263140" y="396240"/>
          <a:ext cx="285480" cy="127320"/>
        </a:xfrm>
        <a:prstGeom prst="line">
          <a:avLst/>
        </a:prstGeom>
        <a:ln w="9360">
          <a:solidFill>
            <a:srgbClr val="000000"/>
          </a:solidFill>
          <a:round/>
          <a:tailEnd type="arrow" w="sm" len="sm"/>
        </a:ln>
      </xdr:spPr>
      <xdr:style>
        <a:lnRef idx="0">
          <a:scrgbClr r="0" g="0" b="0"/>
        </a:lnRef>
        <a:fillRef idx="0">
          <a:scrgbClr r="0" g="0" b="0"/>
        </a:fillRef>
        <a:effectRef idx="0">
          <a:scrgbClr r="0" g="0" b="0"/>
        </a:effectRef>
        <a:fontRef idx="minor"/>
      </xdr:style>
    </xdr:sp>
    <xdr:clientData/>
  </xdr:twoCellAnchor>
  <mc:AlternateContent xmlns:mc="http://schemas.openxmlformats.org/markup-compatibility/2006">
    <mc:Choice xmlns:a14="http://schemas.microsoft.com/office/drawing/2010/main" Requires="a14">
      <xdr:twoCellAnchor editAs="oneCell">
        <xdr:from>
          <xdr:col>8</xdr:col>
          <xdr:colOff>114300</xdr:colOff>
          <xdr:row>26</xdr:row>
          <xdr:rowOff>85725</xdr:rowOff>
        </xdr:from>
        <xdr:to>
          <xdr:col>10</xdr:col>
          <xdr:colOff>1381125</xdr:colOff>
          <xdr:row>32</xdr:row>
          <xdr:rowOff>104775</xdr:rowOff>
        </xdr:to>
        <xdr:sp macro="" textlink="">
          <xdr:nvSpPr>
            <xdr:cNvPr id="84994" name="Object 2" hidden="1">
              <a:extLst>
                <a:ext uri="{63B3BB69-23CF-44E3-9099-C40C66FF867C}">
                  <a14:compatExt spid="_x0000_s84994"/>
                </a:ext>
                <a:ext uri="{FF2B5EF4-FFF2-40B4-BE49-F238E27FC236}">
                  <a16:creationId xmlns:a16="http://schemas.microsoft.com/office/drawing/2014/main" id="{00000000-0008-0000-1200-0000024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xdr:from>
      <xdr:col>0</xdr:col>
      <xdr:colOff>0</xdr:colOff>
      <xdr:row>11</xdr:row>
      <xdr:rowOff>53340</xdr:rowOff>
    </xdr:from>
    <xdr:to>
      <xdr:col>8</xdr:col>
      <xdr:colOff>601980</xdr:colOff>
      <xdr:row>28</xdr:row>
      <xdr:rowOff>45720</xdr:rowOff>
    </xdr:to>
    <xdr:graphicFrame macro="">
      <xdr:nvGraphicFramePr>
        <xdr:cNvPr id="3" name="Chart 2">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68580</xdr:colOff>
      <xdr:row>11</xdr:row>
      <xdr:rowOff>53340</xdr:rowOff>
    </xdr:from>
    <xdr:to>
      <xdr:col>18</xdr:col>
      <xdr:colOff>114300</xdr:colOff>
      <xdr:row>28</xdr:row>
      <xdr:rowOff>53340</xdr:rowOff>
    </xdr:to>
    <xdr:graphicFrame macro="">
      <xdr:nvGraphicFramePr>
        <xdr:cNvPr id="4" name="Chart 3">
          <a:extLst>
            <a:ext uri="{FF2B5EF4-FFF2-40B4-BE49-F238E27FC236}">
              <a16:creationId xmlns:a16="http://schemas.microsoft.com/office/drawing/2014/main" id="{00000000-0008-0000-1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335280</xdr:colOff>
      <xdr:row>10</xdr:row>
      <xdr:rowOff>586740</xdr:rowOff>
    </xdr:from>
    <xdr:to>
      <xdr:col>1</xdr:col>
      <xdr:colOff>236220</xdr:colOff>
      <xdr:row>11</xdr:row>
      <xdr:rowOff>152400</xdr:rowOff>
    </xdr:to>
    <xdr:sp macro="" textlink="">
      <xdr:nvSpPr>
        <xdr:cNvPr id="2" name="Speech Bubble: Rectangle with Corners Rounded 1">
          <a:extLst>
            <a:ext uri="{FF2B5EF4-FFF2-40B4-BE49-F238E27FC236}">
              <a16:creationId xmlns:a16="http://schemas.microsoft.com/office/drawing/2014/main" id="{00000000-0008-0000-1700-000002000000}"/>
            </a:ext>
          </a:extLst>
        </xdr:cNvPr>
        <xdr:cNvSpPr/>
      </xdr:nvSpPr>
      <xdr:spPr>
        <a:xfrm flipH="1">
          <a:off x="335280" y="2987040"/>
          <a:ext cx="510540" cy="3048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NEW</a:t>
          </a:r>
        </a:p>
      </xdr:txBody>
    </xdr:sp>
    <xdr:clientData/>
  </xdr:twoCellAnchor>
  <mc:AlternateContent xmlns:mc="http://schemas.openxmlformats.org/markup-compatibility/2006">
    <mc:Choice xmlns:a14="http://schemas.microsoft.com/office/drawing/2010/main" Requires="a14">
      <xdr:twoCellAnchor editAs="oneCell">
        <xdr:from>
          <xdr:col>1</xdr:col>
          <xdr:colOff>514350</xdr:colOff>
          <xdr:row>15</xdr:row>
          <xdr:rowOff>85725</xdr:rowOff>
        </xdr:from>
        <xdr:to>
          <xdr:col>4</xdr:col>
          <xdr:colOff>1628775</xdr:colOff>
          <xdr:row>45</xdr:row>
          <xdr:rowOff>19050</xdr:rowOff>
        </xdr:to>
        <xdr:sp macro="" textlink="">
          <xdr:nvSpPr>
            <xdr:cNvPr id="59393" name="Object 1" hidden="1">
              <a:extLst>
                <a:ext uri="{63B3BB69-23CF-44E3-9099-C40C66FF867C}">
                  <a14:compatExt spid="_x0000_s59393"/>
                </a:ext>
                <a:ext uri="{FF2B5EF4-FFF2-40B4-BE49-F238E27FC236}">
                  <a16:creationId xmlns:a16="http://schemas.microsoft.com/office/drawing/2014/main" id="{00000000-0008-0000-1700-000001E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1657350</xdr:colOff>
          <xdr:row>15</xdr:row>
          <xdr:rowOff>85725</xdr:rowOff>
        </xdr:from>
        <xdr:to>
          <xdr:col>9</xdr:col>
          <xdr:colOff>342900</xdr:colOff>
          <xdr:row>36</xdr:row>
          <xdr:rowOff>104775</xdr:rowOff>
        </xdr:to>
        <xdr:sp macro="" textlink="">
          <xdr:nvSpPr>
            <xdr:cNvPr id="59394" name="Object 2" hidden="1">
              <a:extLst>
                <a:ext uri="{63B3BB69-23CF-44E3-9099-C40C66FF867C}">
                  <a14:compatExt spid="_x0000_s59394"/>
                </a:ext>
                <a:ext uri="{FF2B5EF4-FFF2-40B4-BE49-F238E27FC236}">
                  <a16:creationId xmlns:a16="http://schemas.microsoft.com/office/drawing/2014/main" id="{00000000-0008-0000-1700-000002E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xdr:from>
      <xdr:col>61</xdr:col>
      <xdr:colOff>162360</xdr:colOff>
      <xdr:row>3</xdr:row>
      <xdr:rowOff>191160</xdr:rowOff>
    </xdr:from>
    <xdr:to>
      <xdr:col>64</xdr:col>
      <xdr:colOff>105120</xdr:colOff>
      <xdr:row>4</xdr:row>
      <xdr:rowOff>161640</xdr:rowOff>
    </xdr:to>
    <xdr:sp macro="" textlink="">
      <xdr:nvSpPr>
        <xdr:cNvPr id="2" name="Line 1">
          <a:extLst>
            <a:ext uri="{FF2B5EF4-FFF2-40B4-BE49-F238E27FC236}">
              <a16:creationId xmlns:a16="http://schemas.microsoft.com/office/drawing/2014/main" id="{00000000-0008-0000-1B00-000002000000}"/>
            </a:ext>
          </a:extLst>
        </xdr:cNvPr>
        <xdr:cNvSpPr/>
      </xdr:nvSpPr>
      <xdr:spPr>
        <a:xfrm>
          <a:off x="33107760" y="867240"/>
          <a:ext cx="476280" cy="170640"/>
        </a:xfrm>
        <a:prstGeom prst="line">
          <a:avLst/>
        </a:prstGeom>
        <a:ln w="9360">
          <a:solidFill>
            <a:srgbClr val="000000"/>
          </a:solidFill>
          <a:round/>
          <a:tailEnd type="arrow" w="sm" len="sm"/>
        </a:ln>
      </xdr:spPr>
      <xdr:style>
        <a:lnRef idx="0">
          <a:scrgbClr r="0" g="0" b="0"/>
        </a:lnRef>
        <a:fillRef idx="0">
          <a:scrgbClr r="0" g="0" b="0"/>
        </a:fillRef>
        <a:effectRef idx="0">
          <a:scrgbClr r="0" g="0" b="0"/>
        </a:effectRef>
        <a:fontRef idx="minor"/>
      </xdr:style>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121795</xdr:colOff>
      <xdr:row>0</xdr:row>
      <xdr:rowOff>68705</xdr:rowOff>
    </xdr:from>
    <xdr:to>
      <xdr:col>11</xdr:col>
      <xdr:colOff>557998</xdr:colOff>
      <xdr:row>10</xdr:row>
      <xdr:rowOff>22018</xdr:rowOff>
    </xdr:to>
    <xdr:pic>
      <xdr:nvPicPr>
        <xdr:cNvPr id="2" name="Picture 1">
          <a:extLst>
            <a:ext uri="{FF2B5EF4-FFF2-40B4-BE49-F238E27FC236}">
              <a16:creationId xmlns:a16="http://schemas.microsoft.com/office/drawing/2014/main" id="{00000000-0008-0000-1C00-000002000000}"/>
            </a:ext>
          </a:extLst>
        </xdr:cNvPr>
        <xdr:cNvPicPr/>
      </xdr:nvPicPr>
      <xdr:blipFill rotWithShape="1">
        <a:blip xmlns:r="http://schemas.openxmlformats.org/officeDocument/2006/relationships" r:embed="rId1"/>
        <a:srcRect t="68020"/>
        <a:stretch/>
      </xdr:blipFill>
      <xdr:spPr bwMode="auto">
        <a:xfrm>
          <a:off x="121795" y="68705"/>
          <a:ext cx="7169285" cy="1764624"/>
        </a:xfrm>
        <a:prstGeom prst="rect">
          <a:avLst/>
        </a:prstGeom>
      </xdr:spPr>
    </xdr:pic>
    <xdr:clientData/>
  </xdr:twoCellAnchor>
  <xdr:twoCellAnchor editAs="oneCell">
    <xdr:from>
      <xdr:col>0</xdr:col>
      <xdr:colOff>104057</xdr:colOff>
      <xdr:row>10</xdr:row>
      <xdr:rowOff>70579</xdr:rowOff>
    </xdr:from>
    <xdr:to>
      <xdr:col>11</xdr:col>
      <xdr:colOff>542207</xdr:colOff>
      <xdr:row>36</xdr:row>
      <xdr:rowOff>37476</xdr:rowOff>
    </xdr:to>
    <xdr:pic>
      <xdr:nvPicPr>
        <xdr:cNvPr id="3" name="Picture 2">
          <a:extLst>
            <a:ext uri="{FF2B5EF4-FFF2-40B4-BE49-F238E27FC236}">
              <a16:creationId xmlns:a16="http://schemas.microsoft.com/office/drawing/2014/main" id="{00000000-0008-0000-1C00-000003000000}"/>
            </a:ext>
          </a:extLst>
        </xdr:cNvPr>
        <xdr:cNvPicPr/>
      </xdr:nvPicPr>
      <xdr:blipFill rotWithShape="1">
        <a:blip xmlns:r="http://schemas.openxmlformats.org/officeDocument/2006/relationships" r:embed="rId2"/>
        <a:srcRect b="50681"/>
        <a:stretch/>
      </xdr:blipFill>
      <xdr:spPr bwMode="auto">
        <a:xfrm>
          <a:off x="104057" y="1881890"/>
          <a:ext cx="7171232" cy="4676307"/>
        </a:xfrm>
        <a:prstGeom prst="rect">
          <a:avLst/>
        </a:prstGeom>
      </xdr:spPr>
    </xdr:pic>
    <xdr:clientData/>
  </xdr:twoCellAnchor>
  <xdr:twoCellAnchor editAs="oneCell">
    <xdr:from>
      <xdr:col>23</xdr:col>
      <xdr:colOff>533400</xdr:colOff>
      <xdr:row>0</xdr:row>
      <xdr:rowOff>99060</xdr:rowOff>
    </xdr:from>
    <xdr:to>
      <xdr:col>39</xdr:col>
      <xdr:colOff>131445</xdr:colOff>
      <xdr:row>18</xdr:row>
      <xdr:rowOff>20320</xdr:rowOff>
    </xdr:to>
    <xdr:pic>
      <xdr:nvPicPr>
        <xdr:cNvPr id="4" name="Image2">
          <a:extLst>
            <a:ext uri="{FF2B5EF4-FFF2-40B4-BE49-F238E27FC236}">
              <a16:creationId xmlns:a16="http://schemas.microsoft.com/office/drawing/2014/main" id="{00000000-0008-0000-1C00-000004000000}"/>
            </a:ext>
          </a:extLst>
        </xdr:cNvPr>
        <xdr:cNvPicPr/>
      </xdr:nvPicPr>
      <xdr:blipFill>
        <a:blip xmlns:r="http://schemas.openxmlformats.org/officeDocument/2006/relationships" r:embed="rId3"/>
        <a:stretch>
          <a:fillRect/>
        </a:stretch>
      </xdr:blipFill>
      <xdr:spPr bwMode="auto">
        <a:xfrm>
          <a:off x="14554200" y="99060"/>
          <a:ext cx="9351645" cy="3213100"/>
        </a:xfrm>
        <a:prstGeom prst="rect">
          <a:avLst/>
        </a:prstGeom>
      </xdr:spPr>
    </xdr:pic>
    <xdr:clientData/>
  </xdr:twoCellAnchor>
  <xdr:twoCellAnchor editAs="oneCell">
    <xdr:from>
      <xdr:col>0</xdr:col>
      <xdr:colOff>100305</xdr:colOff>
      <xdr:row>36</xdr:row>
      <xdr:rowOff>106182</xdr:rowOff>
    </xdr:from>
    <xdr:to>
      <xdr:col>11</xdr:col>
      <xdr:colOff>538455</xdr:colOff>
      <xdr:row>49</xdr:row>
      <xdr:rowOff>154681</xdr:rowOff>
    </xdr:to>
    <xdr:pic>
      <xdr:nvPicPr>
        <xdr:cNvPr id="5" name="Picture 4">
          <a:extLst>
            <a:ext uri="{FF2B5EF4-FFF2-40B4-BE49-F238E27FC236}">
              <a16:creationId xmlns:a16="http://schemas.microsoft.com/office/drawing/2014/main" id="{00000000-0008-0000-1C00-000005000000}"/>
            </a:ext>
          </a:extLst>
        </xdr:cNvPr>
        <xdr:cNvPicPr/>
      </xdr:nvPicPr>
      <xdr:blipFill rotWithShape="1">
        <a:blip xmlns:r="http://schemas.openxmlformats.org/officeDocument/2006/relationships" r:embed="rId2"/>
        <a:srcRect t="74654"/>
        <a:stretch/>
      </xdr:blipFill>
      <xdr:spPr bwMode="auto">
        <a:xfrm>
          <a:off x="100305" y="6626903"/>
          <a:ext cx="7171232" cy="240320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5</xdr:row>
      <xdr:rowOff>30480</xdr:rowOff>
    </xdr:from>
    <xdr:to>
      <xdr:col>10</xdr:col>
      <xdr:colOff>182880</xdr:colOff>
      <xdr:row>67</xdr:row>
      <xdr:rowOff>82574</xdr:rowOff>
    </xdr:to>
    <xdr:pic>
      <xdr:nvPicPr>
        <xdr:cNvPr id="2" name="Picture 1">
          <a:extLst>
            <a:ext uri="{FF2B5EF4-FFF2-40B4-BE49-F238E27FC236}">
              <a16:creationId xmlns:a16="http://schemas.microsoft.com/office/drawing/2014/main" id="{00000000-0008-0000-2200-000002000000}"/>
            </a:ext>
          </a:extLst>
        </xdr:cNvPr>
        <xdr:cNvPicPr>
          <a:picLocks noChangeAspect="1"/>
        </xdr:cNvPicPr>
      </xdr:nvPicPr>
      <xdr:blipFill>
        <a:blip xmlns:r="http://schemas.openxmlformats.org/officeDocument/2006/relationships" r:embed="rId1"/>
        <a:stretch>
          <a:fillRect/>
        </a:stretch>
      </xdr:blipFill>
      <xdr:spPr>
        <a:xfrm>
          <a:off x="0" y="960120"/>
          <a:ext cx="8054340" cy="1139065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46</xdr:col>
      <xdr:colOff>132523</xdr:colOff>
      <xdr:row>8</xdr:row>
      <xdr:rowOff>33130</xdr:rowOff>
    </xdr:from>
    <xdr:to>
      <xdr:col>46</xdr:col>
      <xdr:colOff>3081132</xdr:colOff>
      <xdr:row>8</xdr:row>
      <xdr:rowOff>1092237</xdr:rowOff>
    </xdr:to>
    <xdr:pic>
      <xdr:nvPicPr>
        <xdr:cNvPr id="2" name="Picture 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a:stretch>
          <a:fillRect/>
        </a:stretch>
      </xdr:blipFill>
      <xdr:spPr>
        <a:xfrm>
          <a:off x="36380863" y="2113390"/>
          <a:ext cx="2948609" cy="105910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22860</xdr:colOff>
      <xdr:row>5</xdr:row>
      <xdr:rowOff>160020</xdr:rowOff>
    </xdr:from>
    <xdr:to>
      <xdr:col>10</xdr:col>
      <xdr:colOff>205740</xdr:colOff>
      <xdr:row>68</xdr:row>
      <xdr:rowOff>29234</xdr:rowOff>
    </xdr:to>
    <xdr:pic>
      <xdr:nvPicPr>
        <xdr:cNvPr id="2" name="Picture 1">
          <a:extLst>
            <a:ext uri="{FF2B5EF4-FFF2-40B4-BE49-F238E27FC236}">
              <a16:creationId xmlns:a16="http://schemas.microsoft.com/office/drawing/2014/main" id="{00000000-0008-0000-2900-000002000000}"/>
            </a:ext>
          </a:extLst>
        </xdr:cNvPr>
        <xdr:cNvPicPr>
          <a:picLocks noChangeAspect="1"/>
        </xdr:cNvPicPr>
      </xdr:nvPicPr>
      <xdr:blipFill>
        <a:blip xmlns:r="http://schemas.openxmlformats.org/officeDocument/2006/relationships" r:embed="rId1"/>
        <a:stretch>
          <a:fillRect/>
        </a:stretch>
      </xdr:blipFill>
      <xdr:spPr>
        <a:xfrm>
          <a:off x="22860" y="1097280"/>
          <a:ext cx="8054340" cy="1139065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48</xdr:col>
      <xdr:colOff>132523</xdr:colOff>
      <xdr:row>8</xdr:row>
      <xdr:rowOff>33130</xdr:rowOff>
    </xdr:from>
    <xdr:to>
      <xdr:col>48</xdr:col>
      <xdr:colOff>3081132</xdr:colOff>
      <xdr:row>8</xdr:row>
      <xdr:rowOff>1092237</xdr:rowOff>
    </xdr:to>
    <xdr:pic>
      <xdr:nvPicPr>
        <xdr:cNvPr id="2" name="Picture 1">
          <a:extLst>
            <a:ext uri="{FF2B5EF4-FFF2-40B4-BE49-F238E27FC236}">
              <a16:creationId xmlns:a16="http://schemas.microsoft.com/office/drawing/2014/main" id="{00000000-0008-0000-2A00-000002000000}"/>
            </a:ext>
          </a:extLst>
        </xdr:cNvPr>
        <xdr:cNvPicPr>
          <a:picLocks noChangeAspect="1"/>
        </xdr:cNvPicPr>
      </xdr:nvPicPr>
      <xdr:blipFill>
        <a:blip xmlns:r="http://schemas.openxmlformats.org/officeDocument/2006/relationships" r:embed="rId1"/>
        <a:stretch>
          <a:fillRect/>
        </a:stretch>
      </xdr:blipFill>
      <xdr:spPr>
        <a:xfrm>
          <a:off x="38125843" y="2121010"/>
          <a:ext cx="2948609" cy="105910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7</xdr:col>
      <xdr:colOff>572400</xdr:colOff>
      <xdr:row>30</xdr:row>
      <xdr:rowOff>129600</xdr:rowOff>
    </xdr:from>
    <xdr:to>
      <xdr:col>15</xdr:col>
      <xdr:colOff>428760</xdr:colOff>
      <xdr:row>38</xdr:row>
      <xdr:rowOff>31680</xdr:rowOff>
    </xdr:to>
    <xdr:pic>
      <xdr:nvPicPr>
        <xdr:cNvPr id="21" name="Picture 1">
          <a:extLst>
            <a:ext uri="{FF2B5EF4-FFF2-40B4-BE49-F238E27FC236}">
              <a16:creationId xmlns:a16="http://schemas.microsoft.com/office/drawing/2014/main" id="{00000000-0008-0000-2D00-000015000000}"/>
            </a:ext>
          </a:extLst>
        </xdr:cNvPr>
        <xdr:cNvPicPr/>
      </xdr:nvPicPr>
      <xdr:blipFill>
        <a:blip xmlns:r="http://schemas.openxmlformats.org/officeDocument/2006/relationships" r:embed="rId1"/>
        <a:srcRect b="17235"/>
        <a:stretch/>
      </xdr:blipFill>
      <xdr:spPr>
        <a:xfrm>
          <a:off x="9284400" y="6181560"/>
          <a:ext cx="6358680" cy="1304280"/>
        </a:xfrm>
        <a:prstGeom prst="rect">
          <a:avLst/>
        </a:prstGeom>
        <a:ln>
          <a:noFill/>
        </a:ln>
      </xdr:spPr>
    </xdr:pic>
    <xdr:clientData/>
  </xdr:twoCellAnchor>
  <xdr:twoCellAnchor editAs="oneCell">
    <xdr:from>
      <xdr:col>8</xdr:col>
      <xdr:colOff>481027</xdr:colOff>
      <xdr:row>20</xdr:row>
      <xdr:rowOff>11468</xdr:rowOff>
    </xdr:from>
    <xdr:to>
      <xdr:col>15</xdr:col>
      <xdr:colOff>198810</xdr:colOff>
      <xdr:row>25</xdr:row>
      <xdr:rowOff>140760</xdr:rowOff>
    </xdr:to>
    <xdr:pic>
      <xdr:nvPicPr>
        <xdr:cNvPr id="22" name="Picture 2">
          <a:extLst>
            <a:ext uri="{FF2B5EF4-FFF2-40B4-BE49-F238E27FC236}">
              <a16:creationId xmlns:a16="http://schemas.microsoft.com/office/drawing/2014/main" id="{00000000-0008-0000-2D00-000016000000}"/>
            </a:ext>
          </a:extLst>
        </xdr:cNvPr>
        <xdr:cNvPicPr/>
      </xdr:nvPicPr>
      <xdr:blipFill>
        <a:blip xmlns:r="http://schemas.openxmlformats.org/officeDocument/2006/relationships" r:embed="rId2"/>
        <a:stretch/>
      </xdr:blipFill>
      <xdr:spPr>
        <a:xfrm>
          <a:off x="7981965" y="4408843"/>
          <a:ext cx="4218345" cy="1105605"/>
        </a:xfrm>
        <a:prstGeom prst="rect">
          <a:avLst/>
        </a:prstGeom>
        <a:ln>
          <a:noFill/>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142920</xdr:colOff>
      <xdr:row>5</xdr:row>
      <xdr:rowOff>206280</xdr:rowOff>
    </xdr:from>
    <xdr:to>
      <xdr:col>5</xdr:col>
      <xdr:colOff>999360</xdr:colOff>
      <xdr:row>5</xdr:row>
      <xdr:rowOff>2124720</xdr:rowOff>
    </xdr:to>
    <xdr:graphicFrame macro="">
      <xdr:nvGraphicFramePr>
        <xdr:cNvPr id="23" name="Chart 1">
          <a:extLst>
            <a:ext uri="{FF2B5EF4-FFF2-40B4-BE49-F238E27FC236}">
              <a16:creationId xmlns:a16="http://schemas.microsoft.com/office/drawing/2014/main" id="{00000000-0008-0000-2E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Visio_Drawing1.vsdx"/><Relationship Id="rId5" Type="http://schemas.openxmlformats.org/officeDocument/2006/relationships/image" Target="../media/image1.emf"/><Relationship Id="rId4" Type="http://schemas.openxmlformats.org/officeDocument/2006/relationships/package" Target="../embeddings/Microsoft_Visio_Drawing.vsdx"/></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13.emf"/><Relationship Id="rId2" Type="http://schemas.openxmlformats.org/officeDocument/2006/relationships/drawing" Target="../drawings/drawing9.xml"/><Relationship Id="rId1" Type="http://schemas.openxmlformats.org/officeDocument/2006/relationships/printerSettings" Target="../printerSettings/printerSettings9.bin"/><Relationship Id="rId6" Type="http://schemas.openxmlformats.org/officeDocument/2006/relationships/package" Target="../embeddings/Microsoft_Visio_Drawing3.vsdx"/><Relationship Id="rId5" Type="http://schemas.openxmlformats.org/officeDocument/2006/relationships/image" Target="../media/image12.emf"/><Relationship Id="rId4" Type="http://schemas.openxmlformats.org/officeDocument/2006/relationships/package" Target="../embeddings/Microsoft_Visio_Drawing2.vsd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1.xml"/><Relationship Id="rId1" Type="http://schemas.openxmlformats.org/officeDocument/2006/relationships/printerSettings" Target="../printerSettings/printerSettings13.bin"/><Relationship Id="rId5" Type="http://schemas.openxmlformats.org/officeDocument/2006/relationships/image" Target="../media/image14.emf"/><Relationship Id="rId4" Type="http://schemas.openxmlformats.org/officeDocument/2006/relationships/package" Target="../embeddings/Microsoft_Visio_Drawing4.vsdx"/></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6.emf"/><Relationship Id="rId2" Type="http://schemas.openxmlformats.org/officeDocument/2006/relationships/drawing" Target="../drawings/drawing13.xml"/><Relationship Id="rId1" Type="http://schemas.openxmlformats.org/officeDocument/2006/relationships/printerSettings" Target="../printerSettings/printerSettings18.bin"/><Relationship Id="rId6" Type="http://schemas.openxmlformats.org/officeDocument/2006/relationships/package" Target="../embeddings/Microsoft_Visio_Drawing6.vsdx"/><Relationship Id="rId5" Type="http://schemas.openxmlformats.org/officeDocument/2006/relationships/image" Target="../media/image15.emf"/><Relationship Id="rId4" Type="http://schemas.openxmlformats.org/officeDocument/2006/relationships/package" Target="../embeddings/Microsoft_Visio_Drawing5.vsdx"/></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5.vml"/><Relationship Id="rId1" Type="http://schemas.openxmlformats.org/officeDocument/2006/relationships/printerSettings" Target="../printerSettings/printerSettings26.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8.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9.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6.vml"/><Relationship Id="rId1" Type="http://schemas.openxmlformats.org/officeDocument/2006/relationships/printerSettings" Target="../printerSettings/printerSettings32.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4.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5.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CC6E8-ABEC-4C9E-9EA9-3284C5B8F194}">
  <dimension ref="B1:E16"/>
  <sheetViews>
    <sheetView workbookViewId="0">
      <selection activeCell="B17" sqref="B17"/>
    </sheetView>
  </sheetViews>
  <sheetFormatPr defaultColWidth="8.85546875" defaultRowHeight="15"/>
  <cols>
    <col min="1" max="1" width="8.85546875" style="341"/>
    <col min="2" max="2" width="16.42578125" style="341" customWidth="1"/>
    <col min="3" max="3" width="16.7109375" style="341" customWidth="1"/>
    <col min="4" max="4" width="49" style="341" customWidth="1"/>
    <col min="5" max="5" width="25.28515625" style="341" customWidth="1"/>
    <col min="6" max="16384" width="8.85546875" style="341"/>
  </cols>
  <sheetData>
    <row r="1" spans="2:5" ht="15.75" thickBot="1"/>
    <row r="2" spans="2:5" ht="15.75" thickBot="1">
      <c r="B2" s="1065" t="s">
        <v>929</v>
      </c>
      <c r="C2" s="1066" t="s">
        <v>930</v>
      </c>
      <c r="D2" s="1067" t="s">
        <v>931</v>
      </c>
      <c r="E2" s="358" t="s">
        <v>932</v>
      </c>
    </row>
    <row r="3" spans="2:5" ht="90">
      <c r="B3" s="1183" t="s">
        <v>1034</v>
      </c>
      <c r="C3" s="1180" t="s">
        <v>1217</v>
      </c>
      <c r="D3" s="1041" t="s">
        <v>939</v>
      </c>
      <c r="E3" s="1042" t="s">
        <v>969</v>
      </c>
    </row>
    <row r="4" spans="2:5" ht="30">
      <c r="B4" s="1184"/>
      <c r="C4" s="1181"/>
      <c r="D4" s="1043" t="s">
        <v>967</v>
      </c>
      <c r="E4" s="1044" t="s">
        <v>968</v>
      </c>
    </row>
    <row r="5" spans="2:5" ht="45">
      <c r="B5" s="1184"/>
      <c r="C5" s="1181"/>
      <c r="D5" s="1045" t="s">
        <v>972</v>
      </c>
      <c r="E5" s="1091" t="s">
        <v>1012</v>
      </c>
    </row>
    <row r="6" spans="2:5" ht="45.75" thickBot="1">
      <c r="B6" s="1184"/>
      <c r="C6" s="1181"/>
      <c r="D6" s="1046" t="s">
        <v>970</v>
      </c>
      <c r="E6" s="1047" t="s">
        <v>971</v>
      </c>
    </row>
    <row r="7" spans="2:5" ht="30">
      <c r="B7" s="1184"/>
      <c r="C7" s="1181"/>
      <c r="D7" s="1037" t="s">
        <v>976</v>
      </c>
      <c r="E7" s="1035" t="s">
        <v>977</v>
      </c>
    </row>
    <row r="8" spans="2:5">
      <c r="B8" s="1184"/>
      <c r="C8" s="1181"/>
      <c r="D8" s="1038" t="s">
        <v>1006</v>
      </c>
      <c r="E8" s="912" t="s">
        <v>1007</v>
      </c>
    </row>
    <row r="9" spans="2:5">
      <c r="B9" s="1184"/>
      <c r="C9" s="1181"/>
      <c r="D9" s="1039" t="s">
        <v>1008</v>
      </c>
      <c r="E9" s="1036" t="s">
        <v>1009</v>
      </c>
    </row>
    <row r="10" spans="2:5">
      <c r="B10" s="1184"/>
      <c r="C10" s="1181"/>
      <c r="D10" s="1039" t="s">
        <v>1033</v>
      </c>
      <c r="E10" s="1036" t="s">
        <v>41</v>
      </c>
    </row>
    <row r="11" spans="2:5" ht="30">
      <c r="B11" s="1184"/>
      <c r="C11" s="1181"/>
      <c r="D11" s="1039" t="s">
        <v>1048</v>
      </c>
      <c r="E11" s="1036" t="s">
        <v>1049</v>
      </c>
    </row>
    <row r="12" spans="2:5">
      <c r="B12" s="1184"/>
      <c r="C12" s="1181"/>
      <c r="D12" s="1039" t="s">
        <v>1052</v>
      </c>
      <c r="E12" s="1036" t="s">
        <v>1053</v>
      </c>
    </row>
    <row r="13" spans="2:5" ht="30.75" thickBot="1">
      <c r="B13" s="1185"/>
      <c r="C13" s="1182"/>
      <c r="D13" s="1040" t="s">
        <v>1036</v>
      </c>
      <c r="E13" s="913" t="s">
        <v>1010</v>
      </c>
    </row>
    <row r="14" spans="2:5">
      <c r="B14" s="523"/>
      <c r="C14" s="914"/>
      <c r="D14" s="356"/>
      <c r="E14" s="356"/>
    </row>
    <row r="15" spans="2:5">
      <c r="B15" s="348" t="s">
        <v>933</v>
      </c>
      <c r="C15" s="348"/>
      <c r="D15" s="348"/>
      <c r="E15" s="348"/>
    </row>
    <row r="16" spans="2:5">
      <c r="B16" s="348" t="s">
        <v>934</v>
      </c>
      <c r="C16" s="348"/>
      <c r="D16" s="348"/>
      <c r="E16" s="348"/>
    </row>
  </sheetData>
  <mergeCells count="2">
    <mergeCell ref="C3:C13"/>
    <mergeCell ref="B3:B1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80668-7722-4E4A-8E16-964B4F4E9A11}">
  <sheetPr>
    <tabColor rgb="FFFF0000"/>
  </sheetPr>
  <dimension ref="B2:AE18"/>
  <sheetViews>
    <sheetView topLeftCell="B1" workbookViewId="0">
      <selection activeCell="L32" sqref="L32"/>
    </sheetView>
  </sheetViews>
  <sheetFormatPr defaultColWidth="8.85546875" defaultRowHeight="15"/>
  <cols>
    <col min="1" max="20" width="8.85546875" style="341"/>
    <col min="21" max="21" width="8.85546875" style="341" customWidth="1"/>
    <col min="22" max="22" width="3.28515625" style="341" customWidth="1"/>
    <col min="23" max="16384" width="8.85546875" style="341"/>
  </cols>
  <sheetData>
    <row r="2" spans="2:15" ht="15.75">
      <c r="B2" s="353" t="s">
        <v>935</v>
      </c>
      <c r="O2" s="353" t="s">
        <v>938</v>
      </c>
    </row>
    <row r="16" spans="2:15" ht="15" customHeight="1"/>
    <row r="17" spans="9:31">
      <c r="I17" s="341" t="s">
        <v>936</v>
      </c>
      <c r="W17" s="1186" t="s">
        <v>936</v>
      </c>
      <c r="X17" s="1186"/>
      <c r="Y17" s="1186"/>
      <c r="Z17" s="1186"/>
      <c r="AA17" s="1186"/>
      <c r="AB17" s="1186"/>
      <c r="AC17" s="1186"/>
      <c r="AD17" s="1186"/>
      <c r="AE17" s="1186"/>
    </row>
    <row r="18" spans="9:31">
      <c r="I18" s="341" t="s">
        <v>937</v>
      </c>
      <c r="W18" s="341" t="s">
        <v>937</v>
      </c>
    </row>
  </sheetData>
  <mergeCells count="1">
    <mergeCell ref="W17:AE17"/>
  </mergeCells>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74754" r:id="rId4">
          <objectPr defaultSize="0" autoPict="0" r:id="rId5">
            <anchor moveWithCells="1">
              <from>
                <xdr:col>0</xdr:col>
                <xdr:colOff>504825</xdr:colOff>
                <xdr:row>2</xdr:row>
                <xdr:rowOff>0</xdr:rowOff>
              </from>
              <to>
                <xdr:col>8</xdr:col>
                <xdr:colOff>9525</xdr:colOff>
                <xdr:row>29</xdr:row>
                <xdr:rowOff>19050</xdr:rowOff>
              </to>
            </anchor>
          </objectPr>
        </oleObject>
      </mc:Choice>
      <mc:Fallback>
        <oleObject progId="Visio.Drawing.15" shapeId="74754" r:id="rId4"/>
      </mc:Fallback>
    </mc:AlternateContent>
    <mc:AlternateContent xmlns:mc="http://schemas.openxmlformats.org/markup-compatibility/2006">
      <mc:Choice Requires="x14">
        <oleObject progId="Visio.Drawing.15" shapeId="74756" r:id="rId6">
          <objectPr defaultSize="0" autoPict="0" r:id="rId7">
            <anchor moveWithCells="1">
              <from>
                <xdr:col>14</xdr:col>
                <xdr:colOff>0</xdr:colOff>
                <xdr:row>2</xdr:row>
                <xdr:rowOff>47625</xdr:rowOff>
              </from>
              <to>
                <xdr:col>21</xdr:col>
                <xdr:colOff>95250</xdr:colOff>
                <xdr:row>40</xdr:row>
                <xdr:rowOff>9525</xdr:rowOff>
              </to>
            </anchor>
          </objectPr>
        </oleObject>
      </mc:Choice>
      <mc:Fallback>
        <oleObject progId="Visio.Drawing.15" shapeId="74756" r:id="rId6"/>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58182-1C11-41CE-B003-076AD43D8D59}">
  <dimension ref="B2:D8"/>
  <sheetViews>
    <sheetView workbookViewId="0">
      <selection activeCell="D23" sqref="D23"/>
    </sheetView>
  </sheetViews>
  <sheetFormatPr defaultColWidth="8.85546875" defaultRowHeight="15"/>
  <cols>
    <col min="1" max="1" width="8.85546875" style="341"/>
    <col min="2" max="2" width="20.28515625" style="341" customWidth="1"/>
    <col min="3" max="3" width="21.42578125" style="341" bestFit="1" customWidth="1"/>
    <col min="4" max="4" width="25" style="341" bestFit="1" customWidth="1"/>
    <col min="5" max="16384" width="8.85546875" style="341"/>
  </cols>
  <sheetData>
    <row r="2" spans="2:4">
      <c r="B2" s="341" t="s">
        <v>616</v>
      </c>
    </row>
    <row r="4" spans="2:4" s="354" customFormat="1" ht="18.75">
      <c r="B4" s="684" t="s">
        <v>619</v>
      </c>
      <c r="C4" s="684" t="s">
        <v>620</v>
      </c>
      <c r="D4" s="684" t="s">
        <v>621</v>
      </c>
    </row>
    <row r="5" spans="2:4" ht="30">
      <c r="B5" s="685" t="s">
        <v>622</v>
      </c>
      <c r="C5" s="686" t="s">
        <v>623</v>
      </c>
      <c r="D5" s="686" t="s">
        <v>624</v>
      </c>
    </row>
    <row r="6" spans="2:4" ht="30">
      <c r="B6" s="685" t="s">
        <v>571</v>
      </c>
      <c r="C6" s="686" t="s">
        <v>625</v>
      </c>
      <c r="D6" s="686" t="s">
        <v>726</v>
      </c>
    </row>
    <row r="7" spans="2:4">
      <c r="B7" s="341" t="s">
        <v>727</v>
      </c>
    </row>
    <row r="8" spans="2:4">
      <c r="B8" s="341" t="s">
        <v>728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60DC3-48EA-4E21-AFCD-8418D5BD2C06}">
  <sheetPr>
    <tabColor rgb="FFFF0000"/>
  </sheetPr>
  <dimension ref="C2:S71"/>
  <sheetViews>
    <sheetView topLeftCell="A43" zoomScaleNormal="98" workbookViewId="0">
      <selection activeCell="A19" sqref="A19:XFD40"/>
    </sheetView>
  </sheetViews>
  <sheetFormatPr defaultColWidth="8.85546875" defaultRowHeight="15"/>
  <cols>
    <col min="1" max="3" width="8.85546875" style="348"/>
    <col min="4" max="4" width="8.85546875" style="348" customWidth="1"/>
    <col min="5" max="6" width="8.85546875" style="348"/>
    <col min="7" max="7" width="25.7109375" style="348" bestFit="1" customWidth="1"/>
    <col min="8" max="8" width="8.85546875" style="348"/>
    <col min="9" max="9" width="8.85546875" style="348" customWidth="1"/>
    <col min="10" max="10" width="10.5703125" style="348" customWidth="1"/>
    <col min="11" max="17" width="8.85546875" style="348"/>
    <col min="18" max="18" width="10.7109375" style="348" customWidth="1"/>
    <col min="19" max="16384" width="8.85546875" style="348"/>
  </cols>
  <sheetData>
    <row r="2" spans="3:3" s="682" customFormat="1" ht="23.25">
      <c r="C2" s="682" t="s">
        <v>614</v>
      </c>
    </row>
    <row r="19" spans="4:19" hidden="1"/>
    <row r="20" spans="4:19" ht="18.75" hidden="1">
      <c r="D20" s="379" t="s">
        <v>402</v>
      </c>
      <c r="G20" s="379" t="s">
        <v>588</v>
      </c>
      <c r="I20" s="379" t="s">
        <v>403</v>
      </c>
      <c r="K20" s="379" t="s">
        <v>407</v>
      </c>
      <c r="P20" s="379" t="s">
        <v>408</v>
      </c>
    </row>
    <row r="21" spans="4:19" ht="14.45" hidden="1" customHeight="1">
      <c r="D21" s="683" t="s">
        <v>583</v>
      </c>
      <c r="G21" s="348" t="s">
        <v>580</v>
      </c>
      <c r="I21" s="348" t="s">
        <v>404</v>
      </c>
      <c r="K21" s="1187" t="s">
        <v>627</v>
      </c>
      <c r="L21" s="1187"/>
      <c r="M21" s="1187"/>
      <c r="N21" s="1187"/>
      <c r="P21" s="1187" t="s">
        <v>618</v>
      </c>
      <c r="Q21" s="1187"/>
      <c r="R21" s="1187"/>
      <c r="S21" s="1187"/>
    </row>
    <row r="22" spans="4:19" hidden="1">
      <c r="D22" s="348" t="s">
        <v>740</v>
      </c>
      <c r="G22" s="348" t="s">
        <v>354</v>
      </c>
      <c r="I22" s="348" t="s">
        <v>589</v>
      </c>
      <c r="K22" s="1187"/>
      <c r="L22" s="1187"/>
      <c r="M22" s="1187"/>
      <c r="N22" s="1187"/>
      <c r="P22" s="1187"/>
      <c r="Q22" s="1187"/>
      <c r="R22" s="1187"/>
      <c r="S22" s="1187"/>
    </row>
    <row r="23" spans="4:19" ht="21" hidden="1">
      <c r="D23" s="348" t="s">
        <v>741</v>
      </c>
      <c r="G23" s="348" t="s">
        <v>583</v>
      </c>
      <c r="I23" s="683" t="s">
        <v>590</v>
      </c>
      <c r="K23" s="1187"/>
      <c r="L23" s="1187"/>
      <c r="M23" s="1187"/>
      <c r="N23" s="1187"/>
      <c r="P23" s="1187"/>
      <c r="Q23" s="1187"/>
      <c r="R23" s="1187"/>
      <c r="S23" s="1187"/>
    </row>
    <row r="24" spans="4:19" hidden="1">
      <c r="D24" s="348" t="s">
        <v>739</v>
      </c>
      <c r="G24" s="348" t="s">
        <v>944</v>
      </c>
      <c r="I24" s="348" t="s">
        <v>379</v>
      </c>
      <c r="K24" s="1187"/>
      <c r="L24" s="1187"/>
      <c r="M24" s="1187"/>
      <c r="N24" s="1187"/>
      <c r="P24" s="1187"/>
      <c r="Q24" s="1187"/>
      <c r="R24" s="1187"/>
      <c r="S24" s="1187"/>
    </row>
    <row r="25" spans="4:19" hidden="1">
      <c r="D25" s="348" t="s">
        <v>940</v>
      </c>
      <c r="I25" s="345" t="s">
        <v>437</v>
      </c>
      <c r="K25" s="1187"/>
      <c r="L25" s="1187"/>
      <c r="M25" s="1187"/>
      <c r="N25" s="1187"/>
      <c r="P25" s="356"/>
      <c r="Q25" s="356"/>
      <c r="R25" s="356"/>
      <c r="S25" s="356"/>
    </row>
    <row r="26" spans="4:19" ht="24" hidden="1" customHeight="1">
      <c r="D26" s="348" t="s">
        <v>941</v>
      </c>
      <c r="I26" s="683" t="s">
        <v>594</v>
      </c>
      <c r="K26" s="1187"/>
      <c r="L26" s="1187"/>
      <c r="M26" s="1187"/>
      <c r="N26" s="1187"/>
      <c r="P26" s="356"/>
      <c r="Q26" s="356"/>
      <c r="R26" s="356"/>
      <c r="S26" s="356"/>
    </row>
    <row r="27" spans="4:19" ht="24" hidden="1" customHeight="1">
      <c r="D27" s="348" t="s">
        <v>745</v>
      </c>
      <c r="G27" s="379" t="s">
        <v>600</v>
      </c>
      <c r="I27" s="348" t="s">
        <v>595</v>
      </c>
      <c r="K27" s="1187"/>
      <c r="L27" s="1187"/>
      <c r="M27" s="1187"/>
      <c r="N27" s="1187"/>
    </row>
    <row r="28" spans="4:19" ht="23.45" hidden="1" customHeight="1">
      <c r="D28" s="348" t="s">
        <v>742</v>
      </c>
      <c r="G28" s="348" t="s">
        <v>580</v>
      </c>
      <c r="I28" s="348" t="s">
        <v>56</v>
      </c>
      <c r="K28" s="1187"/>
      <c r="L28" s="1187"/>
      <c r="M28" s="1187"/>
      <c r="N28" s="1187"/>
    </row>
    <row r="29" spans="4:19" hidden="1">
      <c r="D29" s="348" t="s">
        <v>942</v>
      </c>
      <c r="G29" s="348" t="s">
        <v>354</v>
      </c>
      <c r="I29" s="348" t="s">
        <v>591</v>
      </c>
      <c r="K29" s="1187"/>
      <c r="L29" s="1187"/>
      <c r="M29" s="1187"/>
      <c r="N29" s="1187"/>
    </row>
    <row r="30" spans="4:19" hidden="1">
      <c r="D30" s="348" t="s">
        <v>743</v>
      </c>
      <c r="G30" s="348" t="s">
        <v>944</v>
      </c>
      <c r="K30" s="1187"/>
      <c r="L30" s="1187"/>
      <c r="M30" s="1187"/>
      <c r="N30" s="1187"/>
      <c r="O30" s="356"/>
    </row>
    <row r="31" spans="4:19" ht="21" hidden="1">
      <c r="D31" s="683" t="s">
        <v>943</v>
      </c>
      <c r="G31" s="348" t="s">
        <v>186</v>
      </c>
      <c r="L31" s="356"/>
      <c r="M31" s="356"/>
      <c r="N31" s="356"/>
      <c r="O31" s="356"/>
    </row>
    <row r="32" spans="4:19" hidden="1">
      <c r="D32" s="348" t="s">
        <v>746</v>
      </c>
      <c r="G32"/>
      <c r="I32" s="348" t="s">
        <v>592</v>
      </c>
      <c r="L32" s="356"/>
      <c r="M32" s="356"/>
      <c r="N32" s="356"/>
      <c r="O32" s="356"/>
    </row>
    <row r="33" spans="3:9" hidden="1">
      <c r="D33" s="347" t="s">
        <v>186</v>
      </c>
      <c r="I33" s="348" t="s">
        <v>593</v>
      </c>
    </row>
    <row r="34" spans="3:9" hidden="1">
      <c r="I34" s="348" t="s">
        <v>596</v>
      </c>
    </row>
    <row r="35" spans="3:9" hidden="1">
      <c r="I35" s="348" t="s">
        <v>597</v>
      </c>
    </row>
    <row r="36" spans="3:9" hidden="1">
      <c r="I36" s="348" t="s">
        <v>598</v>
      </c>
    </row>
    <row r="37" spans="3:9" hidden="1">
      <c r="I37" s="348" t="s">
        <v>599</v>
      </c>
    </row>
    <row r="38" spans="3:9" hidden="1">
      <c r="I38" s="348" t="s">
        <v>626</v>
      </c>
    </row>
    <row r="39" spans="3:9" hidden="1"/>
    <row r="40" spans="3:9" s="682" customFormat="1" ht="23.25" hidden="1">
      <c r="C40" s="682" t="s">
        <v>615</v>
      </c>
    </row>
    <row r="58" spans="5:19" ht="18.75">
      <c r="E58" s="379" t="s">
        <v>402</v>
      </c>
      <c r="G58" s="379"/>
      <c r="I58" s="379" t="s">
        <v>403</v>
      </c>
      <c r="K58" s="379" t="s">
        <v>407</v>
      </c>
      <c r="P58" s="379" t="s">
        <v>408</v>
      </c>
    </row>
    <row r="59" spans="5:19" ht="14.45" customHeight="1">
      <c r="E59" s="683" t="s">
        <v>908</v>
      </c>
      <c r="I59" s="348" t="s">
        <v>404</v>
      </c>
      <c r="K59" s="1187" t="s">
        <v>628</v>
      </c>
      <c r="L59" s="1187"/>
      <c r="M59" s="1187"/>
      <c r="N59" s="1187"/>
      <c r="P59" s="1187" t="s">
        <v>635</v>
      </c>
      <c r="Q59" s="1187"/>
      <c r="R59" s="1187"/>
      <c r="S59" s="356"/>
    </row>
    <row r="60" spans="5:19">
      <c r="E60" s="348" t="s">
        <v>740</v>
      </c>
      <c r="I60" s="348" t="s">
        <v>589</v>
      </c>
      <c r="K60" s="1187"/>
      <c r="L60" s="1187"/>
      <c r="M60" s="1187"/>
      <c r="N60" s="1187"/>
      <c r="P60" s="1187"/>
      <c r="Q60" s="1187"/>
      <c r="R60" s="1187"/>
      <c r="S60" s="356"/>
    </row>
    <row r="61" spans="5:19" ht="21">
      <c r="E61" s="348" t="s">
        <v>945</v>
      </c>
      <c r="I61" s="683" t="s">
        <v>609</v>
      </c>
      <c r="K61" s="1187"/>
      <c r="L61" s="1187"/>
      <c r="M61" s="1187"/>
      <c r="N61" s="1187"/>
      <c r="P61" s="1187"/>
      <c r="Q61" s="1187"/>
      <c r="R61" s="1187"/>
      <c r="S61" s="356"/>
    </row>
    <row r="62" spans="5:19">
      <c r="E62" s="348" t="s">
        <v>739</v>
      </c>
      <c r="I62" s="348" t="s">
        <v>379</v>
      </c>
      <c r="K62" s="1187"/>
      <c r="L62" s="1187"/>
      <c r="M62" s="1187"/>
      <c r="N62" s="1187"/>
      <c r="P62" s="1187"/>
      <c r="Q62" s="1187"/>
      <c r="R62" s="1187"/>
      <c r="S62" s="356"/>
    </row>
    <row r="63" spans="5:19">
      <c r="E63" s="348" t="s">
        <v>748</v>
      </c>
      <c r="I63" s="345" t="s">
        <v>437</v>
      </c>
      <c r="K63" s="1187"/>
      <c r="L63" s="1187"/>
      <c r="M63" s="1187"/>
      <c r="N63" s="1187"/>
      <c r="P63" s="356"/>
      <c r="Q63" s="356"/>
      <c r="R63" s="356"/>
      <c r="S63" s="356"/>
    </row>
    <row r="64" spans="5:19" ht="21">
      <c r="E64" s="348" t="s">
        <v>941</v>
      </c>
      <c r="I64" s="683" t="s">
        <v>188</v>
      </c>
      <c r="K64" s="1187"/>
      <c r="L64" s="1187"/>
      <c r="M64" s="1187"/>
      <c r="N64" s="1187"/>
      <c r="P64" s="356"/>
      <c r="Q64" s="356"/>
      <c r="R64" s="356"/>
      <c r="S64" s="356"/>
    </row>
    <row r="65" spans="5:15" ht="18.75">
      <c r="E65" s="348" t="s">
        <v>745</v>
      </c>
      <c r="G65" s="379"/>
      <c r="K65" s="1187"/>
      <c r="L65" s="1187"/>
      <c r="M65" s="1187"/>
      <c r="N65" s="1187"/>
    </row>
    <row r="66" spans="5:15">
      <c r="E66" s="348" t="s">
        <v>742</v>
      </c>
      <c r="K66" s="1187"/>
      <c r="L66" s="1187"/>
      <c r="M66" s="1187"/>
      <c r="N66" s="1187"/>
    </row>
    <row r="67" spans="5:15">
      <c r="E67" s="348" t="s">
        <v>744</v>
      </c>
      <c r="K67" s="1187"/>
      <c r="L67" s="1187"/>
      <c r="M67" s="1187"/>
      <c r="N67" s="1187"/>
    </row>
    <row r="68" spans="5:15">
      <c r="E68" s="348" t="s">
        <v>743</v>
      </c>
      <c r="K68" s="1187"/>
      <c r="L68" s="1187"/>
      <c r="M68" s="1187"/>
      <c r="N68" s="1187"/>
      <c r="O68" s="356"/>
    </row>
    <row r="69" spans="5:15" ht="21">
      <c r="E69" s="683" t="s">
        <v>909</v>
      </c>
      <c r="L69" s="356"/>
      <c r="M69" s="356"/>
      <c r="N69" s="356"/>
      <c r="O69" s="356"/>
    </row>
    <row r="70" spans="5:15">
      <c r="E70" s="348" t="s">
        <v>746</v>
      </c>
      <c r="L70" s="356"/>
      <c r="M70" s="356"/>
      <c r="N70" s="356"/>
      <c r="O70" s="356"/>
    </row>
    <row r="71" spans="5:15">
      <c r="E71" s="347" t="s">
        <v>186</v>
      </c>
    </row>
  </sheetData>
  <mergeCells count="4">
    <mergeCell ref="K21:N30"/>
    <mergeCell ref="K59:N68"/>
    <mergeCell ref="P59:R62"/>
    <mergeCell ref="P21:S24"/>
  </mergeCells>
  <pageMargins left="0.7" right="0.7" top="0.75" bottom="0.75" header="0.3" footer="0.3"/>
  <pageSetup orientation="portrait" horizont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E8849-63A4-4EE8-B03A-FB85B649471B}">
  <sheetPr>
    <tabColor theme="3" tint="0.79998168889431442"/>
  </sheetPr>
  <dimension ref="B2:AG81"/>
  <sheetViews>
    <sheetView topLeftCell="Q13" zoomScale="110" zoomScaleNormal="110" workbookViewId="0">
      <selection activeCell="AG1" sqref="AG1:AG1048576"/>
    </sheetView>
  </sheetViews>
  <sheetFormatPr defaultColWidth="8.85546875" defaultRowHeight="15"/>
  <cols>
    <col min="1" max="1" width="8.85546875" style="187"/>
    <col min="2" max="2" width="19.140625" style="187" customWidth="1"/>
    <col min="3" max="3" width="23.28515625" style="187" customWidth="1"/>
    <col min="4" max="16" width="11.28515625" style="187" customWidth="1"/>
    <col min="17" max="17" width="8.7109375" style="187" customWidth="1"/>
    <col min="18" max="18" width="11.28515625" style="187" hidden="1" customWidth="1"/>
    <col min="19" max="19" width="19" style="187" customWidth="1"/>
    <col min="20" max="20" width="23.28515625" style="187" customWidth="1"/>
    <col min="21" max="33" width="11.28515625" style="187" customWidth="1"/>
    <col min="34" max="16384" width="8.85546875" style="187"/>
  </cols>
  <sheetData>
    <row r="2" spans="2:33" ht="18" customHeight="1">
      <c r="C2" s="1213" t="s">
        <v>631</v>
      </c>
      <c r="D2" s="1213"/>
      <c r="E2" s="1213"/>
      <c r="F2" s="1213"/>
      <c r="G2" s="1213"/>
      <c r="H2" s="1213"/>
      <c r="I2" s="1213"/>
      <c r="J2" s="1213"/>
      <c r="L2" s="689" t="s">
        <v>629</v>
      </c>
      <c r="M2" s="688"/>
      <c r="N2" s="688"/>
    </row>
    <row r="3" spans="2:33" ht="18" customHeight="1"/>
    <row r="4" spans="2:33" s="687" customFormat="1" ht="23.25">
      <c r="C4" s="687" t="s">
        <v>614</v>
      </c>
      <c r="T4" s="687" t="s">
        <v>615</v>
      </c>
    </row>
    <row r="5" spans="2:33" ht="15.75" thickBot="1"/>
    <row r="6" spans="2:33" ht="15.75" thickBot="1">
      <c r="B6" s="1218" t="s">
        <v>630</v>
      </c>
      <c r="C6" s="1220" t="s">
        <v>357</v>
      </c>
      <c r="D6" s="1203" t="s">
        <v>358</v>
      </c>
      <c r="E6" s="1204"/>
      <c r="F6" s="1204"/>
      <c r="G6" s="1204"/>
      <c r="H6" s="1204"/>
      <c r="I6" s="1204"/>
      <c r="J6" s="1204"/>
      <c r="K6" s="1204"/>
      <c r="L6" s="1204"/>
      <c r="M6" s="1204"/>
      <c r="N6" s="1204"/>
      <c r="O6" s="1204"/>
      <c r="P6" s="1205"/>
      <c r="S6" s="1218" t="s">
        <v>630</v>
      </c>
      <c r="T6" s="1220" t="s">
        <v>357</v>
      </c>
      <c r="U6" s="1203" t="s">
        <v>358</v>
      </c>
      <c r="V6" s="1204"/>
      <c r="W6" s="1204"/>
      <c r="X6" s="1204"/>
      <c r="Y6" s="1204"/>
      <c r="Z6" s="1204"/>
      <c r="AA6" s="1204"/>
      <c r="AB6" s="1204"/>
      <c r="AC6" s="1204"/>
      <c r="AD6" s="1204"/>
      <c r="AE6" s="1204"/>
      <c r="AF6" s="1204"/>
      <c r="AG6" s="1205"/>
    </row>
    <row r="7" spans="2:33" ht="19.5" thickBot="1">
      <c r="B7" s="1219"/>
      <c r="C7" s="1221"/>
      <c r="D7" s="642" t="s">
        <v>580</v>
      </c>
      <c r="E7" s="641" t="s">
        <v>581</v>
      </c>
      <c r="F7" s="641" t="s">
        <v>441</v>
      </c>
      <c r="G7" s="690" t="s">
        <v>354</v>
      </c>
      <c r="H7" s="642" t="s">
        <v>582</v>
      </c>
      <c r="I7" s="641" t="s">
        <v>308</v>
      </c>
      <c r="J7" s="691" t="s">
        <v>583</v>
      </c>
      <c r="K7" s="641" t="s">
        <v>353</v>
      </c>
      <c r="L7" s="641" t="s">
        <v>584</v>
      </c>
      <c r="M7" s="1068" t="s">
        <v>127</v>
      </c>
      <c r="N7" s="641" t="s">
        <v>586</v>
      </c>
      <c r="O7" s="1069" t="s">
        <v>943</v>
      </c>
      <c r="P7" s="643" t="s">
        <v>186</v>
      </c>
      <c r="S7" s="1219"/>
      <c r="T7" s="1221"/>
      <c r="U7" s="642" t="s">
        <v>580</v>
      </c>
      <c r="V7" s="641" t="s">
        <v>581</v>
      </c>
      <c r="W7" s="641" t="s">
        <v>441</v>
      </c>
      <c r="X7" s="690" t="s">
        <v>354</v>
      </c>
      <c r="Y7" s="642" t="s">
        <v>582</v>
      </c>
      <c r="Z7" s="641" t="s">
        <v>308</v>
      </c>
      <c r="AA7" s="691" t="s">
        <v>352</v>
      </c>
      <c r="AB7" s="641" t="s">
        <v>353</v>
      </c>
      <c r="AC7" s="641" t="s">
        <v>584</v>
      </c>
      <c r="AD7" s="1068" t="s">
        <v>127</v>
      </c>
      <c r="AE7" s="641" t="s">
        <v>586</v>
      </c>
      <c r="AF7" s="691" t="s">
        <v>617</v>
      </c>
      <c r="AG7" s="643" t="s">
        <v>186</v>
      </c>
    </row>
    <row r="8" spans="2:33" ht="18.600000000000001" customHeight="1" thickBot="1">
      <c r="B8" s="1222" t="s">
        <v>601</v>
      </c>
      <c r="C8" s="1223"/>
      <c r="D8" s="665"/>
      <c r="E8" s="665"/>
      <c r="F8" s="665"/>
      <c r="G8" s="665"/>
      <c r="H8" s="665" t="s">
        <v>366</v>
      </c>
      <c r="I8" s="665"/>
      <c r="J8" s="665"/>
      <c r="K8" s="665"/>
      <c r="L8" s="665"/>
      <c r="M8" s="665" t="s">
        <v>366</v>
      </c>
      <c r="N8" s="665"/>
      <c r="O8" s="665"/>
      <c r="P8" s="666" t="s">
        <v>366</v>
      </c>
      <c r="S8" s="1214" t="s">
        <v>601</v>
      </c>
      <c r="T8" s="1215"/>
      <c r="U8" s="1200"/>
      <c r="V8" s="1200"/>
      <c r="W8" s="1200"/>
      <c r="X8" s="1200"/>
      <c r="Y8" s="1200" t="s">
        <v>366</v>
      </c>
      <c r="Z8" s="1200"/>
      <c r="AA8" s="1200" t="s">
        <v>366</v>
      </c>
      <c r="AB8" s="1200"/>
      <c r="AC8" s="1200"/>
      <c r="AD8" s="1200" t="s">
        <v>366</v>
      </c>
      <c r="AE8" s="1200"/>
      <c r="AF8" s="1200"/>
      <c r="AG8" s="1200" t="s">
        <v>366</v>
      </c>
    </row>
    <row r="9" spans="2:33" ht="18.600000000000001" customHeight="1" thickBot="1">
      <c r="B9" s="1211" t="s">
        <v>632</v>
      </c>
      <c r="C9" s="1212"/>
      <c r="D9" s="655"/>
      <c r="E9" s="655" t="s">
        <v>366</v>
      </c>
      <c r="F9" s="655" t="s">
        <v>366</v>
      </c>
      <c r="G9" s="655"/>
      <c r="H9" s="655" t="s">
        <v>366</v>
      </c>
      <c r="I9" s="655" t="s">
        <v>366</v>
      </c>
      <c r="J9" s="655"/>
      <c r="K9" s="655" t="s">
        <v>366</v>
      </c>
      <c r="L9" s="655" t="s">
        <v>366</v>
      </c>
      <c r="M9" s="655" t="s">
        <v>366</v>
      </c>
      <c r="N9" s="655" t="s">
        <v>366</v>
      </c>
      <c r="O9" s="655"/>
      <c r="P9" s="669" t="s">
        <v>366</v>
      </c>
      <c r="S9" s="1216"/>
      <c r="T9" s="1217"/>
      <c r="U9" s="1202"/>
      <c r="V9" s="1202"/>
      <c r="W9" s="1202"/>
      <c r="X9" s="1202"/>
      <c r="Y9" s="1202"/>
      <c r="Z9" s="1202"/>
      <c r="AA9" s="1202"/>
      <c r="AB9" s="1202"/>
      <c r="AC9" s="1202"/>
      <c r="AD9" s="1202"/>
      <c r="AE9" s="1202"/>
      <c r="AF9" s="1202"/>
      <c r="AG9" s="1202"/>
    </row>
    <row r="10" spans="2:33" ht="18.600000000000001" customHeight="1">
      <c r="B10" s="1206" t="s">
        <v>362</v>
      </c>
      <c r="C10" s="644" t="s">
        <v>359</v>
      </c>
      <c r="D10" s="674" t="s">
        <v>366</v>
      </c>
      <c r="E10" s="672"/>
      <c r="F10" s="672"/>
      <c r="G10" s="645" t="s">
        <v>366</v>
      </c>
      <c r="H10" s="672"/>
      <c r="I10" s="672"/>
      <c r="J10" s="673"/>
      <c r="K10" s="672"/>
      <c r="L10" s="672"/>
      <c r="M10" s="673"/>
      <c r="N10" s="672"/>
      <c r="O10" s="644" t="s">
        <v>366</v>
      </c>
      <c r="P10" s="672" t="s">
        <v>366</v>
      </c>
      <c r="S10" s="1206" t="s">
        <v>362</v>
      </c>
      <c r="T10" s="644" t="s">
        <v>359</v>
      </c>
      <c r="U10" s="705"/>
      <c r="V10" s="644"/>
      <c r="W10" s="644"/>
      <c r="X10" s="705"/>
      <c r="Y10" s="644"/>
      <c r="Z10" s="644"/>
      <c r="AA10" s="673"/>
      <c r="AB10" s="644"/>
      <c r="AC10" s="644"/>
      <c r="AD10" s="673"/>
      <c r="AE10" s="644"/>
      <c r="AF10" s="644"/>
      <c r="AG10" s="644" t="s">
        <v>366</v>
      </c>
    </row>
    <row r="11" spans="2:33" ht="18.600000000000001" customHeight="1">
      <c r="B11" s="1206"/>
      <c r="C11" s="644" t="s">
        <v>360</v>
      </c>
      <c r="D11" s="673"/>
      <c r="E11" s="644"/>
      <c r="F11" s="644"/>
      <c r="G11" s="673"/>
      <c r="H11" s="644"/>
      <c r="I11" s="644"/>
      <c r="J11" s="673" t="s">
        <v>366</v>
      </c>
      <c r="K11" s="644"/>
      <c r="L11" s="644"/>
      <c r="M11" s="673" t="s">
        <v>366</v>
      </c>
      <c r="N11" s="644"/>
      <c r="O11" s="644"/>
      <c r="P11" s="644"/>
      <c r="S11" s="1206"/>
      <c r="T11" s="644" t="s">
        <v>360</v>
      </c>
      <c r="U11" s="673"/>
      <c r="V11" s="644"/>
      <c r="W11" s="644"/>
      <c r="X11" s="673"/>
      <c r="Y11" s="644"/>
      <c r="Z11" s="644"/>
      <c r="AA11" s="673" t="s">
        <v>366</v>
      </c>
      <c r="AB11" s="644"/>
      <c r="AC11" s="644"/>
      <c r="AD11" s="673" t="s">
        <v>366</v>
      </c>
      <c r="AE11" s="644"/>
      <c r="AF11" s="644"/>
      <c r="AG11" s="644"/>
    </row>
    <row r="12" spans="2:33" ht="18.600000000000001" customHeight="1" thickBot="1">
      <c r="B12" s="1207"/>
      <c r="C12" s="646" t="s">
        <v>361</v>
      </c>
      <c r="D12" s="673"/>
      <c r="E12" s="646" t="s">
        <v>366</v>
      </c>
      <c r="F12" s="646" t="s">
        <v>366</v>
      </c>
      <c r="G12" s="673"/>
      <c r="H12" s="646"/>
      <c r="I12" s="646"/>
      <c r="J12" s="673" t="s">
        <v>366</v>
      </c>
      <c r="K12" s="646"/>
      <c r="L12" s="646"/>
      <c r="M12" s="673" t="s">
        <v>366</v>
      </c>
      <c r="N12" s="646"/>
      <c r="O12" s="644"/>
      <c r="P12" s="646"/>
      <c r="S12" s="1207"/>
      <c r="T12" s="646" t="s">
        <v>361</v>
      </c>
      <c r="U12" s="673"/>
      <c r="V12" s="646" t="s">
        <v>366</v>
      </c>
      <c r="W12" s="646" t="s">
        <v>366</v>
      </c>
      <c r="X12" s="673"/>
      <c r="Y12" s="646"/>
      <c r="Z12" s="646"/>
      <c r="AA12" s="673" t="s">
        <v>366</v>
      </c>
      <c r="AB12" s="646"/>
      <c r="AC12" s="646"/>
      <c r="AD12" s="673" t="s">
        <v>366</v>
      </c>
      <c r="AE12" s="646"/>
      <c r="AF12" s="644"/>
      <c r="AG12" s="646"/>
    </row>
    <row r="13" spans="2:33" ht="18.600000000000001" customHeight="1">
      <c r="B13" s="1192" t="s">
        <v>602</v>
      </c>
      <c r="C13" s="649" t="s">
        <v>239</v>
      </c>
      <c r="D13" s="628"/>
      <c r="E13" s="628"/>
      <c r="F13" s="628"/>
      <c r="G13" s="628"/>
      <c r="H13" s="628"/>
      <c r="I13" s="628"/>
      <c r="J13" s="628"/>
      <c r="K13" s="628"/>
      <c r="L13" s="628"/>
      <c r="M13" s="628"/>
      <c r="N13" s="628"/>
      <c r="O13" s="628"/>
      <c r="P13" s="631" t="s">
        <v>366</v>
      </c>
      <c r="S13" s="1192" t="s">
        <v>602</v>
      </c>
      <c r="T13" s="649" t="s">
        <v>239</v>
      </c>
      <c r="U13" s="628"/>
      <c r="V13" s="628"/>
      <c r="W13" s="628"/>
      <c r="X13" s="628"/>
      <c r="Y13" s="628"/>
      <c r="Z13" s="628"/>
      <c r="AA13" s="628"/>
      <c r="AB13" s="628"/>
      <c r="AC13" s="628"/>
      <c r="AD13" s="628"/>
      <c r="AE13" s="628"/>
      <c r="AF13" s="628"/>
      <c r="AG13" s="631" t="s">
        <v>366</v>
      </c>
    </row>
    <row r="14" spans="2:33" ht="18.600000000000001" customHeight="1">
      <c r="B14" s="1193"/>
      <c r="C14" s="649" t="s">
        <v>331</v>
      </c>
      <c r="D14" s="649"/>
      <c r="E14" s="649"/>
      <c r="F14" s="649"/>
      <c r="G14" s="649"/>
      <c r="H14" s="649"/>
      <c r="I14" s="649"/>
      <c r="J14" s="649"/>
      <c r="K14" s="649"/>
      <c r="L14" s="649"/>
      <c r="M14" s="649"/>
      <c r="N14" s="649"/>
      <c r="O14" s="649"/>
      <c r="P14" s="650" t="s">
        <v>366</v>
      </c>
      <c r="S14" s="1193"/>
      <c r="T14" s="649" t="s">
        <v>331</v>
      </c>
      <c r="U14" s="649"/>
      <c r="V14" s="649"/>
      <c r="W14" s="649"/>
      <c r="X14" s="649"/>
      <c r="Y14" s="649"/>
      <c r="Z14" s="649"/>
      <c r="AA14" s="649" t="s">
        <v>366</v>
      </c>
      <c r="AB14" s="649"/>
      <c r="AC14" s="649"/>
      <c r="AD14" s="649"/>
      <c r="AE14" s="649"/>
      <c r="AF14" s="649"/>
      <c r="AG14" s="650" t="s">
        <v>366</v>
      </c>
    </row>
    <row r="15" spans="2:33" ht="18.600000000000001" customHeight="1">
      <c r="B15" s="1193"/>
      <c r="C15" s="649" t="s">
        <v>332</v>
      </c>
      <c r="D15" s="649"/>
      <c r="E15" s="649"/>
      <c r="F15" s="649"/>
      <c r="G15" s="649"/>
      <c r="H15" s="649"/>
      <c r="I15" s="649"/>
      <c r="J15" s="649"/>
      <c r="K15" s="649"/>
      <c r="L15" s="649"/>
      <c r="M15" s="649"/>
      <c r="N15" s="649"/>
      <c r="O15" s="649"/>
      <c r="P15" s="650" t="s">
        <v>366</v>
      </c>
      <c r="S15" s="1193"/>
      <c r="T15" s="649" t="s">
        <v>332</v>
      </c>
      <c r="U15" s="649"/>
      <c r="V15" s="649"/>
      <c r="W15" s="649"/>
      <c r="X15" s="649"/>
      <c r="Y15" s="649"/>
      <c r="Z15" s="649"/>
      <c r="AA15" s="649" t="s">
        <v>366</v>
      </c>
      <c r="AB15" s="649"/>
      <c r="AC15" s="649"/>
      <c r="AD15" s="649"/>
      <c r="AE15" s="649"/>
      <c r="AF15" s="649"/>
      <c r="AG15" s="650" t="s">
        <v>366</v>
      </c>
    </row>
    <row r="16" spans="2:33" ht="18.600000000000001" customHeight="1" thickBot="1">
      <c r="B16" s="1193"/>
      <c r="C16" s="649" t="s">
        <v>603</v>
      </c>
      <c r="D16" s="670"/>
      <c r="E16" s="670"/>
      <c r="F16" s="670"/>
      <c r="G16" s="670"/>
      <c r="H16" s="670"/>
      <c r="I16" s="670"/>
      <c r="J16" s="670"/>
      <c r="K16" s="670"/>
      <c r="L16" s="670"/>
      <c r="M16" s="670"/>
      <c r="N16" s="670"/>
      <c r="O16" s="670"/>
      <c r="P16" s="650" t="s">
        <v>366</v>
      </c>
      <c r="S16" s="1193"/>
      <c r="T16" s="649" t="s">
        <v>603</v>
      </c>
      <c r="U16" s="670"/>
      <c r="V16" s="670"/>
      <c r="W16" s="670"/>
      <c r="X16" s="670"/>
      <c r="Y16" s="670"/>
      <c r="Z16" s="670"/>
      <c r="AA16" s="670" t="s">
        <v>366</v>
      </c>
      <c r="AB16" s="670"/>
      <c r="AC16" s="670"/>
      <c r="AD16" s="670"/>
      <c r="AE16" s="670"/>
      <c r="AF16" s="670"/>
      <c r="AG16" s="650" t="s">
        <v>366</v>
      </c>
    </row>
    <row r="17" spans="2:33" ht="18.600000000000001" customHeight="1">
      <c r="B17" s="1194" t="s">
        <v>364</v>
      </c>
      <c r="C17" s="652" t="s">
        <v>134</v>
      </c>
      <c r="D17" s="675"/>
      <c r="E17" s="675"/>
      <c r="F17" s="675"/>
      <c r="G17" s="675"/>
      <c r="H17" s="675"/>
      <c r="I17" s="675"/>
      <c r="J17" s="675"/>
      <c r="K17" s="675"/>
      <c r="L17" s="675"/>
      <c r="M17" s="675"/>
      <c r="N17" s="675"/>
      <c r="O17" s="675"/>
      <c r="P17" s="667" t="s">
        <v>366</v>
      </c>
      <c r="S17" s="1194" t="s">
        <v>364</v>
      </c>
      <c r="T17" s="652" t="s">
        <v>134</v>
      </c>
      <c r="U17" s="675"/>
      <c r="V17" s="675"/>
      <c r="W17" s="675"/>
      <c r="X17" s="675"/>
      <c r="Y17" s="675"/>
      <c r="Z17" s="675"/>
      <c r="AA17" s="675"/>
      <c r="AB17" s="675"/>
      <c r="AC17" s="675"/>
      <c r="AD17" s="675"/>
      <c r="AE17" s="675"/>
      <c r="AF17" s="675"/>
      <c r="AG17" s="667" t="s">
        <v>366</v>
      </c>
    </row>
    <row r="18" spans="2:33" ht="18.600000000000001" customHeight="1">
      <c r="B18" s="1195"/>
      <c r="C18" s="653" t="s">
        <v>604</v>
      </c>
      <c r="D18" s="676"/>
      <c r="E18" s="676"/>
      <c r="F18" s="676"/>
      <c r="G18" s="676"/>
      <c r="H18" s="676"/>
      <c r="I18" s="676"/>
      <c r="J18" s="676"/>
      <c r="K18" s="676"/>
      <c r="L18" s="676"/>
      <c r="M18" s="676"/>
      <c r="N18" s="676"/>
      <c r="O18" s="676"/>
      <c r="P18" s="668" t="s">
        <v>366</v>
      </c>
      <c r="S18" s="1195"/>
      <c r="T18" s="653" t="s">
        <v>604</v>
      </c>
      <c r="U18" s="676"/>
      <c r="V18" s="676"/>
      <c r="W18" s="676"/>
      <c r="X18" s="676"/>
      <c r="Y18" s="676"/>
      <c r="Z18" s="676"/>
      <c r="AA18" s="676" t="s">
        <v>366</v>
      </c>
      <c r="AB18" s="676"/>
      <c r="AC18" s="676"/>
      <c r="AD18" s="676"/>
      <c r="AE18" s="676"/>
      <c r="AF18" s="676"/>
      <c r="AG18" s="668" t="s">
        <v>366</v>
      </c>
    </row>
    <row r="19" spans="2:33" ht="18.600000000000001" customHeight="1">
      <c r="B19" s="1195"/>
      <c r="C19" s="653" t="s">
        <v>605</v>
      </c>
      <c r="D19" s="676"/>
      <c r="E19" s="676"/>
      <c r="F19" s="676"/>
      <c r="G19" s="676"/>
      <c r="H19" s="676"/>
      <c r="I19" s="676"/>
      <c r="J19" s="676"/>
      <c r="K19" s="676"/>
      <c r="L19" s="676"/>
      <c r="M19" s="676"/>
      <c r="N19" s="676"/>
      <c r="O19" s="676"/>
      <c r="P19" s="668" t="s">
        <v>366</v>
      </c>
      <c r="S19" s="1195"/>
      <c r="T19" s="653" t="s">
        <v>605</v>
      </c>
      <c r="U19" s="676"/>
      <c r="V19" s="676"/>
      <c r="W19" s="676"/>
      <c r="X19" s="676"/>
      <c r="Y19" s="676"/>
      <c r="Z19" s="676"/>
      <c r="AA19" s="676" t="s">
        <v>366</v>
      </c>
      <c r="AB19" s="676"/>
      <c r="AC19" s="676"/>
      <c r="AD19" s="676"/>
      <c r="AE19" s="676"/>
      <c r="AF19" s="676"/>
      <c r="AG19" s="668" t="s">
        <v>366</v>
      </c>
    </row>
    <row r="20" spans="2:33" ht="18.600000000000001" customHeight="1" thickBot="1">
      <c r="B20" s="1196"/>
      <c r="C20" s="654" t="s">
        <v>608</v>
      </c>
      <c r="D20" s="655"/>
      <c r="E20" s="655"/>
      <c r="F20" s="655"/>
      <c r="G20" s="655"/>
      <c r="H20" s="655"/>
      <c r="I20" s="655"/>
      <c r="J20" s="655"/>
      <c r="K20" s="655"/>
      <c r="L20" s="655"/>
      <c r="M20" s="655"/>
      <c r="N20" s="655"/>
      <c r="O20" s="655"/>
      <c r="P20" s="669" t="s">
        <v>366</v>
      </c>
      <c r="S20" s="1196"/>
      <c r="T20" s="654" t="s">
        <v>608</v>
      </c>
      <c r="U20" s="655"/>
      <c r="V20" s="655"/>
      <c r="W20" s="655"/>
      <c r="X20" s="655"/>
      <c r="Y20" s="655"/>
      <c r="Z20" s="655"/>
      <c r="AA20" s="655" t="s">
        <v>366</v>
      </c>
      <c r="AB20" s="655"/>
      <c r="AC20" s="655"/>
      <c r="AD20" s="655"/>
      <c r="AE20" s="655"/>
      <c r="AF20" s="655"/>
      <c r="AG20" s="669" t="s">
        <v>366</v>
      </c>
    </row>
    <row r="21" spans="2:33" ht="18.600000000000001" customHeight="1">
      <c r="B21" s="1197" t="s">
        <v>365</v>
      </c>
      <c r="C21" s="656" t="s">
        <v>335</v>
      </c>
      <c r="D21" s="706"/>
      <c r="E21" s="706"/>
      <c r="F21" s="706"/>
      <c r="G21" s="706"/>
      <c r="H21" s="706"/>
      <c r="I21" s="706"/>
      <c r="J21" s="706"/>
      <c r="K21" s="706"/>
      <c r="L21" s="706"/>
      <c r="M21" s="706"/>
      <c r="N21" s="706"/>
      <c r="O21" s="706"/>
      <c r="P21" s="657" t="s">
        <v>366</v>
      </c>
      <c r="S21" s="1197" t="s">
        <v>365</v>
      </c>
      <c r="T21" s="656" t="s">
        <v>335</v>
      </c>
      <c r="U21" s="706"/>
      <c r="V21" s="706"/>
      <c r="W21" s="706"/>
      <c r="X21" s="706"/>
      <c r="Y21" s="706"/>
      <c r="Z21" s="706"/>
      <c r="AA21" s="706"/>
      <c r="AB21" s="706"/>
      <c r="AC21" s="706"/>
      <c r="AD21" s="706"/>
      <c r="AE21" s="706"/>
      <c r="AF21" s="706"/>
      <c r="AG21" s="657" t="s">
        <v>366</v>
      </c>
    </row>
    <row r="22" spans="2:33" ht="18.600000000000001" customHeight="1">
      <c r="B22" s="1197"/>
      <c r="C22" s="656" t="s">
        <v>330</v>
      </c>
      <c r="D22" s="656"/>
      <c r="E22" s="656"/>
      <c r="F22" s="656"/>
      <c r="G22" s="656"/>
      <c r="H22" s="656"/>
      <c r="I22" s="656"/>
      <c r="J22" s="656"/>
      <c r="K22" s="656"/>
      <c r="L22" s="656"/>
      <c r="M22" s="656"/>
      <c r="N22" s="656"/>
      <c r="O22" s="656"/>
      <c r="P22" s="657" t="s">
        <v>366</v>
      </c>
      <c r="S22" s="1197"/>
      <c r="T22" s="656" t="s">
        <v>330</v>
      </c>
      <c r="U22" s="656"/>
      <c r="V22" s="656"/>
      <c r="W22" s="656"/>
      <c r="X22" s="656"/>
      <c r="Y22" s="656"/>
      <c r="Z22" s="656"/>
      <c r="AA22" s="656" t="s">
        <v>366</v>
      </c>
      <c r="AB22" s="656"/>
      <c r="AC22" s="656"/>
      <c r="AD22" s="656"/>
      <c r="AE22" s="656"/>
      <c r="AF22" s="656"/>
      <c r="AG22" s="657" t="s">
        <v>366</v>
      </c>
    </row>
    <row r="23" spans="2:33" ht="18.600000000000001" customHeight="1">
      <c r="B23" s="1197"/>
      <c r="C23" s="656" t="s">
        <v>331</v>
      </c>
      <c r="D23" s="656"/>
      <c r="E23" s="656"/>
      <c r="F23" s="656"/>
      <c r="G23" s="656"/>
      <c r="H23" s="656"/>
      <c r="I23" s="656"/>
      <c r="J23" s="656"/>
      <c r="K23" s="656"/>
      <c r="L23" s="656"/>
      <c r="M23" s="656"/>
      <c r="N23" s="656"/>
      <c r="O23" s="656"/>
      <c r="P23" s="657" t="s">
        <v>366</v>
      </c>
      <c r="S23" s="1197"/>
      <c r="T23" s="656" t="s">
        <v>331</v>
      </c>
      <c r="U23" s="656"/>
      <c r="V23" s="656"/>
      <c r="W23" s="656"/>
      <c r="X23" s="656"/>
      <c r="Y23" s="656"/>
      <c r="Z23" s="656"/>
      <c r="AA23" s="656" t="s">
        <v>366</v>
      </c>
      <c r="AB23" s="656"/>
      <c r="AC23" s="656"/>
      <c r="AD23" s="656"/>
      <c r="AE23" s="656"/>
      <c r="AF23" s="656"/>
      <c r="AG23" s="657" t="s">
        <v>366</v>
      </c>
    </row>
    <row r="24" spans="2:33" ht="18.600000000000001" customHeight="1" thickBot="1">
      <c r="B24" s="1197"/>
      <c r="C24" s="658" t="s">
        <v>609</v>
      </c>
      <c r="D24" s="707"/>
      <c r="E24" s="707"/>
      <c r="F24" s="707"/>
      <c r="G24" s="707"/>
      <c r="H24" s="707"/>
      <c r="I24" s="707"/>
      <c r="J24" s="707"/>
      <c r="K24" s="707"/>
      <c r="L24" s="707"/>
      <c r="M24" s="707"/>
      <c r="N24" s="707"/>
      <c r="O24" s="707"/>
      <c r="P24" s="657" t="s">
        <v>366</v>
      </c>
      <c r="S24" s="1197"/>
      <c r="T24" s="658" t="s">
        <v>609</v>
      </c>
      <c r="U24" s="707"/>
      <c r="V24" s="707"/>
      <c r="W24" s="707"/>
      <c r="X24" s="707"/>
      <c r="Y24" s="707"/>
      <c r="Z24" s="707"/>
      <c r="AA24" s="707" t="s">
        <v>366</v>
      </c>
      <c r="AB24" s="707"/>
      <c r="AC24" s="707"/>
      <c r="AD24" s="707"/>
      <c r="AE24" s="707"/>
      <c r="AF24" s="707"/>
      <c r="AG24" s="657" t="s">
        <v>366</v>
      </c>
    </row>
    <row r="25" spans="2:33" ht="18.600000000000001" customHeight="1">
      <c r="B25" s="1198" t="s">
        <v>231</v>
      </c>
      <c r="C25" s="659" t="s">
        <v>313</v>
      </c>
      <c r="D25" s="708"/>
      <c r="E25" s="659"/>
      <c r="F25" s="659"/>
      <c r="G25" s="708"/>
      <c r="H25" s="659" t="s">
        <v>366</v>
      </c>
      <c r="I25" s="708"/>
      <c r="J25" s="659"/>
      <c r="K25" s="659"/>
      <c r="L25" s="659"/>
      <c r="M25" s="659"/>
      <c r="N25" s="659"/>
      <c r="O25" s="659"/>
      <c r="P25" s="660" t="s">
        <v>366</v>
      </c>
      <c r="S25" s="1198" t="s">
        <v>231</v>
      </c>
      <c r="T25" s="659" t="s">
        <v>313</v>
      </c>
      <c r="U25" s="708"/>
      <c r="V25" s="659"/>
      <c r="W25" s="659"/>
      <c r="X25" s="708"/>
      <c r="Y25" s="659" t="s">
        <v>366</v>
      </c>
      <c r="Z25" s="708"/>
      <c r="AA25" s="659" t="s">
        <v>366</v>
      </c>
      <c r="AB25" s="659"/>
      <c r="AC25" s="659"/>
      <c r="AD25" s="659"/>
      <c r="AE25" s="659"/>
      <c r="AF25" s="659"/>
      <c r="AG25" s="660" t="s">
        <v>366</v>
      </c>
    </row>
    <row r="26" spans="2:33" ht="18.600000000000001" customHeight="1">
      <c r="B26" s="1199"/>
      <c r="C26" s="661" t="s">
        <v>314</v>
      </c>
      <c r="D26" s="708"/>
      <c r="E26" s="661"/>
      <c r="F26" s="661"/>
      <c r="G26" s="708"/>
      <c r="H26" s="661" t="s">
        <v>366</v>
      </c>
      <c r="I26" s="708"/>
      <c r="J26" s="661"/>
      <c r="K26" s="661"/>
      <c r="L26" s="661"/>
      <c r="M26" s="661"/>
      <c r="N26" s="661"/>
      <c r="O26" s="661"/>
      <c r="P26" s="662" t="s">
        <v>366</v>
      </c>
      <c r="S26" s="1199"/>
      <c r="T26" s="661" t="s">
        <v>314</v>
      </c>
      <c r="U26" s="708"/>
      <c r="V26" s="661"/>
      <c r="W26" s="661"/>
      <c r="X26" s="708"/>
      <c r="Y26" s="661" t="s">
        <v>366</v>
      </c>
      <c r="Z26" s="708"/>
      <c r="AA26" s="661" t="s">
        <v>366</v>
      </c>
      <c r="AB26" s="661"/>
      <c r="AC26" s="661"/>
      <c r="AD26" s="661"/>
      <c r="AE26" s="661"/>
      <c r="AF26" s="661"/>
      <c r="AG26" s="662" t="s">
        <v>366</v>
      </c>
    </row>
    <row r="27" spans="2:33" ht="18.600000000000001" customHeight="1">
      <c r="B27" s="1199"/>
      <c r="C27" s="661" t="s">
        <v>315</v>
      </c>
      <c r="D27" s="708"/>
      <c r="E27" s="661"/>
      <c r="F27" s="661"/>
      <c r="G27" s="708"/>
      <c r="H27" s="661" t="s">
        <v>366</v>
      </c>
      <c r="I27" s="708"/>
      <c r="J27" s="661"/>
      <c r="K27" s="661"/>
      <c r="L27" s="661"/>
      <c r="M27" s="661"/>
      <c r="N27" s="661"/>
      <c r="O27" s="661"/>
      <c r="P27" s="662" t="s">
        <v>366</v>
      </c>
      <c r="S27" s="1199"/>
      <c r="T27" s="661" t="s">
        <v>315</v>
      </c>
      <c r="U27" s="708"/>
      <c r="V27" s="661"/>
      <c r="W27" s="661"/>
      <c r="X27" s="708"/>
      <c r="Y27" s="661" t="s">
        <v>366</v>
      </c>
      <c r="Z27" s="708"/>
      <c r="AA27" s="661"/>
      <c r="AB27" s="661"/>
      <c r="AC27" s="661"/>
      <c r="AD27" s="661"/>
      <c r="AE27" s="661"/>
      <c r="AF27" s="661"/>
      <c r="AG27" s="662" t="s">
        <v>366</v>
      </c>
    </row>
    <row r="28" spans="2:33" ht="18.600000000000001" customHeight="1">
      <c r="B28" s="1199"/>
      <c r="C28" s="661" t="s">
        <v>316</v>
      </c>
      <c r="D28" s="708"/>
      <c r="E28" s="661"/>
      <c r="F28" s="661"/>
      <c r="G28" s="708"/>
      <c r="H28" s="661" t="s">
        <v>366</v>
      </c>
      <c r="I28" s="708"/>
      <c r="J28" s="661"/>
      <c r="K28" s="661"/>
      <c r="L28" s="661"/>
      <c r="M28" s="661"/>
      <c r="N28" s="661"/>
      <c r="O28" s="661" t="s">
        <v>366</v>
      </c>
      <c r="P28" s="662" t="s">
        <v>366</v>
      </c>
      <c r="S28" s="1199"/>
      <c r="T28" s="661" t="s">
        <v>316</v>
      </c>
      <c r="U28" s="708"/>
      <c r="V28" s="661"/>
      <c r="W28" s="661"/>
      <c r="X28" s="708"/>
      <c r="Y28" s="661" t="s">
        <v>366</v>
      </c>
      <c r="Z28" s="708"/>
      <c r="AA28" s="661"/>
      <c r="AB28" s="661"/>
      <c r="AC28" s="661"/>
      <c r="AD28" s="661"/>
      <c r="AE28" s="661"/>
      <c r="AF28" s="661"/>
      <c r="AG28" s="662" t="s">
        <v>366</v>
      </c>
    </row>
    <row r="29" spans="2:33" ht="18.600000000000001" customHeight="1" thickBot="1">
      <c r="B29" s="1199"/>
      <c r="C29" s="661" t="s">
        <v>317</v>
      </c>
      <c r="D29" s="708"/>
      <c r="E29" s="709"/>
      <c r="F29" s="709"/>
      <c r="G29" s="708"/>
      <c r="H29" s="709"/>
      <c r="I29" s="708"/>
      <c r="J29" s="709"/>
      <c r="K29" s="709"/>
      <c r="L29" s="709"/>
      <c r="M29" s="709"/>
      <c r="N29" s="709"/>
      <c r="O29" s="709" t="s">
        <v>366</v>
      </c>
      <c r="P29" s="662" t="s">
        <v>366</v>
      </c>
      <c r="S29" s="1199"/>
      <c r="T29" s="661" t="s">
        <v>317</v>
      </c>
      <c r="U29" s="708"/>
      <c r="V29" s="709"/>
      <c r="W29" s="709"/>
      <c r="X29" s="708"/>
      <c r="Y29" s="709"/>
      <c r="Z29" s="708"/>
      <c r="AA29" s="709"/>
      <c r="AB29" s="709"/>
      <c r="AC29" s="709"/>
      <c r="AD29" s="709"/>
      <c r="AE29" s="709"/>
      <c r="AF29" s="709"/>
      <c r="AG29" s="662" t="s">
        <v>366</v>
      </c>
    </row>
    <row r="30" spans="2:33" ht="18.600000000000001" customHeight="1">
      <c r="B30" s="1200" t="s">
        <v>589</v>
      </c>
      <c r="C30" s="663" t="s">
        <v>441</v>
      </c>
      <c r="D30" s="663"/>
      <c r="E30" s="663"/>
      <c r="F30" s="663"/>
      <c r="G30" s="663"/>
      <c r="H30" s="663"/>
      <c r="I30" s="663"/>
      <c r="J30" s="663"/>
      <c r="K30" s="663"/>
      <c r="L30" s="663"/>
      <c r="M30" s="663"/>
      <c r="N30" s="663"/>
      <c r="O30" s="663"/>
      <c r="P30" s="664" t="s">
        <v>366</v>
      </c>
      <c r="S30" s="1200" t="s">
        <v>589</v>
      </c>
      <c r="T30" s="663" t="s">
        <v>441</v>
      </c>
      <c r="U30" s="663"/>
      <c r="V30" s="663"/>
      <c r="W30" s="663"/>
      <c r="X30" s="663"/>
      <c r="Y30" s="663"/>
      <c r="Z30" s="663"/>
      <c r="AA30" s="663" t="s">
        <v>366</v>
      </c>
      <c r="AB30" s="663"/>
      <c r="AC30" s="663"/>
      <c r="AD30" s="663"/>
      <c r="AE30" s="663"/>
      <c r="AF30" s="663"/>
      <c r="AG30" s="664" t="s">
        <v>366</v>
      </c>
    </row>
    <row r="31" spans="2:33" ht="18.600000000000001" customHeight="1">
      <c r="B31" s="1201"/>
      <c r="C31" s="647" t="s">
        <v>50</v>
      </c>
      <c r="D31" s="647"/>
      <c r="E31" s="647"/>
      <c r="F31" s="647"/>
      <c r="G31" s="647"/>
      <c r="H31" s="647"/>
      <c r="I31" s="647"/>
      <c r="J31" s="647"/>
      <c r="K31" s="647"/>
      <c r="L31" s="647"/>
      <c r="M31" s="647"/>
      <c r="N31" s="647"/>
      <c r="O31" s="647"/>
      <c r="P31" s="648" t="s">
        <v>366</v>
      </c>
      <c r="S31" s="1201"/>
      <c r="T31" s="647" t="s">
        <v>50</v>
      </c>
      <c r="U31" s="647"/>
      <c r="V31" s="647"/>
      <c r="W31" s="647"/>
      <c r="X31" s="647"/>
      <c r="Y31" s="647"/>
      <c r="Z31" s="647"/>
      <c r="AA31" s="647" t="s">
        <v>366</v>
      </c>
      <c r="AB31" s="647"/>
      <c r="AC31" s="647"/>
      <c r="AD31" s="647"/>
      <c r="AE31" s="647"/>
      <c r="AF31" s="647"/>
      <c r="AG31" s="648" t="s">
        <v>366</v>
      </c>
    </row>
    <row r="32" spans="2:33" ht="18.600000000000001" customHeight="1" thickBot="1">
      <c r="B32" s="1202"/>
      <c r="C32" s="665" t="s">
        <v>436</v>
      </c>
      <c r="D32" s="665"/>
      <c r="E32" s="665"/>
      <c r="F32" s="665"/>
      <c r="G32" s="665"/>
      <c r="H32" s="665"/>
      <c r="I32" s="665"/>
      <c r="J32" s="665"/>
      <c r="K32" s="665"/>
      <c r="L32" s="665"/>
      <c r="M32" s="665"/>
      <c r="N32" s="665"/>
      <c r="O32" s="665"/>
      <c r="P32" s="666" t="s">
        <v>366</v>
      </c>
      <c r="S32" s="1202"/>
      <c r="T32" s="665" t="s">
        <v>436</v>
      </c>
      <c r="U32" s="665"/>
      <c r="V32" s="665"/>
      <c r="W32" s="665"/>
      <c r="X32" s="665"/>
      <c r="Y32" s="665"/>
      <c r="Z32" s="665"/>
      <c r="AA32" s="665" t="s">
        <v>366</v>
      </c>
      <c r="AB32" s="665"/>
      <c r="AC32" s="665"/>
      <c r="AD32" s="665"/>
      <c r="AE32" s="665"/>
      <c r="AF32" s="665"/>
      <c r="AG32" s="666" t="s">
        <v>366</v>
      </c>
    </row>
    <row r="33" spans="2:33" ht="18.600000000000001" customHeight="1" thickBot="1">
      <c r="B33" s="1188" t="s">
        <v>590</v>
      </c>
      <c r="C33" s="1189"/>
      <c r="D33" s="669"/>
      <c r="E33" s="655" t="s">
        <v>366</v>
      </c>
      <c r="F33" s="655" t="s">
        <v>366</v>
      </c>
      <c r="G33" s="669"/>
      <c r="H33" s="655" t="s">
        <v>366</v>
      </c>
      <c r="I33" s="655" t="s">
        <v>366</v>
      </c>
      <c r="J33" s="655" t="s">
        <v>366</v>
      </c>
      <c r="K33" s="655" t="s">
        <v>366</v>
      </c>
      <c r="L33" s="655" t="s">
        <v>366</v>
      </c>
      <c r="M33" s="655" t="s">
        <v>366</v>
      </c>
      <c r="N33" s="655" t="s">
        <v>366</v>
      </c>
      <c r="O33" s="669"/>
      <c r="P33" s="669"/>
      <c r="S33" s="1188" t="s">
        <v>609</v>
      </c>
      <c r="T33" s="1189"/>
      <c r="U33" s="669"/>
      <c r="V33" s="669"/>
      <c r="W33" s="669"/>
      <c r="X33" s="669"/>
      <c r="Y33" s="669"/>
      <c r="Z33" s="669"/>
      <c r="AA33" s="655" t="s">
        <v>366</v>
      </c>
      <c r="AB33" s="669"/>
      <c r="AC33" s="669"/>
      <c r="AD33" s="655" t="s">
        <v>366</v>
      </c>
      <c r="AE33" s="655" t="s">
        <v>366</v>
      </c>
      <c r="AF33" s="669" t="s">
        <v>366</v>
      </c>
      <c r="AG33" s="669" t="s">
        <v>366</v>
      </c>
    </row>
    <row r="34" spans="2:33" ht="18.600000000000001" customHeight="1">
      <c r="B34" s="1208" t="s">
        <v>594</v>
      </c>
      <c r="C34" s="692" t="s">
        <v>87</v>
      </c>
      <c r="D34" s="628"/>
      <c r="E34" s="628"/>
      <c r="F34" s="628"/>
      <c r="G34" s="628"/>
      <c r="H34" s="628"/>
      <c r="I34" s="628"/>
      <c r="J34" s="628"/>
      <c r="K34" s="628"/>
      <c r="L34" s="628"/>
      <c r="M34" s="628"/>
      <c r="N34" s="628"/>
      <c r="O34" s="628"/>
      <c r="P34" s="631" t="s">
        <v>366</v>
      </c>
      <c r="S34" s="1208" t="s">
        <v>188</v>
      </c>
      <c r="T34" s="692" t="s">
        <v>320</v>
      </c>
      <c r="U34" s="628"/>
      <c r="V34" s="628"/>
      <c r="W34" s="628"/>
      <c r="X34" s="628"/>
      <c r="Y34" s="628" t="s">
        <v>366</v>
      </c>
      <c r="Z34" s="629"/>
      <c r="AA34" s="628" t="s">
        <v>366</v>
      </c>
      <c r="AB34" s="628"/>
      <c r="AC34" s="629"/>
      <c r="AD34" s="628" t="s">
        <v>366</v>
      </c>
      <c r="AE34" s="629"/>
      <c r="AF34" s="628" t="s">
        <v>366</v>
      </c>
      <c r="AG34" s="631" t="s">
        <v>366</v>
      </c>
    </row>
    <row r="35" spans="2:33" ht="18.600000000000001" customHeight="1">
      <c r="B35" s="1209"/>
      <c r="C35" s="693"/>
      <c r="D35" s="649"/>
      <c r="E35" s="649"/>
      <c r="F35" s="649"/>
      <c r="G35" s="649"/>
      <c r="H35" s="649"/>
      <c r="I35" s="649"/>
      <c r="J35" s="649"/>
      <c r="K35" s="649"/>
      <c r="L35" s="649"/>
      <c r="M35" s="649"/>
      <c r="N35" s="649"/>
      <c r="O35" s="649"/>
      <c r="P35" s="650"/>
      <c r="S35" s="1209"/>
      <c r="T35" s="693" t="s">
        <v>633</v>
      </c>
      <c r="U35" s="649"/>
      <c r="V35" s="649"/>
      <c r="W35" s="649"/>
      <c r="X35" s="649"/>
      <c r="Y35" s="649" t="s">
        <v>366</v>
      </c>
      <c r="Z35" s="695"/>
      <c r="AA35" s="649" t="s">
        <v>366</v>
      </c>
      <c r="AB35" s="649"/>
      <c r="AC35" s="695"/>
      <c r="AD35" s="649" t="s">
        <v>366</v>
      </c>
      <c r="AE35" s="695"/>
      <c r="AF35" s="649" t="s">
        <v>366</v>
      </c>
      <c r="AG35" s="650" t="s">
        <v>366</v>
      </c>
    </row>
    <row r="36" spans="2:33" ht="18.600000000000001" customHeight="1" thickBot="1">
      <c r="B36" s="1210"/>
      <c r="C36" s="694" t="s">
        <v>611</v>
      </c>
      <c r="D36" s="670"/>
      <c r="E36" s="670" t="s">
        <v>366</v>
      </c>
      <c r="F36" s="670"/>
      <c r="G36" s="670"/>
      <c r="H36" s="670"/>
      <c r="I36" s="670"/>
      <c r="J36" s="670"/>
      <c r="K36" s="670"/>
      <c r="L36" s="670"/>
      <c r="M36" s="670"/>
      <c r="N36" s="670"/>
      <c r="O36" s="670"/>
      <c r="P36" s="651" t="s">
        <v>366</v>
      </c>
      <c r="S36" s="1210"/>
      <c r="T36" s="694" t="s">
        <v>634</v>
      </c>
      <c r="U36" s="670"/>
      <c r="V36" s="670"/>
      <c r="W36" s="670"/>
      <c r="X36" s="670"/>
      <c r="Y36" s="670" t="s">
        <v>366</v>
      </c>
      <c r="Z36" s="696"/>
      <c r="AA36" s="670" t="s">
        <v>366</v>
      </c>
      <c r="AB36" s="670"/>
      <c r="AC36" s="696"/>
      <c r="AD36" s="670" t="s">
        <v>366</v>
      </c>
      <c r="AE36" s="696"/>
      <c r="AF36" s="670" t="s">
        <v>366</v>
      </c>
      <c r="AG36" s="651" t="s">
        <v>366</v>
      </c>
    </row>
    <row r="37" spans="2:33" s="523" customFormat="1" ht="18" customHeight="1" thickBot="1">
      <c r="B37" s="1190" t="s">
        <v>610</v>
      </c>
      <c r="C37" s="1191"/>
      <c r="D37" s="665"/>
      <c r="E37" s="665"/>
      <c r="F37" s="665"/>
      <c r="G37" s="665"/>
      <c r="H37" s="665"/>
      <c r="I37" s="665"/>
      <c r="J37" s="665"/>
      <c r="K37" s="665"/>
      <c r="L37" s="665"/>
      <c r="M37" s="665"/>
      <c r="N37" s="665"/>
      <c r="O37" s="665"/>
      <c r="P37" s="666" t="s">
        <v>366</v>
      </c>
      <c r="S37" s="1190" t="s">
        <v>610</v>
      </c>
      <c r="T37" s="1191"/>
      <c r="U37" s="665"/>
      <c r="V37" s="665"/>
      <c r="W37" s="665"/>
      <c r="X37" s="665"/>
      <c r="Y37" s="665"/>
      <c r="Z37" s="665"/>
      <c r="AA37" s="665"/>
      <c r="AB37" s="665"/>
      <c r="AC37" s="665"/>
      <c r="AD37" s="665"/>
      <c r="AE37" s="665"/>
      <c r="AF37" s="665"/>
      <c r="AG37" s="666" t="s">
        <v>366</v>
      </c>
    </row>
    <row r="38" spans="2:33" ht="21">
      <c r="B38" s="671" t="s">
        <v>606</v>
      </c>
      <c r="S38" s="671" t="s">
        <v>606</v>
      </c>
    </row>
    <row r="39" spans="2:33" ht="23.25">
      <c r="B39" s="671" t="s">
        <v>607</v>
      </c>
      <c r="S39" s="671" t="s">
        <v>607</v>
      </c>
    </row>
    <row r="40" spans="2:33" ht="21">
      <c r="B40" s="671" t="s">
        <v>612</v>
      </c>
      <c r="S40" s="671" t="s">
        <v>612</v>
      </c>
    </row>
    <row r="41" spans="2:33" ht="21">
      <c r="B41" s="671" t="s">
        <v>613</v>
      </c>
      <c r="S41" s="671" t="s">
        <v>613</v>
      </c>
    </row>
    <row r="44" spans="2:33" s="682" customFormat="1" ht="23.25"/>
    <row r="48" spans="2:33" ht="18.600000000000001" customHeight="1"/>
    <row r="49" s="187" customFormat="1" ht="18.600000000000001" customHeight="1"/>
    <row r="50" s="187" customFormat="1" ht="18.600000000000001" customHeight="1"/>
    <row r="51" s="187" customFormat="1" ht="18.600000000000001" customHeight="1"/>
    <row r="52" s="187" customFormat="1" ht="18.600000000000001" customHeight="1"/>
    <row r="53" s="187" customFormat="1" ht="18.600000000000001" customHeight="1"/>
    <row r="54" s="187" customFormat="1" ht="18.600000000000001" customHeight="1"/>
    <row r="55" s="187" customFormat="1" ht="18.600000000000001" customHeight="1"/>
    <row r="56" s="187" customFormat="1" ht="18.600000000000001" customHeight="1"/>
    <row r="57" s="187" customFormat="1" ht="18.600000000000001" customHeight="1"/>
    <row r="58" s="187" customFormat="1" ht="18.600000000000001" customHeight="1"/>
    <row r="59" s="187" customFormat="1" ht="18.600000000000001" customHeight="1"/>
    <row r="60" s="187" customFormat="1" ht="18.600000000000001" customHeight="1"/>
    <row r="61" s="187" customFormat="1" ht="18.600000000000001" customHeight="1"/>
    <row r="62" s="187" customFormat="1" ht="18.600000000000001" customHeight="1"/>
    <row r="63" s="187" customFormat="1" ht="18.600000000000001" customHeight="1"/>
    <row r="64" s="187" customFormat="1" ht="18.600000000000001" customHeight="1"/>
    <row r="65" s="187" customFormat="1" ht="18.600000000000001" customHeight="1"/>
    <row r="66" s="187" customFormat="1" ht="18.600000000000001" customHeight="1"/>
    <row r="67" s="187" customFormat="1" ht="18.600000000000001" customHeight="1"/>
    <row r="68" s="187" customFormat="1" ht="18.600000000000001" customHeight="1"/>
    <row r="69" s="187" customFormat="1" ht="18.600000000000001" customHeight="1"/>
    <row r="70" s="187" customFormat="1" ht="18.600000000000001" customHeight="1"/>
    <row r="71" s="187" customFormat="1" ht="18.600000000000001" customHeight="1"/>
    <row r="72" s="187" customFormat="1" ht="18.600000000000001" customHeight="1"/>
    <row r="73" s="187" customFormat="1" ht="18.600000000000001" customHeight="1"/>
    <row r="74" s="187" customFormat="1" ht="18.600000000000001" customHeight="1"/>
    <row r="75" s="187" customFormat="1" ht="18.600000000000001" customHeight="1"/>
    <row r="76" s="187" customFormat="1" ht="18.600000000000001" customHeight="1"/>
    <row r="77" s="523" customFormat="1" ht="18" customHeight="1"/>
    <row r="78" s="187" customFormat="1"/>
    <row r="79" s="187" customFormat="1"/>
    <row r="80" s="187" customFormat="1"/>
    <row r="81" s="187" customFormat="1"/>
  </sheetData>
  <mergeCells count="41">
    <mergeCell ref="S33:T33"/>
    <mergeCell ref="S34:S36"/>
    <mergeCell ref="S37:T37"/>
    <mergeCell ref="B9:C9"/>
    <mergeCell ref="C2:J2"/>
    <mergeCell ref="S8:T9"/>
    <mergeCell ref="S25:S29"/>
    <mergeCell ref="S30:S32"/>
    <mergeCell ref="S6:S7"/>
    <mergeCell ref="T6:T7"/>
    <mergeCell ref="B6:B7"/>
    <mergeCell ref="C6:C7"/>
    <mergeCell ref="D6:P6"/>
    <mergeCell ref="B10:B12"/>
    <mergeCell ref="B8:C8"/>
    <mergeCell ref="B34:B36"/>
    <mergeCell ref="S13:S16"/>
    <mergeCell ref="S17:S20"/>
    <mergeCell ref="S21:S24"/>
    <mergeCell ref="U8:U9"/>
    <mergeCell ref="V8:V9"/>
    <mergeCell ref="U6:AG6"/>
    <mergeCell ref="S10:S12"/>
    <mergeCell ref="AB8:AB9"/>
    <mergeCell ref="AC8:AC9"/>
    <mergeCell ref="AD8:AD9"/>
    <mergeCell ref="AE8:AE9"/>
    <mergeCell ref="AF8:AF9"/>
    <mergeCell ref="AG8:AG9"/>
    <mergeCell ref="Z8:Z9"/>
    <mergeCell ref="AA8:AA9"/>
    <mergeCell ref="W8:W9"/>
    <mergeCell ref="X8:X9"/>
    <mergeCell ref="Y8:Y9"/>
    <mergeCell ref="B33:C33"/>
    <mergeCell ref="B37:C37"/>
    <mergeCell ref="B13:B16"/>
    <mergeCell ref="B17:B20"/>
    <mergeCell ref="B21:B24"/>
    <mergeCell ref="B25:B29"/>
    <mergeCell ref="B30:B32"/>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24526-8417-4C0D-9279-937062107294}">
  <sheetPr>
    <tabColor rgb="FFFF0000"/>
  </sheetPr>
  <dimension ref="A2:BI137"/>
  <sheetViews>
    <sheetView zoomScaleNormal="100" workbookViewId="0">
      <pane xSplit="4" ySplit="7" topLeftCell="AM78" activePane="bottomRight" state="frozen"/>
      <selection pane="topRight" activeCell="E1" sqref="E1"/>
      <selection pane="bottomLeft" activeCell="A8" sqref="A8"/>
      <selection pane="bottomRight" activeCell="D10" sqref="D10"/>
    </sheetView>
  </sheetViews>
  <sheetFormatPr defaultRowHeight="15"/>
  <cols>
    <col min="2" max="2" width="11.140625" customWidth="1"/>
    <col min="4" max="4" width="9.5703125" bestFit="1" customWidth="1"/>
  </cols>
  <sheetData>
    <row r="2" spans="1:61" ht="23.25">
      <c r="B2" s="687" t="s">
        <v>614</v>
      </c>
      <c r="K2" s="719"/>
    </row>
    <row r="4" spans="1:61">
      <c r="A4" s="1262" t="s">
        <v>642</v>
      </c>
      <c r="B4" s="1262"/>
      <c r="C4" s="1262"/>
      <c r="D4" s="1262"/>
      <c r="E4" s="622" t="s">
        <v>570</v>
      </c>
      <c r="F4" s="187"/>
      <c r="G4" s="187"/>
      <c r="H4" s="187"/>
      <c r="I4" s="187"/>
      <c r="J4" s="187"/>
      <c r="K4" s="187"/>
      <c r="L4" s="187"/>
      <c r="M4" s="187"/>
      <c r="N4" s="187"/>
      <c r="O4" s="187"/>
      <c r="P4" s="187"/>
      <c r="Q4" s="187"/>
      <c r="R4" s="187"/>
      <c r="S4" s="187"/>
      <c r="T4" s="187"/>
      <c r="U4" s="187"/>
      <c r="V4" s="187"/>
      <c r="W4" s="187"/>
      <c r="X4" s="187"/>
      <c r="Y4" s="187"/>
      <c r="Z4" s="187"/>
      <c r="AA4" s="187"/>
      <c r="AB4" s="187"/>
      <c r="AC4" s="187"/>
      <c r="AD4" s="187"/>
      <c r="AE4" s="187"/>
      <c r="AF4" s="187"/>
      <c r="AG4" s="187"/>
      <c r="AH4" s="187"/>
      <c r="AI4" s="187"/>
      <c r="AJ4" s="187"/>
      <c r="AK4" s="187"/>
      <c r="AL4" s="187"/>
      <c r="AM4" s="187"/>
      <c r="AN4" s="187"/>
      <c r="AO4" s="187"/>
      <c r="AP4" s="187"/>
      <c r="AQ4" s="187"/>
      <c r="AR4" s="187"/>
      <c r="AS4" s="187"/>
      <c r="AT4" s="187"/>
      <c r="AU4" s="187"/>
      <c r="AV4" s="187"/>
      <c r="AW4" s="187"/>
      <c r="AX4" s="187"/>
      <c r="AY4" s="187"/>
      <c r="AZ4" s="187"/>
      <c r="BA4" s="187"/>
      <c r="BB4" s="187"/>
      <c r="BC4" s="187"/>
      <c r="BD4" s="187"/>
      <c r="BE4" s="187"/>
      <c r="BF4" s="187"/>
      <c r="BG4" s="187"/>
    </row>
    <row r="5" spans="1:61" ht="15.75" thickBot="1">
      <c r="A5" s="1263"/>
      <c r="B5" s="1263"/>
      <c r="C5" s="1263"/>
      <c r="D5" s="1263"/>
      <c r="E5" s="623" t="s">
        <v>571</v>
      </c>
      <c r="F5" s="187"/>
      <c r="G5" s="1264" t="s">
        <v>572</v>
      </c>
      <c r="H5" s="1264"/>
      <c r="I5" s="187"/>
      <c r="J5" s="1265" t="s">
        <v>573</v>
      </c>
      <c r="K5" s="1265"/>
      <c r="L5" s="622" t="s">
        <v>574</v>
      </c>
      <c r="M5" s="187"/>
      <c r="N5" s="187"/>
      <c r="O5" s="187"/>
      <c r="P5" s="624" t="s">
        <v>575</v>
      </c>
      <c r="Q5" s="187"/>
      <c r="R5" s="187"/>
      <c r="S5" s="187"/>
      <c r="T5" s="187"/>
      <c r="U5" s="187"/>
      <c r="V5" s="187"/>
      <c r="W5" s="187"/>
      <c r="X5" s="187"/>
      <c r="Y5" s="187"/>
      <c r="Z5" s="187"/>
      <c r="AA5" s="187"/>
      <c r="AB5" s="187"/>
      <c r="AC5" s="187"/>
      <c r="AD5" s="187"/>
      <c r="AE5" s="187"/>
      <c r="AF5" s="187"/>
      <c r="AG5" s="187"/>
      <c r="AH5" s="187"/>
      <c r="AI5" s="187"/>
      <c r="AJ5" s="187"/>
      <c r="AK5" s="187"/>
      <c r="AL5" s="187"/>
      <c r="AM5" s="187"/>
      <c r="AN5" s="187"/>
      <c r="AO5" s="187"/>
      <c r="AP5" s="187"/>
      <c r="AQ5" s="187"/>
      <c r="AR5" s="187"/>
      <c r="AS5" s="187"/>
      <c r="AT5" s="187"/>
      <c r="AU5" s="187"/>
      <c r="AV5" s="187"/>
      <c r="AW5" s="187"/>
      <c r="AX5" s="187"/>
      <c r="AY5" s="187"/>
      <c r="AZ5" s="187"/>
      <c r="BA5" s="187"/>
      <c r="BB5" s="187"/>
      <c r="BC5" s="187"/>
      <c r="BD5" s="187"/>
      <c r="BE5" s="187"/>
      <c r="BF5" s="187"/>
      <c r="BG5" s="187"/>
      <c r="BH5" s="187"/>
      <c r="BI5" s="187"/>
    </row>
    <row r="6" spans="1:61" ht="15.75" thickBot="1">
      <c r="A6" s="1266" t="s">
        <v>25</v>
      </c>
      <c r="B6" s="1267"/>
      <c r="C6" s="1266" t="s">
        <v>306</v>
      </c>
      <c r="D6" s="1268"/>
      <c r="E6" s="1188" t="s">
        <v>580</v>
      </c>
      <c r="F6" s="1258"/>
      <c r="G6" s="1258"/>
      <c r="H6" s="1258"/>
      <c r="I6" s="1189"/>
      <c r="J6" s="1188" t="s">
        <v>581</v>
      </c>
      <c r="K6" s="1258"/>
      <c r="L6" s="1258"/>
      <c r="M6" s="1258"/>
      <c r="N6" s="1189"/>
      <c r="O6" s="1188" t="s">
        <v>441</v>
      </c>
      <c r="P6" s="1258"/>
      <c r="Q6" s="1258"/>
      <c r="R6" s="1258"/>
      <c r="S6" s="1189"/>
      <c r="T6" s="1188" t="s">
        <v>354</v>
      </c>
      <c r="U6" s="1258"/>
      <c r="V6" s="1258"/>
      <c r="W6" s="1258"/>
      <c r="X6" s="1189"/>
      <c r="Y6" s="1258" t="s">
        <v>308</v>
      </c>
      <c r="Z6" s="1258"/>
      <c r="AA6" s="1258"/>
      <c r="AB6" s="1258"/>
      <c r="AC6" s="1258"/>
      <c r="AD6" s="1188" t="s">
        <v>583</v>
      </c>
      <c r="AE6" s="1258"/>
      <c r="AF6" s="1258"/>
      <c r="AG6" s="1258"/>
      <c r="AH6" s="1189"/>
      <c r="AI6" s="1258" t="s">
        <v>353</v>
      </c>
      <c r="AJ6" s="1258"/>
      <c r="AK6" s="1258"/>
      <c r="AL6" s="1258"/>
      <c r="AM6" s="1258"/>
      <c r="AN6" s="1188" t="s">
        <v>584</v>
      </c>
      <c r="AO6" s="1258"/>
      <c r="AP6" s="1258"/>
      <c r="AQ6" s="1258"/>
      <c r="AR6" s="1258"/>
      <c r="AS6" s="1188" t="s">
        <v>585</v>
      </c>
      <c r="AT6" s="1258"/>
      <c r="AU6" s="1258"/>
      <c r="AV6" s="1258"/>
      <c r="AW6" s="1258"/>
      <c r="AX6" s="1188" t="s">
        <v>435</v>
      </c>
      <c r="AY6" s="1258"/>
      <c r="AZ6" s="1258"/>
      <c r="BA6" s="1258"/>
      <c r="BB6" s="1258"/>
      <c r="BC6" s="1188" t="s">
        <v>587</v>
      </c>
      <c r="BD6" s="1258"/>
      <c r="BE6" s="1258"/>
      <c r="BF6" s="1258"/>
      <c r="BG6" s="1189"/>
    </row>
    <row r="7" spans="1:61" ht="30.75" thickBot="1">
      <c r="A7" s="619"/>
      <c r="B7" s="614" t="s">
        <v>309</v>
      </c>
      <c r="C7" s="617"/>
      <c r="D7" s="612" t="s">
        <v>271</v>
      </c>
      <c r="E7" s="625" t="s">
        <v>313</v>
      </c>
      <c r="F7" s="626" t="s">
        <v>314</v>
      </c>
      <c r="G7" s="627" t="s">
        <v>315</v>
      </c>
      <c r="H7" s="717" t="s">
        <v>316</v>
      </c>
      <c r="I7" s="716" t="s">
        <v>317</v>
      </c>
      <c r="J7" s="625" t="s">
        <v>313</v>
      </c>
      <c r="K7" s="626" t="s">
        <v>314</v>
      </c>
      <c r="L7" s="627" t="s">
        <v>315</v>
      </c>
      <c r="M7" s="717" t="s">
        <v>316</v>
      </c>
      <c r="N7" s="716" t="s">
        <v>317</v>
      </c>
      <c r="O7" s="625" t="s">
        <v>313</v>
      </c>
      <c r="P7" s="626" t="s">
        <v>314</v>
      </c>
      <c r="Q7" s="627" t="s">
        <v>315</v>
      </c>
      <c r="R7" s="717" t="s">
        <v>316</v>
      </c>
      <c r="S7" s="716" t="s">
        <v>317</v>
      </c>
      <c r="T7" s="625" t="s">
        <v>313</v>
      </c>
      <c r="U7" s="626" t="s">
        <v>314</v>
      </c>
      <c r="V7" s="627" t="s">
        <v>315</v>
      </c>
      <c r="W7" s="717" t="s">
        <v>316</v>
      </c>
      <c r="X7" s="716" t="s">
        <v>317</v>
      </c>
      <c r="Y7" s="625" t="s">
        <v>313</v>
      </c>
      <c r="Z7" s="626" t="s">
        <v>314</v>
      </c>
      <c r="AA7" s="627" t="s">
        <v>315</v>
      </c>
      <c r="AB7" s="717" t="s">
        <v>316</v>
      </c>
      <c r="AC7" s="716" t="s">
        <v>317</v>
      </c>
      <c r="AD7" s="625" t="s">
        <v>313</v>
      </c>
      <c r="AE7" s="626" t="s">
        <v>314</v>
      </c>
      <c r="AF7" s="627" t="s">
        <v>315</v>
      </c>
      <c r="AG7" s="717" t="s">
        <v>316</v>
      </c>
      <c r="AH7" s="716" t="s">
        <v>317</v>
      </c>
      <c r="AI7" s="625" t="s">
        <v>313</v>
      </c>
      <c r="AJ7" s="626" t="s">
        <v>314</v>
      </c>
      <c r="AK7" s="627" t="s">
        <v>315</v>
      </c>
      <c r="AL7" s="717" t="s">
        <v>316</v>
      </c>
      <c r="AM7" s="716" t="s">
        <v>317</v>
      </c>
      <c r="AN7" s="625" t="s">
        <v>313</v>
      </c>
      <c r="AO7" s="626" t="s">
        <v>314</v>
      </c>
      <c r="AP7" s="627" t="s">
        <v>315</v>
      </c>
      <c r="AQ7" s="717" t="s">
        <v>316</v>
      </c>
      <c r="AR7" s="716" t="s">
        <v>317</v>
      </c>
      <c r="AS7" s="625" t="s">
        <v>313</v>
      </c>
      <c r="AT7" s="626" t="s">
        <v>314</v>
      </c>
      <c r="AU7" s="844" t="s">
        <v>315</v>
      </c>
      <c r="AV7" s="717" t="s">
        <v>316</v>
      </c>
      <c r="AW7" s="716" t="s">
        <v>317</v>
      </c>
      <c r="AX7" s="625" t="s">
        <v>313</v>
      </c>
      <c r="AY7" s="626" t="s">
        <v>314</v>
      </c>
      <c r="AZ7" s="627" t="s">
        <v>315</v>
      </c>
      <c r="BA7" s="717" t="s">
        <v>316</v>
      </c>
      <c r="BB7" s="716" t="s">
        <v>317</v>
      </c>
      <c r="BC7" s="625" t="s">
        <v>313</v>
      </c>
      <c r="BD7" s="626" t="s">
        <v>314</v>
      </c>
      <c r="BE7" s="627" t="s">
        <v>315</v>
      </c>
      <c r="BF7" s="840" t="s">
        <v>316</v>
      </c>
      <c r="BG7" s="841" t="s">
        <v>317</v>
      </c>
    </row>
    <row r="8" spans="1:61" ht="15.75" thickBot="1">
      <c r="A8" s="1273" t="s">
        <v>310</v>
      </c>
      <c r="B8" s="1274"/>
      <c r="C8" s="628" t="s">
        <v>311</v>
      </c>
      <c r="D8" s="629" t="s">
        <v>312</v>
      </c>
      <c r="E8" s="630" t="s">
        <v>311</v>
      </c>
      <c r="F8" s="629" t="s">
        <v>311</v>
      </c>
      <c r="G8" s="629" t="s">
        <v>311</v>
      </c>
      <c r="H8" s="629" t="s">
        <v>311</v>
      </c>
      <c r="I8" s="631" t="s">
        <v>311</v>
      </c>
      <c r="J8" s="629" t="s">
        <v>311</v>
      </c>
      <c r="K8" s="629" t="s">
        <v>311</v>
      </c>
      <c r="L8" s="629" t="s">
        <v>311</v>
      </c>
      <c r="M8" s="629" t="s">
        <v>311</v>
      </c>
      <c r="N8" s="629" t="s">
        <v>311</v>
      </c>
      <c r="O8" s="630" t="s">
        <v>311</v>
      </c>
      <c r="P8" s="629" t="s">
        <v>311</v>
      </c>
      <c r="Q8" s="629" t="s">
        <v>311</v>
      </c>
      <c r="R8" s="629" t="s">
        <v>311</v>
      </c>
      <c r="S8" s="631" t="s">
        <v>311</v>
      </c>
      <c r="T8" s="629" t="s">
        <v>311</v>
      </c>
      <c r="U8" s="629" t="s">
        <v>311</v>
      </c>
      <c r="V8" s="629" t="s">
        <v>311</v>
      </c>
      <c r="W8" s="629" t="s">
        <v>311</v>
      </c>
      <c r="X8" s="629" t="s">
        <v>311</v>
      </c>
      <c r="Y8" s="629" t="s">
        <v>311</v>
      </c>
      <c r="Z8" s="629" t="s">
        <v>311</v>
      </c>
      <c r="AA8" s="629" t="s">
        <v>311</v>
      </c>
      <c r="AB8" s="629" t="s">
        <v>311</v>
      </c>
      <c r="AC8" s="629" t="s">
        <v>311</v>
      </c>
      <c r="AD8" s="630" t="s">
        <v>311</v>
      </c>
      <c r="AE8" s="629" t="s">
        <v>311</v>
      </c>
      <c r="AF8" s="629" t="s">
        <v>311</v>
      </c>
      <c r="AG8" s="629" t="s">
        <v>311</v>
      </c>
      <c r="AH8" s="631" t="s">
        <v>311</v>
      </c>
      <c r="AI8" s="629" t="s">
        <v>311</v>
      </c>
      <c r="AJ8" s="629" t="s">
        <v>311</v>
      </c>
      <c r="AK8" s="629" t="s">
        <v>311</v>
      </c>
      <c r="AL8" s="629" t="s">
        <v>311</v>
      </c>
      <c r="AM8" s="629" t="s">
        <v>311</v>
      </c>
      <c r="AN8" s="630" t="s">
        <v>311</v>
      </c>
      <c r="AO8" s="629" t="s">
        <v>311</v>
      </c>
      <c r="AP8" s="629" t="s">
        <v>311</v>
      </c>
      <c r="AQ8" s="629" t="s">
        <v>311</v>
      </c>
      <c r="AR8" s="629" t="s">
        <v>311</v>
      </c>
      <c r="AS8" s="630" t="s">
        <v>366</v>
      </c>
      <c r="AT8" s="629" t="s">
        <v>366</v>
      </c>
      <c r="AU8" s="629" t="s">
        <v>366</v>
      </c>
      <c r="AV8" s="629" t="s">
        <v>366</v>
      </c>
      <c r="AW8" s="629" t="s">
        <v>366</v>
      </c>
      <c r="AX8" s="630" t="s">
        <v>311</v>
      </c>
      <c r="AY8" s="629" t="s">
        <v>311</v>
      </c>
      <c r="AZ8" s="629" t="s">
        <v>311</v>
      </c>
      <c r="BA8" s="629" t="s">
        <v>311</v>
      </c>
      <c r="BB8" s="629" t="s">
        <v>311</v>
      </c>
      <c r="BC8" s="630" t="s">
        <v>311</v>
      </c>
      <c r="BD8" s="629" t="s">
        <v>311</v>
      </c>
      <c r="BE8" s="629" t="s">
        <v>311</v>
      </c>
      <c r="BF8" s="833" t="s">
        <v>311</v>
      </c>
      <c r="BG8" s="834" t="s">
        <v>311</v>
      </c>
    </row>
    <row r="9" spans="1:61" ht="15.75" thickBot="1">
      <c r="A9" s="1269" t="s">
        <v>400</v>
      </c>
      <c r="B9" s="1270"/>
      <c r="C9" s="1259" t="s">
        <v>638</v>
      </c>
      <c r="D9" s="1261"/>
      <c r="E9" s="1259" t="s">
        <v>638</v>
      </c>
      <c r="F9" s="1260"/>
      <c r="G9" s="1260"/>
      <c r="H9" s="1260"/>
      <c r="I9" s="1261"/>
      <c r="J9" s="1259" t="s">
        <v>638</v>
      </c>
      <c r="K9" s="1260"/>
      <c r="L9" s="1260"/>
      <c r="M9" s="1260"/>
      <c r="N9" s="1261"/>
      <c r="O9" s="1259" t="s">
        <v>638</v>
      </c>
      <c r="P9" s="1260"/>
      <c r="Q9" s="1260"/>
      <c r="R9" s="1260"/>
      <c r="S9" s="1261"/>
      <c r="T9" s="1259" t="s">
        <v>638</v>
      </c>
      <c r="U9" s="1260"/>
      <c r="V9" s="1260"/>
      <c r="W9" s="1260"/>
      <c r="X9" s="1261"/>
      <c r="Y9" s="1259" t="s">
        <v>638</v>
      </c>
      <c r="Z9" s="1260"/>
      <c r="AA9" s="1260"/>
      <c r="AB9" s="1260"/>
      <c r="AC9" s="1261"/>
      <c r="AD9" s="1259" t="s">
        <v>638</v>
      </c>
      <c r="AE9" s="1260"/>
      <c r="AF9" s="1260"/>
      <c r="AG9" s="1260"/>
      <c r="AH9" s="1261"/>
      <c r="AI9" s="1260" t="s">
        <v>638</v>
      </c>
      <c r="AJ9" s="1260"/>
      <c r="AK9" s="1260"/>
      <c r="AL9" s="1260"/>
      <c r="AM9" s="1260"/>
      <c r="AN9" s="1259" t="s">
        <v>638</v>
      </c>
      <c r="AO9" s="1260"/>
      <c r="AP9" s="1260"/>
      <c r="AQ9" s="1260"/>
      <c r="AR9" s="1260"/>
      <c r="AS9" s="1259" t="s">
        <v>638</v>
      </c>
      <c r="AT9" s="1260"/>
      <c r="AU9" s="1260"/>
      <c r="AV9" s="1260"/>
      <c r="AW9" s="1260"/>
      <c r="AX9" s="1259" t="s">
        <v>638</v>
      </c>
      <c r="AY9" s="1260"/>
      <c r="AZ9" s="1260"/>
      <c r="BA9" s="1260"/>
      <c r="BB9" s="1260"/>
      <c r="BC9" s="1259" t="s">
        <v>638</v>
      </c>
      <c r="BD9" s="1260"/>
      <c r="BE9" s="1260"/>
      <c r="BF9" s="839"/>
      <c r="BG9" s="842"/>
    </row>
    <row r="10" spans="1:61" ht="30" customHeight="1" thickBot="1">
      <c r="A10" s="1271" t="s">
        <v>639</v>
      </c>
      <c r="B10" s="1272"/>
      <c r="C10" s="718" t="s">
        <v>322</v>
      </c>
      <c r="D10" s="1114">
        <v>2.7777777777777779E-3</v>
      </c>
      <c r="E10" s="712">
        <f>D10</f>
        <v>2.7777777777777779E-3</v>
      </c>
      <c r="F10" s="713">
        <f>D10</f>
        <v>2.7777777777777779E-3</v>
      </c>
      <c r="G10" s="713">
        <f>D10</f>
        <v>2.7777777777777779E-3</v>
      </c>
      <c r="H10" s="713">
        <f>D10</f>
        <v>2.7777777777777779E-3</v>
      </c>
      <c r="I10" s="714">
        <f>D10</f>
        <v>2.7777777777777779E-3</v>
      </c>
      <c r="J10" s="713">
        <f>D10</f>
        <v>2.7777777777777779E-3</v>
      </c>
      <c r="K10" s="713">
        <f>D10</f>
        <v>2.7777777777777779E-3</v>
      </c>
      <c r="L10" s="713">
        <f>D10</f>
        <v>2.7777777777777779E-3</v>
      </c>
      <c r="M10" s="713">
        <f>D10</f>
        <v>2.7777777777777779E-3</v>
      </c>
      <c r="N10" s="713">
        <f>D10</f>
        <v>2.7777777777777779E-3</v>
      </c>
      <c r="O10" s="712">
        <f>D10</f>
        <v>2.7777777777777779E-3</v>
      </c>
      <c r="P10" s="713">
        <f>D10</f>
        <v>2.7777777777777779E-3</v>
      </c>
      <c r="Q10" s="713">
        <f>D10</f>
        <v>2.7777777777777779E-3</v>
      </c>
      <c r="R10" s="713">
        <f>D10</f>
        <v>2.7777777777777779E-3</v>
      </c>
      <c r="S10" s="714">
        <f>D10</f>
        <v>2.7777777777777779E-3</v>
      </c>
      <c r="T10" s="712">
        <f>D10</f>
        <v>2.7777777777777779E-3</v>
      </c>
      <c r="U10" s="713">
        <f>D10</f>
        <v>2.7777777777777779E-3</v>
      </c>
      <c r="V10" s="713">
        <f>D10</f>
        <v>2.7777777777777779E-3</v>
      </c>
      <c r="W10" s="713">
        <f>D10</f>
        <v>2.7777777777777779E-3</v>
      </c>
      <c r="X10" s="714">
        <f>D10</f>
        <v>2.7777777777777779E-3</v>
      </c>
      <c r="Y10" s="712">
        <f>D10</f>
        <v>2.7777777777777779E-3</v>
      </c>
      <c r="Z10" s="713">
        <f>D10</f>
        <v>2.7777777777777779E-3</v>
      </c>
      <c r="AA10" s="713">
        <f>D10</f>
        <v>2.7777777777777779E-3</v>
      </c>
      <c r="AB10" s="713">
        <f>D10</f>
        <v>2.7777777777777779E-3</v>
      </c>
      <c r="AC10" s="714">
        <f>D10</f>
        <v>2.7777777777777779E-3</v>
      </c>
      <c r="AD10" s="712">
        <f>D10</f>
        <v>2.7777777777777779E-3</v>
      </c>
      <c r="AE10" s="713">
        <f>D10</f>
        <v>2.7777777777777779E-3</v>
      </c>
      <c r="AF10" s="713">
        <f>D10</f>
        <v>2.7777777777777779E-3</v>
      </c>
      <c r="AG10" s="713">
        <f>D10</f>
        <v>2.7777777777777779E-3</v>
      </c>
      <c r="AH10" s="714">
        <f>D10</f>
        <v>2.7777777777777779E-3</v>
      </c>
      <c r="AI10" s="712">
        <f>D10</f>
        <v>2.7777777777777779E-3</v>
      </c>
      <c r="AJ10" s="713">
        <f>D10</f>
        <v>2.7777777777777779E-3</v>
      </c>
      <c r="AK10" s="713">
        <f>D10</f>
        <v>2.7777777777777779E-3</v>
      </c>
      <c r="AL10" s="713">
        <f>D10</f>
        <v>2.7777777777777779E-3</v>
      </c>
      <c r="AM10" s="714">
        <f>D10</f>
        <v>2.7777777777777779E-3</v>
      </c>
      <c r="AN10" s="712">
        <f>D10</f>
        <v>2.7777777777777779E-3</v>
      </c>
      <c r="AO10" s="713">
        <f>D10</f>
        <v>2.7777777777777779E-3</v>
      </c>
      <c r="AP10" s="713">
        <f>D10</f>
        <v>2.7777777777777779E-3</v>
      </c>
      <c r="AQ10" s="713">
        <f>D10</f>
        <v>2.7777777777777779E-3</v>
      </c>
      <c r="AR10" s="714">
        <f>AH10</f>
        <v>2.7777777777777779E-3</v>
      </c>
      <c r="AS10" s="712">
        <f>D10</f>
        <v>2.7777777777777779E-3</v>
      </c>
      <c r="AT10" s="713">
        <f>D10</f>
        <v>2.7777777777777779E-3</v>
      </c>
      <c r="AU10" s="713">
        <f>D10</f>
        <v>2.7777777777777779E-3</v>
      </c>
      <c r="AV10" s="713">
        <f>D10</f>
        <v>2.7777777777777779E-3</v>
      </c>
      <c r="AW10" s="713">
        <f>D10</f>
        <v>2.7777777777777779E-3</v>
      </c>
      <c r="AX10" s="712">
        <f>D10</f>
        <v>2.7777777777777779E-3</v>
      </c>
      <c r="AY10" s="713">
        <f>D10</f>
        <v>2.7777777777777779E-3</v>
      </c>
      <c r="AZ10" s="713">
        <f>D10</f>
        <v>2.7777777777777779E-3</v>
      </c>
      <c r="BA10" s="713">
        <f>D10</f>
        <v>2.7777777777777779E-3</v>
      </c>
      <c r="BB10" s="713">
        <f>D10</f>
        <v>2.7777777777777779E-3</v>
      </c>
      <c r="BC10" s="712">
        <f>D10</f>
        <v>2.7777777777777779E-3</v>
      </c>
      <c r="BD10" s="713">
        <f>D10</f>
        <v>2.7777777777777779E-3</v>
      </c>
      <c r="BE10" s="713">
        <f>D10</f>
        <v>2.7777777777777779E-3</v>
      </c>
      <c r="BF10" s="828">
        <f>D10</f>
        <v>2.7777777777777779E-3</v>
      </c>
      <c r="BG10" s="843">
        <f>D10</f>
        <v>2.7777777777777779E-3</v>
      </c>
    </row>
    <row r="11" spans="1:61">
      <c r="A11" s="1275" t="s">
        <v>647</v>
      </c>
      <c r="B11" s="1278" t="s">
        <v>640</v>
      </c>
      <c r="C11" s="614" t="s">
        <v>313</v>
      </c>
      <c r="D11" s="677">
        <v>2.7777777777777779E-3</v>
      </c>
      <c r="E11" s="1236">
        <f>D11</f>
        <v>2.7777777777777779E-3</v>
      </c>
      <c r="F11" s="1227">
        <f>D12</f>
        <v>2.7777777777777779E-3</v>
      </c>
      <c r="G11" s="1227">
        <f>D13</f>
        <v>3.472222222222222E-3</v>
      </c>
      <c r="H11" s="1227">
        <f>D14</f>
        <v>4.1666666666666666E-3</v>
      </c>
      <c r="I11" s="1245">
        <f>D15</f>
        <v>4.8611111111111112E-3</v>
      </c>
      <c r="J11" s="1236">
        <f>D11</f>
        <v>2.7777777777777779E-3</v>
      </c>
      <c r="K11" s="1227">
        <f>D12</f>
        <v>2.7777777777777779E-3</v>
      </c>
      <c r="L11" s="1227">
        <f>D13</f>
        <v>3.472222222222222E-3</v>
      </c>
      <c r="M11" s="1227">
        <f>D14</f>
        <v>4.1666666666666666E-3</v>
      </c>
      <c r="N11" s="1245">
        <f>D15</f>
        <v>4.8611111111111112E-3</v>
      </c>
      <c r="O11" s="1236">
        <f>D11</f>
        <v>2.7777777777777779E-3</v>
      </c>
      <c r="P11" s="1227">
        <f>D12</f>
        <v>2.7777777777777779E-3</v>
      </c>
      <c r="Q11" s="1227">
        <f>D13</f>
        <v>3.472222222222222E-3</v>
      </c>
      <c r="R11" s="1227">
        <f>D14</f>
        <v>4.1666666666666666E-3</v>
      </c>
      <c r="S11" s="1245">
        <f>D15</f>
        <v>4.8611111111111112E-3</v>
      </c>
      <c r="T11" s="1236">
        <f>D11</f>
        <v>2.7777777777777779E-3</v>
      </c>
      <c r="U11" s="1227">
        <f>D12</f>
        <v>2.7777777777777779E-3</v>
      </c>
      <c r="V11" s="1227">
        <f>D13</f>
        <v>3.472222222222222E-3</v>
      </c>
      <c r="W11" s="1227">
        <f>D14</f>
        <v>4.1666666666666666E-3</v>
      </c>
      <c r="X11" s="1245">
        <f>D15</f>
        <v>4.8611111111111112E-3</v>
      </c>
      <c r="Y11" s="1236">
        <f>D11</f>
        <v>2.7777777777777779E-3</v>
      </c>
      <c r="Z11" s="1227">
        <f>D12</f>
        <v>2.7777777777777779E-3</v>
      </c>
      <c r="AA11" s="1227">
        <f>D13</f>
        <v>3.472222222222222E-3</v>
      </c>
      <c r="AB11" s="1227">
        <f>D14</f>
        <v>4.1666666666666666E-3</v>
      </c>
      <c r="AC11" s="1245">
        <f>D15</f>
        <v>4.8611111111111112E-3</v>
      </c>
      <c r="AD11" s="1236">
        <f>D11</f>
        <v>2.7777777777777779E-3</v>
      </c>
      <c r="AE11" s="1227">
        <f>D12</f>
        <v>2.7777777777777779E-3</v>
      </c>
      <c r="AF11" s="1227">
        <f>D13</f>
        <v>3.472222222222222E-3</v>
      </c>
      <c r="AG11" s="1227">
        <f>D14</f>
        <v>4.1666666666666666E-3</v>
      </c>
      <c r="AH11" s="1245">
        <f>D15</f>
        <v>4.8611111111111112E-3</v>
      </c>
      <c r="AI11" s="1236">
        <f>D11</f>
        <v>2.7777777777777779E-3</v>
      </c>
      <c r="AJ11" s="1227">
        <f>D12</f>
        <v>2.7777777777777779E-3</v>
      </c>
      <c r="AK11" s="1227">
        <f>D13</f>
        <v>3.472222222222222E-3</v>
      </c>
      <c r="AL11" s="1227">
        <f>D14</f>
        <v>4.1666666666666666E-3</v>
      </c>
      <c r="AM11" s="1245">
        <f>D15</f>
        <v>4.8611111111111112E-3</v>
      </c>
      <c r="AN11" s="1236">
        <f>D11</f>
        <v>2.7777777777777779E-3</v>
      </c>
      <c r="AO11" s="1227">
        <f>D12</f>
        <v>2.7777777777777779E-3</v>
      </c>
      <c r="AP11" s="1227">
        <f>D13</f>
        <v>3.472222222222222E-3</v>
      </c>
      <c r="AQ11" s="1227">
        <f>D14</f>
        <v>4.1666666666666666E-3</v>
      </c>
      <c r="AR11" s="1245">
        <f>D15</f>
        <v>4.8611111111111112E-3</v>
      </c>
      <c r="AS11" s="1236">
        <f>D11</f>
        <v>2.7777777777777779E-3</v>
      </c>
      <c r="AT11" s="1227">
        <f>D12</f>
        <v>2.7777777777777779E-3</v>
      </c>
      <c r="AU11" s="1227">
        <f>D13</f>
        <v>3.472222222222222E-3</v>
      </c>
      <c r="AV11" s="1227">
        <f>D14</f>
        <v>4.1666666666666666E-3</v>
      </c>
      <c r="AW11" s="1245">
        <f>D15</f>
        <v>4.8611111111111112E-3</v>
      </c>
      <c r="AX11" s="1236">
        <f>D11</f>
        <v>2.7777777777777779E-3</v>
      </c>
      <c r="AY11" s="1227">
        <f>D12</f>
        <v>2.7777777777777779E-3</v>
      </c>
      <c r="AZ11" s="1227">
        <f>D13</f>
        <v>3.472222222222222E-3</v>
      </c>
      <c r="BA11" s="1227">
        <f>D14</f>
        <v>4.1666666666666666E-3</v>
      </c>
      <c r="BB11" s="1245">
        <f>D15</f>
        <v>4.8611111111111112E-3</v>
      </c>
      <c r="BC11" s="1236">
        <f>D11</f>
        <v>2.7777777777777779E-3</v>
      </c>
      <c r="BD11" s="1227">
        <f>D12</f>
        <v>2.7777777777777779E-3</v>
      </c>
      <c r="BE11" s="1227">
        <f>D13</f>
        <v>3.472222222222222E-3</v>
      </c>
      <c r="BF11" s="1230">
        <f>AM14</f>
        <v>0</v>
      </c>
      <c r="BG11" s="1233">
        <f>AM15</f>
        <v>0</v>
      </c>
    </row>
    <row r="12" spans="1:61">
      <c r="A12" s="1276"/>
      <c r="B12" s="1279"/>
      <c r="C12" s="632" t="s">
        <v>314</v>
      </c>
      <c r="D12" s="678">
        <v>2.7777777777777779E-3</v>
      </c>
      <c r="E12" s="1238"/>
      <c r="F12" s="1228"/>
      <c r="G12" s="1228"/>
      <c r="H12" s="1228"/>
      <c r="I12" s="1246"/>
      <c r="J12" s="1238"/>
      <c r="K12" s="1228"/>
      <c r="L12" s="1228"/>
      <c r="M12" s="1228"/>
      <c r="N12" s="1246"/>
      <c r="O12" s="1238"/>
      <c r="P12" s="1228"/>
      <c r="Q12" s="1228"/>
      <c r="R12" s="1228"/>
      <c r="S12" s="1246"/>
      <c r="T12" s="1238"/>
      <c r="U12" s="1228"/>
      <c r="V12" s="1228"/>
      <c r="W12" s="1228"/>
      <c r="X12" s="1246"/>
      <c r="Y12" s="1238"/>
      <c r="Z12" s="1228"/>
      <c r="AA12" s="1228"/>
      <c r="AB12" s="1228"/>
      <c r="AC12" s="1246"/>
      <c r="AD12" s="1238"/>
      <c r="AE12" s="1228"/>
      <c r="AF12" s="1228"/>
      <c r="AG12" s="1228"/>
      <c r="AH12" s="1246"/>
      <c r="AI12" s="1238"/>
      <c r="AJ12" s="1228"/>
      <c r="AK12" s="1228"/>
      <c r="AL12" s="1228"/>
      <c r="AM12" s="1246"/>
      <c r="AN12" s="1238"/>
      <c r="AO12" s="1228"/>
      <c r="AP12" s="1228"/>
      <c r="AQ12" s="1228"/>
      <c r="AR12" s="1246"/>
      <c r="AS12" s="1238"/>
      <c r="AT12" s="1228"/>
      <c r="AU12" s="1228"/>
      <c r="AV12" s="1228"/>
      <c r="AW12" s="1246"/>
      <c r="AX12" s="1238"/>
      <c r="AY12" s="1228"/>
      <c r="AZ12" s="1228"/>
      <c r="BA12" s="1228"/>
      <c r="BB12" s="1246"/>
      <c r="BC12" s="1238"/>
      <c r="BD12" s="1228"/>
      <c r="BE12" s="1228"/>
      <c r="BF12" s="1231"/>
      <c r="BG12" s="1234"/>
    </row>
    <row r="13" spans="1:61">
      <c r="A13" s="1276"/>
      <c r="B13" s="1279"/>
      <c r="C13" s="632" t="s">
        <v>315</v>
      </c>
      <c r="D13" s="678">
        <v>3.472222222222222E-3</v>
      </c>
      <c r="E13" s="1238"/>
      <c r="F13" s="1228"/>
      <c r="G13" s="1228"/>
      <c r="H13" s="1228"/>
      <c r="I13" s="1246"/>
      <c r="J13" s="1238"/>
      <c r="K13" s="1228"/>
      <c r="L13" s="1228"/>
      <c r="M13" s="1228"/>
      <c r="N13" s="1246"/>
      <c r="O13" s="1238"/>
      <c r="P13" s="1228"/>
      <c r="Q13" s="1228"/>
      <c r="R13" s="1228"/>
      <c r="S13" s="1246"/>
      <c r="T13" s="1238"/>
      <c r="U13" s="1228"/>
      <c r="V13" s="1228"/>
      <c r="W13" s="1228"/>
      <c r="X13" s="1246"/>
      <c r="Y13" s="1238"/>
      <c r="Z13" s="1228"/>
      <c r="AA13" s="1228"/>
      <c r="AB13" s="1228"/>
      <c r="AC13" s="1246"/>
      <c r="AD13" s="1238"/>
      <c r="AE13" s="1228"/>
      <c r="AF13" s="1228"/>
      <c r="AG13" s="1228"/>
      <c r="AH13" s="1246"/>
      <c r="AI13" s="1238"/>
      <c r="AJ13" s="1228"/>
      <c r="AK13" s="1228"/>
      <c r="AL13" s="1228"/>
      <c r="AM13" s="1246"/>
      <c r="AN13" s="1238"/>
      <c r="AO13" s="1228"/>
      <c r="AP13" s="1228"/>
      <c r="AQ13" s="1228"/>
      <c r="AR13" s="1246"/>
      <c r="AS13" s="1238"/>
      <c r="AT13" s="1228"/>
      <c r="AU13" s="1228"/>
      <c r="AV13" s="1228"/>
      <c r="AW13" s="1246"/>
      <c r="AX13" s="1238"/>
      <c r="AY13" s="1228"/>
      <c r="AZ13" s="1228"/>
      <c r="BA13" s="1228"/>
      <c r="BB13" s="1246"/>
      <c r="BC13" s="1238"/>
      <c r="BD13" s="1228"/>
      <c r="BE13" s="1228"/>
      <c r="BF13" s="1231"/>
      <c r="BG13" s="1234"/>
    </row>
    <row r="14" spans="1:61">
      <c r="A14" s="1276"/>
      <c r="B14" s="1279"/>
      <c r="C14" s="632" t="s">
        <v>316</v>
      </c>
      <c r="D14" s="678">
        <v>4.1666666666666666E-3</v>
      </c>
      <c r="E14" s="1238"/>
      <c r="F14" s="1228"/>
      <c r="G14" s="1228"/>
      <c r="H14" s="1228"/>
      <c r="I14" s="1246"/>
      <c r="J14" s="1238"/>
      <c r="K14" s="1228"/>
      <c r="L14" s="1228"/>
      <c r="M14" s="1228"/>
      <c r="N14" s="1246"/>
      <c r="O14" s="1238"/>
      <c r="P14" s="1228"/>
      <c r="Q14" s="1228"/>
      <c r="R14" s="1228"/>
      <c r="S14" s="1246"/>
      <c r="T14" s="1238"/>
      <c r="U14" s="1228"/>
      <c r="V14" s="1228"/>
      <c r="W14" s="1228"/>
      <c r="X14" s="1246"/>
      <c r="Y14" s="1238"/>
      <c r="Z14" s="1228"/>
      <c r="AA14" s="1228"/>
      <c r="AB14" s="1228"/>
      <c r="AC14" s="1246"/>
      <c r="AD14" s="1238"/>
      <c r="AE14" s="1228"/>
      <c r="AF14" s="1228"/>
      <c r="AG14" s="1228"/>
      <c r="AH14" s="1246"/>
      <c r="AI14" s="1238"/>
      <c r="AJ14" s="1228"/>
      <c r="AK14" s="1228"/>
      <c r="AL14" s="1228"/>
      <c r="AM14" s="1246"/>
      <c r="AN14" s="1238"/>
      <c r="AO14" s="1228"/>
      <c r="AP14" s="1228"/>
      <c r="AQ14" s="1228"/>
      <c r="AR14" s="1246"/>
      <c r="AS14" s="1238"/>
      <c r="AT14" s="1228"/>
      <c r="AU14" s="1228"/>
      <c r="AV14" s="1228"/>
      <c r="AW14" s="1246"/>
      <c r="AX14" s="1238"/>
      <c r="AY14" s="1228"/>
      <c r="AZ14" s="1228"/>
      <c r="BA14" s="1228"/>
      <c r="BB14" s="1246"/>
      <c r="BC14" s="1238"/>
      <c r="BD14" s="1228"/>
      <c r="BE14" s="1228"/>
      <c r="BF14" s="1231"/>
      <c r="BG14" s="1234"/>
    </row>
    <row r="15" spans="1:61" ht="15.75" thickBot="1">
      <c r="A15" s="1276"/>
      <c r="B15" s="1279"/>
      <c r="C15" s="632" t="s">
        <v>317</v>
      </c>
      <c r="D15" s="678">
        <v>4.8611111111111112E-3</v>
      </c>
      <c r="E15" s="1238"/>
      <c r="F15" s="1229"/>
      <c r="G15" s="1229"/>
      <c r="H15" s="1229"/>
      <c r="I15" s="1247"/>
      <c r="J15" s="1237"/>
      <c r="K15" s="1229"/>
      <c r="L15" s="1229"/>
      <c r="M15" s="1229"/>
      <c r="N15" s="1247"/>
      <c r="O15" s="1237"/>
      <c r="P15" s="1229"/>
      <c r="Q15" s="1229"/>
      <c r="R15" s="1229"/>
      <c r="S15" s="1247"/>
      <c r="T15" s="1237"/>
      <c r="U15" s="1229"/>
      <c r="V15" s="1229"/>
      <c r="W15" s="1229"/>
      <c r="X15" s="1247"/>
      <c r="Y15" s="1238"/>
      <c r="Z15" s="1229"/>
      <c r="AA15" s="1229"/>
      <c r="AB15" s="1229"/>
      <c r="AC15" s="1247"/>
      <c r="AD15" s="1238"/>
      <c r="AE15" s="1229"/>
      <c r="AF15" s="1229"/>
      <c r="AG15" s="1229"/>
      <c r="AH15" s="1247"/>
      <c r="AI15" s="1238"/>
      <c r="AJ15" s="1229"/>
      <c r="AK15" s="1229"/>
      <c r="AL15" s="1229"/>
      <c r="AM15" s="1247"/>
      <c r="AN15" s="1238"/>
      <c r="AO15" s="1229"/>
      <c r="AP15" s="1229"/>
      <c r="AQ15" s="1229"/>
      <c r="AR15" s="1247"/>
      <c r="AS15" s="1238"/>
      <c r="AT15" s="1229"/>
      <c r="AU15" s="1229"/>
      <c r="AV15" s="1229"/>
      <c r="AW15" s="1247"/>
      <c r="AX15" s="1238"/>
      <c r="AY15" s="1229"/>
      <c r="AZ15" s="1229"/>
      <c r="BA15" s="1229"/>
      <c r="BB15" s="1247"/>
      <c r="BC15" s="1237"/>
      <c r="BD15" s="1229"/>
      <c r="BE15" s="1229"/>
      <c r="BF15" s="1232"/>
      <c r="BG15" s="1235"/>
    </row>
    <row r="16" spans="1:61">
      <c r="A16" s="1276"/>
      <c r="B16" s="1248" t="s">
        <v>673</v>
      </c>
      <c r="C16" s="614" t="s">
        <v>313</v>
      </c>
      <c r="D16" s="677">
        <v>2.0833333333333332E-2</v>
      </c>
      <c r="E16" s="1236">
        <f>D16</f>
        <v>2.0833333333333332E-2</v>
      </c>
      <c r="F16" s="1227">
        <f>D17</f>
        <v>2.0833333333333332E-2</v>
      </c>
      <c r="G16" s="1227">
        <f>D18</f>
        <v>2.0833333333333332E-2</v>
      </c>
      <c r="H16" s="1227">
        <f>D19</f>
        <v>2.0833333333333332E-2</v>
      </c>
      <c r="I16" s="1245">
        <f>D20</f>
        <v>2.0833333333333332E-2</v>
      </c>
      <c r="J16" s="1250">
        <v>0</v>
      </c>
      <c r="K16" s="1252">
        <v>0</v>
      </c>
      <c r="L16" s="1252">
        <v>0</v>
      </c>
      <c r="M16" s="1252">
        <v>0</v>
      </c>
      <c r="N16" s="1255">
        <v>0</v>
      </c>
      <c r="O16" s="1250">
        <v>0</v>
      </c>
      <c r="P16" s="1252">
        <v>0</v>
      </c>
      <c r="Q16" s="1252">
        <v>0</v>
      </c>
      <c r="R16" s="1252">
        <v>0</v>
      </c>
      <c r="S16" s="1255">
        <v>0</v>
      </c>
      <c r="T16" s="1236">
        <f>D16</f>
        <v>2.0833333333333332E-2</v>
      </c>
      <c r="U16" s="1227">
        <f>D17</f>
        <v>2.0833333333333332E-2</v>
      </c>
      <c r="V16" s="1227">
        <f>D18</f>
        <v>2.0833333333333332E-2</v>
      </c>
      <c r="W16" s="1227">
        <f>D19</f>
        <v>2.0833333333333332E-2</v>
      </c>
      <c r="X16" s="1245">
        <f>D20</f>
        <v>2.0833333333333332E-2</v>
      </c>
      <c r="Y16" s="1250">
        <v>0</v>
      </c>
      <c r="Z16" s="1252">
        <v>0</v>
      </c>
      <c r="AA16" s="1252">
        <v>0</v>
      </c>
      <c r="AB16" s="1252">
        <v>0</v>
      </c>
      <c r="AC16" s="1255">
        <v>0</v>
      </c>
      <c r="AD16" s="1250">
        <v>0</v>
      </c>
      <c r="AE16" s="1252">
        <v>0</v>
      </c>
      <c r="AF16" s="1252">
        <v>0</v>
      </c>
      <c r="AG16" s="1252">
        <v>0</v>
      </c>
      <c r="AH16" s="1255">
        <v>0</v>
      </c>
      <c r="AI16" s="1250">
        <v>0</v>
      </c>
      <c r="AJ16" s="1252">
        <v>0</v>
      </c>
      <c r="AK16" s="1252">
        <v>0</v>
      </c>
      <c r="AL16" s="1252">
        <v>0</v>
      </c>
      <c r="AM16" s="1255">
        <v>0</v>
      </c>
      <c r="AN16" s="1250">
        <v>0</v>
      </c>
      <c r="AO16" s="1252">
        <v>0</v>
      </c>
      <c r="AP16" s="1252">
        <v>0</v>
      </c>
      <c r="AQ16" s="1252">
        <v>0</v>
      </c>
      <c r="AR16" s="1255">
        <v>0</v>
      </c>
      <c r="AS16" s="1250">
        <v>0</v>
      </c>
      <c r="AT16" s="1252">
        <v>0</v>
      </c>
      <c r="AU16" s="1252">
        <v>0</v>
      </c>
      <c r="AV16" s="1252">
        <v>0</v>
      </c>
      <c r="AW16" s="1255">
        <v>0</v>
      </c>
      <c r="AX16" s="1250">
        <v>0</v>
      </c>
      <c r="AY16" s="1252">
        <v>0</v>
      </c>
      <c r="AZ16" s="1252">
        <v>0</v>
      </c>
      <c r="BA16" s="1252">
        <v>0</v>
      </c>
      <c r="BB16" s="1255">
        <v>0</v>
      </c>
      <c r="BC16" s="1236">
        <f>D16</f>
        <v>2.0833333333333332E-2</v>
      </c>
      <c r="BD16" s="1227">
        <f>D17</f>
        <v>2.0833333333333332E-2</v>
      </c>
      <c r="BE16" s="1227">
        <f>D18</f>
        <v>2.0833333333333332E-2</v>
      </c>
      <c r="BF16" s="1230">
        <f>AM19</f>
        <v>0</v>
      </c>
      <c r="BG16" s="1233">
        <f>AM20</f>
        <v>0</v>
      </c>
    </row>
    <row r="17" spans="1:59">
      <c r="A17" s="1276"/>
      <c r="B17" s="1249"/>
      <c r="C17" s="632" t="s">
        <v>314</v>
      </c>
      <c r="D17" s="678">
        <v>2.0833333333333332E-2</v>
      </c>
      <c r="E17" s="1238"/>
      <c r="F17" s="1228"/>
      <c r="G17" s="1228"/>
      <c r="H17" s="1228"/>
      <c r="I17" s="1246"/>
      <c r="J17" s="1251"/>
      <c r="K17" s="1253"/>
      <c r="L17" s="1253"/>
      <c r="M17" s="1253"/>
      <c r="N17" s="1256"/>
      <c r="O17" s="1251"/>
      <c r="P17" s="1253"/>
      <c r="Q17" s="1253"/>
      <c r="R17" s="1253"/>
      <c r="S17" s="1256"/>
      <c r="T17" s="1238"/>
      <c r="U17" s="1228"/>
      <c r="V17" s="1228"/>
      <c r="W17" s="1228"/>
      <c r="X17" s="1246"/>
      <c r="Y17" s="1251"/>
      <c r="Z17" s="1253"/>
      <c r="AA17" s="1253"/>
      <c r="AB17" s="1253"/>
      <c r="AC17" s="1256"/>
      <c r="AD17" s="1251"/>
      <c r="AE17" s="1253"/>
      <c r="AF17" s="1253"/>
      <c r="AG17" s="1253"/>
      <c r="AH17" s="1256"/>
      <c r="AI17" s="1251"/>
      <c r="AJ17" s="1253"/>
      <c r="AK17" s="1253"/>
      <c r="AL17" s="1253"/>
      <c r="AM17" s="1256"/>
      <c r="AN17" s="1251"/>
      <c r="AO17" s="1253"/>
      <c r="AP17" s="1253"/>
      <c r="AQ17" s="1253"/>
      <c r="AR17" s="1256"/>
      <c r="AS17" s="1251"/>
      <c r="AT17" s="1253"/>
      <c r="AU17" s="1253"/>
      <c r="AV17" s="1253"/>
      <c r="AW17" s="1256"/>
      <c r="AX17" s="1251"/>
      <c r="AY17" s="1253"/>
      <c r="AZ17" s="1253"/>
      <c r="BA17" s="1253"/>
      <c r="BB17" s="1256"/>
      <c r="BC17" s="1238"/>
      <c r="BD17" s="1228"/>
      <c r="BE17" s="1228"/>
      <c r="BF17" s="1231"/>
      <c r="BG17" s="1234"/>
    </row>
    <row r="18" spans="1:59">
      <c r="A18" s="1276"/>
      <c r="B18" s="1249"/>
      <c r="C18" s="632" t="s">
        <v>315</v>
      </c>
      <c r="D18" s="678">
        <v>2.0833333333333332E-2</v>
      </c>
      <c r="E18" s="1238"/>
      <c r="F18" s="1228"/>
      <c r="G18" s="1228"/>
      <c r="H18" s="1228"/>
      <c r="I18" s="1246"/>
      <c r="J18" s="1251"/>
      <c r="K18" s="1253"/>
      <c r="L18" s="1253"/>
      <c r="M18" s="1253"/>
      <c r="N18" s="1256"/>
      <c r="O18" s="1251"/>
      <c r="P18" s="1253"/>
      <c r="Q18" s="1253"/>
      <c r="R18" s="1253"/>
      <c r="S18" s="1256"/>
      <c r="T18" s="1238"/>
      <c r="U18" s="1228"/>
      <c r="V18" s="1228"/>
      <c r="W18" s="1228"/>
      <c r="X18" s="1246"/>
      <c r="Y18" s="1251"/>
      <c r="Z18" s="1253"/>
      <c r="AA18" s="1253"/>
      <c r="AB18" s="1253"/>
      <c r="AC18" s="1256"/>
      <c r="AD18" s="1251"/>
      <c r="AE18" s="1253"/>
      <c r="AF18" s="1253"/>
      <c r="AG18" s="1253"/>
      <c r="AH18" s="1256"/>
      <c r="AI18" s="1251"/>
      <c r="AJ18" s="1253"/>
      <c r="AK18" s="1253"/>
      <c r="AL18" s="1253"/>
      <c r="AM18" s="1256"/>
      <c r="AN18" s="1251"/>
      <c r="AO18" s="1253"/>
      <c r="AP18" s="1253"/>
      <c r="AQ18" s="1253"/>
      <c r="AR18" s="1256"/>
      <c r="AS18" s="1251"/>
      <c r="AT18" s="1253"/>
      <c r="AU18" s="1253"/>
      <c r="AV18" s="1253"/>
      <c r="AW18" s="1256"/>
      <c r="AX18" s="1251"/>
      <c r="AY18" s="1253"/>
      <c r="AZ18" s="1253"/>
      <c r="BA18" s="1253"/>
      <c r="BB18" s="1256"/>
      <c r="BC18" s="1238"/>
      <c r="BD18" s="1228"/>
      <c r="BE18" s="1228"/>
      <c r="BF18" s="1231"/>
      <c r="BG18" s="1234"/>
    </row>
    <row r="19" spans="1:59">
      <c r="A19" s="1276"/>
      <c r="B19" s="1249"/>
      <c r="C19" s="632" t="s">
        <v>316</v>
      </c>
      <c r="D19" s="678">
        <v>2.0833333333333332E-2</v>
      </c>
      <c r="E19" s="1238"/>
      <c r="F19" s="1228"/>
      <c r="G19" s="1228"/>
      <c r="H19" s="1228"/>
      <c r="I19" s="1246"/>
      <c r="J19" s="1251"/>
      <c r="K19" s="1253"/>
      <c r="L19" s="1253"/>
      <c r="M19" s="1253"/>
      <c r="N19" s="1256"/>
      <c r="O19" s="1251"/>
      <c r="P19" s="1253"/>
      <c r="Q19" s="1253"/>
      <c r="R19" s="1253"/>
      <c r="S19" s="1256"/>
      <c r="T19" s="1238"/>
      <c r="U19" s="1228"/>
      <c r="V19" s="1228"/>
      <c r="W19" s="1228"/>
      <c r="X19" s="1246"/>
      <c r="Y19" s="1251"/>
      <c r="Z19" s="1253"/>
      <c r="AA19" s="1253"/>
      <c r="AB19" s="1253"/>
      <c r="AC19" s="1256"/>
      <c r="AD19" s="1251"/>
      <c r="AE19" s="1253"/>
      <c r="AF19" s="1253"/>
      <c r="AG19" s="1253"/>
      <c r="AH19" s="1256"/>
      <c r="AI19" s="1251"/>
      <c r="AJ19" s="1253"/>
      <c r="AK19" s="1253"/>
      <c r="AL19" s="1253"/>
      <c r="AM19" s="1256"/>
      <c r="AN19" s="1251"/>
      <c r="AO19" s="1253"/>
      <c r="AP19" s="1253"/>
      <c r="AQ19" s="1253"/>
      <c r="AR19" s="1256"/>
      <c r="AS19" s="1251"/>
      <c r="AT19" s="1253"/>
      <c r="AU19" s="1253"/>
      <c r="AV19" s="1253"/>
      <c r="AW19" s="1256"/>
      <c r="AX19" s="1251"/>
      <c r="AY19" s="1253"/>
      <c r="AZ19" s="1253"/>
      <c r="BA19" s="1253"/>
      <c r="BB19" s="1256"/>
      <c r="BC19" s="1238"/>
      <c r="BD19" s="1228"/>
      <c r="BE19" s="1228"/>
      <c r="BF19" s="1231"/>
      <c r="BG19" s="1234"/>
    </row>
    <row r="20" spans="1:59" ht="15.75" thickBot="1">
      <c r="A20" s="1276"/>
      <c r="B20" s="1249"/>
      <c r="C20" s="632" t="s">
        <v>317</v>
      </c>
      <c r="D20" s="678">
        <v>2.0833333333333332E-2</v>
      </c>
      <c r="E20" s="1238"/>
      <c r="F20" s="1229"/>
      <c r="G20" s="1229"/>
      <c r="H20" s="1229"/>
      <c r="I20" s="1247"/>
      <c r="J20" s="1251"/>
      <c r="K20" s="1254"/>
      <c r="L20" s="1254"/>
      <c r="M20" s="1254"/>
      <c r="N20" s="1257"/>
      <c r="O20" s="1251"/>
      <c r="P20" s="1254"/>
      <c r="Q20" s="1254"/>
      <c r="R20" s="1254"/>
      <c r="S20" s="1257"/>
      <c r="T20" s="1238"/>
      <c r="U20" s="1229"/>
      <c r="V20" s="1229"/>
      <c r="W20" s="1229"/>
      <c r="X20" s="1247"/>
      <c r="Y20" s="1251"/>
      <c r="Z20" s="1254"/>
      <c r="AA20" s="1254"/>
      <c r="AB20" s="1254"/>
      <c r="AC20" s="1257"/>
      <c r="AD20" s="1251"/>
      <c r="AE20" s="1254"/>
      <c r="AF20" s="1254"/>
      <c r="AG20" s="1254"/>
      <c r="AH20" s="1257"/>
      <c r="AI20" s="1251"/>
      <c r="AJ20" s="1254"/>
      <c r="AK20" s="1254"/>
      <c r="AL20" s="1254"/>
      <c r="AM20" s="1257"/>
      <c r="AN20" s="1251"/>
      <c r="AO20" s="1254"/>
      <c r="AP20" s="1254"/>
      <c r="AQ20" s="1254"/>
      <c r="AR20" s="1257"/>
      <c r="AS20" s="1251"/>
      <c r="AT20" s="1254"/>
      <c r="AU20" s="1254"/>
      <c r="AV20" s="1254"/>
      <c r="AW20" s="1257"/>
      <c r="AX20" s="1251"/>
      <c r="AY20" s="1254"/>
      <c r="AZ20" s="1254"/>
      <c r="BA20" s="1254"/>
      <c r="BB20" s="1257"/>
      <c r="BC20" s="1238"/>
      <c r="BD20" s="1229"/>
      <c r="BE20" s="1229"/>
      <c r="BF20" s="1232"/>
      <c r="BG20" s="1235"/>
    </row>
    <row r="21" spans="1:59">
      <c r="A21" s="1276"/>
      <c r="B21" s="1248" t="s">
        <v>644</v>
      </c>
      <c r="C21" s="614" t="s">
        <v>313</v>
      </c>
      <c r="D21" s="677">
        <v>3.472222222222222E-3</v>
      </c>
      <c r="E21" s="1236">
        <f>D21</f>
        <v>3.472222222222222E-3</v>
      </c>
      <c r="F21" s="1227">
        <f>D22</f>
        <v>3.472222222222222E-3</v>
      </c>
      <c r="G21" s="1227">
        <f>D23</f>
        <v>6.9444444444444441E-3</v>
      </c>
      <c r="H21" s="1227">
        <f>D24</f>
        <v>6.9444444444444441E-3</v>
      </c>
      <c r="I21" s="1245">
        <f>D25</f>
        <v>1.0416666666666666E-2</v>
      </c>
      <c r="J21" s="1250">
        <v>0</v>
      </c>
      <c r="K21" s="1252">
        <v>0</v>
      </c>
      <c r="L21" s="1252">
        <v>0</v>
      </c>
      <c r="M21" s="1252">
        <v>0</v>
      </c>
      <c r="N21" s="1255">
        <v>0</v>
      </c>
      <c r="O21" s="1250">
        <v>0</v>
      </c>
      <c r="P21" s="1252">
        <v>0</v>
      </c>
      <c r="Q21" s="1252">
        <v>0</v>
      </c>
      <c r="R21" s="1252">
        <v>0</v>
      </c>
      <c r="S21" s="1255">
        <v>0</v>
      </c>
      <c r="T21" s="1236">
        <f>D21</f>
        <v>3.472222222222222E-3</v>
      </c>
      <c r="U21" s="1227">
        <f>D22</f>
        <v>3.472222222222222E-3</v>
      </c>
      <c r="V21" s="1227">
        <f>D23</f>
        <v>6.9444444444444441E-3</v>
      </c>
      <c r="W21" s="1227">
        <f>D24</f>
        <v>6.9444444444444441E-3</v>
      </c>
      <c r="X21" s="1245">
        <f>D25</f>
        <v>1.0416666666666666E-2</v>
      </c>
      <c r="Y21" s="1250">
        <v>0</v>
      </c>
      <c r="Z21" s="1252">
        <v>0</v>
      </c>
      <c r="AA21" s="1252">
        <v>0</v>
      </c>
      <c r="AB21" s="1252">
        <v>0</v>
      </c>
      <c r="AC21" s="1255">
        <v>0</v>
      </c>
      <c r="AD21" s="1250">
        <v>0</v>
      </c>
      <c r="AE21" s="1252">
        <v>0</v>
      </c>
      <c r="AF21" s="1252">
        <v>0</v>
      </c>
      <c r="AG21" s="1252">
        <v>0</v>
      </c>
      <c r="AH21" s="1255">
        <v>0</v>
      </c>
      <c r="AI21" s="1250">
        <v>0</v>
      </c>
      <c r="AJ21" s="1252">
        <v>0</v>
      </c>
      <c r="AK21" s="1252">
        <v>0</v>
      </c>
      <c r="AL21" s="1252">
        <v>0</v>
      </c>
      <c r="AM21" s="1255">
        <v>0</v>
      </c>
      <c r="AN21" s="1250">
        <v>0</v>
      </c>
      <c r="AO21" s="1252">
        <v>0</v>
      </c>
      <c r="AP21" s="1252">
        <v>0</v>
      </c>
      <c r="AQ21" s="1252">
        <v>0</v>
      </c>
      <c r="AR21" s="1255">
        <v>0</v>
      </c>
      <c r="AS21" s="1250">
        <v>0</v>
      </c>
      <c r="AT21" s="1252">
        <v>0</v>
      </c>
      <c r="AU21" s="1252">
        <v>0</v>
      </c>
      <c r="AV21" s="1252">
        <v>0</v>
      </c>
      <c r="AW21" s="1255">
        <v>0</v>
      </c>
      <c r="AX21" s="1250">
        <v>0</v>
      </c>
      <c r="AY21" s="1252">
        <v>0</v>
      </c>
      <c r="AZ21" s="1252">
        <v>0</v>
      </c>
      <c r="BA21" s="1252">
        <v>0</v>
      </c>
      <c r="BB21" s="1255">
        <v>0</v>
      </c>
      <c r="BC21" s="1236">
        <f>D21</f>
        <v>3.472222222222222E-3</v>
      </c>
      <c r="BD21" s="1227">
        <f>D22</f>
        <v>3.472222222222222E-3</v>
      </c>
      <c r="BE21" s="1227">
        <f>D23</f>
        <v>6.9444444444444441E-3</v>
      </c>
      <c r="BF21" s="1230">
        <f>AM24</f>
        <v>0</v>
      </c>
      <c r="BG21" s="1233">
        <f>AM25</f>
        <v>0</v>
      </c>
    </row>
    <row r="22" spans="1:59">
      <c r="A22" s="1276"/>
      <c r="B22" s="1249"/>
      <c r="C22" s="632" t="s">
        <v>314</v>
      </c>
      <c r="D22" s="678">
        <v>3.472222222222222E-3</v>
      </c>
      <c r="E22" s="1238"/>
      <c r="F22" s="1228"/>
      <c r="G22" s="1228"/>
      <c r="H22" s="1228"/>
      <c r="I22" s="1246"/>
      <c r="J22" s="1251"/>
      <c r="K22" s="1253"/>
      <c r="L22" s="1253"/>
      <c r="M22" s="1253"/>
      <c r="N22" s="1256"/>
      <c r="O22" s="1251"/>
      <c r="P22" s="1253"/>
      <c r="Q22" s="1253"/>
      <c r="R22" s="1253"/>
      <c r="S22" s="1256"/>
      <c r="T22" s="1238"/>
      <c r="U22" s="1228"/>
      <c r="V22" s="1228"/>
      <c r="W22" s="1228"/>
      <c r="X22" s="1246"/>
      <c r="Y22" s="1251"/>
      <c r="Z22" s="1253"/>
      <c r="AA22" s="1253"/>
      <c r="AB22" s="1253"/>
      <c r="AC22" s="1256"/>
      <c r="AD22" s="1251"/>
      <c r="AE22" s="1253"/>
      <c r="AF22" s="1253"/>
      <c r="AG22" s="1253"/>
      <c r="AH22" s="1256"/>
      <c r="AI22" s="1251"/>
      <c r="AJ22" s="1253"/>
      <c r="AK22" s="1253"/>
      <c r="AL22" s="1253"/>
      <c r="AM22" s="1256"/>
      <c r="AN22" s="1251"/>
      <c r="AO22" s="1253"/>
      <c r="AP22" s="1253"/>
      <c r="AQ22" s="1253"/>
      <c r="AR22" s="1256"/>
      <c r="AS22" s="1251"/>
      <c r="AT22" s="1253"/>
      <c r="AU22" s="1253"/>
      <c r="AV22" s="1253"/>
      <c r="AW22" s="1256"/>
      <c r="AX22" s="1251"/>
      <c r="AY22" s="1253"/>
      <c r="AZ22" s="1253"/>
      <c r="BA22" s="1253"/>
      <c r="BB22" s="1256"/>
      <c r="BC22" s="1238"/>
      <c r="BD22" s="1228"/>
      <c r="BE22" s="1228"/>
      <c r="BF22" s="1231"/>
      <c r="BG22" s="1234"/>
    </row>
    <row r="23" spans="1:59">
      <c r="A23" s="1276"/>
      <c r="B23" s="1249"/>
      <c r="C23" s="632" t="s">
        <v>315</v>
      </c>
      <c r="D23" s="678">
        <v>6.9444444444444441E-3</v>
      </c>
      <c r="E23" s="1238"/>
      <c r="F23" s="1228"/>
      <c r="G23" s="1228"/>
      <c r="H23" s="1228"/>
      <c r="I23" s="1246"/>
      <c r="J23" s="1251"/>
      <c r="K23" s="1253"/>
      <c r="L23" s="1253"/>
      <c r="M23" s="1253"/>
      <c r="N23" s="1256"/>
      <c r="O23" s="1251"/>
      <c r="P23" s="1253"/>
      <c r="Q23" s="1253"/>
      <c r="R23" s="1253"/>
      <c r="S23" s="1256"/>
      <c r="T23" s="1238"/>
      <c r="U23" s="1228"/>
      <c r="V23" s="1228"/>
      <c r="W23" s="1228"/>
      <c r="X23" s="1246"/>
      <c r="Y23" s="1251"/>
      <c r="Z23" s="1253"/>
      <c r="AA23" s="1253"/>
      <c r="AB23" s="1253"/>
      <c r="AC23" s="1256"/>
      <c r="AD23" s="1251"/>
      <c r="AE23" s="1253"/>
      <c r="AF23" s="1253"/>
      <c r="AG23" s="1253"/>
      <c r="AH23" s="1256"/>
      <c r="AI23" s="1251"/>
      <c r="AJ23" s="1253"/>
      <c r="AK23" s="1253"/>
      <c r="AL23" s="1253"/>
      <c r="AM23" s="1256"/>
      <c r="AN23" s="1251"/>
      <c r="AO23" s="1253"/>
      <c r="AP23" s="1253"/>
      <c r="AQ23" s="1253"/>
      <c r="AR23" s="1256"/>
      <c r="AS23" s="1251"/>
      <c r="AT23" s="1253"/>
      <c r="AU23" s="1253"/>
      <c r="AV23" s="1253"/>
      <c r="AW23" s="1256"/>
      <c r="AX23" s="1251"/>
      <c r="AY23" s="1253"/>
      <c r="AZ23" s="1253"/>
      <c r="BA23" s="1253"/>
      <c r="BB23" s="1256"/>
      <c r="BC23" s="1238"/>
      <c r="BD23" s="1228"/>
      <c r="BE23" s="1228"/>
      <c r="BF23" s="1231"/>
      <c r="BG23" s="1234"/>
    </row>
    <row r="24" spans="1:59">
      <c r="A24" s="1276"/>
      <c r="B24" s="1249"/>
      <c r="C24" s="632" t="s">
        <v>316</v>
      </c>
      <c r="D24" s="678">
        <v>6.9444444444444441E-3</v>
      </c>
      <c r="E24" s="1238"/>
      <c r="F24" s="1228"/>
      <c r="G24" s="1228"/>
      <c r="H24" s="1228"/>
      <c r="I24" s="1246"/>
      <c r="J24" s="1251"/>
      <c r="K24" s="1253"/>
      <c r="L24" s="1253"/>
      <c r="M24" s="1253"/>
      <c r="N24" s="1256"/>
      <c r="O24" s="1251"/>
      <c r="P24" s="1253"/>
      <c r="Q24" s="1253"/>
      <c r="R24" s="1253"/>
      <c r="S24" s="1256"/>
      <c r="T24" s="1238"/>
      <c r="U24" s="1228"/>
      <c r="V24" s="1228"/>
      <c r="W24" s="1228"/>
      <c r="X24" s="1246"/>
      <c r="Y24" s="1251"/>
      <c r="Z24" s="1253"/>
      <c r="AA24" s="1253"/>
      <c r="AB24" s="1253"/>
      <c r="AC24" s="1256"/>
      <c r="AD24" s="1251"/>
      <c r="AE24" s="1253"/>
      <c r="AF24" s="1253"/>
      <c r="AG24" s="1253"/>
      <c r="AH24" s="1256"/>
      <c r="AI24" s="1251"/>
      <c r="AJ24" s="1253"/>
      <c r="AK24" s="1253"/>
      <c r="AL24" s="1253"/>
      <c r="AM24" s="1256"/>
      <c r="AN24" s="1251"/>
      <c r="AO24" s="1253"/>
      <c r="AP24" s="1253"/>
      <c r="AQ24" s="1253"/>
      <c r="AR24" s="1256"/>
      <c r="AS24" s="1251"/>
      <c r="AT24" s="1253"/>
      <c r="AU24" s="1253"/>
      <c r="AV24" s="1253"/>
      <c r="AW24" s="1256"/>
      <c r="AX24" s="1251"/>
      <c r="AY24" s="1253"/>
      <c r="AZ24" s="1253"/>
      <c r="BA24" s="1253"/>
      <c r="BB24" s="1256"/>
      <c r="BC24" s="1238"/>
      <c r="BD24" s="1228"/>
      <c r="BE24" s="1228"/>
      <c r="BF24" s="1231"/>
      <c r="BG24" s="1234"/>
    </row>
    <row r="25" spans="1:59" ht="15.75" thickBot="1">
      <c r="A25" s="1276"/>
      <c r="B25" s="1249"/>
      <c r="C25" s="632" t="s">
        <v>317</v>
      </c>
      <c r="D25" s="678">
        <v>1.0416666666666666E-2</v>
      </c>
      <c r="E25" s="1238"/>
      <c r="F25" s="1229"/>
      <c r="G25" s="1229"/>
      <c r="H25" s="1229"/>
      <c r="I25" s="1247"/>
      <c r="J25" s="1251"/>
      <c r="K25" s="1254"/>
      <c r="L25" s="1254"/>
      <c r="M25" s="1254"/>
      <c r="N25" s="1257"/>
      <c r="O25" s="1251"/>
      <c r="P25" s="1254"/>
      <c r="Q25" s="1254"/>
      <c r="R25" s="1254"/>
      <c r="S25" s="1257"/>
      <c r="T25" s="1238"/>
      <c r="U25" s="1229"/>
      <c r="V25" s="1229"/>
      <c r="W25" s="1229"/>
      <c r="X25" s="1247"/>
      <c r="Y25" s="1251"/>
      <c r="Z25" s="1254"/>
      <c r="AA25" s="1254"/>
      <c r="AB25" s="1254"/>
      <c r="AC25" s="1257"/>
      <c r="AD25" s="1251"/>
      <c r="AE25" s="1254"/>
      <c r="AF25" s="1254"/>
      <c r="AG25" s="1254"/>
      <c r="AH25" s="1257"/>
      <c r="AI25" s="1251"/>
      <c r="AJ25" s="1254"/>
      <c r="AK25" s="1254"/>
      <c r="AL25" s="1254"/>
      <c r="AM25" s="1257"/>
      <c r="AN25" s="1251"/>
      <c r="AO25" s="1254"/>
      <c r="AP25" s="1254"/>
      <c r="AQ25" s="1254"/>
      <c r="AR25" s="1257"/>
      <c r="AS25" s="1251"/>
      <c r="AT25" s="1254"/>
      <c r="AU25" s="1254"/>
      <c r="AV25" s="1254"/>
      <c r="AW25" s="1257"/>
      <c r="AX25" s="1251"/>
      <c r="AY25" s="1254"/>
      <c r="AZ25" s="1254"/>
      <c r="BA25" s="1254"/>
      <c r="BB25" s="1257"/>
      <c r="BC25" s="1238"/>
      <c r="BD25" s="1229"/>
      <c r="BE25" s="1229"/>
      <c r="BF25" s="1232"/>
      <c r="BG25" s="1235"/>
    </row>
    <row r="26" spans="1:59">
      <c r="A26" s="1276"/>
      <c r="B26" s="1248" t="s">
        <v>632</v>
      </c>
      <c r="C26" s="614" t="s">
        <v>313</v>
      </c>
      <c r="D26" s="721">
        <v>2.0833333333333332E-2</v>
      </c>
      <c r="E26" s="1239">
        <f>D26</f>
        <v>2.0833333333333332E-2</v>
      </c>
      <c r="F26" s="1227">
        <f>D27</f>
        <v>3.125E-2</v>
      </c>
      <c r="G26" s="1227">
        <f>D28</f>
        <v>4.1666666666666664E-2</v>
      </c>
      <c r="H26" s="1227">
        <f>D29</f>
        <v>5.2083333333333336E-2</v>
      </c>
      <c r="I26" s="1245">
        <f>D30</f>
        <v>6.25E-2</v>
      </c>
      <c r="J26" s="1250">
        <v>0</v>
      </c>
      <c r="K26" s="1252">
        <v>0</v>
      </c>
      <c r="L26" s="1252">
        <v>0</v>
      </c>
      <c r="M26" s="1252">
        <v>0</v>
      </c>
      <c r="N26" s="1255">
        <v>0</v>
      </c>
      <c r="O26" s="1250">
        <v>0</v>
      </c>
      <c r="P26" s="1252">
        <v>0</v>
      </c>
      <c r="Q26" s="1252">
        <v>0</v>
      </c>
      <c r="R26" s="1252">
        <v>0</v>
      </c>
      <c r="S26" s="1255">
        <v>0</v>
      </c>
      <c r="T26" s="1239">
        <f>D26</f>
        <v>2.0833333333333332E-2</v>
      </c>
      <c r="U26" s="1227">
        <f>D27</f>
        <v>3.125E-2</v>
      </c>
      <c r="V26" s="1227">
        <f>D28</f>
        <v>4.1666666666666664E-2</v>
      </c>
      <c r="W26" s="1227">
        <f>D29</f>
        <v>5.2083333333333336E-2</v>
      </c>
      <c r="X26" s="1245">
        <f>D30</f>
        <v>6.25E-2</v>
      </c>
      <c r="Y26" s="1250">
        <v>0</v>
      </c>
      <c r="Z26" s="1252">
        <v>0</v>
      </c>
      <c r="AA26" s="1252">
        <v>0</v>
      </c>
      <c r="AB26" s="1252">
        <v>0</v>
      </c>
      <c r="AC26" s="1255">
        <v>0</v>
      </c>
      <c r="AD26" s="1239">
        <f>D26</f>
        <v>2.0833333333333332E-2</v>
      </c>
      <c r="AE26" s="1227">
        <f>D27</f>
        <v>3.125E-2</v>
      </c>
      <c r="AF26" s="1227">
        <f>D28</f>
        <v>4.1666666666666664E-2</v>
      </c>
      <c r="AG26" s="1227">
        <f>D29</f>
        <v>5.2083333333333336E-2</v>
      </c>
      <c r="AH26" s="1245">
        <f>D30</f>
        <v>6.25E-2</v>
      </c>
      <c r="AI26" s="1250">
        <v>0</v>
      </c>
      <c r="AJ26" s="1252">
        <v>0</v>
      </c>
      <c r="AK26" s="1252">
        <v>0</v>
      </c>
      <c r="AL26" s="1252">
        <v>0</v>
      </c>
      <c r="AM26" s="1255">
        <v>0</v>
      </c>
      <c r="AN26" s="1250">
        <v>0</v>
      </c>
      <c r="AO26" s="1252">
        <v>0</v>
      </c>
      <c r="AP26" s="1252">
        <v>0</v>
      </c>
      <c r="AQ26" s="1252">
        <v>0</v>
      </c>
      <c r="AR26" s="1255">
        <v>0</v>
      </c>
      <c r="AS26" s="1250">
        <v>0</v>
      </c>
      <c r="AT26" s="1252">
        <v>0</v>
      </c>
      <c r="AU26" s="1252">
        <v>0</v>
      </c>
      <c r="AV26" s="1252">
        <v>0</v>
      </c>
      <c r="AW26" s="1255">
        <v>0</v>
      </c>
      <c r="AX26" s="1250">
        <v>0</v>
      </c>
      <c r="AY26" s="1252">
        <v>0</v>
      </c>
      <c r="AZ26" s="1252">
        <v>0</v>
      </c>
      <c r="BA26" s="1252">
        <v>0</v>
      </c>
      <c r="BB26" s="1255">
        <v>0</v>
      </c>
      <c r="BC26" s="1239">
        <f>D26</f>
        <v>2.0833333333333332E-2</v>
      </c>
      <c r="BD26" s="1227">
        <f>D27</f>
        <v>3.125E-2</v>
      </c>
      <c r="BE26" s="1227">
        <f>D28</f>
        <v>4.1666666666666664E-2</v>
      </c>
      <c r="BF26" s="1230">
        <f>AM29</f>
        <v>0</v>
      </c>
      <c r="BG26" s="1233">
        <f>AM30</f>
        <v>0</v>
      </c>
    </row>
    <row r="27" spans="1:59">
      <c r="A27" s="1276"/>
      <c r="B27" s="1249"/>
      <c r="C27" s="632" t="s">
        <v>314</v>
      </c>
      <c r="D27" s="722">
        <v>3.125E-2</v>
      </c>
      <c r="E27" s="1240"/>
      <c r="F27" s="1228"/>
      <c r="G27" s="1228"/>
      <c r="H27" s="1228"/>
      <c r="I27" s="1246"/>
      <c r="J27" s="1251"/>
      <c r="K27" s="1253"/>
      <c r="L27" s="1253"/>
      <c r="M27" s="1253"/>
      <c r="N27" s="1256"/>
      <c r="O27" s="1251"/>
      <c r="P27" s="1253"/>
      <c r="Q27" s="1253"/>
      <c r="R27" s="1253"/>
      <c r="S27" s="1256"/>
      <c r="T27" s="1240"/>
      <c r="U27" s="1228"/>
      <c r="V27" s="1228"/>
      <c r="W27" s="1228"/>
      <c r="X27" s="1246"/>
      <c r="Y27" s="1251"/>
      <c r="Z27" s="1253"/>
      <c r="AA27" s="1253"/>
      <c r="AB27" s="1253"/>
      <c r="AC27" s="1256"/>
      <c r="AD27" s="1240"/>
      <c r="AE27" s="1228"/>
      <c r="AF27" s="1228"/>
      <c r="AG27" s="1228"/>
      <c r="AH27" s="1246"/>
      <c r="AI27" s="1251"/>
      <c r="AJ27" s="1253"/>
      <c r="AK27" s="1253"/>
      <c r="AL27" s="1253"/>
      <c r="AM27" s="1256"/>
      <c r="AN27" s="1251"/>
      <c r="AO27" s="1253"/>
      <c r="AP27" s="1253"/>
      <c r="AQ27" s="1253"/>
      <c r="AR27" s="1256"/>
      <c r="AS27" s="1251"/>
      <c r="AT27" s="1253"/>
      <c r="AU27" s="1253"/>
      <c r="AV27" s="1253"/>
      <c r="AW27" s="1256"/>
      <c r="AX27" s="1251"/>
      <c r="AY27" s="1253"/>
      <c r="AZ27" s="1253"/>
      <c r="BA27" s="1253"/>
      <c r="BB27" s="1256"/>
      <c r="BC27" s="1240"/>
      <c r="BD27" s="1228"/>
      <c r="BE27" s="1228"/>
      <c r="BF27" s="1231"/>
      <c r="BG27" s="1234"/>
    </row>
    <row r="28" spans="1:59">
      <c r="A28" s="1276"/>
      <c r="B28" s="1249"/>
      <c r="C28" s="632" t="s">
        <v>315</v>
      </c>
      <c r="D28" s="722">
        <v>4.1666666666666664E-2</v>
      </c>
      <c r="E28" s="1240"/>
      <c r="F28" s="1228"/>
      <c r="G28" s="1228"/>
      <c r="H28" s="1228"/>
      <c r="I28" s="1246"/>
      <c r="J28" s="1251"/>
      <c r="K28" s="1253"/>
      <c r="L28" s="1253"/>
      <c r="M28" s="1253"/>
      <c r="N28" s="1256"/>
      <c r="O28" s="1251"/>
      <c r="P28" s="1253"/>
      <c r="Q28" s="1253"/>
      <c r="R28" s="1253"/>
      <c r="S28" s="1256"/>
      <c r="T28" s="1240"/>
      <c r="U28" s="1228"/>
      <c r="V28" s="1228"/>
      <c r="W28" s="1228"/>
      <c r="X28" s="1246"/>
      <c r="Y28" s="1251"/>
      <c r="Z28" s="1253"/>
      <c r="AA28" s="1253"/>
      <c r="AB28" s="1253"/>
      <c r="AC28" s="1256"/>
      <c r="AD28" s="1240"/>
      <c r="AE28" s="1228"/>
      <c r="AF28" s="1228"/>
      <c r="AG28" s="1228"/>
      <c r="AH28" s="1246"/>
      <c r="AI28" s="1251"/>
      <c r="AJ28" s="1253"/>
      <c r="AK28" s="1253"/>
      <c r="AL28" s="1253"/>
      <c r="AM28" s="1256"/>
      <c r="AN28" s="1251"/>
      <c r="AO28" s="1253"/>
      <c r="AP28" s="1253"/>
      <c r="AQ28" s="1253"/>
      <c r="AR28" s="1256"/>
      <c r="AS28" s="1251"/>
      <c r="AT28" s="1253"/>
      <c r="AU28" s="1253"/>
      <c r="AV28" s="1253"/>
      <c r="AW28" s="1256"/>
      <c r="AX28" s="1251"/>
      <c r="AY28" s="1253"/>
      <c r="AZ28" s="1253"/>
      <c r="BA28" s="1253"/>
      <c r="BB28" s="1256"/>
      <c r="BC28" s="1240"/>
      <c r="BD28" s="1228"/>
      <c r="BE28" s="1228"/>
      <c r="BF28" s="1231"/>
      <c r="BG28" s="1234"/>
    </row>
    <row r="29" spans="1:59" ht="14.45" customHeight="1">
      <c r="A29" s="1276"/>
      <c r="B29" s="1249"/>
      <c r="C29" s="632" t="s">
        <v>316</v>
      </c>
      <c r="D29" s="722">
        <v>5.2083333333333336E-2</v>
      </c>
      <c r="E29" s="1240"/>
      <c r="F29" s="1228"/>
      <c r="G29" s="1228"/>
      <c r="H29" s="1228"/>
      <c r="I29" s="1246"/>
      <c r="J29" s="1251"/>
      <c r="K29" s="1253"/>
      <c r="L29" s="1253"/>
      <c r="M29" s="1253"/>
      <c r="N29" s="1256"/>
      <c r="O29" s="1251"/>
      <c r="P29" s="1253"/>
      <c r="Q29" s="1253"/>
      <c r="R29" s="1253"/>
      <c r="S29" s="1256"/>
      <c r="T29" s="1240"/>
      <c r="U29" s="1228"/>
      <c r="V29" s="1228"/>
      <c r="W29" s="1228"/>
      <c r="X29" s="1246"/>
      <c r="Y29" s="1251"/>
      <c r="Z29" s="1253"/>
      <c r="AA29" s="1253"/>
      <c r="AB29" s="1253"/>
      <c r="AC29" s="1256"/>
      <c r="AD29" s="1240"/>
      <c r="AE29" s="1228"/>
      <c r="AF29" s="1228"/>
      <c r="AG29" s="1228"/>
      <c r="AH29" s="1246"/>
      <c r="AI29" s="1251"/>
      <c r="AJ29" s="1253"/>
      <c r="AK29" s="1253"/>
      <c r="AL29" s="1253"/>
      <c r="AM29" s="1256"/>
      <c r="AN29" s="1251"/>
      <c r="AO29" s="1253"/>
      <c r="AP29" s="1253"/>
      <c r="AQ29" s="1253"/>
      <c r="AR29" s="1256"/>
      <c r="AS29" s="1251"/>
      <c r="AT29" s="1253"/>
      <c r="AU29" s="1253"/>
      <c r="AV29" s="1253"/>
      <c r="AW29" s="1256"/>
      <c r="AX29" s="1251"/>
      <c r="AY29" s="1253"/>
      <c r="AZ29" s="1253"/>
      <c r="BA29" s="1253"/>
      <c r="BB29" s="1256"/>
      <c r="BC29" s="1240"/>
      <c r="BD29" s="1228"/>
      <c r="BE29" s="1228"/>
      <c r="BF29" s="1231"/>
      <c r="BG29" s="1234"/>
    </row>
    <row r="30" spans="1:59" ht="15" customHeight="1" thickBot="1">
      <c r="A30" s="1276"/>
      <c r="B30" s="1281"/>
      <c r="C30" s="720" t="s">
        <v>317</v>
      </c>
      <c r="D30" s="723">
        <v>6.25E-2</v>
      </c>
      <c r="E30" s="1241"/>
      <c r="F30" s="1229"/>
      <c r="G30" s="1229"/>
      <c r="H30" s="1229"/>
      <c r="I30" s="1247"/>
      <c r="J30" s="1251"/>
      <c r="K30" s="1254"/>
      <c r="L30" s="1254"/>
      <c r="M30" s="1254"/>
      <c r="N30" s="1257"/>
      <c r="O30" s="1251"/>
      <c r="P30" s="1254"/>
      <c r="Q30" s="1254"/>
      <c r="R30" s="1254"/>
      <c r="S30" s="1257"/>
      <c r="T30" s="1241"/>
      <c r="U30" s="1229"/>
      <c r="V30" s="1229"/>
      <c r="W30" s="1229"/>
      <c r="X30" s="1247"/>
      <c r="Y30" s="1251"/>
      <c r="Z30" s="1254"/>
      <c r="AA30" s="1254"/>
      <c r="AB30" s="1254"/>
      <c r="AC30" s="1257"/>
      <c r="AD30" s="1241"/>
      <c r="AE30" s="1229"/>
      <c r="AF30" s="1229"/>
      <c r="AG30" s="1229"/>
      <c r="AH30" s="1247"/>
      <c r="AI30" s="1251"/>
      <c r="AJ30" s="1254"/>
      <c r="AK30" s="1254"/>
      <c r="AL30" s="1254"/>
      <c r="AM30" s="1257"/>
      <c r="AN30" s="1251"/>
      <c r="AO30" s="1254"/>
      <c r="AP30" s="1254"/>
      <c r="AQ30" s="1254"/>
      <c r="AR30" s="1257"/>
      <c r="AS30" s="1251"/>
      <c r="AT30" s="1254"/>
      <c r="AU30" s="1254"/>
      <c r="AV30" s="1254"/>
      <c r="AW30" s="1257"/>
      <c r="AX30" s="1251"/>
      <c r="AY30" s="1254"/>
      <c r="AZ30" s="1254"/>
      <c r="BA30" s="1254"/>
      <c r="BB30" s="1257"/>
      <c r="BC30" s="1241"/>
      <c r="BD30" s="1229"/>
      <c r="BE30" s="1229"/>
      <c r="BF30" s="1232"/>
      <c r="BG30" s="1235"/>
    </row>
    <row r="31" spans="1:59" ht="14.45" customHeight="1">
      <c r="A31" s="1276"/>
      <c r="B31" s="1279" t="s">
        <v>323</v>
      </c>
      <c r="C31" s="336" t="s">
        <v>322</v>
      </c>
      <c r="D31" s="678">
        <v>2.0833333333333333E-3</v>
      </c>
      <c r="E31" s="1224">
        <v>2.0833333333333333E-3</v>
      </c>
      <c r="F31" s="1227">
        <v>8.3333333333333332E-3</v>
      </c>
      <c r="G31" s="1227">
        <v>8.3333333333333332E-3</v>
      </c>
      <c r="H31" s="1227">
        <v>8.3333333333333332E-3</v>
      </c>
      <c r="I31" s="1245">
        <v>8.3333333333333332E-3</v>
      </c>
      <c r="J31" s="1224">
        <v>2.0833333333333333E-3</v>
      </c>
      <c r="K31" s="1227">
        <v>6.2499999999999995E-3</v>
      </c>
      <c r="L31" s="1227">
        <v>6.2499999999999995E-3</v>
      </c>
      <c r="M31" s="1227">
        <v>6.2499999999999995E-3</v>
      </c>
      <c r="N31" s="1245">
        <v>6.2499999999999995E-3</v>
      </c>
      <c r="O31" s="1224">
        <v>2.0833333333333333E-3</v>
      </c>
      <c r="P31" s="1227">
        <v>6.2499999999999995E-3</v>
      </c>
      <c r="Q31" s="1227">
        <v>6.2499999999999995E-3</v>
      </c>
      <c r="R31" s="1227">
        <v>6.2499999999999995E-3</v>
      </c>
      <c r="S31" s="1245">
        <v>6.2499999999999995E-3</v>
      </c>
      <c r="T31" s="1224">
        <v>2.0833333333333333E-3</v>
      </c>
      <c r="U31" s="1227">
        <v>8.3333333333333332E-3</v>
      </c>
      <c r="V31" s="1227">
        <v>8.3333333333333332E-3</v>
      </c>
      <c r="W31" s="1227">
        <v>8.3333333333333332E-3</v>
      </c>
      <c r="X31" s="1245">
        <v>8.3333333333333332E-3</v>
      </c>
      <c r="Y31" s="1224">
        <v>2.0833333333333333E-3</v>
      </c>
      <c r="Z31" s="1227">
        <v>8.3333333333333332E-3</v>
      </c>
      <c r="AA31" s="1227">
        <v>8.3333333333333332E-3</v>
      </c>
      <c r="AB31" s="1227">
        <v>8.3333333333333332E-3</v>
      </c>
      <c r="AC31" s="1245">
        <v>8.3333333333333332E-3</v>
      </c>
      <c r="AD31" s="1224">
        <v>2.0833333333333333E-3</v>
      </c>
      <c r="AE31" s="1227">
        <v>8.3333333333333332E-3</v>
      </c>
      <c r="AF31" s="1227">
        <v>8.3333333333333332E-3</v>
      </c>
      <c r="AG31" s="1227">
        <v>8.3333333333333332E-3</v>
      </c>
      <c r="AH31" s="1245">
        <v>8.3333333333333332E-3</v>
      </c>
      <c r="AI31" s="1224">
        <v>2.0833333333333333E-3</v>
      </c>
      <c r="AJ31" s="1227">
        <v>8.3333333333333332E-3</v>
      </c>
      <c r="AK31" s="1227">
        <v>8.3333333333333332E-3</v>
      </c>
      <c r="AL31" s="1227">
        <v>8.3333333333333332E-3</v>
      </c>
      <c r="AM31" s="1245">
        <v>8.3333333333333332E-3</v>
      </c>
      <c r="AN31" s="1224">
        <v>2.0833333333333333E-3</v>
      </c>
      <c r="AO31" s="1227">
        <v>8.3333333333333332E-3</v>
      </c>
      <c r="AP31" s="1227">
        <v>8.3333333333333332E-3</v>
      </c>
      <c r="AQ31" s="1227">
        <v>8.3333333333333332E-3</v>
      </c>
      <c r="AR31" s="1245">
        <v>8.3333333333333332E-3</v>
      </c>
      <c r="AS31" s="1224">
        <v>2.0833333333333333E-3</v>
      </c>
      <c r="AT31" s="1227">
        <v>6.2499999999999995E-3</v>
      </c>
      <c r="AU31" s="1227">
        <v>6.2499999999999995E-3</v>
      </c>
      <c r="AV31" s="1227">
        <v>6.2499999999999995E-3</v>
      </c>
      <c r="AW31" s="1245">
        <v>6.2499999999999995E-3</v>
      </c>
      <c r="AX31" s="1224">
        <v>2.0833333333333333E-3</v>
      </c>
      <c r="AY31" s="1227">
        <v>8.3333333333333332E-3</v>
      </c>
      <c r="AZ31" s="1227">
        <v>8.3333333333333332E-3</v>
      </c>
      <c r="BA31" s="1227">
        <v>8.3333333333333332E-3</v>
      </c>
      <c r="BB31" s="1245">
        <v>8.3333333333333332E-3</v>
      </c>
      <c r="BC31" s="1224">
        <v>2.0833333333333333E-3</v>
      </c>
      <c r="BD31" s="1227">
        <v>8.3333333333333332E-3</v>
      </c>
      <c r="BE31" s="1227">
        <v>8.3333333333333332E-3</v>
      </c>
      <c r="BF31" s="1230">
        <v>8.3333333333333332E-3</v>
      </c>
      <c r="BG31" s="1233">
        <v>8.3333333333333332E-3</v>
      </c>
    </row>
    <row r="32" spans="1:59" ht="14.45" customHeight="1">
      <c r="A32" s="1276"/>
      <c r="B32" s="1279"/>
      <c r="C32" s="336" t="s">
        <v>322</v>
      </c>
      <c r="D32" s="678">
        <v>6.2499999999999995E-3</v>
      </c>
      <c r="E32" s="1225"/>
      <c r="F32" s="1228"/>
      <c r="G32" s="1228"/>
      <c r="H32" s="1228"/>
      <c r="I32" s="1246"/>
      <c r="J32" s="1225"/>
      <c r="K32" s="1228"/>
      <c r="L32" s="1228"/>
      <c r="M32" s="1228"/>
      <c r="N32" s="1246"/>
      <c r="O32" s="1225"/>
      <c r="P32" s="1228"/>
      <c r="Q32" s="1228"/>
      <c r="R32" s="1228"/>
      <c r="S32" s="1246"/>
      <c r="T32" s="1225"/>
      <c r="U32" s="1228"/>
      <c r="V32" s="1228"/>
      <c r="W32" s="1228"/>
      <c r="X32" s="1246"/>
      <c r="Y32" s="1225"/>
      <c r="Z32" s="1228"/>
      <c r="AA32" s="1228"/>
      <c r="AB32" s="1228"/>
      <c r="AC32" s="1246"/>
      <c r="AD32" s="1225"/>
      <c r="AE32" s="1228"/>
      <c r="AF32" s="1228"/>
      <c r="AG32" s="1228"/>
      <c r="AH32" s="1246"/>
      <c r="AI32" s="1225"/>
      <c r="AJ32" s="1228"/>
      <c r="AK32" s="1228"/>
      <c r="AL32" s="1228"/>
      <c r="AM32" s="1246"/>
      <c r="AN32" s="1225"/>
      <c r="AO32" s="1228"/>
      <c r="AP32" s="1228"/>
      <c r="AQ32" s="1228"/>
      <c r="AR32" s="1246"/>
      <c r="AS32" s="1225"/>
      <c r="AT32" s="1228"/>
      <c r="AU32" s="1228"/>
      <c r="AV32" s="1228"/>
      <c r="AW32" s="1246"/>
      <c r="AX32" s="1225"/>
      <c r="AY32" s="1228"/>
      <c r="AZ32" s="1228"/>
      <c r="BA32" s="1228"/>
      <c r="BB32" s="1246"/>
      <c r="BC32" s="1225"/>
      <c r="BD32" s="1228"/>
      <c r="BE32" s="1228"/>
      <c r="BF32" s="1231"/>
      <c r="BG32" s="1234"/>
    </row>
    <row r="33" spans="1:59" ht="14.45" customHeight="1">
      <c r="A33" s="1276"/>
      <c r="B33" s="1279"/>
      <c r="C33" s="336" t="s">
        <v>322</v>
      </c>
      <c r="D33" s="678">
        <v>8.3333333333333332E-3</v>
      </c>
      <c r="E33" s="1225"/>
      <c r="F33" s="1228"/>
      <c r="G33" s="1228"/>
      <c r="H33" s="1228"/>
      <c r="I33" s="1246"/>
      <c r="J33" s="1225"/>
      <c r="K33" s="1228"/>
      <c r="L33" s="1228"/>
      <c r="M33" s="1228"/>
      <c r="N33" s="1246"/>
      <c r="O33" s="1225"/>
      <c r="P33" s="1228"/>
      <c r="Q33" s="1228"/>
      <c r="R33" s="1228"/>
      <c r="S33" s="1246"/>
      <c r="T33" s="1225"/>
      <c r="U33" s="1228"/>
      <c r="V33" s="1228"/>
      <c r="W33" s="1228"/>
      <c r="X33" s="1246"/>
      <c r="Y33" s="1225"/>
      <c r="Z33" s="1228"/>
      <c r="AA33" s="1228"/>
      <c r="AB33" s="1228"/>
      <c r="AC33" s="1246"/>
      <c r="AD33" s="1225"/>
      <c r="AE33" s="1228"/>
      <c r="AF33" s="1228"/>
      <c r="AG33" s="1228"/>
      <c r="AH33" s="1246"/>
      <c r="AI33" s="1225"/>
      <c r="AJ33" s="1228"/>
      <c r="AK33" s="1228"/>
      <c r="AL33" s="1228"/>
      <c r="AM33" s="1246"/>
      <c r="AN33" s="1225"/>
      <c r="AO33" s="1228"/>
      <c r="AP33" s="1228"/>
      <c r="AQ33" s="1228"/>
      <c r="AR33" s="1246"/>
      <c r="AS33" s="1225"/>
      <c r="AT33" s="1228"/>
      <c r="AU33" s="1228"/>
      <c r="AV33" s="1228"/>
      <c r="AW33" s="1246"/>
      <c r="AX33" s="1225"/>
      <c r="AY33" s="1228"/>
      <c r="AZ33" s="1228"/>
      <c r="BA33" s="1228"/>
      <c r="BB33" s="1246"/>
      <c r="BC33" s="1225"/>
      <c r="BD33" s="1228"/>
      <c r="BE33" s="1228"/>
      <c r="BF33" s="1231"/>
      <c r="BG33" s="1234"/>
    </row>
    <row r="34" spans="1:59" ht="15" customHeight="1" thickBot="1">
      <c r="A34" s="1276"/>
      <c r="B34" s="1280"/>
      <c r="C34" s="337" t="s">
        <v>322</v>
      </c>
      <c r="D34" s="679">
        <v>1.2499999999999999E-2</v>
      </c>
      <c r="E34" s="1226"/>
      <c r="F34" s="1229"/>
      <c r="G34" s="1229"/>
      <c r="H34" s="1229"/>
      <c r="I34" s="1247"/>
      <c r="J34" s="1226"/>
      <c r="K34" s="1229"/>
      <c r="L34" s="1229"/>
      <c r="M34" s="1229"/>
      <c r="N34" s="1247"/>
      <c r="O34" s="1226"/>
      <c r="P34" s="1229"/>
      <c r="Q34" s="1229"/>
      <c r="R34" s="1229"/>
      <c r="S34" s="1247"/>
      <c r="T34" s="1226"/>
      <c r="U34" s="1229"/>
      <c r="V34" s="1229"/>
      <c r="W34" s="1229"/>
      <c r="X34" s="1247"/>
      <c r="Y34" s="1226"/>
      <c r="Z34" s="1229"/>
      <c r="AA34" s="1229"/>
      <c r="AB34" s="1229"/>
      <c r="AC34" s="1247"/>
      <c r="AD34" s="1226"/>
      <c r="AE34" s="1229"/>
      <c r="AF34" s="1229"/>
      <c r="AG34" s="1229"/>
      <c r="AH34" s="1247"/>
      <c r="AI34" s="1226"/>
      <c r="AJ34" s="1229"/>
      <c r="AK34" s="1229"/>
      <c r="AL34" s="1229"/>
      <c r="AM34" s="1247"/>
      <c r="AN34" s="1226"/>
      <c r="AO34" s="1229"/>
      <c r="AP34" s="1229"/>
      <c r="AQ34" s="1229"/>
      <c r="AR34" s="1247"/>
      <c r="AS34" s="1226"/>
      <c r="AT34" s="1229"/>
      <c r="AU34" s="1229"/>
      <c r="AV34" s="1229"/>
      <c r="AW34" s="1247"/>
      <c r="AX34" s="1226"/>
      <c r="AY34" s="1229"/>
      <c r="AZ34" s="1229"/>
      <c r="BA34" s="1229"/>
      <c r="BB34" s="1247"/>
      <c r="BC34" s="1226"/>
      <c r="BD34" s="1229"/>
      <c r="BE34" s="1229"/>
      <c r="BF34" s="1232"/>
      <c r="BG34" s="1235"/>
    </row>
    <row r="35" spans="1:59" ht="30.75" thickBot="1">
      <c r="A35" s="1276"/>
      <c r="B35" s="718" t="s">
        <v>641</v>
      </c>
      <c r="C35" s="340" t="s">
        <v>322</v>
      </c>
      <c r="D35" s="724">
        <v>6.9444444444444447E-4</v>
      </c>
      <c r="E35" s="732">
        <f>D35</f>
        <v>6.9444444444444447E-4</v>
      </c>
      <c r="F35" s="678">
        <f>D35</f>
        <v>6.9444444444444447E-4</v>
      </c>
      <c r="G35" s="678">
        <f>D35</f>
        <v>6.9444444444444447E-4</v>
      </c>
      <c r="H35" s="678">
        <f>D35</f>
        <v>6.9444444444444447E-4</v>
      </c>
      <c r="I35" s="680">
        <f>D35</f>
        <v>6.9444444444444447E-4</v>
      </c>
      <c r="J35" s="732">
        <f>D35</f>
        <v>6.9444444444444447E-4</v>
      </c>
      <c r="K35" s="678">
        <f>D35</f>
        <v>6.9444444444444447E-4</v>
      </c>
      <c r="L35" s="678">
        <f>D35</f>
        <v>6.9444444444444447E-4</v>
      </c>
      <c r="M35" s="678">
        <f>D35</f>
        <v>6.9444444444444447E-4</v>
      </c>
      <c r="N35" s="680">
        <f>D35</f>
        <v>6.9444444444444447E-4</v>
      </c>
      <c r="O35" s="732">
        <f>D35</f>
        <v>6.9444444444444447E-4</v>
      </c>
      <c r="P35" s="678">
        <f>D35</f>
        <v>6.9444444444444447E-4</v>
      </c>
      <c r="Q35" s="678">
        <f>D35</f>
        <v>6.9444444444444447E-4</v>
      </c>
      <c r="R35" s="678">
        <f>D35</f>
        <v>6.9444444444444447E-4</v>
      </c>
      <c r="S35" s="680">
        <f>D35</f>
        <v>6.9444444444444447E-4</v>
      </c>
      <c r="T35" s="826">
        <f>D35</f>
        <v>6.9444444444444447E-4</v>
      </c>
      <c r="U35" s="634">
        <f>D35</f>
        <v>6.9444444444444447E-4</v>
      </c>
      <c r="V35" s="678">
        <f>D35</f>
        <v>6.9444444444444447E-4</v>
      </c>
      <c r="W35" s="678">
        <f>D35</f>
        <v>6.9444444444444447E-4</v>
      </c>
      <c r="X35" s="680">
        <f>D35</f>
        <v>6.9444444444444447E-4</v>
      </c>
      <c r="Y35" s="732">
        <f>D35</f>
        <v>6.9444444444444447E-4</v>
      </c>
      <c r="Z35" s="678">
        <f>D35</f>
        <v>6.9444444444444447E-4</v>
      </c>
      <c r="AA35" s="678">
        <f>D35</f>
        <v>6.9444444444444447E-4</v>
      </c>
      <c r="AB35" s="678">
        <f>D35</f>
        <v>6.9444444444444447E-4</v>
      </c>
      <c r="AC35" s="680">
        <f>D35</f>
        <v>6.9444444444444447E-4</v>
      </c>
      <c r="AD35" s="826">
        <f>D35</f>
        <v>6.9444444444444447E-4</v>
      </c>
      <c r="AE35" s="634">
        <f>D35</f>
        <v>6.9444444444444447E-4</v>
      </c>
      <c r="AF35" s="678">
        <f>D35</f>
        <v>6.9444444444444447E-4</v>
      </c>
      <c r="AG35" s="678">
        <f>D35</f>
        <v>6.9444444444444447E-4</v>
      </c>
      <c r="AH35" s="680">
        <f>D35</f>
        <v>6.9444444444444447E-4</v>
      </c>
      <c r="AI35" s="826">
        <f>AC35</f>
        <v>6.9444444444444447E-4</v>
      </c>
      <c r="AJ35" s="634">
        <f>AC35</f>
        <v>6.9444444444444447E-4</v>
      </c>
      <c r="AK35" s="678">
        <f>AC35</f>
        <v>6.9444444444444447E-4</v>
      </c>
      <c r="AL35" s="678">
        <f>AC35</f>
        <v>6.9444444444444447E-4</v>
      </c>
      <c r="AM35" s="680">
        <f>AC35</f>
        <v>6.9444444444444447E-4</v>
      </c>
      <c r="AN35" s="826">
        <f>D35</f>
        <v>6.9444444444444447E-4</v>
      </c>
      <c r="AO35" s="634">
        <f>D35</f>
        <v>6.9444444444444447E-4</v>
      </c>
      <c r="AP35" s="678">
        <f>D35</f>
        <v>6.9444444444444447E-4</v>
      </c>
      <c r="AQ35" s="678">
        <f>D35</f>
        <v>6.9444444444444447E-4</v>
      </c>
      <c r="AR35" s="680">
        <f>D35</f>
        <v>6.9444444444444447E-4</v>
      </c>
      <c r="AS35" s="826">
        <f>D35</f>
        <v>6.9444444444444447E-4</v>
      </c>
      <c r="AT35" s="634">
        <f>D35</f>
        <v>6.9444444444444447E-4</v>
      </c>
      <c r="AU35" s="678">
        <f>D35</f>
        <v>6.9444444444444447E-4</v>
      </c>
      <c r="AV35" s="678">
        <f>D35</f>
        <v>6.9444444444444447E-4</v>
      </c>
      <c r="AW35" s="680">
        <f>D35</f>
        <v>6.9444444444444447E-4</v>
      </c>
      <c r="AX35" s="826">
        <f>D35</f>
        <v>6.9444444444444447E-4</v>
      </c>
      <c r="AY35" s="634">
        <f>D35</f>
        <v>6.9444444444444447E-4</v>
      </c>
      <c r="AZ35" s="678">
        <f>D35</f>
        <v>6.9444444444444447E-4</v>
      </c>
      <c r="BA35" s="678">
        <f>D35</f>
        <v>6.9444444444444447E-4</v>
      </c>
      <c r="BB35" s="680">
        <f>D35</f>
        <v>6.9444444444444447E-4</v>
      </c>
      <c r="BC35" s="826">
        <f>D35</f>
        <v>6.9444444444444447E-4</v>
      </c>
      <c r="BD35" s="634">
        <f>D35</f>
        <v>6.9444444444444447E-4</v>
      </c>
      <c r="BE35" s="678">
        <f>D35</f>
        <v>6.9444444444444447E-4</v>
      </c>
      <c r="BF35" s="829">
        <f>AM35</f>
        <v>6.9444444444444447E-4</v>
      </c>
      <c r="BG35" s="830">
        <f>AM35</f>
        <v>6.9444444444444447E-4</v>
      </c>
    </row>
    <row r="36" spans="1:59" ht="15.75" thickBot="1">
      <c r="A36" s="1277"/>
      <c r="B36" s="1282" t="s">
        <v>324</v>
      </c>
      <c r="C36" s="1283"/>
      <c r="D36" s="1283"/>
      <c r="E36" s="633">
        <f>E10+E11+E26+E31+E35</f>
        <v>2.9166666666666667E-2</v>
      </c>
      <c r="F36" s="634">
        <f>F10+F11+F26+F31+F35</f>
        <v>4.583333333333333E-2</v>
      </c>
      <c r="G36" s="634">
        <f>G10+G11+G26+G31+G35</f>
        <v>5.6944444444444436E-2</v>
      </c>
      <c r="H36" s="634">
        <f>H10+H11+H26+H31+H35</f>
        <v>6.805555555555555E-2</v>
      </c>
      <c r="I36" s="635">
        <f>I10+I11+I26+I31+I35</f>
        <v>7.9166666666666663E-2</v>
      </c>
      <c r="J36" s="633">
        <f t="shared" ref="J36:S36" si="0">J10+J11+J31+J35</f>
        <v>8.3333333333333332E-3</v>
      </c>
      <c r="K36" s="634">
        <f t="shared" si="0"/>
        <v>1.2499999999999999E-2</v>
      </c>
      <c r="L36" s="634">
        <f t="shared" si="0"/>
        <v>1.3194444444444444E-2</v>
      </c>
      <c r="M36" s="634">
        <f t="shared" si="0"/>
        <v>1.3888888888888886E-2</v>
      </c>
      <c r="N36" s="635">
        <f t="shared" si="0"/>
        <v>1.4583333333333332E-2</v>
      </c>
      <c r="O36" s="633">
        <f t="shared" si="0"/>
        <v>8.3333333333333332E-3</v>
      </c>
      <c r="P36" s="634">
        <f t="shared" si="0"/>
        <v>1.2499999999999999E-2</v>
      </c>
      <c r="Q36" s="634">
        <f t="shared" si="0"/>
        <v>1.3194444444444444E-2</v>
      </c>
      <c r="R36" s="634">
        <f t="shared" si="0"/>
        <v>1.3888888888888886E-2</v>
      </c>
      <c r="S36" s="635">
        <f t="shared" si="0"/>
        <v>1.4583333333333332E-2</v>
      </c>
      <c r="T36" s="633">
        <f>T10+T11+T26+T31+T35</f>
        <v>2.9166666666666667E-2</v>
      </c>
      <c r="U36" s="634">
        <f>U10+U11+U26+U31+U35</f>
        <v>4.583333333333333E-2</v>
      </c>
      <c r="V36" s="634">
        <f>V10+V11+V26+V31+V35</f>
        <v>5.6944444444444436E-2</v>
      </c>
      <c r="W36" s="634">
        <f>W10+W11+W26+W31+W35</f>
        <v>6.805555555555555E-2</v>
      </c>
      <c r="X36" s="635">
        <f>X10+X11+X26+X31+X35</f>
        <v>7.9166666666666663E-2</v>
      </c>
      <c r="Y36" s="633">
        <f>Y10+Y11+Y31+Y35</f>
        <v>8.3333333333333332E-3</v>
      </c>
      <c r="Z36" s="634">
        <f>Z10+Z11+Z31+Z35</f>
        <v>1.4583333333333332E-2</v>
      </c>
      <c r="AA36" s="634">
        <f>AA10+AA11+AA31+AA35</f>
        <v>1.5277777777777777E-2</v>
      </c>
      <c r="AB36" s="634">
        <f>AB10+AB11+AB31+AB35</f>
        <v>1.5972222222222221E-2</v>
      </c>
      <c r="AC36" s="635">
        <f>AC10+AC11+AC31+AC35</f>
        <v>1.6666666666666666E-2</v>
      </c>
      <c r="AD36" s="633">
        <f t="shared" ref="AD36:AR36" si="1">AD10+AD11+AD26+AD31+AD35</f>
        <v>2.9166666666666667E-2</v>
      </c>
      <c r="AE36" s="634">
        <f t="shared" si="1"/>
        <v>4.583333333333333E-2</v>
      </c>
      <c r="AF36" s="634">
        <f t="shared" si="1"/>
        <v>5.6944444444444436E-2</v>
      </c>
      <c r="AG36" s="634">
        <f t="shared" si="1"/>
        <v>6.805555555555555E-2</v>
      </c>
      <c r="AH36" s="635">
        <f t="shared" si="1"/>
        <v>7.9166666666666663E-2</v>
      </c>
      <c r="AI36" s="633">
        <f t="shared" si="1"/>
        <v>8.3333333333333332E-3</v>
      </c>
      <c r="AJ36" s="634">
        <f t="shared" si="1"/>
        <v>1.4583333333333332E-2</v>
      </c>
      <c r="AK36" s="634">
        <f t="shared" si="1"/>
        <v>1.5277777777777777E-2</v>
      </c>
      <c r="AL36" s="634">
        <f t="shared" si="1"/>
        <v>1.5972222222222221E-2</v>
      </c>
      <c r="AM36" s="635">
        <f t="shared" si="1"/>
        <v>1.6666666666666666E-2</v>
      </c>
      <c r="AN36" s="633">
        <f t="shared" si="1"/>
        <v>8.3333333333333332E-3</v>
      </c>
      <c r="AO36" s="634">
        <f t="shared" si="1"/>
        <v>1.4583333333333332E-2</v>
      </c>
      <c r="AP36" s="634">
        <f t="shared" si="1"/>
        <v>1.5277777777777777E-2</v>
      </c>
      <c r="AQ36" s="634">
        <f t="shared" si="1"/>
        <v>1.5972222222222221E-2</v>
      </c>
      <c r="AR36" s="635">
        <f t="shared" si="1"/>
        <v>1.6666666666666666E-2</v>
      </c>
      <c r="AS36" s="633">
        <f t="shared" ref="AS36:BB36" si="2">AS10+AS11+AS31+AS35</f>
        <v>8.3333333333333332E-3</v>
      </c>
      <c r="AT36" s="634">
        <f t="shared" si="2"/>
        <v>1.2499999999999999E-2</v>
      </c>
      <c r="AU36" s="634">
        <f t="shared" si="2"/>
        <v>1.3194444444444444E-2</v>
      </c>
      <c r="AV36" s="634">
        <f t="shared" si="2"/>
        <v>1.3888888888888886E-2</v>
      </c>
      <c r="AW36" s="635">
        <f t="shared" si="2"/>
        <v>1.4583333333333332E-2</v>
      </c>
      <c r="AX36" s="633">
        <f t="shared" si="2"/>
        <v>8.3333333333333332E-3</v>
      </c>
      <c r="AY36" s="634">
        <f t="shared" si="2"/>
        <v>1.4583333333333332E-2</v>
      </c>
      <c r="AZ36" s="634">
        <f t="shared" si="2"/>
        <v>1.5277777777777777E-2</v>
      </c>
      <c r="BA36" s="634">
        <f t="shared" si="2"/>
        <v>1.5972222222222221E-2</v>
      </c>
      <c r="BB36" s="635">
        <f t="shared" si="2"/>
        <v>1.6666666666666666E-2</v>
      </c>
      <c r="BC36" s="633">
        <f>BC10+BC11+BC26+BC31+BC35+BC16+BC21</f>
        <v>5.3472222222222227E-2</v>
      </c>
      <c r="BD36" s="634">
        <f>BD10+BD11+BD26+BD31+BD35+BD16+BD21</f>
        <v>7.013888888888889E-2</v>
      </c>
      <c r="BE36" s="634">
        <f>BE10+BE11+BE26+BE31+BE35+BE16+BE21</f>
        <v>8.4722222222222213E-2</v>
      </c>
      <c r="BF36" s="831">
        <f>BF10+BF11+BF26+BF31+BF35</f>
        <v>1.1805555555555555E-2</v>
      </c>
      <c r="BG36" s="832">
        <f>BG10+BG11+BG26+BG31+BG35</f>
        <v>1.1805555555555555E-2</v>
      </c>
    </row>
    <row r="37" spans="1:59" ht="15.75" thickBot="1">
      <c r="A37" s="1275" t="s">
        <v>41</v>
      </c>
      <c r="B37" s="1284" t="s">
        <v>325</v>
      </c>
      <c r="C37" s="1268"/>
      <c r="D37" s="1268"/>
      <c r="E37" s="618">
        <v>2</v>
      </c>
      <c r="F37" s="187">
        <v>2</v>
      </c>
      <c r="G37" s="187">
        <v>2</v>
      </c>
      <c r="H37" s="187">
        <v>2</v>
      </c>
      <c r="I37" s="333">
        <v>2</v>
      </c>
      <c r="J37" s="618">
        <v>2</v>
      </c>
      <c r="K37" s="187">
        <v>2</v>
      </c>
      <c r="L37" s="187">
        <v>2</v>
      </c>
      <c r="M37" s="187">
        <v>2</v>
      </c>
      <c r="N37" s="333">
        <v>2</v>
      </c>
      <c r="O37" s="618">
        <v>2</v>
      </c>
      <c r="P37" s="187">
        <v>2</v>
      </c>
      <c r="Q37" s="187">
        <v>2</v>
      </c>
      <c r="R37" s="187">
        <v>2</v>
      </c>
      <c r="S37" s="333">
        <v>2</v>
      </c>
      <c r="T37" s="620">
        <v>2</v>
      </c>
      <c r="U37" s="621">
        <v>2</v>
      </c>
      <c r="V37" s="613">
        <v>2</v>
      </c>
      <c r="W37" s="613">
        <v>2</v>
      </c>
      <c r="X37" s="338">
        <v>2</v>
      </c>
      <c r="Y37" s="618">
        <v>2</v>
      </c>
      <c r="Z37" s="187">
        <v>2</v>
      </c>
      <c r="AA37" s="187">
        <v>2</v>
      </c>
      <c r="AB37" s="187">
        <v>2</v>
      </c>
      <c r="AC37" s="333">
        <v>2</v>
      </c>
      <c r="AD37" s="618">
        <v>1</v>
      </c>
      <c r="AE37" s="187">
        <v>1</v>
      </c>
      <c r="AF37" s="187">
        <v>1</v>
      </c>
      <c r="AG37" s="187">
        <v>1</v>
      </c>
      <c r="AH37" s="333">
        <v>1</v>
      </c>
      <c r="AI37" s="618">
        <v>2</v>
      </c>
      <c r="AJ37" s="187">
        <v>2</v>
      </c>
      <c r="AK37" s="187">
        <v>2</v>
      </c>
      <c r="AL37" s="187">
        <v>2</v>
      </c>
      <c r="AM37" s="333">
        <v>2</v>
      </c>
      <c r="AN37" s="610">
        <v>2</v>
      </c>
      <c r="AO37" s="613">
        <v>2</v>
      </c>
      <c r="AP37" s="613">
        <v>2</v>
      </c>
      <c r="AQ37" s="613">
        <v>2</v>
      </c>
      <c r="AR37" s="613">
        <v>2</v>
      </c>
      <c r="AS37" s="610">
        <v>2</v>
      </c>
      <c r="AT37" s="613">
        <v>2</v>
      </c>
      <c r="AU37" s="613">
        <v>2</v>
      </c>
      <c r="AV37" s="613">
        <v>2</v>
      </c>
      <c r="AW37" s="613">
        <v>2</v>
      </c>
      <c r="AX37" s="610">
        <v>2</v>
      </c>
      <c r="AY37" s="613">
        <v>2</v>
      </c>
      <c r="AZ37" s="613">
        <v>2</v>
      </c>
      <c r="BA37" s="613">
        <v>2</v>
      </c>
      <c r="BB37" s="613">
        <v>2</v>
      </c>
      <c r="BC37" s="620">
        <v>3</v>
      </c>
      <c r="BD37" s="621">
        <v>3</v>
      </c>
      <c r="BE37" s="613">
        <v>3</v>
      </c>
      <c r="BF37" s="833">
        <v>2</v>
      </c>
      <c r="BG37" s="834">
        <v>2</v>
      </c>
    </row>
    <row r="38" spans="1:59">
      <c r="A38" s="1276"/>
      <c r="B38" s="1278" t="s">
        <v>326</v>
      </c>
      <c r="C38" s="614" t="s">
        <v>313</v>
      </c>
      <c r="D38" s="729">
        <v>1.3888888888888889E-3</v>
      </c>
      <c r="E38" s="1236">
        <f>D38</f>
        <v>1.3888888888888889E-3</v>
      </c>
      <c r="F38" s="1227">
        <f>D39</f>
        <v>1.3888888888888889E-3</v>
      </c>
      <c r="G38" s="1227">
        <f>D40</f>
        <v>1.3888888888888889E-3</v>
      </c>
      <c r="H38" s="1227">
        <f>D41</f>
        <v>1.3888888888888889E-3</v>
      </c>
      <c r="I38" s="1245">
        <f>D42</f>
        <v>1.3888888888888889E-3</v>
      </c>
      <c r="J38" s="1236">
        <f>D38</f>
        <v>1.3888888888888889E-3</v>
      </c>
      <c r="K38" s="1227">
        <f>D39</f>
        <v>1.3888888888888889E-3</v>
      </c>
      <c r="L38" s="1227">
        <f>D40</f>
        <v>1.3888888888888889E-3</v>
      </c>
      <c r="M38" s="1227">
        <f>D41</f>
        <v>1.3888888888888889E-3</v>
      </c>
      <c r="N38" s="1245">
        <f>D42</f>
        <v>1.3888888888888889E-3</v>
      </c>
      <c r="O38" s="1236">
        <f>D38</f>
        <v>1.3888888888888889E-3</v>
      </c>
      <c r="P38" s="1227">
        <f>D39</f>
        <v>1.3888888888888889E-3</v>
      </c>
      <c r="Q38" s="1227">
        <f>D40</f>
        <v>1.3888888888888889E-3</v>
      </c>
      <c r="R38" s="1227">
        <f>D41</f>
        <v>1.3888888888888889E-3</v>
      </c>
      <c r="S38" s="1245">
        <f>D42</f>
        <v>1.3888888888888889E-3</v>
      </c>
      <c r="T38" s="1236">
        <f>D38</f>
        <v>1.3888888888888889E-3</v>
      </c>
      <c r="U38" s="1227">
        <f>D39</f>
        <v>1.3888888888888889E-3</v>
      </c>
      <c r="V38" s="1227">
        <f>D40</f>
        <v>1.3888888888888889E-3</v>
      </c>
      <c r="W38" s="1227">
        <f>D41</f>
        <v>1.3888888888888889E-3</v>
      </c>
      <c r="X38" s="1245">
        <f>D42</f>
        <v>1.3888888888888889E-3</v>
      </c>
      <c r="Y38" s="1236">
        <f>D38</f>
        <v>1.3888888888888889E-3</v>
      </c>
      <c r="Z38" s="1227">
        <f>D39</f>
        <v>1.3888888888888889E-3</v>
      </c>
      <c r="AA38" s="1227">
        <f>D40</f>
        <v>1.3888888888888889E-3</v>
      </c>
      <c r="AB38" s="1227">
        <f>D41</f>
        <v>1.3888888888888889E-3</v>
      </c>
      <c r="AC38" s="1245">
        <f>D42</f>
        <v>1.3888888888888889E-3</v>
      </c>
      <c r="AD38" s="1236">
        <f>D38</f>
        <v>1.3888888888888889E-3</v>
      </c>
      <c r="AE38" s="1227">
        <f>D39</f>
        <v>1.3888888888888889E-3</v>
      </c>
      <c r="AF38" s="1227">
        <f>D40</f>
        <v>1.3888888888888889E-3</v>
      </c>
      <c r="AG38" s="1227">
        <f>D41</f>
        <v>1.3888888888888889E-3</v>
      </c>
      <c r="AH38" s="1245">
        <f>D42</f>
        <v>1.3888888888888889E-3</v>
      </c>
      <c r="AI38" s="1236">
        <f>D38</f>
        <v>1.3888888888888889E-3</v>
      </c>
      <c r="AJ38" s="1227">
        <f>D39</f>
        <v>1.3888888888888889E-3</v>
      </c>
      <c r="AK38" s="1227">
        <f>D40</f>
        <v>1.3888888888888889E-3</v>
      </c>
      <c r="AL38" s="1227">
        <f>D41</f>
        <v>1.3888888888888889E-3</v>
      </c>
      <c r="AM38" s="1245">
        <f>D42</f>
        <v>1.3888888888888889E-3</v>
      </c>
      <c r="AN38" s="1236">
        <f>D38</f>
        <v>1.3888888888888889E-3</v>
      </c>
      <c r="AO38" s="1227">
        <f>D39</f>
        <v>1.3888888888888889E-3</v>
      </c>
      <c r="AP38" s="1227">
        <f>D40</f>
        <v>1.3888888888888889E-3</v>
      </c>
      <c r="AQ38" s="1227">
        <f>D41</f>
        <v>1.3888888888888889E-3</v>
      </c>
      <c r="AR38" s="1245">
        <f>D42</f>
        <v>1.3888888888888889E-3</v>
      </c>
      <c r="AS38" s="1236">
        <f>D38</f>
        <v>1.3888888888888889E-3</v>
      </c>
      <c r="AT38" s="1227">
        <f>D39</f>
        <v>1.3888888888888889E-3</v>
      </c>
      <c r="AU38" s="1227">
        <f>D40</f>
        <v>1.3888888888888889E-3</v>
      </c>
      <c r="AV38" s="1227">
        <f>D41</f>
        <v>1.3888888888888889E-3</v>
      </c>
      <c r="AW38" s="1245">
        <f>D42</f>
        <v>1.3888888888888889E-3</v>
      </c>
      <c r="AX38" s="1236">
        <f>D38</f>
        <v>1.3888888888888889E-3</v>
      </c>
      <c r="AY38" s="1227">
        <f>D39</f>
        <v>1.3888888888888889E-3</v>
      </c>
      <c r="AZ38" s="1227">
        <f>D40</f>
        <v>1.3888888888888889E-3</v>
      </c>
      <c r="BA38" s="1227">
        <f>D41</f>
        <v>1.3888888888888889E-3</v>
      </c>
      <c r="BB38" s="1227">
        <f>D42</f>
        <v>1.3888888888888889E-3</v>
      </c>
      <c r="BC38" s="1236">
        <f>D38</f>
        <v>1.3888888888888889E-3</v>
      </c>
      <c r="BD38" s="1227">
        <f>D39</f>
        <v>1.3888888888888889E-3</v>
      </c>
      <c r="BE38" s="1227">
        <f>D40</f>
        <v>1.3888888888888889E-3</v>
      </c>
      <c r="BF38" s="1230">
        <f>AM41</f>
        <v>0</v>
      </c>
      <c r="BG38" s="1233">
        <f>AM42</f>
        <v>0</v>
      </c>
    </row>
    <row r="39" spans="1:59">
      <c r="A39" s="1276"/>
      <c r="B39" s="1279"/>
      <c r="C39" s="632" t="s">
        <v>314</v>
      </c>
      <c r="D39" s="730">
        <v>1.3888888888888889E-3</v>
      </c>
      <c r="E39" s="1238"/>
      <c r="F39" s="1228"/>
      <c r="G39" s="1228"/>
      <c r="H39" s="1228"/>
      <c r="I39" s="1246"/>
      <c r="J39" s="1238"/>
      <c r="K39" s="1228"/>
      <c r="L39" s="1228"/>
      <c r="M39" s="1228"/>
      <c r="N39" s="1246"/>
      <c r="O39" s="1238"/>
      <c r="P39" s="1228"/>
      <c r="Q39" s="1228"/>
      <c r="R39" s="1228"/>
      <c r="S39" s="1246"/>
      <c r="T39" s="1238"/>
      <c r="U39" s="1228"/>
      <c r="V39" s="1228"/>
      <c r="W39" s="1228"/>
      <c r="X39" s="1246"/>
      <c r="Y39" s="1238"/>
      <c r="Z39" s="1228"/>
      <c r="AA39" s="1228"/>
      <c r="AB39" s="1228"/>
      <c r="AC39" s="1246"/>
      <c r="AD39" s="1238"/>
      <c r="AE39" s="1228"/>
      <c r="AF39" s="1228"/>
      <c r="AG39" s="1228"/>
      <c r="AH39" s="1246"/>
      <c r="AI39" s="1238"/>
      <c r="AJ39" s="1228"/>
      <c r="AK39" s="1228"/>
      <c r="AL39" s="1228"/>
      <c r="AM39" s="1246"/>
      <c r="AN39" s="1238"/>
      <c r="AO39" s="1228"/>
      <c r="AP39" s="1228"/>
      <c r="AQ39" s="1228"/>
      <c r="AR39" s="1246"/>
      <c r="AS39" s="1238"/>
      <c r="AT39" s="1228"/>
      <c r="AU39" s="1228"/>
      <c r="AV39" s="1228"/>
      <c r="AW39" s="1246"/>
      <c r="AX39" s="1238"/>
      <c r="AY39" s="1228"/>
      <c r="AZ39" s="1228"/>
      <c r="BA39" s="1228"/>
      <c r="BB39" s="1228"/>
      <c r="BC39" s="1238"/>
      <c r="BD39" s="1228"/>
      <c r="BE39" s="1228"/>
      <c r="BF39" s="1231"/>
      <c r="BG39" s="1234"/>
    </row>
    <row r="40" spans="1:59">
      <c r="A40" s="1276"/>
      <c r="B40" s="1279"/>
      <c r="C40" s="632" t="s">
        <v>315</v>
      </c>
      <c r="D40" s="730">
        <v>1.3888888888888889E-3</v>
      </c>
      <c r="E40" s="1238"/>
      <c r="F40" s="1228"/>
      <c r="G40" s="1228"/>
      <c r="H40" s="1228"/>
      <c r="I40" s="1246"/>
      <c r="J40" s="1238"/>
      <c r="K40" s="1228"/>
      <c r="L40" s="1228"/>
      <c r="M40" s="1228"/>
      <c r="N40" s="1246"/>
      <c r="O40" s="1238"/>
      <c r="P40" s="1228"/>
      <c r="Q40" s="1228"/>
      <c r="R40" s="1228"/>
      <c r="S40" s="1246"/>
      <c r="T40" s="1238"/>
      <c r="U40" s="1228"/>
      <c r="V40" s="1228"/>
      <c r="W40" s="1228"/>
      <c r="X40" s="1246"/>
      <c r="Y40" s="1238"/>
      <c r="Z40" s="1228"/>
      <c r="AA40" s="1228"/>
      <c r="AB40" s="1228"/>
      <c r="AC40" s="1246"/>
      <c r="AD40" s="1238"/>
      <c r="AE40" s="1228"/>
      <c r="AF40" s="1228"/>
      <c r="AG40" s="1228"/>
      <c r="AH40" s="1246"/>
      <c r="AI40" s="1238"/>
      <c r="AJ40" s="1228"/>
      <c r="AK40" s="1228"/>
      <c r="AL40" s="1228"/>
      <c r="AM40" s="1246"/>
      <c r="AN40" s="1238"/>
      <c r="AO40" s="1228"/>
      <c r="AP40" s="1228"/>
      <c r="AQ40" s="1228"/>
      <c r="AR40" s="1246"/>
      <c r="AS40" s="1238"/>
      <c r="AT40" s="1228"/>
      <c r="AU40" s="1228"/>
      <c r="AV40" s="1228"/>
      <c r="AW40" s="1246"/>
      <c r="AX40" s="1238"/>
      <c r="AY40" s="1228"/>
      <c r="AZ40" s="1228"/>
      <c r="BA40" s="1228"/>
      <c r="BB40" s="1228"/>
      <c r="BC40" s="1238"/>
      <c r="BD40" s="1228"/>
      <c r="BE40" s="1228"/>
      <c r="BF40" s="1231"/>
      <c r="BG40" s="1234"/>
    </row>
    <row r="41" spans="1:59">
      <c r="A41" s="1276"/>
      <c r="B41" s="1279"/>
      <c r="C41" s="632" t="s">
        <v>316</v>
      </c>
      <c r="D41" s="730">
        <v>1.3888888888888889E-3</v>
      </c>
      <c r="E41" s="1238"/>
      <c r="F41" s="1228"/>
      <c r="G41" s="1228"/>
      <c r="H41" s="1228"/>
      <c r="I41" s="1246"/>
      <c r="J41" s="1238"/>
      <c r="K41" s="1228"/>
      <c r="L41" s="1228"/>
      <c r="M41" s="1228"/>
      <c r="N41" s="1246"/>
      <c r="O41" s="1238"/>
      <c r="P41" s="1228"/>
      <c r="Q41" s="1228"/>
      <c r="R41" s="1228"/>
      <c r="S41" s="1246"/>
      <c r="T41" s="1238"/>
      <c r="U41" s="1228"/>
      <c r="V41" s="1228"/>
      <c r="W41" s="1228"/>
      <c r="X41" s="1246"/>
      <c r="Y41" s="1238"/>
      <c r="Z41" s="1228"/>
      <c r="AA41" s="1228"/>
      <c r="AB41" s="1228"/>
      <c r="AC41" s="1246"/>
      <c r="AD41" s="1238"/>
      <c r="AE41" s="1228"/>
      <c r="AF41" s="1228"/>
      <c r="AG41" s="1228"/>
      <c r="AH41" s="1246"/>
      <c r="AI41" s="1238"/>
      <c r="AJ41" s="1228"/>
      <c r="AK41" s="1228"/>
      <c r="AL41" s="1228"/>
      <c r="AM41" s="1246"/>
      <c r="AN41" s="1238"/>
      <c r="AO41" s="1228"/>
      <c r="AP41" s="1228"/>
      <c r="AQ41" s="1228"/>
      <c r="AR41" s="1246"/>
      <c r="AS41" s="1238"/>
      <c r="AT41" s="1228"/>
      <c r="AU41" s="1228"/>
      <c r="AV41" s="1228"/>
      <c r="AW41" s="1246"/>
      <c r="AX41" s="1238"/>
      <c r="AY41" s="1228"/>
      <c r="AZ41" s="1228"/>
      <c r="BA41" s="1228"/>
      <c r="BB41" s="1228"/>
      <c r="BC41" s="1238"/>
      <c r="BD41" s="1228"/>
      <c r="BE41" s="1228"/>
      <c r="BF41" s="1231"/>
      <c r="BG41" s="1234"/>
    </row>
    <row r="42" spans="1:59" ht="15.75" thickBot="1">
      <c r="A42" s="1276"/>
      <c r="B42" s="1279"/>
      <c r="C42" s="616" t="s">
        <v>317</v>
      </c>
      <c r="D42" s="731">
        <v>1.3888888888888889E-3</v>
      </c>
      <c r="E42" s="1238"/>
      <c r="F42" s="1228"/>
      <c r="G42" s="1228"/>
      <c r="H42" s="1228"/>
      <c r="I42" s="1246"/>
      <c r="J42" s="1238"/>
      <c r="K42" s="1228"/>
      <c r="L42" s="1228"/>
      <c r="M42" s="1228"/>
      <c r="N42" s="1246"/>
      <c r="O42" s="1238"/>
      <c r="P42" s="1228"/>
      <c r="Q42" s="1228"/>
      <c r="R42" s="1228"/>
      <c r="S42" s="1246"/>
      <c r="T42" s="1238"/>
      <c r="U42" s="1228"/>
      <c r="V42" s="1228"/>
      <c r="W42" s="1228"/>
      <c r="X42" s="1246"/>
      <c r="Y42" s="1238"/>
      <c r="Z42" s="1228"/>
      <c r="AA42" s="1228"/>
      <c r="AB42" s="1228"/>
      <c r="AC42" s="1246"/>
      <c r="AD42" s="1238"/>
      <c r="AE42" s="1228"/>
      <c r="AF42" s="1228"/>
      <c r="AG42" s="1228"/>
      <c r="AH42" s="1246"/>
      <c r="AI42" s="1238"/>
      <c r="AJ42" s="1228"/>
      <c r="AK42" s="1228"/>
      <c r="AL42" s="1228"/>
      <c r="AM42" s="1246"/>
      <c r="AN42" s="1238"/>
      <c r="AO42" s="1228"/>
      <c r="AP42" s="1228"/>
      <c r="AQ42" s="1228"/>
      <c r="AR42" s="1246"/>
      <c r="AS42" s="1238"/>
      <c r="AT42" s="1228"/>
      <c r="AU42" s="1228"/>
      <c r="AV42" s="1228"/>
      <c r="AW42" s="1246"/>
      <c r="AX42" s="1238"/>
      <c r="AY42" s="1228"/>
      <c r="AZ42" s="1228"/>
      <c r="BA42" s="1228"/>
      <c r="BB42" s="1228"/>
      <c r="BC42" s="1238"/>
      <c r="BD42" s="1228"/>
      <c r="BE42" s="1228"/>
      <c r="BF42" s="1231"/>
      <c r="BG42" s="1234"/>
    </row>
    <row r="43" spans="1:59">
      <c r="A43" s="1276"/>
      <c r="B43" s="1278" t="s">
        <v>576</v>
      </c>
      <c r="C43" s="614" t="s">
        <v>645</v>
      </c>
      <c r="D43" s="678">
        <v>1.736111111111111E-3</v>
      </c>
      <c r="E43" s="1236">
        <f>D44</f>
        <v>2.0833333333333333E-3</v>
      </c>
      <c r="F43" s="1227">
        <f>D44</f>
        <v>2.0833333333333333E-3</v>
      </c>
      <c r="G43" s="1227">
        <f>D44</f>
        <v>2.0833333333333333E-3</v>
      </c>
      <c r="H43" s="1227">
        <f>D44</f>
        <v>2.0833333333333333E-3</v>
      </c>
      <c r="I43" s="1245">
        <f>D44</f>
        <v>2.0833333333333333E-3</v>
      </c>
      <c r="J43" s="1236">
        <f>D43</f>
        <v>1.736111111111111E-3</v>
      </c>
      <c r="K43" s="1227">
        <f>D43</f>
        <v>1.736111111111111E-3</v>
      </c>
      <c r="L43" s="1227">
        <f>D43</f>
        <v>1.736111111111111E-3</v>
      </c>
      <c r="M43" s="1227">
        <f>D43</f>
        <v>1.736111111111111E-3</v>
      </c>
      <c r="N43" s="1245">
        <f>D43</f>
        <v>1.736111111111111E-3</v>
      </c>
      <c r="O43" s="1236">
        <f>D43</f>
        <v>1.736111111111111E-3</v>
      </c>
      <c r="P43" s="1227">
        <f>D43</f>
        <v>1.736111111111111E-3</v>
      </c>
      <c r="Q43" s="1227">
        <f>D43</f>
        <v>1.736111111111111E-3</v>
      </c>
      <c r="R43" s="1227">
        <f>D43</f>
        <v>1.736111111111111E-3</v>
      </c>
      <c r="S43" s="1245">
        <f>D43</f>
        <v>1.736111111111111E-3</v>
      </c>
      <c r="T43" s="1236">
        <f>D44</f>
        <v>2.0833333333333333E-3</v>
      </c>
      <c r="U43" s="1227">
        <f>D44</f>
        <v>2.0833333333333333E-3</v>
      </c>
      <c r="V43" s="1227">
        <f>D44</f>
        <v>2.0833333333333333E-3</v>
      </c>
      <c r="W43" s="1227">
        <f>D44</f>
        <v>2.0833333333333333E-3</v>
      </c>
      <c r="X43" s="1245">
        <f>D44</f>
        <v>2.0833333333333333E-3</v>
      </c>
      <c r="Y43" s="1236">
        <f>D44</f>
        <v>2.0833333333333333E-3</v>
      </c>
      <c r="Z43" s="1227">
        <f>D44</f>
        <v>2.0833333333333333E-3</v>
      </c>
      <c r="AA43" s="1227">
        <f>D44</f>
        <v>2.0833333333333333E-3</v>
      </c>
      <c r="AB43" s="1227">
        <f>D44</f>
        <v>2.0833333333333333E-3</v>
      </c>
      <c r="AC43" s="1245">
        <f>D44</f>
        <v>2.0833333333333333E-3</v>
      </c>
      <c r="AD43" s="1236">
        <f>D44</f>
        <v>2.0833333333333333E-3</v>
      </c>
      <c r="AE43" s="1227">
        <f>D44</f>
        <v>2.0833333333333333E-3</v>
      </c>
      <c r="AF43" s="1227">
        <f>D44</f>
        <v>2.0833333333333333E-3</v>
      </c>
      <c r="AG43" s="1227">
        <f>D44</f>
        <v>2.0833333333333333E-3</v>
      </c>
      <c r="AH43" s="1245">
        <f>D44</f>
        <v>2.0833333333333333E-3</v>
      </c>
      <c r="AI43" s="1236">
        <f>D44</f>
        <v>2.0833333333333333E-3</v>
      </c>
      <c r="AJ43" s="1227">
        <f>D44</f>
        <v>2.0833333333333333E-3</v>
      </c>
      <c r="AK43" s="1227">
        <f>D44</f>
        <v>2.0833333333333333E-3</v>
      </c>
      <c r="AL43" s="1227">
        <f>D44</f>
        <v>2.0833333333333333E-3</v>
      </c>
      <c r="AM43" s="1245">
        <f>D44</f>
        <v>2.0833333333333333E-3</v>
      </c>
      <c r="AN43" s="1236">
        <f>D44</f>
        <v>2.0833333333333333E-3</v>
      </c>
      <c r="AO43" s="1227">
        <f>D44</f>
        <v>2.0833333333333333E-3</v>
      </c>
      <c r="AP43" s="1227">
        <f>D44</f>
        <v>2.0833333333333333E-3</v>
      </c>
      <c r="AQ43" s="1227">
        <f>D44</f>
        <v>2.0833333333333333E-3</v>
      </c>
      <c r="AR43" s="1245">
        <f>D44</f>
        <v>2.0833333333333333E-3</v>
      </c>
      <c r="AS43" s="1236">
        <f>D43</f>
        <v>1.736111111111111E-3</v>
      </c>
      <c r="AT43" s="1227">
        <f>D43</f>
        <v>1.736111111111111E-3</v>
      </c>
      <c r="AU43" s="1227">
        <f>D43</f>
        <v>1.736111111111111E-3</v>
      </c>
      <c r="AV43" s="1227">
        <f>D43</f>
        <v>1.736111111111111E-3</v>
      </c>
      <c r="AW43" s="1245">
        <f>D43</f>
        <v>1.736111111111111E-3</v>
      </c>
      <c r="AX43" s="1236">
        <f>D44</f>
        <v>2.0833333333333333E-3</v>
      </c>
      <c r="AY43" s="1227">
        <f>D44</f>
        <v>2.0833333333333333E-3</v>
      </c>
      <c r="AZ43" s="1227">
        <f>D44</f>
        <v>2.0833333333333333E-3</v>
      </c>
      <c r="BA43" s="1227">
        <f>D44</f>
        <v>2.0833333333333333E-3</v>
      </c>
      <c r="BB43" s="1245">
        <f>D44</f>
        <v>2.0833333333333333E-3</v>
      </c>
      <c r="BC43" s="1236">
        <f>D44</f>
        <v>2.0833333333333333E-3</v>
      </c>
      <c r="BD43" s="1227">
        <f>D44</f>
        <v>2.0833333333333333E-3</v>
      </c>
      <c r="BE43" s="1227">
        <f>D44</f>
        <v>2.0833333333333333E-3</v>
      </c>
      <c r="BF43" s="1230">
        <f>AM44</f>
        <v>0</v>
      </c>
      <c r="BG43" s="1233">
        <f>AM44</f>
        <v>0</v>
      </c>
    </row>
    <row r="44" spans="1:59" ht="15.75" thickBot="1">
      <c r="A44" s="1276"/>
      <c r="B44" s="1280"/>
      <c r="C44" s="615" t="s">
        <v>50</v>
      </c>
      <c r="D44" s="678">
        <v>2.0833333333333333E-3</v>
      </c>
      <c r="E44" s="1237"/>
      <c r="F44" s="1229"/>
      <c r="G44" s="1229"/>
      <c r="H44" s="1229"/>
      <c r="I44" s="1247"/>
      <c r="J44" s="1237"/>
      <c r="K44" s="1229"/>
      <c r="L44" s="1229"/>
      <c r="M44" s="1229"/>
      <c r="N44" s="1247"/>
      <c r="O44" s="1237"/>
      <c r="P44" s="1229"/>
      <c r="Q44" s="1229"/>
      <c r="R44" s="1229"/>
      <c r="S44" s="1247"/>
      <c r="T44" s="1237"/>
      <c r="U44" s="1229"/>
      <c r="V44" s="1229"/>
      <c r="W44" s="1229"/>
      <c r="X44" s="1247"/>
      <c r="Y44" s="1237"/>
      <c r="Z44" s="1229"/>
      <c r="AA44" s="1229"/>
      <c r="AB44" s="1229"/>
      <c r="AC44" s="1247"/>
      <c r="AD44" s="1237"/>
      <c r="AE44" s="1229"/>
      <c r="AF44" s="1229"/>
      <c r="AG44" s="1229"/>
      <c r="AH44" s="1247"/>
      <c r="AI44" s="1237"/>
      <c r="AJ44" s="1229"/>
      <c r="AK44" s="1229"/>
      <c r="AL44" s="1229"/>
      <c r="AM44" s="1247"/>
      <c r="AN44" s="1237"/>
      <c r="AO44" s="1229"/>
      <c r="AP44" s="1229"/>
      <c r="AQ44" s="1229"/>
      <c r="AR44" s="1247"/>
      <c r="AS44" s="1237"/>
      <c r="AT44" s="1229"/>
      <c r="AU44" s="1229"/>
      <c r="AV44" s="1229"/>
      <c r="AW44" s="1247"/>
      <c r="AX44" s="1237"/>
      <c r="AY44" s="1229"/>
      <c r="AZ44" s="1229"/>
      <c r="BA44" s="1229"/>
      <c r="BB44" s="1247"/>
      <c r="BC44" s="1237"/>
      <c r="BD44" s="1229"/>
      <c r="BE44" s="1229"/>
      <c r="BF44" s="1232"/>
      <c r="BG44" s="1235"/>
    </row>
    <row r="45" spans="1:59" ht="14.45" customHeight="1">
      <c r="A45" s="1276"/>
      <c r="B45" s="1285" t="s">
        <v>328</v>
      </c>
      <c r="C45" s="335" t="s">
        <v>120</v>
      </c>
      <c r="D45" s="733">
        <v>6.9444444444444447E-4</v>
      </c>
      <c r="E45" s="1239">
        <f>D47</f>
        <v>2.0833333333333333E-3</v>
      </c>
      <c r="F45" s="1242">
        <f>D47</f>
        <v>2.0833333333333333E-3</v>
      </c>
      <c r="G45" s="1242">
        <f>D47</f>
        <v>2.0833333333333333E-3</v>
      </c>
      <c r="H45" s="1242">
        <f>D47</f>
        <v>2.0833333333333333E-3</v>
      </c>
      <c r="I45" s="1288">
        <f>D47</f>
        <v>2.0833333333333333E-3</v>
      </c>
      <c r="J45" s="1239">
        <f>D46</f>
        <v>1.3888888888888889E-3</v>
      </c>
      <c r="K45" s="1242">
        <f>D46</f>
        <v>1.3888888888888889E-3</v>
      </c>
      <c r="L45" s="1242">
        <f>D46</f>
        <v>1.3888888888888889E-3</v>
      </c>
      <c r="M45" s="1242">
        <f>D46</f>
        <v>1.3888888888888889E-3</v>
      </c>
      <c r="N45" s="1288">
        <f>D46</f>
        <v>1.3888888888888889E-3</v>
      </c>
      <c r="O45" s="1239">
        <f>D46</f>
        <v>1.3888888888888889E-3</v>
      </c>
      <c r="P45" s="1242">
        <f>D46</f>
        <v>1.3888888888888889E-3</v>
      </c>
      <c r="Q45" s="1242">
        <f>D46</f>
        <v>1.3888888888888889E-3</v>
      </c>
      <c r="R45" s="1242">
        <f>D46</f>
        <v>1.3888888888888889E-3</v>
      </c>
      <c r="S45" s="1288">
        <f>D46</f>
        <v>1.3888888888888889E-3</v>
      </c>
      <c r="T45" s="1239">
        <f>D47</f>
        <v>2.0833333333333333E-3</v>
      </c>
      <c r="U45" s="1242">
        <f>D47</f>
        <v>2.0833333333333333E-3</v>
      </c>
      <c r="V45" s="1242">
        <f>D47</f>
        <v>2.0833333333333333E-3</v>
      </c>
      <c r="W45" s="1242">
        <f>D47</f>
        <v>2.0833333333333333E-3</v>
      </c>
      <c r="X45" s="1288">
        <f>D47</f>
        <v>2.0833333333333333E-3</v>
      </c>
      <c r="Y45" s="1239">
        <f>D46</f>
        <v>1.3888888888888889E-3</v>
      </c>
      <c r="Z45" s="1242">
        <f>D46</f>
        <v>1.3888888888888889E-3</v>
      </c>
      <c r="AA45" s="1242">
        <f>D46</f>
        <v>1.3888888888888889E-3</v>
      </c>
      <c r="AB45" s="1242">
        <f>D46</f>
        <v>1.3888888888888889E-3</v>
      </c>
      <c r="AC45" s="1288">
        <f>D46</f>
        <v>1.3888888888888889E-3</v>
      </c>
      <c r="AD45" s="1239">
        <f>D46</f>
        <v>1.3888888888888889E-3</v>
      </c>
      <c r="AE45" s="1242">
        <f>D46</f>
        <v>1.3888888888888889E-3</v>
      </c>
      <c r="AF45" s="1242">
        <f>D46</f>
        <v>1.3888888888888889E-3</v>
      </c>
      <c r="AG45" s="1242">
        <f>D46</f>
        <v>1.3888888888888889E-3</v>
      </c>
      <c r="AH45" s="1288">
        <f>D46</f>
        <v>1.3888888888888889E-3</v>
      </c>
      <c r="AI45" s="1239">
        <f>D47</f>
        <v>2.0833333333333333E-3</v>
      </c>
      <c r="AJ45" s="1242">
        <f>D47</f>
        <v>2.0833333333333333E-3</v>
      </c>
      <c r="AK45" s="1242">
        <f>D47</f>
        <v>2.0833333333333333E-3</v>
      </c>
      <c r="AL45" s="1242">
        <f>D47</f>
        <v>2.0833333333333333E-3</v>
      </c>
      <c r="AM45" s="1288">
        <f>D47</f>
        <v>2.0833333333333333E-3</v>
      </c>
      <c r="AN45" s="1239">
        <f>D47</f>
        <v>2.0833333333333333E-3</v>
      </c>
      <c r="AO45" s="1242">
        <f>D47</f>
        <v>2.0833333333333333E-3</v>
      </c>
      <c r="AP45" s="1242">
        <f>D47</f>
        <v>2.0833333333333333E-3</v>
      </c>
      <c r="AQ45" s="1242">
        <f>D47</f>
        <v>2.0833333333333333E-3</v>
      </c>
      <c r="AR45" s="1288">
        <f>D47</f>
        <v>2.0833333333333333E-3</v>
      </c>
      <c r="AS45" s="1239">
        <f>D46</f>
        <v>1.3888888888888889E-3</v>
      </c>
      <c r="AT45" s="1242">
        <f>D46</f>
        <v>1.3888888888888889E-3</v>
      </c>
      <c r="AU45" s="1242">
        <f>D46</f>
        <v>1.3888888888888889E-3</v>
      </c>
      <c r="AV45" s="1242">
        <f>D46</f>
        <v>1.3888888888888889E-3</v>
      </c>
      <c r="AW45" s="1288">
        <f>D46</f>
        <v>1.3888888888888889E-3</v>
      </c>
      <c r="AX45" s="1239">
        <f>D45</f>
        <v>6.9444444444444447E-4</v>
      </c>
      <c r="AY45" s="1242">
        <f>D45</f>
        <v>6.9444444444444447E-4</v>
      </c>
      <c r="AZ45" s="1242">
        <f>D45</f>
        <v>6.9444444444444447E-4</v>
      </c>
      <c r="BA45" s="1242">
        <f>D45</f>
        <v>6.9444444444444447E-4</v>
      </c>
      <c r="BB45" s="1288">
        <f>D45</f>
        <v>6.9444444444444447E-4</v>
      </c>
      <c r="BC45" s="1239">
        <f>D46</f>
        <v>1.3888888888888889E-3</v>
      </c>
      <c r="BD45" s="1242">
        <f>D46</f>
        <v>1.3888888888888889E-3</v>
      </c>
      <c r="BE45" s="1242">
        <f>D46</f>
        <v>1.3888888888888889E-3</v>
      </c>
      <c r="BF45" s="1230">
        <f>AM47</f>
        <v>0</v>
      </c>
      <c r="BG45" s="1233">
        <f>AM47</f>
        <v>0</v>
      </c>
    </row>
    <row r="46" spans="1:59" ht="14.45" customHeight="1">
      <c r="A46" s="1276"/>
      <c r="B46" s="1286"/>
      <c r="C46" s="336" t="s">
        <v>646</v>
      </c>
      <c r="D46" s="734">
        <v>1.3888888888888889E-3</v>
      </c>
      <c r="E46" s="1240"/>
      <c r="F46" s="1243"/>
      <c r="G46" s="1243"/>
      <c r="H46" s="1243"/>
      <c r="I46" s="1289"/>
      <c r="J46" s="1240"/>
      <c r="K46" s="1243"/>
      <c r="L46" s="1243"/>
      <c r="M46" s="1243"/>
      <c r="N46" s="1289"/>
      <c r="O46" s="1240"/>
      <c r="P46" s="1243"/>
      <c r="Q46" s="1243"/>
      <c r="R46" s="1243"/>
      <c r="S46" s="1289"/>
      <c r="T46" s="1240"/>
      <c r="U46" s="1243"/>
      <c r="V46" s="1243"/>
      <c r="W46" s="1243"/>
      <c r="X46" s="1289"/>
      <c r="Y46" s="1240"/>
      <c r="Z46" s="1243"/>
      <c r="AA46" s="1243"/>
      <c r="AB46" s="1243"/>
      <c r="AC46" s="1289"/>
      <c r="AD46" s="1240"/>
      <c r="AE46" s="1243"/>
      <c r="AF46" s="1243"/>
      <c r="AG46" s="1243"/>
      <c r="AH46" s="1289"/>
      <c r="AI46" s="1240"/>
      <c r="AJ46" s="1243"/>
      <c r="AK46" s="1243"/>
      <c r="AL46" s="1243"/>
      <c r="AM46" s="1289"/>
      <c r="AN46" s="1240"/>
      <c r="AO46" s="1243"/>
      <c r="AP46" s="1243"/>
      <c r="AQ46" s="1243"/>
      <c r="AR46" s="1289"/>
      <c r="AS46" s="1240"/>
      <c r="AT46" s="1243"/>
      <c r="AU46" s="1243"/>
      <c r="AV46" s="1243"/>
      <c r="AW46" s="1289"/>
      <c r="AX46" s="1240"/>
      <c r="AY46" s="1243"/>
      <c r="AZ46" s="1243"/>
      <c r="BA46" s="1243"/>
      <c r="BB46" s="1289"/>
      <c r="BC46" s="1240"/>
      <c r="BD46" s="1243"/>
      <c r="BE46" s="1243"/>
      <c r="BF46" s="1231"/>
      <c r="BG46" s="1234"/>
    </row>
    <row r="47" spans="1:59" ht="15" customHeight="1" thickBot="1">
      <c r="A47" s="1276"/>
      <c r="B47" s="1287"/>
      <c r="C47" s="337" t="s">
        <v>96</v>
      </c>
      <c r="D47" s="735">
        <v>2.0833333333333333E-3</v>
      </c>
      <c r="E47" s="1241"/>
      <c r="F47" s="1244"/>
      <c r="G47" s="1244"/>
      <c r="H47" s="1244"/>
      <c r="I47" s="1290"/>
      <c r="J47" s="1241"/>
      <c r="K47" s="1244"/>
      <c r="L47" s="1244"/>
      <c r="M47" s="1244"/>
      <c r="N47" s="1290"/>
      <c r="O47" s="1241"/>
      <c r="P47" s="1244"/>
      <c r="Q47" s="1244"/>
      <c r="R47" s="1244"/>
      <c r="S47" s="1290"/>
      <c r="T47" s="1241"/>
      <c r="U47" s="1244"/>
      <c r="V47" s="1244"/>
      <c r="W47" s="1244"/>
      <c r="X47" s="1290"/>
      <c r="Y47" s="1241"/>
      <c r="Z47" s="1244"/>
      <c r="AA47" s="1244"/>
      <c r="AB47" s="1244"/>
      <c r="AC47" s="1290"/>
      <c r="AD47" s="1241"/>
      <c r="AE47" s="1244"/>
      <c r="AF47" s="1244"/>
      <c r="AG47" s="1244"/>
      <c r="AH47" s="1290"/>
      <c r="AI47" s="1241"/>
      <c r="AJ47" s="1244"/>
      <c r="AK47" s="1244"/>
      <c r="AL47" s="1244"/>
      <c r="AM47" s="1290"/>
      <c r="AN47" s="1241"/>
      <c r="AO47" s="1244"/>
      <c r="AP47" s="1244"/>
      <c r="AQ47" s="1244"/>
      <c r="AR47" s="1290"/>
      <c r="AS47" s="1241"/>
      <c r="AT47" s="1244"/>
      <c r="AU47" s="1244"/>
      <c r="AV47" s="1244"/>
      <c r="AW47" s="1290"/>
      <c r="AX47" s="1241"/>
      <c r="AY47" s="1244"/>
      <c r="AZ47" s="1244"/>
      <c r="BA47" s="1244"/>
      <c r="BB47" s="1290"/>
      <c r="BC47" s="1241"/>
      <c r="BD47" s="1244"/>
      <c r="BE47" s="1244"/>
      <c r="BF47" s="1232"/>
      <c r="BG47" s="1235"/>
    </row>
    <row r="48" spans="1:59">
      <c r="A48" s="1276"/>
      <c r="B48" s="1278" t="s">
        <v>327</v>
      </c>
      <c r="C48" s="614" t="s">
        <v>645</v>
      </c>
      <c r="D48" s="678">
        <v>4.6296296296296293E-4</v>
      </c>
      <c r="E48" s="1236">
        <f>D49</f>
        <v>6.9444444444444447E-4</v>
      </c>
      <c r="F48" s="1227">
        <f>D49</f>
        <v>6.9444444444444447E-4</v>
      </c>
      <c r="G48" s="1227">
        <f>D49</f>
        <v>6.9444444444444447E-4</v>
      </c>
      <c r="H48" s="1227">
        <f>D49</f>
        <v>6.9444444444444447E-4</v>
      </c>
      <c r="I48" s="1245">
        <f>D49</f>
        <v>6.9444444444444447E-4</v>
      </c>
      <c r="J48" s="1236">
        <f>D48</f>
        <v>4.6296296296296293E-4</v>
      </c>
      <c r="K48" s="1227">
        <f>D48</f>
        <v>4.6296296296296293E-4</v>
      </c>
      <c r="L48" s="1227">
        <f>D48</f>
        <v>4.6296296296296293E-4</v>
      </c>
      <c r="M48" s="1227">
        <f>D48</f>
        <v>4.6296296296296293E-4</v>
      </c>
      <c r="N48" s="1245">
        <f>D48</f>
        <v>4.6296296296296293E-4</v>
      </c>
      <c r="O48" s="1236">
        <f>D48</f>
        <v>4.6296296296296293E-4</v>
      </c>
      <c r="P48" s="1227">
        <f>D48</f>
        <v>4.6296296296296293E-4</v>
      </c>
      <c r="Q48" s="1227">
        <f>D48</f>
        <v>4.6296296296296293E-4</v>
      </c>
      <c r="R48" s="1227">
        <f>D48</f>
        <v>4.6296296296296293E-4</v>
      </c>
      <c r="S48" s="1245">
        <f>D48</f>
        <v>4.6296296296296293E-4</v>
      </c>
      <c r="T48" s="1236">
        <f>D49</f>
        <v>6.9444444444444447E-4</v>
      </c>
      <c r="U48" s="1227">
        <f>D49</f>
        <v>6.9444444444444447E-4</v>
      </c>
      <c r="V48" s="1227">
        <f>D49</f>
        <v>6.9444444444444447E-4</v>
      </c>
      <c r="W48" s="1227">
        <f>D49</f>
        <v>6.9444444444444447E-4</v>
      </c>
      <c r="X48" s="1245">
        <f>D49</f>
        <v>6.9444444444444447E-4</v>
      </c>
      <c r="Y48" s="1236">
        <f>D49</f>
        <v>6.9444444444444447E-4</v>
      </c>
      <c r="Z48" s="1227">
        <f>D49</f>
        <v>6.9444444444444447E-4</v>
      </c>
      <c r="AA48" s="1227">
        <f>D49</f>
        <v>6.9444444444444447E-4</v>
      </c>
      <c r="AB48" s="1227">
        <f>D49</f>
        <v>6.9444444444444447E-4</v>
      </c>
      <c r="AC48" s="1245">
        <f>D49</f>
        <v>6.9444444444444447E-4</v>
      </c>
      <c r="AD48" s="1236">
        <f>D49</f>
        <v>6.9444444444444447E-4</v>
      </c>
      <c r="AE48" s="1227">
        <f>D49</f>
        <v>6.9444444444444447E-4</v>
      </c>
      <c r="AF48" s="1227">
        <f>D49</f>
        <v>6.9444444444444447E-4</v>
      </c>
      <c r="AG48" s="1227">
        <f>D49</f>
        <v>6.9444444444444447E-4</v>
      </c>
      <c r="AH48" s="1245">
        <f>D49</f>
        <v>6.9444444444444447E-4</v>
      </c>
      <c r="AI48" s="1236">
        <f>D49</f>
        <v>6.9444444444444447E-4</v>
      </c>
      <c r="AJ48" s="1227">
        <f>D49</f>
        <v>6.9444444444444447E-4</v>
      </c>
      <c r="AK48" s="1227">
        <f>D49</f>
        <v>6.9444444444444447E-4</v>
      </c>
      <c r="AL48" s="1227">
        <f>D49</f>
        <v>6.9444444444444447E-4</v>
      </c>
      <c r="AM48" s="1245">
        <f>D49</f>
        <v>6.9444444444444447E-4</v>
      </c>
      <c r="AN48" s="1236">
        <f>D49</f>
        <v>6.9444444444444447E-4</v>
      </c>
      <c r="AO48" s="1227">
        <f>D49</f>
        <v>6.9444444444444447E-4</v>
      </c>
      <c r="AP48" s="1227">
        <f>D49</f>
        <v>6.9444444444444447E-4</v>
      </c>
      <c r="AQ48" s="1227">
        <f>D49</f>
        <v>6.9444444444444447E-4</v>
      </c>
      <c r="AR48" s="1245">
        <f>D49</f>
        <v>6.9444444444444447E-4</v>
      </c>
      <c r="AS48" s="1236">
        <f>D48</f>
        <v>4.6296296296296293E-4</v>
      </c>
      <c r="AT48" s="1227">
        <f>D48</f>
        <v>4.6296296296296293E-4</v>
      </c>
      <c r="AU48" s="1227">
        <f>D48</f>
        <v>4.6296296296296293E-4</v>
      </c>
      <c r="AV48" s="1227">
        <f>D48</f>
        <v>4.6296296296296293E-4</v>
      </c>
      <c r="AW48" s="1245">
        <f>D48</f>
        <v>4.6296296296296293E-4</v>
      </c>
      <c r="AX48" s="1236">
        <f>D49</f>
        <v>6.9444444444444447E-4</v>
      </c>
      <c r="AY48" s="1227">
        <f>D49</f>
        <v>6.9444444444444447E-4</v>
      </c>
      <c r="AZ48" s="1227">
        <f>D49</f>
        <v>6.9444444444444447E-4</v>
      </c>
      <c r="BA48" s="1227">
        <f>D49</f>
        <v>6.9444444444444447E-4</v>
      </c>
      <c r="BB48" s="1245">
        <f>D49</f>
        <v>6.9444444444444447E-4</v>
      </c>
      <c r="BC48" s="1236">
        <f>D49</f>
        <v>6.9444444444444447E-4</v>
      </c>
      <c r="BD48" s="1227">
        <f>D49</f>
        <v>6.9444444444444447E-4</v>
      </c>
      <c r="BE48" s="1227">
        <f>D49</f>
        <v>6.9444444444444447E-4</v>
      </c>
      <c r="BF48" s="1230">
        <f>AM49</f>
        <v>0</v>
      </c>
      <c r="BG48" s="1233">
        <f>AM49</f>
        <v>0</v>
      </c>
    </row>
    <row r="49" spans="1:59" ht="15.75" thickBot="1">
      <c r="A49" s="1276"/>
      <c r="B49" s="1280"/>
      <c r="C49" s="615" t="s">
        <v>50</v>
      </c>
      <c r="D49" s="678">
        <v>6.9444444444444447E-4</v>
      </c>
      <c r="E49" s="1237"/>
      <c r="F49" s="1229"/>
      <c r="G49" s="1229"/>
      <c r="H49" s="1229"/>
      <c r="I49" s="1247"/>
      <c r="J49" s="1237"/>
      <c r="K49" s="1229"/>
      <c r="L49" s="1229"/>
      <c r="M49" s="1229"/>
      <c r="N49" s="1247"/>
      <c r="O49" s="1237"/>
      <c r="P49" s="1229"/>
      <c r="Q49" s="1229"/>
      <c r="R49" s="1229"/>
      <c r="S49" s="1247"/>
      <c r="T49" s="1237"/>
      <c r="U49" s="1229"/>
      <c r="V49" s="1229"/>
      <c r="W49" s="1229"/>
      <c r="X49" s="1247"/>
      <c r="Y49" s="1237"/>
      <c r="Z49" s="1229"/>
      <c r="AA49" s="1229"/>
      <c r="AB49" s="1229"/>
      <c r="AC49" s="1247"/>
      <c r="AD49" s="1237"/>
      <c r="AE49" s="1229"/>
      <c r="AF49" s="1229"/>
      <c r="AG49" s="1229"/>
      <c r="AH49" s="1247"/>
      <c r="AI49" s="1237"/>
      <c r="AJ49" s="1229"/>
      <c r="AK49" s="1229"/>
      <c r="AL49" s="1229"/>
      <c r="AM49" s="1247"/>
      <c r="AN49" s="1237"/>
      <c r="AO49" s="1229"/>
      <c r="AP49" s="1229"/>
      <c r="AQ49" s="1229"/>
      <c r="AR49" s="1247"/>
      <c r="AS49" s="1237"/>
      <c r="AT49" s="1229"/>
      <c r="AU49" s="1229"/>
      <c r="AV49" s="1229"/>
      <c r="AW49" s="1247"/>
      <c r="AX49" s="1237"/>
      <c r="AY49" s="1229"/>
      <c r="AZ49" s="1229"/>
      <c r="BA49" s="1229"/>
      <c r="BB49" s="1247"/>
      <c r="BC49" s="1237"/>
      <c r="BD49" s="1229"/>
      <c r="BE49" s="1229"/>
      <c r="BF49" s="1232"/>
      <c r="BG49" s="1235"/>
    </row>
    <row r="50" spans="1:59">
      <c r="A50" s="1276"/>
      <c r="B50" s="1278" t="s">
        <v>319</v>
      </c>
      <c r="C50" s="614" t="s">
        <v>313</v>
      </c>
      <c r="D50" s="677">
        <v>2.7777777777777779E-3</v>
      </c>
      <c r="E50" s="1236">
        <f>D50</f>
        <v>2.7777777777777779E-3</v>
      </c>
      <c r="F50" s="1227">
        <f>D51</f>
        <v>2.7777777777777779E-3</v>
      </c>
      <c r="G50" s="1227">
        <f>D52</f>
        <v>3.472222222222222E-3</v>
      </c>
      <c r="H50" s="1227">
        <f>D53</f>
        <v>4.1666666666666666E-3</v>
      </c>
      <c r="I50" s="1245">
        <f>D54</f>
        <v>4.8611111111111112E-3</v>
      </c>
      <c r="J50" s="1236">
        <f>D50</f>
        <v>2.7777777777777779E-3</v>
      </c>
      <c r="K50" s="1227">
        <f>D51</f>
        <v>2.7777777777777779E-3</v>
      </c>
      <c r="L50" s="1227">
        <f>D52</f>
        <v>3.472222222222222E-3</v>
      </c>
      <c r="M50" s="1227">
        <f>D53</f>
        <v>4.1666666666666666E-3</v>
      </c>
      <c r="N50" s="1245">
        <f>D54</f>
        <v>4.8611111111111112E-3</v>
      </c>
      <c r="O50" s="1236">
        <f>D50</f>
        <v>2.7777777777777779E-3</v>
      </c>
      <c r="P50" s="1227">
        <f>D51</f>
        <v>2.7777777777777779E-3</v>
      </c>
      <c r="Q50" s="1227">
        <f>D52</f>
        <v>3.472222222222222E-3</v>
      </c>
      <c r="R50" s="1227">
        <f>D53</f>
        <v>4.1666666666666666E-3</v>
      </c>
      <c r="S50" s="1245">
        <f>D54</f>
        <v>4.8611111111111112E-3</v>
      </c>
      <c r="T50" s="1236">
        <f>D50</f>
        <v>2.7777777777777779E-3</v>
      </c>
      <c r="U50" s="1227">
        <f>D51</f>
        <v>2.7777777777777779E-3</v>
      </c>
      <c r="V50" s="1227">
        <f>D52</f>
        <v>3.472222222222222E-3</v>
      </c>
      <c r="W50" s="1227">
        <f>D53</f>
        <v>4.1666666666666666E-3</v>
      </c>
      <c r="X50" s="1245">
        <f>D54</f>
        <v>4.8611111111111112E-3</v>
      </c>
      <c r="Y50" s="1236">
        <f>D50</f>
        <v>2.7777777777777779E-3</v>
      </c>
      <c r="Z50" s="1227">
        <f>D51</f>
        <v>2.7777777777777779E-3</v>
      </c>
      <c r="AA50" s="1227">
        <f>D52</f>
        <v>3.472222222222222E-3</v>
      </c>
      <c r="AB50" s="1227">
        <f>D53</f>
        <v>4.1666666666666666E-3</v>
      </c>
      <c r="AC50" s="1245">
        <f>D54</f>
        <v>4.8611111111111112E-3</v>
      </c>
      <c r="AD50" s="1236">
        <f>D50</f>
        <v>2.7777777777777779E-3</v>
      </c>
      <c r="AE50" s="1227">
        <f>D51</f>
        <v>2.7777777777777779E-3</v>
      </c>
      <c r="AF50" s="1227">
        <f>D52</f>
        <v>3.472222222222222E-3</v>
      </c>
      <c r="AG50" s="1227">
        <f>D53</f>
        <v>4.1666666666666666E-3</v>
      </c>
      <c r="AH50" s="1245">
        <f>D54</f>
        <v>4.8611111111111112E-3</v>
      </c>
      <c r="AI50" s="1236">
        <f>D50</f>
        <v>2.7777777777777779E-3</v>
      </c>
      <c r="AJ50" s="1227">
        <f>D51</f>
        <v>2.7777777777777779E-3</v>
      </c>
      <c r="AK50" s="1227">
        <f>D52</f>
        <v>3.472222222222222E-3</v>
      </c>
      <c r="AL50" s="1227">
        <f>D53</f>
        <v>4.1666666666666666E-3</v>
      </c>
      <c r="AM50" s="1245">
        <f>D54</f>
        <v>4.8611111111111112E-3</v>
      </c>
      <c r="AN50" s="1236">
        <f>D50</f>
        <v>2.7777777777777779E-3</v>
      </c>
      <c r="AO50" s="1227">
        <f>D51</f>
        <v>2.7777777777777779E-3</v>
      </c>
      <c r="AP50" s="1227">
        <f>D52</f>
        <v>3.472222222222222E-3</v>
      </c>
      <c r="AQ50" s="1227">
        <f>D53</f>
        <v>4.1666666666666666E-3</v>
      </c>
      <c r="AR50" s="1245">
        <f>D54</f>
        <v>4.8611111111111112E-3</v>
      </c>
      <c r="AS50" s="1236">
        <f>D50</f>
        <v>2.7777777777777779E-3</v>
      </c>
      <c r="AT50" s="1227">
        <f>D51</f>
        <v>2.7777777777777779E-3</v>
      </c>
      <c r="AU50" s="1227">
        <f>D52</f>
        <v>3.472222222222222E-3</v>
      </c>
      <c r="AV50" s="1227">
        <f>D53</f>
        <v>4.1666666666666666E-3</v>
      </c>
      <c r="AW50" s="1245">
        <f>D54</f>
        <v>4.8611111111111112E-3</v>
      </c>
      <c r="AX50" s="1236">
        <f>D50</f>
        <v>2.7777777777777779E-3</v>
      </c>
      <c r="AY50" s="1227">
        <f>D51</f>
        <v>2.7777777777777779E-3</v>
      </c>
      <c r="AZ50" s="1227">
        <f>D52</f>
        <v>3.472222222222222E-3</v>
      </c>
      <c r="BA50" s="1227">
        <f>D53</f>
        <v>4.1666666666666666E-3</v>
      </c>
      <c r="BB50" s="1245">
        <f>D54</f>
        <v>4.8611111111111112E-3</v>
      </c>
      <c r="BC50" s="1236">
        <f>D50</f>
        <v>2.7777777777777779E-3</v>
      </c>
      <c r="BD50" s="1227">
        <f>D51</f>
        <v>2.7777777777777779E-3</v>
      </c>
      <c r="BE50" s="1227">
        <f>D52</f>
        <v>3.472222222222222E-3</v>
      </c>
      <c r="BF50" s="1230">
        <f>AM53</f>
        <v>0</v>
      </c>
      <c r="BG50" s="1233">
        <f>AM54</f>
        <v>0</v>
      </c>
    </row>
    <row r="51" spans="1:59">
      <c r="A51" s="1276"/>
      <c r="B51" s="1279"/>
      <c r="C51" s="616" t="s">
        <v>314</v>
      </c>
      <c r="D51" s="678">
        <v>2.7777777777777779E-3</v>
      </c>
      <c r="E51" s="1238"/>
      <c r="F51" s="1228"/>
      <c r="G51" s="1228"/>
      <c r="H51" s="1228"/>
      <c r="I51" s="1246"/>
      <c r="J51" s="1238"/>
      <c r="K51" s="1228"/>
      <c r="L51" s="1228"/>
      <c r="M51" s="1228"/>
      <c r="N51" s="1246"/>
      <c r="O51" s="1238"/>
      <c r="P51" s="1228"/>
      <c r="Q51" s="1228"/>
      <c r="R51" s="1228"/>
      <c r="S51" s="1246"/>
      <c r="T51" s="1238"/>
      <c r="U51" s="1228"/>
      <c r="V51" s="1228"/>
      <c r="W51" s="1228"/>
      <c r="X51" s="1246"/>
      <c r="Y51" s="1238"/>
      <c r="Z51" s="1228"/>
      <c r="AA51" s="1228"/>
      <c r="AB51" s="1228"/>
      <c r="AC51" s="1246"/>
      <c r="AD51" s="1238"/>
      <c r="AE51" s="1228"/>
      <c r="AF51" s="1228"/>
      <c r="AG51" s="1228"/>
      <c r="AH51" s="1246"/>
      <c r="AI51" s="1238"/>
      <c r="AJ51" s="1228"/>
      <c r="AK51" s="1228"/>
      <c r="AL51" s="1228"/>
      <c r="AM51" s="1246"/>
      <c r="AN51" s="1238"/>
      <c r="AO51" s="1228"/>
      <c r="AP51" s="1228"/>
      <c r="AQ51" s="1228"/>
      <c r="AR51" s="1246"/>
      <c r="AS51" s="1238"/>
      <c r="AT51" s="1228"/>
      <c r="AU51" s="1228"/>
      <c r="AV51" s="1228"/>
      <c r="AW51" s="1246"/>
      <c r="AX51" s="1238"/>
      <c r="AY51" s="1228"/>
      <c r="AZ51" s="1228"/>
      <c r="BA51" s="1228"/>
      <c r="BB51" s="1246"/>
      <c r="BC51" s="1238"/>
      <c r="BD51" s="1228"/>
      <c r="BE51" s="1228"/>
      <c r="BF51" s="1231"/>
      <c r="BG51" s="1234"/>
    </row>
    <row r="52" spans="1:59">
      <c r="A52" s="1276"/>
      <c r="B52" s="1279"/>
      <c r="C52" s="616" t="s">
        <v>315</v>
      </c>
      <c r="D52" s="678">
        <v>3.472222222222222E-3</v>
      </c>
      <c r="E52" s="1238"/>
      <c r="F52" s="1228"/>
      <c r="G52" s="1228"/>
      <c r="H52" s="1228"/>
      <c r="I52" s="1246"/>
      <c r="J52" s="1238"/>
      <c r="K52" s="1228"/>
      <c r="L52" s="1228"/>
      <c r="M52" s="1228"/>
      <c r="N52" s="1246"/>
      <c r="O52" s="1238"/>
      <c r="P52" s="1228"/>
      <c r="Q52" s="1228"/>
      <c r="R52" s="1228"/>
      <c r="S52" s="1246"/>
      <c r="T52" s="1238"/>
      <c r="U52" s="1228"/>
      <c r="V52" s="1228"/>
      <c r="W52" s="1228"/>
      <c r="X52" s="1246"/>
      <c r="Y52" s="1238"/>
      <c r="Z52" s="1228"/>
      <c r="AA52" s="1228"/>
      <c r="AB52" s="1228"/>
      <c r="AC52" s="1246"/>
      <c r="AD52" s="1238"/>
      <c r="AE52" s="1228"/>
      <c r="AF52" s="1228"/>
      <c r="AG52" s="1228"/>
      <c r="AH52" s="1246"/>
      <c r="AI52" s="1238"/>
      <c r="AJ52" s="1228"/>
      <c r="AK52" s="1228"/>
      <c r="AL52" s="1228"/>
      <c r="AM52" s="1246"/>
      <c r="AN52" s="1238"/>
      <c r="AO52" s="1228"/>
      <c r="AP52" s="1228"/>
      <c r="AQ52" s="1228"/>
      <c r="AR52" s="1246"/>
      <c r="AS52" s="1238"/>
      <c r="AT52" s="1228"/>
      <c r="AU52" s="1228"/>
      <c r="AV52" s="1228"/>
      <c r="AW52" s="1246"/>
      <c r="AX52" s="1238"/>
      <c r="AY52" s="1228"/>
      <c r="AZ52" s="1228"/>
      <c r="BA52" s="1228"/>
      <c r="BB52" s="1246"/>
      <c r="BC52" s="1238"/>
      <c r="BD52" s="1228"/>
      <c r="BE52" s="1228"/>
      <c r="BF52" s="1231"/>
      <c r="BG52" s="1234"/>
    </row>
    <row r="53" spans="1:59">
      <c r="A53" s="1276"/>
      <c r="B53" s="1279"/>
      <c r="C53" s="616" t="s">
        <v>316</v>
      </c>
      <c r="D53" s="678">
        <v>4.1666666666666666E-3</v>
      </c>
      <c r="E53" s="1238"/>
      <c r="F53" s="1228"/>
      <c r="G53" s="1228"/>
      <c r="H53" s="1228"/>
      <c r="I53" s="1246"/>
      <c r="J53" s="1238"/>
      <c r="K53" s="1228"/>
      <c r="L53" s="1228"/>
      <c r="M53" s="1228"/>
      <c r="N53" s="1246"/>
      <c r="O53" s="1238"/>
      <c r="P53" s="1228"/>
      <c r="Q53" s="1228"/>
      <c r="R53" s="1228"/>
      <c r="S53" s="1246"/>
      <c r="T53" s="1238"/>
      <c r="U53" s="1228"/>
      <c r="V53" s="1228"/>
      <c r="W53" s="1228"/>
      <c r="X53" s="1246"/>
      <c r="Y53" s="1238"/>
      <c r="Z53" s="1228"/>
      <c r="AA53" s="1228"/>
      <c r="AB53" s="1228"/>
      <c r="AC53" s="1246"/>
      <c r="AD53" s="1238"/>
      <c r="AE53" s="1228"/>
      <c r="AF53" s="1228"/>
      <c r="AG53" s="1228"/>
      <c r="AH53" s="1246"/>
      <c r="AI53" s="1238"/>
      <c r="AJ53" s="1228"/>
      <c r="AK53" s="1228"/>
      <c r="AL53" s="1228"/>
      <c r="AM53" s="1246"/>
      <c r="AN53" s="1238"/>
      <c r="AO53" s="1228"/>
      <c r="AP53" s="1228"/>
      <c r="AQ53" s="1228"/>
      <c r="AR53" s="1246"/>
      <c r="AS53" s="1238"/>
      <c r="AT53" s="1228"/>
      <c r="AU53" s="1228"/>
      <c r="AV53" s="1228"/>
      <c r="AW53" s="1246"/>
      <c r="AX53" s="1238"/>
      <c r="AY53" s="1228"/>
      <c r="AZ53" s="1228"/>
      <c r="BA53" s="1228"/>
      <c r="BB53" s="1246"/>
      <c r="BC53" s="1238"/>
      <c r="BD53" s="1228"/>
      <c r="BE53" s="1228"/>
      <c r="BF53" s="1231"/>
      <c r="BG53" s="1234"/>
    </row>
    <row r="54" spans="1:59" ht="15.75" thickBot="1">
      <c r="A54" s="1276"/>
      <c r="B54" s="1279"/>
      <c r="C54" s="616" t="s">
        <v>317</v>
      </c>
      <c r="D54" s="678">
        <v>4.8611111111111112E-3</v>
      </c>
      <c r="E54" s="1238"/>
      <c r="F54" s="1228"/>
      <c r="G54" s="1228"/>
      <c r="H54" s="1228"/>
      <c r="I54" s="1246"/>
      <c r="J54" s="1238"/>
      <c r="K54" s="1228"/>
      <c r="L54" s="1228"/>
      <c r="M54" s="1228"/>
      <c r="N54" s="1246"/>
      <c r="O54" s="1238"/>
      <c r="P54" s="1228"/>
      <c r="Q54" s="1228"/>
      <c r="R54" s="1228"/>
      <c r="S54" s="1246"/>
      <c r="T54" s="1238"/>
      <c r="U54" s="1228"/>
      <c r="V54" s="1228"/>
      <c r="W54" s="1228"/>
      <c r="X54" s="1246"/>
      <c r="Y54" s="1238"/>
      <c r="Z54" s="1228"/>
      <c r="AA54" s="1228"/>
      <c r="AB54" s="1228"/>
      <c r="AC54" s="1246"/>
      <c r="AD54" s="1238"/>
      <c r="AE54" s="1228"/>
      <c r="AF54" s="1228"/>
      <c r="AG54" s="1228"/>
      <c r="AH54" s="1246"/>
      <c r="AI54" s="1238"/>
      <c r="AJ54" s="1229"/>
      <c r="AK54" s="1229"/>
      <c r="AL54" s="1229"/>
      <c r="AM54" s="1247"/>
      <c r="AN54" s="1238"/>
      <c r="AO54" s="1229"/>
      <c r="AP54" s="1229"/>
      <c r="AQ54" s="1229"/>
      <c r="AR54" s="1247"/>
      <c r="AS54" s="1238"/>
      <c r="AT54" s="1229"/>
      <c r="AU54" s="1229"/>
      <c r="AV54" s="1229"/>
      <c r="AW54" s="1247"/>
      <c r="AX54" s="1238"/>
      <c r="AY54" s="1229"/>
      <c r="AZ54" s="1229"/>
      <c r="BA54" s="1229"/>
      <c r="BB54" s="1247"/>
      <c r="BC54" s="1238"/>
      <c r="BD54" s="1228"/>
      <c r="BE54" s="1228"/>
      <c r="BF54" s="1231"/>
      <c r="BG54" s="1234"/>
    </row>
    <row r="55" spans="1:59">
      <c r="A55" s="1276"/>
      <c r="B55" s="1278" t="s">
        <v>333</v>
      </c>
      <c r="C55" s="335" t="s">
        <v>120</v>
      </c>
      <c r="D55" s="697">
        <v>1.3888888888888889E-3</v>
      </c>
      <c r="E55" s="1236">
        <f>D57</f>
        <v>2.7777777777777779E-3</v>
      </c>
      <c r="F55" s="1227">
        <f>D57</f>
        <v>2.7777777777777779E-3</v>
      </c>
      <c r="G55" s="1227">
        <f>D57</f>
        <v>2.7777777777777779E-3</v>
      </c>
      <c r="H55" s="1227">
        <f>D57</f>
        <v>2.7777777777777779E-3</v>
      </c>
      <c r="I55" s="1245">
        <f>D57</f>
        <v>2.7777777777777779E-3</v>
      </c>
      <c r="J55" s="1236">
        <f>D57</f>
        <v>2.7777777777777779E-3</v>
      </c>
      <c r="K55" s="1227">
        <f>D57</f>
        <v>2.7777777777777779E-3</v>
      </c>
      <c r="L55" s="1227">
        <f>D57</f>
        <v>2.7777777777777779E-3</v>
      </c>
      <c r="M55" s="1227">
        <f>D57</f>
        <v>2.7777777777777779E-3</v>
      </c>
      <c r="N55" s="1245">
        <f>D57</f>
        <v>2.7777777777777779E-3</v>
      </c>
      <c r="O55" s="1236">
        <f>D56</f>
        <v>2.0833333333333333E-3</v>
      </c>
      <c r="P55" s="1227">
        <f>D56</f>
        <v>2.0833333333333333E-3</v>
      </c>
      <c r="Q55" s="1227">
        <f>D56</f>
        <v>2.0833333333333333E-3</v>
      </c>
      <c r="R55" s="1227">
        <f>D56</f>
        <v>2.0833333333333333E-3</v>
      </c>
      <c r="S55" s="1245">
        <f>D56</f>
        <v>2.0833333333333333E-3</v>
      </c>
      <c r="T55" s="1236">
        <f>D57</f>
        <v>2.7777777777777779E-3</v>
      </c>
      <c r="U55" s="1227">
        <f>D57</f>
        <v>2.7777777777777779E-3</v>
      </c>
      <c r="V55" s="1227">
        <f>D57</f>
        <v>2.7777777777777779E-3</v>
      </c>
      <c r="W55" s="1227">
        <f>D57</f>
        <v>2.7777777777777779E-3</v>
      </c>
      <c r="X55" s="1245">
        <f>D57</f>
        <v>2.7777777777777779E-3</v>
      </c>
      <c r="Y55" s="1236">
        <f>D57</f>
        <v>2.7777777777777779E-3</v>
      </c>
      <c r="Z55" s="1227">
        <f>D57</f>
        <v>2.7777777777777779E-3</v>
      </c>
      <c r="AA55" s="1227">
        <f>D57</f>
        <v>2.7777777777777779E-3</v>
      </c>
      <c r="AB55" s="1227">
        <f>D57</f>
        <v>2.7777777777777779E-3</v>
      </c>
      <c r="AC55" s="1245">
        <f>D57</f>
        <v>2.7777777777777779E-3</v>
      </c>
      <c r="AD55" s="1236">
        <f>D56</f>
        <v>2.0833333333333333E-3</v>
      </c>
      <c r="AE55" s="1227">
        <f>D56</f>
        <v>2.0833333333333333E-3</v>
      </c>
      <c r="AF55" s="1227">
        <f>D56</f>
        <v>2.0833333333333333E-3</v>
      </c>
      <c r="AG55" s="1227">
        <f>D56</f>
        <v>2.0833333333333333E-3</v>
      </c>
      <c r="AH55" s="1245">
        <f>D56</f>
        <v>2.0833333333333333E-3</v>
      </c>
      <c r="AI55" s="1236">
        <f>D57</f>
        <v>2.7777777777777779E-3</v>
      </c>
      <c r="AJ55" s="1227">
        <f>D57</f>
        <v>2.7777777777777779E-3</v>
      </c>
      <c r="AK55" s="1227">
        <f>D57</f>
        <v>2.7777777777777779E-3</v>
      </c>
      <c r="AL55" s="1227">
        <f>D57</f>
        <v>2.7777777777777779E-3</v>
      </c>
      <c r="AM55" s="1245">
        <f>D57</f>
        <v>2.7777777777777779E-3</v>
      </c>
      <c r="AN55" s="1236">
        <f>D56</f>
        <v>2.0833333333333333E-3</v>
      </c>
      <c r="AO55" s="1227">
        <f>D56</f>
        <v>2.0833333333333333E-3</v>
      </c>
      <c r="AP55" s="1227">
        <f>D56</f>
        <v>2.0833333333333333E-3</v>
      </c>
      <c r="AQ55" s="1227">
        <f>D56</f>
        <v>2.0833333333333333E-3</v>
      </c>
      <c r="AR55" s="1245">
        <f>D56</f>
        <v>2.0833333333333333E-3</v>
      </c>
      <c r="AS55" s="1236">
        <f>D56</f>
        <v>2.0833333333333333E-3</v>
      </c>
      <c r="AT55" s="1227">
        <f>D56</f>
        <v>2.0833333333333333E-3</v>
      </c>
      <c r="AU55" s="1227">
        <f>D56</f>
        <v>2.0833333333333333E-3</v>
      </c>
      <c r="AV55" s="1227">
        <f>D56</f>
        <v>2.0833333333333333E-3</v>
      </c>
      <c r="AW55" s="1245">
        <f>D56</f>
        <v>2.0833333333333333E-3</v>
      </c>
      <c r="AX55" s="1236">
        <f>D55</f>
        <v>1.3888888888888889E-3</v>
      </c>
      <c r="AY55" s="1227">
        <f>D55</f>
        <v>1.3888888888888889E-3</v>
      </c>
      <c r="AZ55" s="1227">
        <f>D55</f>
        <v>1.3888888888888889E-3</v>
      </c>
      <c r="BA55" s="1227">
        <f>D55</f>
        <v>1.3888888888888889E-3</v>
      </c>
      <c r="BB55" s="1245">
        <f>D55</f>
        <v>1.3888888888888889E-3</v>
      </c>
      <c r="BC55" s="1236">
        <f>D57</f>
        <v>2.7777777777777779E-3</v>
      </c>
      <c r="BD55" s="1227">
        <f>D57</f>
        <v>2.7777777777777779E-3</v>
      </c>
      <c r="BE55" s="1227">
        <f>D57</f>
        <v>2.7777777777777779E-3</v>
      </c>
      <c r="BF55" s="1230">
        <f>AM57</f>
        <v>0</v>
      </c>
      <c r="BG55" s="1233">
        <f>AM57</f>
        <v>0</v>
      </c>
    </row>
    <row r="56" spans="1:59">
      <c r="A56" s="1276"/>
      <c r="B56" s="1279"/>
      <c r="C56" s="336" t="s">
        <v>646</v>
      </c>
      <c r="D56" s="680">
        <v>2.0833333333333333E-3</v>
      </c>
      <c r="E56" s="1238"/>
      <c r="F56" s="1228"/>
      <c r="G56" s="1228"/>
      <c r="H56" s="1228"/>
      <c r="I56" s="1246"/>
      <c r="J56" s="1238"/>
      <c r="K56" s="1228"/>
      <c r="L56" s="1228"/>
      <c r="M56" s="1228"/>
      <c r="N56" s="1246"/>
      <c r="O56" s="1238"/>
      <c r="P56" s="1228"/>
      <c r="Q56" s="1228"/>
      <c r="R56" s="1228"/>
      <c r="S56" s="1246"/>
      <c r="T56" s="1238"/>
      <c r="U56" s="1228"/>
      <c r="V56" s="1228"/>
      <c r="W56" s="1228"/>
      <c r="X56" s="1246"/>
      <c r="Y56" s="1238"/>
      <c r="Z56" s="1228"/>
      <c r="AA56" s="1228"/>
      <c r="AB56" s="1228"/>
      <c r="AC56" s="1246"/>
      <c r="AD56" s="1238"/>
      <c r="AE56" s="1228"/>
      <c r="AF56" s="1228"/>
      <c r="AG56" s="1228"/>
      <c r="AH56" s="1246"/>
      <c r="AI56" s="1238"/>
      <c r="AJ56" s="1228"/>
      <c r="AK56" s="1228"/>
      <c r="AL56" s="1228"/>
      <c r="AM56" s="1246"/>
      <c r="AN56" s="1238"/>
      <c r="AO56" s="1228"/>
      <c r="AP56" s="1228"/>
      <c r="AQ56" s="1228"/>
      <c r="AR56" s="1246"/>
      <c r="AS56" s="1238"/>
      <c r="AT56" s="1228"/>
      <c r="AU56" s="1228"/>
      <c r="AV56" s="1228"/>
      <c r="AW56" s="1246"/>
      <c r="AX56" s="1238"/>
      <c r="AY56" s="1228"/>
      <c r="AZ56" s="1228"/>
      <c r="BA56" s="1228"/>
      <c r="BB56" s="1246"/>
      <c r="BC56" s="1238"/>
      <c r="BD56" s="1228"/>
      <c r="BE56" s="1228"/>
      <c r="BF56" s="1231"/>
      <c r="BG56" s="1234"/>
    </row>
    <row r="57" spans="1:59" ht="15.75" thickBot="1">
      <c r="A57" s="1276"/>
      <c r="B57" s="1280"/>
      <c r="C57" s="337" t="s">
        <v>96</v>
      </c>
      <c r="D57" s="698">
        <v>2.7777777777777779E-3</v>
      </c>
      <c r="E57" s="1237"/>
      <c r="F57" s="1229"/>
      <c r="G57" s="1229"/>
      <c r="H57" s="1229"/>
      <c r="I57" s="1247"/>
      <c r="J57" s="1237"/>
      <c r="K57" s="1229"/>
      <c r="L57" s="1229"/>
      <c r="M57" s="1229"/>
      <c r="N57" s="1247"/>
      <c r="O57" s="1237"/>
      <c r="P57" s="1229"/>
      <c r="Q57" s="1229"/>
      <c r="R57" s="1229"/>
      <c r="S57" s="1247"/>
      <c r="T57" s="1237"/>
      <c r="U57" s="1229"/>
      <c r="V57" s="1229"/>
      <c r="W57" s="1229"/>
      <c r="X57" s="1247"/>
      <c r="Y57" s="1237"/>
      <c r="Z57" s="1229"/>
      <c r="AA57" s="1229"/>
      <c r="AB57" s="1229"/>
      <c r="AC57" s="1247"/>
      <c r="AD57" s="1237"/>
      <c r="AE57" s="1229"/>
      <c r="AF57" s="1229"/>
      <c r="AG57" s="1229"/>
      <c r="AH57" s="1247"/>
      <c r="AI57" s="1237"/>
      <c r="AJ57" s="1229"/>
      <c r="AK57" s="1229"/>
      <c r="AL57" s="1229"/>
      <c r="AM57" s="1247"/>
      <c r="AN57" s="1237"/>
      <c r="AO57" s="1229"/>
      <c r="AP57" s="1229"/>
      <c r="AQ57" s="1229"/>
      <c r="AR57" s="1247"/>
      <c r="AS57" s="1237"/>
      <c r="AT57" s="1229"/>
      <c r="AU57" s="1229"/>
      <c r="AV57" s="1229"/>
      <c r="AW57" s="1247"/>
      <c r="AX57" s="1237"/>
      <c r="AY57" s="1229"/>
      <c r="AZ57" s="1229"/>
      <c r="BA57" s="1229"/>
      <c r="BB57" s="1247"/>
      <c r="BC57" s="1237"/>
      <c r="BD57" s="1229"/>
      <c r="BE57" s="1229"/>
      <c r="BF57" s="1232"/>
      <c r="BG57" s="1235"/>
    </row>
    <row r="58" spans="1:59" ht="15.75" thickBot="1">
      <c r="A58" s="1277"/>
      <c r="B58" s="1291" t="s">
        <v>334</v>
      </c>
      <c r="C58" s="1291"/>
      <c r="D58" s="1291"/>
      <c r="E58" s="636">
        <f>((E45+E48)+E50+E55+E38+E43)*E37</f>
        <v>2.361111111111111E-2</v>
      </c>
      <c r="F58" s="637">
        <f>((+F45+F48)+F38+F50+F55+F43)*F37</f>
        <v>2.361111111111111E-2</v>
      </c>
      <c r="G58" s="637">
        <f>((G45+G48)+G38+G50+G55+G43)*G37</f>
        <v>2.4999999999999998E-2</v>
      </c>
      <c r="H58" s="637">
        <f>((H45+H48)+H38+H50+H55+H43)*H37</f>
        <v>2.6388888888888889E-2</v>
      </c>
      <c r="I58" s="638">
        <f>((I45+I48)+I38+I50+I55+I43)*I37</f>
        <v>2.7777777777777776E-2</v>
      </c>
      <c r="J58" s="636">
        <f>((J45+J48)+J50+J55+J38+J43)*J37</f>
        <v>2.1064814814814814E-2</v>
      </c>
      <c r="K58" s="637">
        <f>((+K45+K48)+K38+K50+K55+K43)*K37</f>
        <v>2.1064814814814814E-2</v>
      </c>
      <c r="L58" s="637">
        <f>((L45+L48)+L38+L50+L55+L43)*L37</f>
        <v>2.2453703703703705E-2</v>
      </c>
      <c r="M58" s="637">
        <f>((M45+M48)+M38+M50+M55+M43)*M37</f>
        <v>2.3842592592592596E-2</v>
      </c>
      <c r="N58" s="638">
        <f>((N45+N48)+N38+N50+N55+N43)*N37</f>
        <v>2.5231481481481487E-2</v>
      </c>
      <c r="O58" s="636">
        <f>((O45+O48)+O50+O55+O38+O43)*O37</f>
        <v>1.9675925925925923E-2</v>
      </c>
      <c r="P58" s="637">
        <f>((+P45+P48)+P38+P50+P55+P43)*P37</f>
        <v>1.9675925925925923E-2</v>
      </c>
      <c r="Q58" s="637">
        <f>((Q45+Q48)+Q38+Q50+Q55+Q43)*Q37</f>
        <v>2.1064814814814814E-2</v>
      </c>
      <c r="R58" s="637">
        <f>((R45+R48)+R38+R50+R55+R43)*R37</f>
        <v>2.2453703703703705E-2</v>
      </c>
      <c r="S58" s="638">
        <f>((S45+S48)+S38+S50+S55+S43)*S37</f>
        <v>2.3842592592592596E-2</v>
      </c>
      <c r="T58" s="636">
        <f>((T45+T48)+T50+T55+T38+T43)*T37</f>
        <v>2.361111111111111E-2</v>
      </c>
      <c r="U58" s="637">
        <f>((+U45+U48)+U38+U50+U55+U43)*U37</f>
        <v>2.361111111111111E-2</v>
      </c>
      <c r="V58" s="637">
        <f>((V45+V48)+V38+V50+V55+V43)*V37</f>
        <v>2.4999999999999998E-2</v>
      </c>
      <c r="W58" s="637">
        <f>((W45+W48)+W38+W50+W55+W43)*W37</f>
        <v>2.6388888888888889E-2</v>
      </c>
      <c r="X58" s="638">
        <f>((X45+X48)+X38+X50+X55+X43)*X37</f>
        <v>2.7777777777777776E-2</v>
      </c>
      <c r="Y58" s="636">
        <f>((Y45+Y48)+Y50+Y55+Y38+Y43)*Y37</f>
        <v>2.2222222222222223E-2</v>
      </c>
      <c r="Z58" s="637">
        <f>((+Z45+Z48)+Z38+Z50+Z55+Z43)*Z37</f>
        <v>2.2222222222222223E-2</v>
      </c>
      <c r="AA58" s="637">
        <f>((AA45+AA48)+AA38+AA50+AA55+AA43)*AA37</f>
        <v>2.361111111111111E-2</v>
      </c>
      <c r="AB58" s="637">
        <f>((AB45+AB48)+AB38+AB50+AB55+AB43)*AB37</f>
        <v>2.4999999999999998E-2</v>
      </c>
      <c r="AC58" s="638">
        <f>((AC45+AC48)+AC38+AC50+AC55+AC43)*AC37</f>
        <v>2.6388888888888889E-2</v>
      </c>
      <c r="AD58" s="636">
        <f>((AD45+AD48)+AD50+AD55+AD38+AD43)*AD37</f>
        <v>1.0416666666666666E-2</v>
      </c>
      <c r="AE58" s="637">
        <f>((+AE45+AE48)+AE38+AE50+AE55+AE43)*AE37</f>
        <v>1.0416666666666666E-2</v>
      </c>
      <c r="AF58" s="637">
        <f>((AF45+AF48)+AF38+AF50+AF55+AF43)*AF37</f>
        <v>1.111111111111111E-2</v>
      </c>
      <c r="AG58" s="637">
        <f>((AG45+AG48)+AG38+AG50+AG55+AG43)*AG37</f>
        <v>1.1805555555555555E-2</v>
      </c>
      <c r="AH58" s="638">
        <f>((AH45+AH48)+AH38+AH50+AH55+AH43)*AH37</f>
        <v>1.2499999999999999E-2</v>
      </c>
      <c r="AI58" s="636">
        <f>((AI45+AI48)+AI50+AI55+AI38+AI43)*AI37</f>
        <v>2.361111111111111E-2</v>
      </c>
      <c r="AJ58" s="637">
        <f>((+AJ45+AJ48)+AJ38+AJ50+AJ55+AJ43)*AJ37</f>
        <v>2.361111111111111E-2</v>
      </c>
      <c r="AK58" s="637">
        <f>((AK45+AK48)+AK38+AK50+AK55+AK43)*AK37</f>
        <v>2.4999999999999998E-2</v>
      </c>
      <c r="AL58" s="637">
        <f>((AL45+AL48)+AL38+AL50+AL55+AL43)*AL37</f>
        <v>2.6388888888888889E-2</v>
      </c>
      <c r="AM58" s="638">
        <f>((AM45+AM48)+AM38+AM50+AM55+AM43)*AM37</f>
        <v>2.7777777777777776E-2</v>
      </c>
      <c r="AN58" s="636">
        <f>((AN45+AN48)+AN50+AN55+AN38+AN43)*AN37</f>
        <v>2.2222222222222223E-2</v>
      </c>
      <c r="AO58" s="637">
        <f>((+AO45+AO48)+AO38+AO50+AO55+AO43)*AO37</f>
        <v>2.222222222222222E-2</v>
      </c>
      <c r="AP58" s="637">
        <f>((AP45+AP48)+AP38+AP50+AP55+AP43)*AP37</f>
        <v>2.361111111111111E-2</v>
      </c>
      <c r="AQ58" s="637">
        <f>((AQ45+AQ48)+AQ38+AQ50+AQ55+AQ43)*AQ37</f>
        <v>2.4999999999999998E-2</v>
      </c>
      <c r="AR58" s="638">
        <f>((AR45+AR48)+AR38+AR50+AR55+AR43)*AR37</f>
        <v>2.6388888888888885E-2</v>
      </c>
      <c r="AS58" s="636">
        <f>((AS45+AS48)+AS50+AS55+AS38+AS43)*AS37</f>
        <v>1.9675925925925923E-2</v>
      </c>
      <c r="AT58" s="637">
        <f>((+AT45+AT48)+AT38+AT50+AT55+AT43)*AT37</f>
        <v>1.9675925925925923E-2</v>
      </c>
      <c r="AU58" s="637">
        <f>((AU45+AU48)+AU38+AU50+AU55+AU43)*AU37</f>
        <v>2.1064814814814814E-2</v>
      </c>
      <c r="AV58" s="637">
        <f>((AV45+AV48)+AV38+AV50+AV55+AV43)*AV37</f>
        <v>2.2453703703703705E-2</v>
      </c>
      <c r="AW58" s="638">
        <f>((AW45+AW48)+AW38+AW50+AW55+AW43)*AW37</f>
        <v>2.3842592592592596E-2</v>
      </c>
      <c r="AX58" s="636">
        <f>((AX45+AX48)+AX50+AX55+AX38+AX43)*AX37</f>
        <v>1.8055555555555557E-2</v>
      </c>
      <c r="AY58" s="637">
        <f>((+AY45+AY48)+AY38+AY50+AY55+AY43)*AY37</f>
        <v>1.8055555555555557E-2</v>
      </c>
      <c r="AZ58" s="637">
        <f>((AZ45+AZ48)+AZ38+AZ50+AZ55+AZ43)*AZ37</f>
        <v>1.9444444444444445E-2</v>
      </c>
      <c r="BA58" s="637">
        <f>((BA45+BA48)+BA38+BA50+BA55+BA43)*BA37</f>
        <v>2.0833333333333332E-2</v>
      </c>
      <c r="BB58" s="638">
        <f>((BB45+BB48)+BB38+BB50+BB55+BB43)*BB37</f>
        <v>2.2222222222222223E-2</v>
      </c>
      <c r="BC58" s="636">
        <f>((BC45+BC48)+BC50+BC55+BC38+BC43)*BC37</f>
        <v>3.3333333333333333E-2</v>
      </c>
      <c r="BD58" s="637">
        <f>((+BD45+BD48)+BD38+BD50+BD55+BD43)*BD37</f>
        <v>3.3333333333333333E-2</v>
      </c>
      <c r="BE58" s="637">
        <f>((BE45+BE48)+BE38+BE50+BE55+BE43)*BE37</f>
        <v>3.5416666666666666E-2</v>
      </c>
      <c r="BF58" s="835">
        <f>((BF45+BF48)+BF38+BF50+BF55+BF43)*BF37</f>
        <v>0</v>
      </c>
      <c r="BG58" s="836">
        <f>((BG45+BG48)+BG38+BG50+BG55+BG43)*BG37</f>
        <v>0</v>
      </c>
    </row>
    <row r="59" spans="1:59">
      <c r="A59" s="1275" t="s">
        <v>107</v>
      </c>
      <c r="B59" s="1278" t="s">
        <v>326</v>
      </c>
      <c r="C59" s="614" t="s">
        <v>313</v>
      </c>
      <c r="D59" s="729">
        <v>1.3888888888888889E-3</v>
      </c>
      <c r="E59" s="1236">
        <f>D59</f>
        <v>1.3888888888888889E-3</v>
      </c>
      <c r="F59" s="1227">
        <f>D60</f>
        <v>1.3888888888888889E-3</v>
      </c>
      <c r="G59" s="1227">
        <f>D61</f>
        <v>1.3888888888888889E-3</v>
      </c>
      <c r="H59" s="1227">
        <f>D62</f>
        <v>1.3888888888888889E-3</v>
      </c>
      <c r="I59" s="1245">
        <f>D63</f>
        <v>1.3888888888888889E-3</v>
      </c>
      <c r="J59" s="1236">
        <f>D59</f>
        <v>1.3888888888888889E-3</v>
      </c>
      <c r="K59" s="1227">
        <f>D60</f>
        <v>1.3888888888888889E-3</v>
      </c>
      <c r="L59" s="1227">
        <f>D61</f>
        <v>1.3888888888888889E-3</v>
      </c>
      <c r="M59" s="1227">
        <f>D62</f>
        <v>1.3888888888888889E-3</v>
      </c>
      <c r="N59" s="1245">
        <f>D63</f>
        <v>1.3888888888888889E-3</v>
      </c>
      <c r="O59" s="1236">
        <f>D59</f>
        <v>1.3888888888888889E-3</v>
      </c>
      <c r="P59" s="1227">
        <f>D60</f>
        <v>1.3888888888888889E-3</v>
      </c>
      <c r="Q59" s="1227">
        <f>D61</f>
        <v>1.3888888888888889E-3</v>
      </c>
      <c r="R59" s="1227">
        <f>D62</f>
        <v>1.3888888888888889E-3</v>
      </c>
      <c r="S59" s="1245">
        <f>D63</f>
        <v>1.3888888888888889E-3</v>
      </c>
      <c r="T59" s="1236">
        <f>D59</f>
        <v>1.3888888888888889E-3</v>
      </c>
      <c r="U59" s="1227">
        <f>D60</f>
        <v>1.3888888888888889E-3</v>
      </c>
      <c r="V59" s="1227">
        <f>D61</f>
        <v>1.3888888888888889E-3</v>
      </c>
      <c r="W59" s="1227">
        <f>D62</f>
        <v>1.3888888888888889E-3</v>
      </c>
      <c r="X59" s="1245">
        <f>D63</f>
        <v>1.3888888888888889E-3</v>
      </c>
      <c r="Y59" s="1236">
        <f>D59</f>
        <v>1.3888888888888889E-3</v>
      </c>
      <c r="Z59" s="1227">
        <f>D60</f>
        <v>1.3888888888888889E-3</v>
      </c>
      <c r="AA59" s="1227">
        <f>D61</f>
        <v>1.3888888888888889E-3</v>
      </c>
      <c r="AB59" s="1227">
        <f>D62</f>
        <v>1.3888888888888889E-3</v>
      </c>
      <c r="AC59" s="1245">
        <f>D63</f>
        <v>1.3888888888888889E-3</v>
      </c>
      <c r="AD59" s="1236">
        <f>D59</f>
        <v>1.3888888888888889E-3</v>
      </c>
      <c r="AE59" s="1227">
        <f>D60</f>
        <v>1.3888888888888889E-3</v>
      </c>
      <c r="AF59" s="1227">
        <f>D61</f>
        <v>1.3888888888888889E-3</v>
      </c>
      <c r="AG59" s="1227">
        <f>D62</f>
        <v>1.3888888888888889E-3</v>
      </c>
      <c r="AH59" s="1245">
        <f>D63</f>
        <v>1.3888888888888889E-3</v>
      </c>
      <c r="AI59" s="1236">
        <f>D59</f>
        <v>1.3888888888888889E-3</v>
      </c>
      <c r="AJ59" s="1227">
        <f>D60</f>
        <v>1.3888888888888889E-3</v>
      </c>
      <c r="AK59" s="1227">
        <f>D61</f>
        <v>1.3888888888888889E-3</v>
      </c>
      <c r="AL59" s="1227">
        <f>D62</f>
        <v>1.3888888888888889E-3</v>
      </c>
      <c r="AM59" s="1245">
        <f>D63</f>
        <v>1.3888888888888889E-3</v>
      </c>
      <c r="AN59" s="1236">
        <f>D59</f>
        <v>1.3888888888888889E-3</v>
      </c>
      <c r="AO59" s="1227">
        <f>D60</f>
        <v>1.3888888888888889E-3</v>
      </c>
      <c r="AP59" s="1227">
        <f>D61</f>
        <v>1.3888888888888889E-3</v>
      </c>
      <c r="AQ59" s="1227">
        <f>D62</f>
        <v>1.3888888888888889E-3</v>
      </c>
      <c r="AR59" s="1245">
        <f>D63</f>
        <v>1.3888888888888889E-3</v>
      </c>
      <c r="AS59" s="1236">
        <f>D59</f>
        <v>1.3888888888888889E-3</v>
      </c>
      <c r="AT59" s="1227">
        <f>D60</f>
        <v>1.3888888888888889E-3</v>
      </c>
      <c r="AU59" s="1227">
        <f>D61</f>
        <v>1.3888888888888889E-3</v>
      </c>
      <c r="AV59" s="1227">
        <f>D62</f>
        <v>1.3888888888888889E-3</v>
      </c>
      <c r="AW59" s="1245">
        <f>D63</f>
        <v>1.3888888888888889E-3</v>
      </c>
      <c r="AX59" s="1236">
        <f>D59</f>
        <v>1.3888888888888889E-3</v>
      </c>
      <c r="AY59" s="1227">
        <f>D60</f>
        <v>1.3888888888888889E-3</v>
      </c>
      <c r="AZ59" s="1227">
        <f>D61</f>
        <v>1.3888888888888889E-3</v>
      </c>
      <c r="BA59" s="1227">
        <f>D62</f>
        <v>1.3888888888888889E-3</v>
      </c>
      <c r="BB59" s="1245">
        <f>D63</f>
        <v>1.3888888888888889E-3</v>
      </c>
      <c r="BC59" s="1236">
        <f>D59</f>
        <v>1.3888888888888889E-3</v>
      </c>
      <c r="BD59" s="1227">
        <f>D60</f>
        <v>1.3888888888888889E-3</v>
      </c>
      <c r="BE59" s="1227">
        <f>D61</f>
        <v>1.3888888888888889E-3</v>
      </c>
      <c r="BF59" s="1230">
        <f>AM62</f>
        <v>0</v>
      </c>
      <c r="BG59" s="1233">
        <f>AM63</f>
        <v>0</v>
      </c>
    </row>
    <row r="60" spans="1:59">
      <c r="A60" s="1276"/>
      <c r="B60" s="1279"/>
      <c r="C60" s="616" t="s">
        <v>314</v>
      </c>
      <c r="D60" s="730">
        <v>1.3888888888888889E-3</v>
      </c>
      <c r="E60" s="1238"/>
      <c r="F60" s="1228"/>
      <c r="G60" s="1228"/>
      <c r="H60" s="1228"/>
      <c r="I60" s="1246"/>
      <c r="J60" s="1238"/>
      <c r="K60" s="1228"/>
      <c r="L60" s="1228"/>
      <c r="M60" s="1228"/>
      <c r="N60" s="1246"/>
      <c r="O60" s="1238"/>
      <c r="P60" s="1228"/>
      <c r="Q60" s="1228"/>
      <c r="R60" s="1228"/>
      <c r="S60" s="1246"/>
      <c r="T60" s="1238"/>
      <c r="U60" s="1228"/>
      <c r="V60" s="1228"/>
      <c r="W60" s="1228"/>
      <c r="X60" s="1246"/>
      <c r="Y60" s="1238"/>
      <c r="Z60" s="1228"/>
      <c r="AA60" s="1228"/>
      <c r="AB60" s="1228"/>
      <c r="AC60" s="1246"/>
      <c r="AD60" s="1238"/>
      <c r="AE60" s="1228"/>
      <c r="AF60" s="1228"/>
      <c r="AG60" s="1228"/>
      <c r="AH60" s="1246"/>
      <c r="AI60" s="1238"/>
      <c r="AJ60" s="1228"/>
      <c r="AK60" s="1228"/>
      <c r="AL60" s="1228"/>
      <c r="AM60" s="1246"/>
      <c r="AN60" s="1238"/>
      <c r="AO60" s="1228"/>
      <c r="AP60" s="1228"/>
      <c r="AQ60" s="1228"/>
      <c r="AR60" s="1246"/>
      <c r="AS60" s="1238"/>
      <c r="AT60" s="1228"/>
      <c r="AU60" s="1228"/>
      <c r="AV60" s="1228"/>
      <c r="AW60" s="1246"/>
      <c r="AX60" s="1238"/>
      <c r="AY60" s="1228"/>
      <c r="AZ60" s="1228"/>
      <c r="BA60" s="1228"/>
      <c r="BB60" s="1246"/>
      <c r="BC60" s="1238"/>
      <c r="BD60" s="1228"/>
      <c r="BE60" s="1228"/>
      <c r="BF60" s="1231"/>
      <c r="BG60" s="1234"/>
    </row>
    <row r="61" spans="1:59">
      <c r="A61" s="1276"/>
      <c r="B61" s="1279"/>
      <c r="C61" s="616" t="s">
        <v>315</v>
      </c>
      <c r="D61" s="730">
        <v>1.3888888888888889E-3</v>
      </c>
      <c r="E61" s="1238"/>
      <c r="F61" s="1228"/>
      <c r="G61" s="1228"/>
      <c r="H61" s="1228"/>
      <c r="I61" s="1246"/>
      <c r="J61" s="1238"/>
      <c r="K61" s="1228"/>
      <c r="L61" s="1228"/>
      <c r="M61" s="1228"/>
      <c r="N61" s="1246"/>
      <c r="O61" s="1238"/>
      <c r="P61" s="1228"/>
      <c r="Q61" s="1228"/>
      <c r="R61" s="1228"/>
      <c r="S61" s="1246"/>
      <c r="T61" s="1238"/>
      <c r="U61" s="1228"/>
      <c r="V61" s="1228"/>
      <c r="W61" s="1228"/>
      <c r="X61" s="1246"/>
      <c r="Y61" s="1238"/>
      <c r="Z61" s="1228"/>
      <c r="AA61" s="1228"/>
      <c r="AB61" s="1228"/>
      <c r="AC61" s="1246"/>
      <c r="AD61" s="1238"/>
      <c r="AE61" s="1228"/>
      <c r="AF61" s="1228"/>
      <c r="AG61" s="1228"/>
      <c r="AH61" s="1246"/>
      <c r="AI61" s="1238"/>
      <c r="AJ61" s="1228"/>
      <c r="AK61" s="1228"/>
      <c r="AL61" s="1228"/>
      <c r="AM61" s="1246"/>
      <c r="AN61" s="1238"/>
      <c r="AO61" s="1228"/>
      <c r="AP61" s="1228"/>
      <c r="AQ61" s="1228"/>
      <c r="AR61" s="1246"/>
      <c r="AS61" s="1238"/>
      <c r="AT61" s="1228"/>
      <c r="AU61" s="1228"/>
      <c r="AV61" s="1228"/>
      <c r="AW61" s="1246"/>
      <c r="AX61" s="1238"/>
      <c r="AY61" s="1228"/>
      <c r="AZ61" s="1228"/>
      <c r="BA61" s="1228"/>
      <c r="BB61" s="1246"/>
      <c r="BC61" s="1238"/>
      <c r="BD61" s="1228"/>
      <c r="BE61" s="1228"/>
      <c r="BF61" s="1231"/>
      <c r="BG61" s="1234"/>
    </row>
    <row r="62" spans="1:59">
      <c r="A62" s="1276"/>
      <c r="B62" s="1279"/>
      <c r="C62" s="616" t="s">
        <v>316</v>
      </c>
      <c r="D62" s="730">
        <v>1.3888888888888889E-3</v>
      </c>
      <c r="E62" s="1238"/>
      <c r="F62" s="1228"/>
      <c r="G62" s="1228"/>
      <c r="H62" s="1228"/>
      <c r="I62" s="1246"/>
      <c r="J62" s="1238"/>
      <c r="K62" s="1228"/>
      <c r="L62" s="1228"/>
      <c r="M62" s="1228"/>
      <c r="N62" s="1246"/>
      <c r="O62" s="1238"/>
      <c r="P62" s="1228"/>
      <c r="Q62" s="1228"/>
      <c r="R62" s="1228"/>
      <c r="S62" s="1246"/>
      <c r="T62" s="1238"/>
      <c r="U62" s="1228"/>
      <c r="V62" s="1228"/>
      <c r="W62" s="1228"/>
      <c r="X62" s="1246"/>
      <c r="Y62" s="1238"/>
      <c r="Z62" s="1228"/>
      <c r="AA62" s="1228"/>
      <c r="AB62" s="1228"/>
      <c r="AC62" s="1246"/>
      <c r="AD62" s="1238"/>
      <c r="AE62" s="1228"/>
      <c r="AF62" s="1228"/>
      <c r="AG62" s="1228"/>
      <c r="AH62" s="1246"/>
      <c r="AI62" s="1238"/>
      <c r="AJ62" s="1228"/>
      <c r="AK62" s="1228"/>
      <c r="AL62" s="1228"/>
      <c r="AM62" s="1246"/>
      <c r="AN62" s="1238"/>
      <c r="AO62" s="1228"/>
      <c r="AP62" s="1228"/>
      <c r="AQ62" s="1228"/>
      <c r="AR62" s="1246"/>
      <c r="AS62" s="1238"/>
      <c r="AT62" s="1228"/>
      <c r="AU62" s="1228"/>
      <c r="AV62" s="1228"/>
      <c r="AW62" s="1246"/>
      <c r="AX62" s="1238"/>
      <c r="AY62" s="1228"/>
      <c r="AZ62" s="1228"/>
      <c r="BA62" s="1228"/>
      <c r="BB62" s="1246"/>
      <c r="BC62" s="1238"/>
      <c r="BD62" s="1228"/>
      <c r="BE62" s="1228"/>
      <c r="BF62" s="1231"/>
      <c r="BG62" s="1234"/>
    </row>
    <row r="63" spans="1:59" ht="15.75" thickBot="1">
      <c r="A63" s="1276"/>
      <c r="B63" s="1279"/>
      <c r="C63" s="616" t="s">
        <v>317</v>
      </c>
      <c r="D63" s="731">
        <v>1.3888888888888889E-3</v>
      </c>
      <c r="E63" s="1238"/>
      <c r="F63" s="1228"/>
      <c r="G63" s="1228"/>
      <c r="H63" s="1228"/>
      <c r="I63" s="1246"/>
      <c r="J63" s="1238"/>
      <c r="K63" s="1228"/>
      <c r="L63" s="1228"/>
      <c r="M63" s="1228"/>
      <c r="N63" s="1246"/>
      <c r="O63" s="1238"/>
      <c r="P63" s="1228"/>
      <c r="Q63" s="1228"/>
      <c r="R63" s="1228"/>
      <c r="S63" s="1246"/>
      <c r="T63" s="1238"/>
      <c r="U63" s="1228"/>
      <c r="V63" s="1228"/>
      <c r="W63" s="1228"/>
      <c r="X63" s="1246"/>
      <c r="Y63" s="1238"/>
      <c r="Z63" s="1228"/>
      <c r="AA63" s="1228"/>
      <c r="AB63" s="1228"/>
      <c r="AC63" s="1246"/>
      <c r="AD63" s="1238"/>
      <c r="AE63" s="1228"/>
      <c r="AF63" s="1228"/>
      <c r="AG63" s="1228"/>
      <c r="AH63" s="1246"/>
      <c r="AI63" s="1238"/>
      <c r="AJ63" s="1228"/>
      <c r="AK63" s="1228"/>
      <c r="AL63" s="1228"/>
      <c r="AM63" s="1246"/>
      <c r="AN63" s="1238"/>
      <c r="AO63" s="1228"/>
      <c r="AP63" s="1228"/>
      <c r="AQ63" s="1228"/>
      <c r="AR63" s="1246"/>
      <c r="AS63" s="1238"/>
      <c r="AT63" s="1228"/>
      <c r="AU63" s="1228"/>
      <c r="AV63" s="1228"/>
      <c r="AW63" s="1246"/>
      <c r="AX63" s="1238"/>
      <c r="AY63" s="1228"/>
      <c r="AZ63" s="1228"/>
      <c r="BA63" s="1228"/>
      <c r="BB63" s="1246"/>
      <c r="BC63" s="1238"/>
      <c r="BD63" s="1228"/>
      <c r="BE63" s="1228"/>
      <c r="BF63" s="1231"/>
      <c r="BG63" s="1234"/>
    </row>
    <row r="64" spans="1:59">
      <c r="A64" s="1276"/>
      <c r="B64" s="1278" t="s">
        <v>576</v>
      </c>
      <c r="C64" s="614" t="s">
        <v>645</v>
      </c>
      <c r="D64" s="678">
        <v>1.736111111111111E-3</v>
      </c>
      <c r="E64" s="1236">
        <f>D65</f>
        <v>2.0833333333333333E-3</v>
      </c>
      <c r="F64" s="1227">
        <f>D65</f>
        <v>2.0833333333333333E-3</v>
      </c>
      <c r="G64" s="1227">
        <f>D65</f>
        <v>2.0833333333333333E-3</v>
      </c>
      <c r="H64" s="1227">
        <f>D65</f>
        <v>2.0833333333333333E-3</v>
      </c>
      <c r="I64" s="1245">
        <f>D65</f>
        <v>2.0833333333333333E-3</v>
      </c>
      <c r="J64" s="1236">
        <f>D64</f>
        <v>1.736111111111111E-3</v>
      </c>
      <c r="K64" s="1227">
        <f>D64</f>
        <v>1.736111111111111E-3</v>
      </c>
      <c r="L64" s="1227">
        <f>D64</f>
        <v>1.736111111111111E-3</v>
      </c>
      <c r="M64" s="1227">
        <f>D64</f>
        <v>1.736111111111111E-3</v>
      </c>
      <c r="N64" s="1245">
        <f>D64</f>
        <v>1.736111111111111E-3</v>
      </c>
      <c r="O64" s="1236">
        <f>D64</f>
        <v>1.736111111111111E-3</v>
      </c>
      <c r="P64" s="1227">
        <f>D64</f>
        <v>1.736111111111111E-3</v>
      </c>
      <c r="Q64" s="1227">
        <f>D64</f>
        <v>1.736111111111111E-3</v>
      </c>
      <c r="R64" s="1227">
        <f>D64</f>
        <v>1.736111111111111E-3</v>
      </c>
      <c r="S64" s="1245">
        <f>D64</f>
        <v>1.736111111111111E-3</v>
      </c>
      <c r="T64" s="1236">
        <f>D65</f>
        <v>2.0833333333333333E-3</v>
      </c>
      <c r="U64" s="1227">
        <f>D65</f>
        <v>2.0833333333333333E-3</v>
      </c>
      <c r="V64" s="1227">
        <f>D65</f>
        <v>2.0833333333333333E-3</v>
      </c>
      <c r="W64" s="1227">
        <f>D65</f>
        <v>2.0833333333333333E-3</v>
      </c>
      <c r="X64" s="1245">
        <f>D65</f>
        <v>2.0833333333333333E-3</v>
      </c>
      <c r="Y64" s="1236">
        <f>D65</f>
        <v>2.0833333333333333E-3</v>
      </c>
      <c r="Z64" s="1227">
        <f>D65</f>
        <v>2.0833333333333333E-3</v>
      </c>
      <c r="AA64" s="1227">
        <f>D65</f>
        <v>2.0833333333333333E-3</v>
      </c>
      <c r="AB64" s="1227">
        <f>D65</f>
        <v>2.0833333333333333E-3</v>
      </c>
      <c r="AC64" s="1245">
        <f>D65</f>
        <v>2.0833333333333333E-3</v>
      </c>
      <c r="AD64" s="1236">
        <f>D65</f>
        <v>2.0833333333333333E-3</v>
      </c>
      <c r="AE64" s="1227">
        <f>D65</f>
        <v>2.0833333333333333E-3</v>
      </c>
      <c r="AF64" s="1227">
        <f>D65</f>
        <v>2.0833333333333333E-3</v>
      </c>
      <c r="AG64" s="1227">
        <f>D65</f>
        <v>2.0833333333333333E-3</v>
      </c>
      <c r="AH64" s="1245">
        <f>D65</f>
        <v>2.0833333333333333E-3</v>
      </c>
      <c r="AI64" s="1236">
        <f>D65</f>
        <v>2.0833333333333333E-3</v>
      </c>
      <c r="AJ64" s="1227">
        <f>D65</f>
        <v>2.0833333333333333E-3</v>
      </c>
      <c r="AK64" s="1227">
        <f>D65</f>
        <v>2.0833333333333333E-3</v>
      </c>
      <c r="AL64" s="1227">
        <f>D65</f>
        <v>2.0833333333333333E-3</v>
      </c>
      <c r="AM64" s="1245">
        <f>D65</f>
        <v>2.0833333333333333E-3</v>
      </c>
      <c r="AN64" s="1236">
        <f>D65</f>
        <v>2.0833333333333333E-3</v>
      </c>
      <c r="AO64" s="1227">
        <f>D65</f>
        <v>2.0833333333333333E-3</v>
      </c>
      <c r="AP64" s="1227">
        <f>D65</f>
        <v>2.0833333333333333E-3</v>
      </c>
      <c r="AQ64" s="1227">
        <f>D65</f>
        <v>2.0833333333333333E-3</v>
      </c>
      <c r="AR64" s="1245">
        <f>D65</f>
        <v>2.0833333333333333E-3</v>
      </c>
      <c r="AS64" s="1236">
        <f>D64</f>
        <v>1.736111111111111E-3</v>
      </c>
      <c r="AT64" s="1227">
        <f>D64</f>
        <v>1.736111111111111E-3</v>
      </c>
      <c r="AU64" s="1227">
        <f>D64</f>
        <v>1.736111111111111E-3</v>
      </c>
      <c r="AV64" s="1227">
        <f>D64</f>
        <v>1.736111111111111E-3</v>
      </c>
      <c r="AW64" s="1245">
        <f>D64</f>
        <v>1.736111111111111E-3</v>
      </c>
      <c r="AX64" s="1236">
        <f>D65</f>
        <v>2.0833333333333333E-3</v>
      </c>
      <c r="AY64" s="1227">
        <f>D65</f>
        <v>2.0833333333333333E-3</v>
      </c>
      <c r="AZ64" s="1227">
        <f>D65</f>
        <v>2.0833333333333333E-3</v>
      </c>
      <c r="BA64" s="1227">
        <f>D65</f>
        <v>2.0833333333333333E-3</v>
      </c>
      <c r="BB64" s="1245">
        <f>D65</f>
        <v>2.0833333333333333E-3</v>
      </c>
      <c r="BC64" s="1236">
        <f>D65</f>
        <v>2.0833333333333333E-3</v>
      </c>
      <c r="BD64" s="1227">
        <f>D65</f>
        <v>2.0833333333333333E-3</v>
      </c>
      <c r="BE64" s="1227">
        <f>D65</f>
        <v>2.0833333333333333E-3</v>
      </c>
      <c r="BF64" s="1230">
        <f>AM65</f>
        <v>0</v>
      </c>
      <c r="BG64" s="1233">
        <f>AM65</f>
        <v>0</v>
      </c>
    </row>
    <row r="65" spans="1:61" ht="15.75" thickBot="1">
      <c r="A65" s="1276"/>
      <c r="B65" s="1280"/>
      <c r="C65" s="615" t="s">
        <v>50</v>
      </c>
      <c r="D65" s="678">
        <v>2.0833333333333333E-3</v>
      </c>
      <c r="E65" s="1237"/>
      <c r="F65" s="1229"/>
      <c r="G65" s="1229"/>
      <c r="H65" s="1229"/>
      <c r="I65" s="1247"/>
      <c r="J65" s="1237"/>
      <c r="K65" s="1229"/>
      <c r="L65" s="1229"/>
      <c r="M65" s="1229"/>
      <c r="N65" s="1247"/>
      <c r="O65" s="1237"/>
      <c r="P65" s="1229"/>
      <c r="Q65" s="1229"/>
      <c r="R65" s="1229"/>
      <c r="S65" s="1247"/>
      <c r="T65" s="1237"/>
      <c r="U65" s="1229"/>
      <c r="V65" s="1229"/>
      <c r="W65" s="1229"/>
      <c r="X65" s="1247"/>
      <c r="Y65" s="1237"/>
      <c r="Z65" s="1229"/>
      <c r="AA65" s="1229"/>
      <c r="AB65" s="1229"/>
      <c r="AC65" s="1247"/>
      <c r="AD65" s="1237"/>
      <c r="AE65" s="1229"/>
      <c r="AF65" s="1229"/>
      <c r="AG65" s="1229"/>
      <c r="AH65" s="1247"/>
      <c r="AI65" s="1237"/>
      <c r="AJ65" s="1229"/>
      <c r="AK65" s="1229"/>
      <c r="AL65" s="1229"/>
      <c r="AM65" s="1247"/>
      <c r="AN65" s="1237"/>
      <c r="AO65" s="1229"/>
      <c r="AP65" s="1229"/>
      <c r="AQ65" s="1229"/>
      <c r="AR65" s="1247"/>
      <c r="AS65" s="1237"/>
      <c r="AT65" s="1229"/>
      <c r="AU65" s="1229"/>
      <c r="AV65" s="1229"/>
      <c r="AW65" s="1247"/>
      <c r="AX65" s="1237"/>
      <c r="AY65" s="1229"/>
      <c r="AZ65" s="1229"/>
      <c r="BA65" s="1229"/>
      <c r="BB65" s="1247"/>
      <c r="BC65" s="1237"/>
      <c r="BD65" s="1229"/>
      <c r="BE65" s="1229"/>
      <c r="BF65" s="1232"/>
      <c r="BG65" s="1235"/>
    </row>
    <row r="66" spans="1:61">
      <c r="A66" s="1276"/>
      <c r="B66" s="1285" t="s">
        <v>577</v>
      </c>
      <c r="C66" s="610" t="s">
        <v>335</v>
      </c>
      <c r="D66" s="736">
        <v>6.9444444444444447E-4</v>
      </c>
      <c r="E66" s="1236">
        <v>3.472222222222222E-3</v>
      </c>
      <c r="F66" s="1227">
        <v>3.472222222222222E-3</v>
      </c>
      <c r="G66" s="1227">
        <v>3.472222222222222E-3</v>
      </c>
      <c r="H66" s="1227">
        <v>3.472222222222222E-3</v>
      </c>
      <c r="I66" s="1245">
        <v>3.472222222222222E-3</v>
      </c>
      <c r="J66" s="1236">
        <v>3.472222222222222E-3</v>
      </c>
      <c r="K66" s="1227">
        <v>3.472222222222222E-3</v>
      </c>
      <c r="L66" s="1227">
        <v>3.472222222222222E-3</v>
      </c>
      <c r="M66" s="1227">
        <v>3.472222222222222E-3</v>
      </c>
      <c r="N66" s="1245">
        <v>3.472222222222222E-3</v>
      </c>
      <c r="O66" s="1236">
        <v>3.472222222222222E-3</v>
      </c>
      <c r="P66" s="1227">
        <v>3.472222222222222E-3</v>
      </c>
      <c r="Q66" s="1227">
        <v>3.472222222222222E-3</v>
      </c>
      <c r="R66" s="1227">
        <v>3.472222222222222E-3</v>
      </c>
      <c r="S66" s="1245">
        <v>3.472222222222222E-3</v>
      </c>
      <c r="T66" s="1236">
        <v>3.472222222222222E-3</v>
      </c>
      <c r="U66" s="1227">
        <v>3.472222222222222E-3</v>
      </c>
      <c r="V66" s="1227">
        <v>3.472222222222222E-3</v>
      </c>
      <c r="W66" s="1227">
        <v>3.472222222222222E-3</v>
      </c>
      <c r="X66" s="1245">
        <v>3.472222222222222E-3</v>
      </c>
      <c r="Y66" s="1236">
        <v>3.472222222222222E-3</v>
      </c>
      <c r="Z66" s="1227">
        <v>3.472222222222222E-3</v>
      </c>
      <c r="AA66" s="1227">
        <v>3.472222222222222E-3</v>
      </c>
      <c r="AB66" s="1227">
        <v>3.472222222222222E-3</v>
      </c>
      <c r="AC66" s="1245">
        <v>3.472222222222222E-3</v>
      </c>
      <c r="AD66" s="1236">
        <v>3.472222222222222E-3</v>
      </c>
      <c r="AE66" s="1227">
        <v>3.472222222222222E-3</v>
      </c>
      <c r="AF66" s="1227">
        <v>3.472222222222222E-3</v>
      </c>
      <c r="AG66" s="1227">
        <v>3.472222222222222E-3</v>
      </c>
      <c r="AH66" s="1245">
        <v>3.472222222222222E-3</v>
      </c>
      <c r="AI66" s="1236">
        <v>6.2499999999999995E-3</v>
      </c>
      <c r="AJ66" s="1227">
        <v>6.2499999999999995E-3</v>
      </c>
      <c r="AK66" s="1227">
        <v>6.2499999999999995E-3</v>
      </c>
      <c r="AL66" s="1227">
        <v>6.2499999999999995E-3</v>
      </c>
      <c r="AM66" s="1245">
        <v>6.2499999999999995E-3</v>
      </c>
      <c r="AN66" s="1236">
        <v>3.472222222222222E-3</v>
      </c>
      <c r="AO66" s="1227">
        <v>3.472222222222222E-3</v>
      </c>
      <c r="AP66" s="1227">
        <v>3.472222222222222E-3</v>
      </c>
      <c r="AQ66" s="1227">
        <v>3.472222222222222E-3</v>
      </c>
      <c r="AR66" s="1245">
        <v>3.472222222222222E-3</v>
      </c>
      <c r="AS66" s="1236">
        <v>3.472222222222222E-3</v>
      </c>
      <c r="AT66" s="1227">
        <v>3.472222222222222E-3</v>
      </c>
      <c r="AU66" s="1227">
        <v>3.472222222222222E-3</v>
      </c>
      <c r="AV66" s="1227">
        <v>3.472222222222222E-3</v>
      </c>
      <c r="AW66" s="1245">
        <v>3.472222222222222E-3</v>
      </c>
      <c r="AX66" s="1236">
        <v>3.472222222222222E-3</v>
      </c>
      <c r="AY66" s="1227">
        <v>3.472222222222222E-3</v>
      </c>
      <c r="AZ66" s="1227">
        <v>3.472222222222222E-3</v>
      </c>
      <c r="BA66" s="1227">
        <v>3.472222222222222E-3</v>
      </c>
      <c r="BB66" s="1245">
        <v>3.472222222222222E-3</v>
      </c>
      <c r="BC66" s="1236">
        <v>3.472222222222222E-3</v>
      </c>
      <c r="BD66" s="1227">
        <v>3.472222222222222E-3</v>
      </c>
      <c r="BE66" s="1227">
        <v>3.472222222222222E-3</v>
      </c>
      <c r="BF66" s="1230">
        <v>3.472222222222222E-3</v>
      </c>
      <c r="BG66" s="1233">
        <v>3.472222222222222E-3</v>
      </c>
    </row>
    <row r="67" spans="1:61">
      <c r="A67" s="1276"/>
      <c r="B67" s="1286"/>
      <c r="C67" s="618" t="s">
        <v>330</v>
      </c>
      <c r="D67" s="737">
        <v>3.472222222222222E-3</v>
      </c>
      <c r="E67" s="1238"/>
      <c r="F67" s="1228"/>
      <c r="G67" s="1228"/>
      <c r="H67" s="1228"/>
      <c r="I67" s="1246"/>
      <c r="J67" s="1238"/>
      <c r="K67" s="1228"/>
      <c r="L67" s="1228"/>
      <c r="M67" s="1228"/>
      <c r="N67" s="1246"/>
      <c r="O67" s="1238"/>
      <c r="P67" s="1228"/>
      <c r="Q67" s="1228"/>
      <c r="R67" s="1228"/>
      <c r="S67" s="1246"/>
      <c r="T67" s="1238"/>
      <c r="U67" s="1228"/>
      <c r="V67" s="1228"/>
      <c r="W67" s="1228"/>
      <c r="X67" s="1246"/>
      <c r="Y67" s="1238"/>
      <c r="Z67" s="1228"/>
      <c r="AA67" s="1228"/>
      <c r="AB67" s="1228"/>
      <c r="AC67" s="1246"/>
      <c r="AD67" s="1238"/>
      <c r="AE67" s="1228"/>
      <c r="AF67" s="1228"/>
      <c r="AG67" s="1228"/>
      <c r="AH67" s="1246"/>
      <c r="AI67" s="1238"/>
      <c r="AJ67" s="1228"/>
      <c r="AK67" s="1228"/>
      <c r="AL67" s="1228"/>
      <c r="AM67" s="1246"/>
      <c r="AN67" s="1238"/>
      <c r="AO67" s="1228"/>
      <c r="AP67" s="1228"/>
      <c r="AQ67" s="1228"/>
      <c r="AR67" s="1246"/>
      <c r="AS67" s="1238"/>
      <c r="AT67" s="1228"/>
      <c r="AU67" s="1228"/>
      <c r="AV67" s="1228"/>
      <c r="AW67" s="1246"/>
      <c r="AX67" s="1238"/>
      <c r="AY67" s="1228"/>
      <c r="AZ67" s="1228"/>
      <c r="BA67" s="1228"/>
      <c r="BB67" s="1246"/>
      <c r="BC67" s="1238"/>
      <c r="BD67" s="1228"/>
      <c r="BE67" s="1228"/>
      <c r="BF67" s="1231"/>
      <c r="BG67" s="1234"/>
    </row>
    <row r="68" spans="1:61">
      <c r="A68" s="1276"/>
      <c r="B68" s="1286"/>
      <c r="C68" s="618" t="s">
        <v>331</v>
      </c>
      <c r="D68" s="737">
        <v>6.2499999999999995E-3</v>
      </c>
      <c r="E68" s="1238"/>
      <c r="F68" s="1228"/>
      <c r="G68" s="1228"/>
      <c r="H68" s="1228"/>
      <c r="I68" s="1246"/>
      <c r="J68" s="1238"/>
      <c r="K68" s="1228"/>
      <c r="L68" s="1228"/>
      <c r="M68" s="1228"/>
      <c r="N68" s="1246"/>
      <c r="O68" s="1238"/>
      <c r="P68" s="1228"/>
      <c r="Q68" s="1228"/>
      <c r="R68" s="1228"/>
      <c r="S68" s="1246"/>
      <c r="T68" s="1238"/>
      <c r="U68" s="1228"/>
      <c r="V68" s="1228"/>
      <c r="W68" s="1228"/>
      <c r="X68" s="1246"/>
      <c r="Y68" s="1238"/>
      <c r="Z68" s="1228"/>
      <c r="AA68" s="1228"/>
      <c r="AB68" s="1228"/>
      <c r="AC68" s="1246"/>
      <c r="AD68" s="1238"/>
      <c r="AE68" s="1228"/>
      <c r="AF68" s="1228"/>
      <c r="AG68" s="1228"/>
      <c r="AH68" s="1246"/>
      <c r="AI68" s="1238"/>
      <c r="AJ68" s="1228"/>
      <c r="AK68" s="1228"/>
      <c r="AL68" s="1228"/>
      <c r="AM68" s="1246"/>
      <c r="AN68" s="1238"/>
      <c r="AO68" s="1228"/>
      <c r="AP68" s="1228"/>
      <c r="AQ68" s="1228"/>
      <c r="AR68" s="1246"/>
      <c r="AS68" s="1238"/>
      <c r="AT68" s="1228"/>
      <c r="AU68" s="1228"/>
      <c r="AV68" s="1228"/>
      <c r="AW68" s="1246"/>
      <c r="AX68" s="1238"/>
      <c r="AY68" s="1228"/>
      <c r="AZ68" s="1228"/>
      <c r="BA68" s="1228"/>
      <c r="BB68" s="1246"/>
      <c r="BC68" s="1238"/>
      <c r="BD68" s="1228"/>
      <c r="BE68" s="1228"/>
      <c r="BF68" s="1231"/>
      <c r="BG68" s="1234"/>
    </row>
    <row r="69" spans="1:61" ht="15.75" thickBot="1">
      <c r="A69" s="1276"/>
      <c r="B69" s="1287"/>
      <c r="C69" s="611" t="s">
        <v>609</v>
      </c>
      <c r="D69" s="738">
        <v>1.3888888888888888E-2</v>
      </c>
      <c r="E69" s="1237"/>
      <c r="F69" s="1229"/>
      <c r="G69" s="1229"/>
      <c r="H69" s="1229"/>
      <c r="I69" s="1247"/>
      <c r="J69" s="1237"/>
      <c r="K69" s="1229"/>
      <c r="L69" s="1229"/>
      <c r="M69" s="1229"/>
      <c r="N69" s="1247"/>
      <c r="O69" s="1237"/>
      <c r="P69" s="1229"/>
      <c r="Q69" s="1229"/>
      <c r="R69" s="1229"/>
      <c r="S69" s="1247"/>
      <c r="T69" s="1237"/>
      <c r="U69" s="1229"/>
      <c r="V69" s="1229"/>
      <c r="W69" s="1229"/>
      <c r="X69" s="1247"/>
      <c r="Y69" s="1237"/>
      <c r="Z69" s="1229"/>
      <c r="AA69" s="1229"/>
      <c r="AB69" s="1229"/>
      <c r="AC69" s="1247"/>
      <c r="AD69" s="1237"/>
      <c r="AE69" s="1229"/>
      <c r="AF69" s="1229"/>
      <c r="AG69" s="1229"/>
      <c r="AH69" s="1247"/>
      <c r="AI69" s="1237"/>
      <c r="AJ69" s="1229"/>
      <c r="AK69" s="1229"/>
      <c r="AL69" s="1229"/>
      <c r="AM69" s="1247"/>
      <c r="AN69" s="1237"/>
      <c r="AO69" s="1229"/>
      <c r="AP69" s="1229"/>
      <c r="AQ69" s="1229"/>
      <c r="AR69" s="1247"/>
      <c r="AS69" s="1237"/>
      <c r="AT69" s="1229"/>
      <c r="AU69" s="1229"/>
      <c r="AV69" s="1229"/>
      <c r="AW69" s="1247"/>
      <c r="AX69" s="1237"/>
      <c r="AY69" s="1229"/>
      <c r="AZ69" s="1229"/>
      <c r="BA69" s="1229"/>
      <c r="BB69" s="1247"/>
      <c r="BC69" s="1237"/>
      <c r="BD69" s="1229"/>
      <c r="BE69" s="1229"/>
      <c r="BF69" s="1232"/>
      <c r="BG69" s="1235"/>
    </row>
    <row r="70" spans="1:61">
      <c r="A70" s="1276"/>
      <c r="B70" s="1278" t="s">
        <v>327</v>
      </c>
      <c r="C70" s="614" t="s">
        <v>645</v>
      </c>
      <c r="D70" s="678">
        <v>4.6296296296296293E-4</v>
      </c>
      <c r="E70" s="1236">
        <f>D71</f>
        <v>6.9444444444444447E-4</v>
      </c>
      <c r="F70" s="1227">
        <f>D71</f>
        <v>6.9444444444444447E-4</v>
      </c>
      <c r="G70" s="1227">
        <f>D71</f>
        <v>6.9444444444444447E-4</v>
      </c>
      <c r="H70" s="1227">
        <f>D71</f>
        <v>6.9444444444444447E-4</v>
      </c>
      <c r="I70" s="1245">
        <f>D71</f>
        <v>6.9444444444444447E-4</v>
      </c>
      <c r="J70" s="1236">
        <f>D70</f>
        <v>4.6296296296296293E-4</v>
      </c>
      <c r="K70" s="1227">
        <f>D70</f>
        <v>4.6296296296296293E-4</v>
      </c>
      <c r="L70" s="1227">
        <f>D70</f>
        <v>4.6296296296296293E-4</v>
      </c>
      <c r="M70" s="1227">
        <f>D70</f>
        <v>4.6296296296296293E-4</v>
      </c>
      <c r="N70" s="1245">
        <f>D70</f>
        <v>4.6296296296296293E-4</v>
      </c>
      <c r="O70" s="1236">
        <f>D70</f>
        <v>4.6296296296296293E-4</v>
      </c>
      <c r="P70" s="1227">
        <f>D70</f>
        <v>4.6296296296296293E-4</v>
      </c>
      <c r="Q70" s="1227">
        <f>D70</f>
        <v>4.6296296296296293E-4</v>
      </c>
      <c r="R70" s="1227">
        <f>D70</f>
        <v>4.6296296296296293E-4</v>
      </c>
      <c r="S70" s="1245">
        <f>D70</f>
        <v>4.6296296296296293E-4</v>
      </c>
      <c r="T70" s="1236">
        <f>D71</f>
        <v>6.9444444444444447E-4</v>
      </c>
      <c r="U70" s="1227">
        <f>D71</f>
        <v>6.9444444444444447E-4</v>
      </c>
      <c r="V70" s="1227">
        <f>D71</f>
        <v>6.9444444444444447E-4</v>
      </c>
      <c r="W70" s="1227">
        <f>D71</f>
        <v>6.9444444444444447E-4</v>
      </c>
      <c r="X70" s="1245">
        <f>D71</f>
        <v>6.9444444444444447E-4</v>
      </c>
      <c r="Y70" s="1236">
        <f>D71</f>
        <v>6.9444444444444447E-4</v>
      </c>
      <c r="Z70" s="1227">
        <f>D71</f>
        <v>6.9444444444444447E-4</v>
      </c>
      <c r="AA70" s="1227">
        <f>D71</f>
        <v>6.9444444444444447E-4</v>
      </c>
      <c r="AB70" s="1227">
        <f>D71</f>
        <v>6.9444444444444447E-4</v>
      </c>
      <c r="AC70" s="1245">
        <f>D71</f>
        <v>6.9444444444444447E-4</v>
      </c>
      <c r="AD70" s="1236">
        <f>D71</f>
        <v>6.9444444444444447E-4</v>
      </c>
      <c r="AE70" s="1227">
        <f>D71</f>
        <v>6.9444444444444447E-4</v>
      </c>
      <c r="AF70" s="1227">
        <f>D71</f>
        <v>6.9444444444444447E-4</v>
      </c>
      <c r="AG70" s="1227">
        <f>D71</f>
        <v>6.9444444444444447E-4</v>
      </c>
      <c r="AH70" s="1245">
        <f>D71</f>
        <v>6.9444444444444447E-4</v>
      </c>
      <c r="AI70" s="1236">
        <f>D71</f>
        <v>6.9444444444444447E-4</v>
      </c>
      <c r="AJ70" s="1227">
        <f>D71</f>
        <v>6.9444444444444447E-4</v>
      </c>
      <c r="AK70" s="1227">
        <f>D71</f>
        <v>6.9444444444444447E-4</v>
      </c>
      <c r="AL70" s="1227">
        <f>D71</f>
        <v>6.9444444444444447E-4</v>
      </c>
      <c r="AM70" s="1245">
        <f>D71</f>
        <v>6.9444444444444447E-4</v>
      </c>
      <c r="AN70" s="1236">
        <f>D71</f>
        <v>6.9444444444444447E-4</v>
      </c>
      <c r="AO70" s="1227">
        <f>D71</f>
        <v>6.9444444444444447E-4</v>
      </c>
      <c r="AP70" s="1227">
        <f>D71</f>
        <v>6.9444444444444447E-4</v>
      </c>
      <c r="AQ70" s="1227">
        <f>D71</f>
        <v>6.9444444444444447E-4</v>
      </c>
      <c r="AR70" s="1245">
        <f>D71</f>
        <v>6.9444444444444447E-4</v>
      </c>
      <c r="AS70" s="1236">
        <f>D71</f>
        <v>6.9444444444444447E-4</v>
      </c>
      <c r="AT70" s="1227">
        <f>D71</f>
        <v>6.9444444444444447E-4</v>
      </c>
      <c r="AU70" s="1227">
        <f>D71</f>
        <v>6.9444444444444447E-4</v>
      </c>
      <c r="AV70" s="1227">
        <f>D71</f>
        <v>6.9444444444444447E-4</v>
      </c>
      <c r="AW70" s="1245">
        <f>D71</f>
        <v>6.9444444444444447E-4</v>
      </c>
      <c r="AX70" s="1236">
        <f>D71</f>
        <v>6.9444444444444447E-4</v>
      </c>
      <c r="AY70" s="1227">
        <f>D71</f>
        <v>6.9444444444444447E-4</v>
      </c>
      <c r="AZ70" s="1227">
        <f>D71</f>
        <v>6.9444444444444447E-4</v>
      </c>
      <c r="BA70" s="1227">
        <f>D71</f>
        <v>6.9444444444444447E-4</v>
      </c>
      <c r="BB70" s="1245">
        <f>D71</f>
        <v>6.9444444444444447E-4</v>
      </c>
      <c r="BC70" s="1236">
        <f>D71</f>
        <v>6.9444444444444447E-4</v>
      </c>
      <c r="BD70" s="1227">
        <f>D71</f>
        <v>6.9444444444444447E-4</v>
      </c>
      <c r="BE70" s="1227">
        <f>D71</f>
        <v>6.9444444444444447E-4</v>
      </c>
      <c r="BF70" s="1230">
        <f>AM71</f>
        <v>0</v>
      </c>
      <c r="BG70" s="1233">
        <f>AM71</f>
        <v>0</v>
      </c>
    </row>
    <row r="71" spans="1:61" ht="15.75" thickBot="1">
      <c r="A71" s="1276"/>
      <c r="B71" s="1280"/>
      <c r="C71" s="615" t="s">
        <v>50</v>
      </c>
      <c r="D71" s="678">
        <v>6.9444444444444447E-4</v>
      </c>
      <c r="E71" s="1237"/>
      <c r="F71" s="1229"/>
      <c r="G71" s="1229"/>
      <c r="H71" s="1229"/>
      <c r="I71" s="1247"/>
      <c r="J71" s="1237"/>
      <c r="K71" s="1229"/>
      <c r="L71" s="1229"/>
      <c r="M71" s="1229"/>
      <c r="N71" s="1247"/>
      <c r="O71" s="1237"/>
      <c r="P71" s="1229"/>
      <c r="Q71" s="1229"/>
      <c r="R71" s="1229"/>
      <c r="S71" s="1247"/>
      <c r="T71" s="1237"/>
      <c r="U71" s="1229"/>
      <c r="V71" s="1229"/>
      <c r="W71" s="1229"/>
      <c r="X71" s="1247"/>
      <c r="Y71" s="1237"/>
      <c r="Z71" s="1229"/>
      <c r="AA71" s="1229"/>
      <c r="AB71" s="1229"/>
      <c r="AC71" s="1247"/>
      <c r="AD71" s="1237"/>
      <c r="AE71" s="1229"/>
      <c r="AF71" s="1229"/>
      <c r="AG71" s="1229"/>
      <c r="AH71" s="1247"/>
      <c r="AI71" s="1237"/>
      <c r="AJ71" s="1229"/>
      <c r="AK71" s="1229"/>
      <c r="AL71" s="1229"/>
      <c r="AM71" s="1247"/>
      <c r="AN71" s="1237"/>
      <c r="AO71" s="1229"/>
      <c r="AP71" s="1229"/>
      <c r="AQ71" s="1229"/>
      <c r="AR71" s="1247"/>
      <c r="AS71" s="1237"/>
      <c r="AT71" s="1229"/>
      <c r="AU71" s="1229"/>
      <c r="AV71" s="1229"/>
      <c r="AW71" s="1247"/>
      <c r="AX71" s="1237"/>
      <c r="AY71" s="1229"/>
      <c r="AZ71" s="1229"/>
      <c r="BA71" s="1229"/>
      <c r="BB71" s="1247"/>
      <c r="BC71" s="1237"/>
      <c r="BD71" s="1229"/>
      <c r="BE71" s="1229"/>
      <c r="BF71" s="1232"/>
      <c r="BG71" s="1235"/>
    </row>
    <row r="72" spans="1:61" ht="15.75" thickBot="1">
      <c r="A72" s="1277"/>
      <c r="B72" s="1295" t="s">
        <v>336</v>
      </c>
      <c r="C72" s="1295"/>
      <c r="D72" s="1296"/>
      <c r="E72" s="633">
        <f>E59+E66+E70+E64</f>
        <v>7.6388888888888895E-3</v>
      </c>
      <c r="F72" s="634">
        <f>(F70+F59+F66+F64)</f>
        <v>7.6388888888888878E-3</v>
      </c>
      <c r="G72" s="634">
        <f>(G70+G59+G66+G64)</f>
        <v>7.6388888888888878E-3</v>
      </c>
      <c r="H72" s="634">
        <f>(H70+H59+H66+H64)</f>
        <v>7.6388888888888878E-3</v>
      </c>
      <c r="I72" s="635">
        <f>(I70+I59+I66+I64)</f>
        <v>7.6388888888888878E-3</v>
      </c>
      <c r="J72" s="633">
        <f>J59+J66+J70+J64</f>
        <v>7.060185185185185E-3</v>
      </c>
      <c r="K72" s="634">
        <f>(K70+K59+K66+K64)</f>
        <v>7.060185185185185E-3</v>
      </c>
      <c r="L72" s="634">
        <f>(L70+L59+L66+L64)</f>
        <v>7.060185185185185E-3</v>
      </c>
      <c r="M72" s="634">
        <f>(M70+M59+M66+M64)</f>
        <v>7.060185185185185E-3</v>
      </c>
      <c r="N72" s="635">
        <f>(N70+N59+N66+N64)</f>
        <v>7.060185185185185E-3</v>
      </c>
      <c r="O72" s="633">
        <f>O59+O66+O70+O64</f>
        <v>7.060185185185185E-3</v>
      </c>
      <c r="P72" s="634">
        <f>(P70+P59+P66+P64)</f>
        <v>7.060185185185185E-3</v>
      </c>
      <c r="Q72" s="634">
        <f>(Q70+Q59+Q66+Q64)</f>
        <v>7.060185185185185E-3</v>
      </c>
      <c r="R72" s="634">
        <f>(R70+R59+R66+R64)</f>
        <v>7.060185185185185E-3</v>
      </c>
      <c r="S72" s="635">
        <f>(S70+S59+S66+S64)</f>
        <v>7.060185185185185E-3</v>
      </c>
      <c r="T72" s="633">
        <f>T59+T66+T70+T64</f>
        <v>7.6388888888888895E-3</v>
      </c>
      <c r="U72" s="634">
        <f>(U70+U59+U66+U64)</f>
        <v>7.6388888888888878E-3</v>
      </c>
      <c r="V72" s="634">
        <f>(V70+V59+V66+V64)</f>
        <v>7.6388888888888878E-3</v>
      </c>
      <c r="W72" s="634">
        <f>(W70+W59+W66+W64)</f>
        <v>7.6388888888888878E-3</v>
      </c>
      <c r="X72" s="635">
        <f>(X70+X59+X66+X64)</f>
        <v>7.6388888888888878E-3</v>
      </c>
      <c r="Y72" s="633">
        <f>Y59+Y66+Y70+Y64</f>
        <v>7.6388888888888895E-3</v>
      </c>
      <c r="Z72" s="634">
        <f>(Z70+Z59+Z66+Z64)</f>
        <v>7.6388888888888878E-3</v>
      </c>
      <c r="AA72" s="634">
        <f>(AA70+AA59+AA66+AA64)</f>
        <v>7.6388888888888878E-3</v>
      </c>
      <c r="AB72" s="634">
        <f>(AB70+AB59+AB66+AB64)</f>
        <v>7.6388888888888878E-3</v>
      </c>
      <c r="AC72" s="635">
        <f>(AC70+AC59+AC66+AC64)</f>
        <v>7.6388888888888878E-3</v>
      </c>
      <c r="AD72" s="633">
        <f>AD59+AD66+AD70+AD64</f>
        <v>7.6388888888888895E-3</v>
      </c>
      <c r="AE72" s="634">
        <f>(AE70+AE59+AE66+AE64)</f>
        <v>7.6388888888888878E-3</v>
      </c>
      <c r="AF72" s="634">
        <f>(AF70+AF59+AF66+AF64)</f>
        <v>7.6388888888888878E-3</v>
      </c>
      <c r="AG72" s="634">
        <f>(AG70+AG59+AG66+AG64)</f>
        <v>7.6388888888888878E-3</v>
      </c>
      <c r="AH72" s="635">
        <f>(AH70+AH59+AH66+AH64)</f>
        <v>7.6388888888888878E-3</v>
      </c>
      <c r="AI72" s="633">
        <f>AI59+AI66+AI70+AI64</f>
        <v>1.0416666666666666E-2</v>
      </c>
      <c r="AJ72" s="634">
        <f>(AJ70+AJ59+AJ66+AJ64)</f>
        <v>1.0416666666666666E-2</v>
      </c>
      <c r="AK72" s="634">
        <f>(AK70+AK59+AK66+AK64)</f>
        <v>1.0416666666666666E-2</v>
      </c>
      <c r="AL72" s="634">
        <f>(AL70+AL59+AL66+AL64)</f>
        <v>1.0416666666666666E-2</v>
      </c>
      <c r="AM72" s="635">
        <f>(AM70+AM59+AM66+AM64)</f>
        <v>1.0416666666666666E-2</v>
      </c>
      <c r="AN72" s="633">
        <f>AN59+AN66+AN70+AN64</f>
        <v>7.6388888888888895E-3</v>
      </c>
      <c r="AO72" s="634">
        <f>(AO70+AO59+AO66+AO64)</f>
        <v>7.6388888888888878E-3</v>
      </c>
      <c r="AP72" s="634">
        <f>(AP70+AP59+AP66+AP64)</f>
        <v>7.6388888888888878E-3</v>
      </c>
      <c r="AQ72" s="634">
        <f>(AQ70+AQ59+AQ66+AQ64)</f>
        <v>7.6388888888888878E-3</v>
      </c>
      <c r="AR72" s="635">
        <f>(AR70+AR59+AR66+AR64)</f>
        <v>7.6388888888888878E-3</v>
      </c>
      <c r="AS72" s="633">
        <f>AS59+AS66+AS70+AS64</f>
        <v>7.2916666666666668E-3</v>
      </c>
      <c r="AT72" s="634">
        <f>(AT70+AT59+AT66+AT64)</f>
        <v>7.2916666666666659E-3</v>
      </c>
      <c r="AU72" s="634">
        <f>(AU70+AU59+AU66+AU64)</f>
        <v>7.2916666666666659E-3</v>
      </c>
      <c r="AV72" s="634">
        <f>(AV70+AV59+AV66+AV64)</f>
        <v>7.2916666666666659E-3</v>
      </c>
      <c r="AW72" s="635">
        <f>(AW70+AW59+AW66+AW64)</f>
        <v>7.2916666666666659E-3</v>
      </c>
      <c r="AX72" s="633">
        <f>AX59+AX66+AX70+AX64</f>
        <v>7.6388888888888895E-3</v>
      </c>
      <c r="AY72" s="634">
        <f>(AY70+AY59+AY66+AY64)</f>
        <v>7.6388888888888878E-3</v>
      </c>
      <c r="AZ72" s="634">
        <f>(AZ70+AZ59+AZ66+AZ64)</f>
        <v>7.6388888888888878E-3</v>
      </c>
      <c r="BA72" s="634">
        <f>(BA70+BA59+BA66+BA64)</f>
        <v>7.6388888888888878E-3</v>
      </c>
      <c r="BB72" s="635">
        <f>(BB70+BB59+BB66+BB64)</f>
        <v>7.6388888888888878E-3</v>
      </c>
      <c r="BC72" s="633">
        <f>BC59+BC66+BC70+BC64</f>
        <v>7.6388888888888895E-3</v>
      </c>
      <c r="BD72" s="634">
        <f>(BD70+BD59+BD66+BD64)</f>
        <v>7.6388888888888878E-3</v>
      </c>
      <c r="BE72" s="634">
        <f>(BE70+BE59+BE66+BE64)</f>
        <v>7.6388888888888878E-3</v>
      </c>
      <c r="BF72" s="831">
        <f>(BF70+BF59+BF66+BF64)</f>
        <v>3.472222222222222E-3</v>
      </c>
      <c r="BG72" s="832">
        <f>(BG70+BG59+BG66+BG64)</f>
        <v>3.472222222222222E-3</v>
      </c>
    </row>
    <row r="73" spans="1:61" ht="15.75" thickBot="1">
      <c r="A73" s="1292" t="s">
        <v>337</v>
      </c>
      <c r="B73" s="1293"/>
      <c r="C73" s="1293"/>
      <c r="D73" s="1294"/>
      <c r="E73" s="633">
        <f>E36+E58+E72</f>
        <v>6.0416666666666667E-2</v>
      </c>
      <c r="F73" s="634">
        <f>F72+F58+F36</f>
        <v>7.7083333333333337E-2</v>
      </c>
      <c r="G73" s="634">
        <f>G72+G58+G36</f>
        <v>8.958333333333332E-2</v>
      </c>
      <c r="H73" s="634">
        <f>H72+H58+H36</f>
        <v>0.10208333333333333</v>
      </c>
      <c r="I73" s="635">
        <f>I72+I58+I36</f>
        <v>0.11458333333333333</v>
      </c>
      <c r="J73" s="633">
        <f>J36+J58+J72</f>
        <v>3.6458333333333329E-2</v>
      </c>
      <c r="K73" s="634">
        <f>K72+K58+K36</f>
        <v>4.0624999999999994E-2</v>
      </c>
      <c r="L73" s="634">
        <f>L72+L58+L36</f>
        <v>4.2708333333333334E-2</v>
      </c>
      <c r="M73" s="634">
        <f>M72+M58+M36</f>
        <v>4.4791666666666667E-2</v>
      </c>
      <c r="N73" s="635">
        <f>N72+N58+N36</f>
        <v>4.6875E-2</v>
      </c>
      <c r="O73" s="633">
        <f>O36+O58+O72</f>
        <v>3.5069444444444438E-2</v>
      </c>
      <c r="P73" s="634">
        <f>P72+P58+P36</f>
        <v>3.9236111111111104E-2</v>
      </c>
      <c r="Q73" s="634">
        <f>Q72+Q58+Q36</f>
        <v>4.1319444444444443E-2</v>
      </c>
      <c r="R73" s="634">
        <f>R72+R58+R36</f>
        <v>4.3402777777777776E-2</v>
      </c>
      <c r="S73" s="635">
        <f>S72+S58+S36</f>
        <v>4.5486111111111109E-2</v>
      </c>
      <c r="T73" s="633">
        <f>T36+T58+T72</f>
        <v>6.0416666666666667E-2</v>
      </c>
      <c r="U73" s="634">
        <f>U72+U58+U36</f>
        <v>7.7083333333333337E-2</v>
      </c>
      <c r="V73" s="634">
        <f>V72+V58+V36</f>
        <v>8.958333333333332E-2</v>
      </c>
      <c r="W73" s="634">
        <f>W72+W58+W36</f>
        <v>0.10208333333333333</v>
      </c>
      <c r="X73" s="635">
        <f>X72+X58+X36</f>
        <v>0.11458333333333333</v>
      </c>
      <c r="Y73" s="633">
        <f>Y36+Y58+Y72</f>
        <v>3.8194444444444448E-2</v>
      </c>
      <c r="Z73" s="634">
        <f>Z72+Z58+Z36</f>
        <v>4.4444444444444439E-2</v>
      </c>
      <c r="AA73" s="634">
        <f>AA72+AA58+AA36</f>
        <v>4.6527777777777779E-2</v>
      </c>
      <c r="AB73" s="634">
        <f>AB72+AB58+AB36</f>
        <v>4.8611111111111105E-2</v>
      </c>
      <c r="AC73" s="635">
        <f>AC72+AC58+AC36</f>
        <v>5.0694444444444445E-2</v>
      </c>
      <c r="AD73" s="633">
        <f>AD36+AD58+AD72</f>
        <v>4.7222222222222221E-2</v>
      </c>
      <c r="AE73" s="634">
        <f>AE72+AE58+AE36</f>
        <v>6.3888888888888884E-2</v>
      </c>
      <c r="AF73" s="634">
        <f>AF72+AF58+AF36</f>
        <v>7.5694444444444425E-2</v>
      </c>
      <c r="AG73" s="634">
        <f>AG72+AG58+AG36</f>
        <v>8.7499999999999994E-2</v>
      </c>
      <c r="AH73" s="635">
        <f>AH72+AH58+AH36</f>
        <v>9.930555555555555E-2</v>
      </c>
      <c r="AI73" s="633">
        <f>AI36+AI58+AI72</f>
        <v>4.2361111111111106E-2</v>
      </c>
      <c r="AJ73" s="634">
        <f>AJ72+AJ58+AJ36</f>
        <v>4.8611111111111105E-2</v>
      </c>
      <c r="AK73" s="634">
        <f>AK72+AK58+AK36</f>
        <v>5.0694444444444445E-2</v>
      </c>
      <c r="AL73" s="634">
        <f>AL72+AL58+AL36</f>
        <v>5.2777777777777778E-2</v>
      </c>
      <c r="AM73" s="635">
        <f>AM72+AM58+AM36</f>
        <v>5.486111111111111E-2</v>
      </c>
      <c r="AN73" s="633">
        <f>AN36+AN58+AN72</f>
        <v>3.8194444444444448E-2</v>
      </c>
      <c r="AO73" s="634">
        <f>AO72+AO58+AO36</f>
        <v>4.4444444444444439E-2</v>
      </c>
      <c r="AP73" s="634">
        <f>AP72+AP58+AP36</f>
        <v>4.6527777777777779E-2</v>
      </c>
      <c r="AQ73" s="634">
        <f>AQ72+AQ58+AQ36</f>
        <v>4.8611111111111105E-2</v>
      </c>
      <c r="AR73" s="635">
        <f>AR72+AR58+AR36</f>
        <v>5.0694444444444445E-2</v>
      </c>
      <c r="AS73" s="633">
        <f>AS36+AS58+AS72</f>
        <v>3.5300925925925923E-2</v>
      </c>
      <c r="AT73" s="634">
        <f>AT72+AT58+AT36</f>
        <v>3.9467592592592589E-2</v>
      </c>
      <c r="AU73" s="634">
        <f>AU72+AU58+AU36</f>
        <v>4.1550925925925922E-2</v>
      </c>
      <c r="AV73" s="634">
        <f>AV72+AV58+AV36</f>
        <v>4.3634259259259255E-2</v>
      </c>
      <c r="AW73" s="635">
        <f>AW72+AW58+AW36</f>
        <v>4.5717592592592594E-2</v>
      </c>
      <c r="AX73" s="633">
        <f>AX36+AX58+AX72</f>
        <v>3.4027777777777782E-2</v>
      </c>
      <c r="AY73" s="634">
        <f>AY72+AY58+AY36</f>
        <v>4.0277777777777773E-2</v>
      </c>
      <c r="AZ73" s="634">
        <f>AZ72+AZ58+AZ36</f>
        <v>4.2361111111111113E-2</v>
      </c>
      <c r="BA73" s="634">
        <f>BA72+BA58+BA36</f>
        <v>4.4444444444444439E-2</v>
      </c>
      <c r="BB73" s="635">
        <f>BB72+BB58+BB36</f>
        <v>4.6527777777777779E-2</v>
      </c>
      <c r="BC73" s="633">
        <f>BC36+BC58+BC72</f>
        <v>9.4444444444444442E-2</v>
      </c>
      <c r="BD73" s="634">
        <f>BD72+BD58+BD36</f>
        <v>0.1111111111111111</v>
      </c>
      <c r="BE73" s="634">
        <f>BE72+BE58+BE36</f>
        <v>0.12777777777777777</v>
      </c>
      <c r="BF73" s="831">
        <f>BF72+BF58+BF36</f>
        <v>1.5277777777777777E-2</v>
      </c>
      <c r="BG73" s="832">
        <f>BG72+BG58+BG36</f>
        <v>1.5277777777777777E-2</v>
      </c>
    </row>
    <row r="74" spans="1:61" ht="15.75" thickBot="1">
      <c r="A74" s="1292" t="s">
        <v>338</v>
      </c>
      <c r="B74" s="1293"/>
      <c r="C74" s="1293"/>
      <c r="D74" s="1294"/>
      <c r="E74" s="639">
        <f>E73</f>
        <v>6.0416666666666667E-2</v>
      </c>
      <c r="F74" s="640">
        <f>F73</f>
        <v>7.7083333333333337E-2</v>
      </c>
      <c r="G74" s="640">
        <f t="shared" ref="G74:I74" si="3">G73</f>
        <v>8.958333333333332E-2</v>
      </c>
      <c r="H74" s="640">
        <f t="shared" si="3"/>
        <v>0.10208333333333333</v>
      </c>
      <c r="I74" s="715">
        <f t="shared" si="3"/>
        <v>0.11458333333333333</v>
      </c>
      <c r="J74" s="639">
        <f>J73</f>
        <v>3.6458333333333329E-2</v>
      </c>
      <c r="K74" s="640">
        <f>K73</f>
        <v>4.0624999999999994E-2</v>
      </c>
      <c r="L74" s="640">
        <f t="shared" ref="L74:N74" si="4">L73</f>
        <v>4.2708333333333334E-2</v>
      </c>
      <c r="M74" s="640">
        <f t="shared" si="4"/>
        <v>4.4791666666666667E-2</v>
      </c>
      <c r="N74" s="715">
        <f t="shared" si="4"/>
        <v>4.6875E-2</v>
      </c>
      <c r="O74" s="639">
        <f>O73</f>
        <v>3.5069444444444438E-2</v>
      </c>
      <c r="P74" s="640">
        <f>P73</f>
        <v>3.9236111111111104E-2</v>
      </c>
      <c r="Q74" s="640">
        <f t="shared" ref="Q74:S74" si="5">Q73</f>
        <v>4.1319444444444443E-2</v>
      </c>
      <c r="R74" s="640">
        <f t="shared" si="5"/>
        <v>4.3402777777777776E-2</v>
      </c>
      <c r="S74" s="715">
        <f t="shared" si="5"/>
        <v>4.5486111111111109E-2</v>
      </c>
      <c r="T74" s="639">
        <f>T73</f>
        <v>6.0416666666666667E-2</v>
      </c>
      <c r="U74" s="640">
        <f>U73</f>
        <v>7.7083333333333337E-2</v>
      </c>
      <c r="V74" s="640">
        <f t="shared" ref="V74:X74" si="6">V73</f>
        <v>8.958333333333332E-2</v>
      </c>
      <c r="W74" s="640">
        <f t="shared" si="6"/>
        <v>0.10208333333333333</v>
      </c>
      <c r="X74" s="715">
        <f t="shared" si="6"/>
        <v>0.11458333333333333</v>
      </c>
      <c r="Y74" s="639">
        <f>Y73</f>
        <v>3.8194444444444448E-2</v>
      </c>
      <c r="Z74" s="640">
        <f>Z73</f>
        <v>4.4444444444444439E-2</v>
      </c>
      <c r="AA74" s="640">
        <f t="shared" ref="AA74:AC74" si="7">AA73</f>
        <v>4.6527777777777779E-2</v>
      </c>
      <c r="AB74" s="640">
        <f t="shared" si="7"/>
        <v>4.8611111111111105E-2</v>
      </c>
      <c r="AC74" s="715">
        <f t="shared" si="7"/>
        <v>5.0694444444444445E-2</v>
      </c>
      <c r="AD74" s="639">
        <f>AD73</f>
        <v>4.7222222222222221E-2</v>
      </c>
      <c r="AE74" s="640">
        <f>AE73</f>
        <v>6.3888888888888884E-2</v>
      </c>
      <c r="AF74" s="640">
        <f t="shared" ref="AF74:AH74" si="8">AF73</f>
        <v>7.5694444444444425E-2</v>
      </c>
      <c r="AG74" s="640">
        <f t="shared" si="8"/>
        <v>8.7499999999999994E-2</v>
      </c>
      <c r="AH74" s="715">
        <f t="shared" si="8"/>
        <v>9.930555555555555E-2</v>
      </c>
      <c r="AI74" s="639">
        <f>AI73</f>
        <v>4.2361111111111106E-2</v>
      </c>
      <c r="AJ74" s="640">
        <f>AJ73</f>
        <v>4.8611111111111105E-2</v>
      </c>
      <c r="AK74" s="640">
        <f t="shared" ref="AK74:AM74" si="9">AK73</f>
        <v>5.0694444444444445E-2</v>
      </c>
      <c r="AL74" s="640">
        <f t="shared" si="9"/>
        <v>5.2777777777777778E-2</v>
      </c>
      <c r="AM74" s="715">
        <f t="shared" si="9"/>
        <v>5.486111111111111E-2</v>
      </c>
      <c r="AN74" s="639">
        <f>AN73</f>
        <v>3.8194444444444448E-2</v>
      </c>
      <c r="AO74" s="640">
        <f>AO73</f>
        <v>4.4444444444444439E-2</v>
      </c>
      <c r="AP74" s="640">
        <f t="shared" ref="AP74:AR74" si="10">AP73</f>
        <v>4.6527777777777779E-2</v>
      </c>
      <c r="AQ74" s="640">
        <f t="shared" si="10"/>
        <v>4.8611111111111105E-2</v>
      </c>
      <c r="AR74" s="715">
        <f t="shared" si="10"/>
        <v>5.0694444444444445E-2</v>
      </c>
      <c r="AS74" s="639">
        <f>AS73</f>
        <v>3.5300925925925923E-2</v>
      </c>
      <c r="AT74" s="640">
        <f>AT73</f>
        <v>3.9467592592592589E-2</v>
      </c>
      <c r="AU74" s="640">
        <f t="shared" ref="AU74:AW74" si="11">AU73</f>
        <v>4.1550925925925922E-2</v>
      </c>
      <c r="AV74" s="640">
        <f t="shared" si="11"/>
        <v>4.3634259259259255E-2</v>
      </c>
      <c r="AW74" s="715">
        <f t="shared" si="11"/>
        <v>4.5717592592592594E-2</v>
      </c>
      <c r="AX74" s="639">
        <f>AX73</f>
        <v>3.4027777777777782E-2</v>
      </c>
      <c r="AY74" s="640">
        <f>AY73</f>
        <v>4.0277777777777773E-2</v>
      </c>
      <c r="AZ74" s="640">
        <f t="shared" ref="AZ74:BB74" si="12">AZ73</f>
        <v>4.2361111111111113E-2</v>
      </c>
      <c r="BA74" s="640">
        <f t="shared" si="12"/>
        <v>4.4444444444444439E-2</v>
      </c>
      <c r="BB74" s="715">
        <f t="shared" si="12"/>
        <v>4.6527777777777779E-2</v>
      </c>
      <c r="BC74" s="639">
        <f>BC73</f>
        <v>9.4444444444444442E-2</v>
      </c>
      <c r="BD74" s="640">
        <f>BD73</f>
        <v>0.1111111111111111</v>
      </c>
      <c r="BE74" s="640">
        <f t="shared" ref="BE74:BG74" si="13">BE73</f>
        <v>0.12777777777777777</v>
      </c>
      <c r="BF74" s="837">
        <f t="shared" si="13"/>
        <v>1.5277777777777777E-2</v>
      </c>
      <c r="BG74" s="838">
        <f t="shared" si="13"/>
        <v>1.5277777777777777E-2</v>
      </c>
    </row>
    <row r="77" spans="1:61" ht="23.25">
      <c r="B77" s="687" t="s">
        <v>687</v>
      </c>
      <c r="K77" s="719"/>
    </row>
    <row r="79" spans="1:61">
      <c r="A79" s="1262" t="s">
        <v>642</v>
      </c>
      <c r="B79" s="1262"/>
      <c r="C79" s="1262"/>
      <c r="D79" s="1262"/>
      <c r="E79" s="622" t="s">
        <v>570</v>
      </c>
      <c r="F79" s="187"/>
      <c r="G79" s="187"/>
      <c r="H79" s="187"/>
      <c r="I79" s="187"/>
      <c r="J79" s="187"/>
      <c r="K79" s="187"/>
      <c r="L79" s="187"/>
      <c r="M79" s="187"/>
      <c r="N79" s="187"/>
      <c r="O79" s="187"/>
      <c r="P79" s="187"/>
      <c r="Q79" s="187"/>
      <c r="R79" s="187"/>
      <c r="S79" s="187"/>
      <c r="T79" s="187"/>
      <c r="U79" s="187"/>
      <c r="V79" s="187"/>
      <c r="W79" s="187"/>
      <c r="X79" s="187"/>
      <c r="Y79" s="187"/>
      <c r="Z79" s="187"/>
      <c r="AA79" s="187"/>
      <c r="AB79" s="187"/>
      <c r="AC79" s="187"/>
      <c r="AD79" s="187"/>
      <c r="AE79" s="187"/>
      <c r="AF79" s="187"/>
      <c r="AG79" s="187"/>
      <c r="AH79" s="187"/>
      <c r="AI79" s="187"/>
      <c r="AJ79" s="187"/>
      <c r="AK79" s="187"/>
      <c r="AL79" s="187"/>
      <c r="AM79" s="187"/>
      <c r="AN79" s="187"/>
      <c r="AO79" s="187"/>
      <c r="AP79" s="187"/>
      <c r="AQ79" s="187"/>
      <c r="AR79" s="187"/>
      <c r="AS79" s="187"/>
      <c r="AT79" s="187"/>
      <c r="AU79" s="187"/>
      <c r="AV79" s="187"/>
      <c r="AW79" s="187"/>
      <c r="AX79" s="187"/>
      <c r="AY79" s="187"/>
      <c r="AZ79" s="187"/>
      <c r="BA79" s="187"/>
      <c r="BB79" s="187"/>
      <c r="BC79" s="187"/>
      <c r="BD79" s="187"/>
      <c r="BE79" s="187"/>
      <c r="BF79" s="187"/>
      <c r="BG79" s="187"/>
    </row>
    <row r="80" spans="1:61" ht="15.75" thickBot="1">
      <c r="A80" s="1263"/>
      <c r="B80" s="1263"/>
      <c r="C80" s="1263"/>
      <c r="D80" s="1263"/>
      <c r="E80" s="623" t="s">
        <v>571</v>
      </c>
      <c r="F80" s="187"/>
      <c r="G80" s="1264" t="s">
        <v>572</v>
      </c>
      <c r="H80" s="1264"/>
      <c r="I80" s="187"/>
      <c r="J80" s="1265" t="s">
        <v>573</v>
      </c>
      <c r="K80" s="1265"/>
      <c r="L80" s="622" t="s">
        <v>574</v>
      </c>
      <c r="M80" s="187"/>
      <c r="N80" s="187"/>
      <c r="O80" s="187"/>
      <c r="P80" s="624" t="s">
        <v>575</v>
      </c>
      <c r="Q80" s="187"/>
      <c r="R80" s="187"/>
      <c r="S80" s="187"/>
      <c r="T80" s="187"/>
      <c r="U80" s="187"/>
      <c r="V80" s="187"/>
      <c r="W80" s="187"/>
      <c r="X80" s="187"/>
      <c r="Y80" s="187"/>
      <c r="Z80" s="187"/>
      <c r="AA80" s="187"/>
      <c r="AB80" s="187"/>
      <c r="AC80" s="187"/>
      <c r="AD80" s="187"/>
      <c r="AE80" s="187"/>
      <c r="AF80" s="187"/>
      <c r="AG80" s="187"/>
      <c r="AH80" s="187"/>
      <c r="AI80" s="187"/>
      <c r="AJ80" s="187"/>
      <c r="AK80" s="187"/>
      <c r="AL80" s="187"/>
      <c r="AM80" s="187"/>
      <c r="AN80" s="187"/>
      <c r="AO80" s="187"/>
      <c r="AP80" s="187"/>
      <c r="AQ80" s="187"/>
      <c r="AR80" s="187"/>
      <c r="AS80" s="187"/>
      <c r="AT80" s="187"/>
      <c r="AU80" s="187"/>
      <c r="AV80" s="187"/>
      <c r="AW80" s="187"/>
      <c r="AX80" s="187"/>
      <c r="AY80" s="187"/>
      <c r="AZ80" s="187"/>
      <c r="BA80" s="187"/>
      <c r="BB80" s="187"/>
      <c r="BC80" s="187"/>
      <c r="BD80" s="187"/>
      <c r="BE80" s="187"/>
      <c r="BF80" s="187"/>
      <c r="BG80" s="187"/>
      <c r="BH80" s="187"/>
      <c r="BI80" s="187"/>
    </row>
    <row r="81" spans="1:59" ht="15.75" thickBot="1">
      <c r="A81" s="1266" t="s">
        <v>25</v>
      </c>
      <c r="B81" s="1267"/>
      <c r="C81" s="1266" t="s">
        <v>306</v>
      </c>
      <c r="D81" s="1268"/>
      <c r="E81" s="1188" t="s">
        <v>580</v>
      </c>
      <c r="F81" s="1258"/>
      <c r="G81" s="1258"/>
      <c r="H81" s="1258"/>
      <c r="I81" s="1189"/>
      <c r="J81" s="1188" t="s">
        <v>581</v>
      </c>
      <c r="K81" s="1258"/>
      <c r="L81" s="1258"/>
      <c r="M81" s="1258"/>
      <c r="N81" s="1189"/>
      <c r="O81" s="1188" t="s">
        <v>441</v>
      </c>
      <c r="P81" s="1258"/>
      <c r="Q81" s="1258"/>
      <c r="R81" s="1258"/>
      <c r="S81" s="1189"/>
      <c r="T81" s="1188" t="s">
        <v>354</v>
      </c>
      <c r="U81" s="1258"/>
      <c r="V81" s="1258"/>
      <c r="W81" s="1258"/>
      <c r="X81" s="1189"/>
      <c r="Y81" s="1258" t="s">
        <v>308</v>
      </c>
      <c r="Z81" s="1258"/>
      <c r="AA81" s="1258"/>
      <c r="AB81" s="1258"/>
      <c r="AC81" s="1258"/>
      <c r="AD81" s="1188" t="s">
        <v>352</v>
      </c>
      <c r="AE81" s="1258"/>
      <c r="AF81" s="1258"/>
      <c r="AG81" s="1258"/>
      <c r="AH81" s="1189"/>
      <c r="AI81" s="1258" t="s">
        <v>353</v>
      </c>
      <c r="AJ81" s="1258"/>
      <c r="AK81" s="1258"/>
      <c r="AL81" s="1258"/>
      <c r="AM81" s="1258"/>
      <c r="AN81" s="1188" t="s">
        <v>584</v>
      </c>
      <c r="AO81" s="1258"/>
      <c r="AP81" s="1258"/>
      <c r="AQ81" s="1258"/>
      <c r="AR81" s="1258"/>
      <c r="AS81" s="1188" t="s">
        <v>585</v>
      </c>
      <c r="AT81" s="1258"/>
      <c r="AU81" s="1258"/>
      <c r="AV81" s="1258"/>
      <c r="AW81" s="1258"/>
      <c r="AX81" s="1188" t="s">
        <v>435</v>
      </c>
      <c r="AY81" s="1258"/>
      <c r="AZ81" s="1258"/>
      <c r="BA81" s="1258"/>
      <c r="BB81" s="1258"/>
      <c r="BC81" s="1188" t="s">
        <v>617</v>
      </c>
      <c r="BD81" s="1258"/>
      <c r="BE81" s="1258"/>
      <c r="BF81" s="1258"/>
      <c r="BG81" s="1189"/>
    </row>
    <row r="82" spans="1:59" ht="30.75" thickBot="1">
      <c r="A82" s="619"/>
      <c r="B82" s="614" t="s">
        <v>309</v>
      </c>
      <c r="C82" s="617"/>
      <c r="D82" s="612" t="s">
        <v>271</v>
      </c>
      <c r="E82" s="625" t="s">
        <v>313</v>
      </c>
      <c r="F82" s="626" t="s">
        <v>314</v>
      </c>
      <c r="G82" s="627" t="s">
        <v>315</v>
      </c>
      <c r="H82" s="717" t="s">
        <v>316</v>
      </c>
      <c r="I82" s="716" t="s">
        <v>317</v>
      </c>
      <c r="J82" s="625" t="s">
        <v>313</v>
      </c>
      <c r="K82" s="626" t="s">
        <v>314</v>
      </c>
      <c r="L82" s="627" t="s">
        <v>315</v>
      </c>
      <c r="M82" s="717" t="s">
        <v>316</v>
      </c>
      <c r="N82" s="716" t="s">
        <v>317</v>
      </c>
      <c r="O82" s="625" t="s">
        <v>313</v>
      </c>
      <c r="P82" s="626" t="s">
        <v>314</v>
      </c>
      <c r="Q82" s="627" t="s">
        <v>315</v>
      </c>
      <c r="R82" s="717" t="s">
        <v>316</v>
      </c>
      <c r="S82" s="716" t="s">
        <v>317</v>
      </c>
      <c r="T82" s="625" t="s">
        <v>313</v>
      </c>
      <c r="U82" s="626" t="s">
        <v>314</v>
      </c>
      <c r="V82" s="627" t="s">
        <v>315</v>
      </c>
      <c r="W82" s="717" t="s">
        <v>316</v>
      </c>
      <c r="X82" s="716" t="s">
        <v>317</v>
      </c>
      <c r="Y82" s="625" t="s">
        <v>313</v>
      </c>
      <c r="Z82" s="626" t="s">
        <v>314</v>
      </c>
      <c r="AA82" s="627" t="s">
        <v>315</v>
      </c>
      <c r="AB82" s="717" t="s">
        <v>316</v>
      </c>
      <c r="AC82" s="716" t="s">
        <v>317</v>
      </c>
      <c r="AD82" s="864" t="s">
        <v>313</v>
      </c>
      <c r="AE82" s="865" t="s">
        <v>314</v>
      </c>
      <c r="AF82" s="627" t="s">
        <v>315</v>
      </c>
      <c r="AG82" s="717" t="s">
        <v>316</v>
      </c>
      <c r="AH82" s="716" t="s">
        <v>317</v>
      </c>
      <c r="AI82" s="625" t="s">
        <v>313</v>
      </c>
      <c r="AJ82" s="626" t="s">
        <v>314</v>
      </c>
      <c r="AK82" s="627" t="s">
        <v>315</v>
      </c>
      <c r="AL82" s="717" t="s">
        <v>316</v>
      </c>
      <c r="AM82" s="716" t="s">
        <v>317</v>
      </c>
      <c r="AN82" s="625" t="s">
        <v>313</v>
      </c>
      <c r="AO82" s="626" t="s">
        <v>314</v>
      </c>
      <c r="AP82" s="627" t="s">
        <v>315</v>
      </c>
      <c r="AQ82" s="717" t="s">
        <v>316</v>
      </c>
      <c r="AR82" s="716" t="s">
        <v>317</v>
      </c>
      <c r="AS82" s="625" t="s">
        <v>313</v>
      </c>
      <c r="AT82" s="626" t="s">
        <v>314</v>
      </c>
      <c r="AU82" s="844" t="s">
        <v>315</v>
      </c>
      <c r="AV82" s="717" t="s">
        <v>316</v>
      </c>
      <c r="AW82" s="716" t="s">
        <v>317</v>
      </c>
      <c r="AX82" s="625" t="s">
        <v>313</v>
      </c>
      <c r="AY82" s="626" t="s">
        <v>314</v>
      </c>
      <c r="AZ82" s="627" t="s">
        <v>315</v>
      </c>
      <c r="BA82" s="717" t="s">
        <v>316</v>
      </c>
      <c r="BB82" s="716" t="s">
        <v>317</v>
      </c>
      <c r="BC82" s="625" t="s">
        <v>313</v>
      </c>
      <c r="BD82" s="626" t="s">
        <v>314</v>
      </c>
      <c r="BE82" s="627" t="s">
        <v>315</v>
      </c>
      <c r="BF82" s="717" t="s">
        <v>316</v>
      </c>
      <c r="BG82" s="716" t="s">
        <v>317</v>
      </c>
    </row>
    <row r="83" spans="1:59" ht="15.75" thickBot="1">
      <c r="A83" s="1273" t="s">
        <v>310</v>
      </c>
      <c r="B83" s="1274"/>
      <c r="C83" s="628" t="s">
        <v>311</v>
      </c>
      <c r="D83" s="629" t="s">
        <v>312</v>
      </c>
      <c r="E83" s="630" t="s">
        <v>311</v>
      </c>
      <c r="F83" s="629" t="s">
        <v>311</v>
      </c>
      <c r="G83" s="629" t="s">
        <v>311</v>
      </c>
      <c r="H83" s="629" t="s">
        <v>311</v>
      </c>
      <c r="I83" s="631" t="s">
        <v>311</v>
      </c>
      <c r="J83" s="629" t="s">
        <v>311</v>
      </c>
      <c r="K83" s="629" t="s">
        <v>311</v>
      </c>
      <c r="L83" s="629" t="s">
        <v>311</v>
      </c>
      <c r="M83" s="629" t="s">
        <v>311</v>
      </c>
      <c r="N83" s="629" t="s">
        <v>311</v>
      </c>
      <c r="O83" s="630" t="s">
        <v>311</v>
      </c>
      <c r="P83" s="629" t="s">
        <v>311</v>
      </c>
      <c r="Q83" s="629" t="s">
        <v>311</v>
      </c>
      <c r="R83" s="629" t="s">
        <v>311</v>
      </c>
      <c r="S83" s="631" t="s">
        <v>311</v>
      </c>
      <c r="T83" s="629" t="s">
        <v>311</v>
      </c>
      <c r="U83" s="629" t="s">
        <v>311</v>
      </c>
      <c r="V83" s="629" t="s">
        <v>311</v>
      </c>
      <c r="W83" s="629" t="s">
        <v>311</v>
      </c>
      <c r="X83" s="629" t="s">
        <v>311</v>
      </c>
      <c r="Y83" s="629" t="s">
        <v>311</v>
      </c>
      <c r="Z83" s="629" t="s">
        <v>311</v>
      </c>
      <c r="AA83" s="629" t="s">
        <v>311</v>
      </c>
      <c r="AB83" s="629" t="s">
        <v>311</v>
      </c>
      <c r="AC83" s="629" t="s">
        <v>311</v>
      </c>
      <c r="AD83" s="866" t="s">
        <v>311</v>
      </c>
      <c r="AE83" s="833" t="s">
        <v>311</v>
      </c>
      <c r="AF83" s="629" t="s">
        <v>311</v>
      </c>
      <c r="AG83" s="629" t="s">
        <v>311</v>
      </c>
      <c r="AH83" s="631" t="s">
        <v>311</v>
      </c>
      <c r="AI83" s="629" t="s">
        <v>311</v>
      </c>
      <c r="AJ83" s="629" t="s">
        <v>311</v>
      </c>
      <c r="AK83" s="629" t="s">
        <v>311</v>
      </c>
      <c r="AL83" s="629" t="s">
        <v>311</v>
      </c>
      <c r="AM83" s="629" t="s">
        <v>311</v>
      </c>
      <c r="AN83" s="630" t="s">
        <v>311</v>
      </c>
      <c r="AO83" s="629" t="s">
        <v>311</v>
      </c>
      <c r="AP83" s="629" t="s">
        <v>311</v>
      </c>
      <c r="AQ83" s="629" t="s">
        <v>311</v>
      </c>
      <c r="AR83" s="629" t="s">
        <v>311</v>
      </c>
      <c r="AS83" s="630" t="s">
        <v>366</v>
      </c>
      <c r="AT83" s="629" t="s">
        <v>366</v>
      </c>
      <c r="AU83" s="629" t="s">
        <v>366</v>
      </c>
      <c r="AV83" s="629" t="s">
        <v>366</v>
      </c>
      <c r="AW83" s="629" t="s">
        <v>366</v>
      </c>
      <c r="AX83" s="630" t="s">
        <v>311</v>
      </c>
      <c r="AY83" s="629" t="s">
        <v>311</v>
      </c>
      <c r="AZ83" s="629" t="s">
        <v>311</v>
      </c>
      <c r="BA83" s="629" t="s">
        <v>311</v>
      </c>
      <c r="BB83" s="629" t="s">
        <v>311</v>
      </c>
      <c r="BC83" s="630" t="s">
        <v>311</v>
      </c>
      <c r="BD83" s="629" t="s">
        <v>311</v>
      </c>
      <c r="BE83" s="629" t="s">
        <v>311</v>
      </c>
      <c r="BF83" s="827" t="s">
        <v>311</v>
      </c>
      <c r="BG83" s="857" t="s">
        <v>311</v>
      </c>
    </row>
    <row r="84" spans="1:59" ht="15.75" thickBot="1">
      <c r="A84" s="1269" t="s">
        <v>400</v>
      </c>
      <c r="B84" s="1270"/>
      <c r="C84" s="1259" t="s">
        <v>638</v>
      </c>
      <c r="D84" s="1261"/>
      <c r="E84" s="1259" t="s">
        <v>638</v>
      </c>
      <c r="F84" s="1260"/>
      <c r="G84" s="1260"/>
      <c r="H84" s="1260"/>
      <c r="I84" s="1261"/>
      <c r="J84" s="1259" t="s">
        <v>638</v>
      </c>
      <c r="K84" s="1260"/>
      <c r="L84" s="1260"/>
      <c r="M84" s="1260"/>
      <c r="N84" s="1261"/>
      <c r="O84" s="1259" t="s">
        <v>638</v>
      </c>
      <c r="P84" s="1260"/>
      <c r="Q84" s="1260"/>
      <c r="R84" s="1260"/>
      <c r="S84" s="1261"/>
      <c r="T84" s="1259" t="s">
        <v>638</v>
      </c>
      <c r="U84" s="1260"/>
      <c r="V84" s="1260"/>
      <c r="W84" s="1260"/>
      <c r="X84" s="1261"/>
      <c r="Y84" s="1259" t="s">
        <v>638</v>
      </c>
      <c r="Z84" s="1260"/>
      <c r="AA84" s="1260"/>
      <c r="AB84" s="1260"/>
      <c r="AC84" s="1261"/>
      <c r="AD84" s="867"/>
      <c r="AE84" s="839"/>
      <c r="AF84" s="1260" t="s">
        <v>638</v>
      </c>
      <c r="AG84" s="1260"/>
      <c r="AH84" s="1261"/>
      <c r="AI84" s="1260" t="s">
        <v>638</v>
      </c>
      <c r="AJ84" s="1260"/>
      <c r="AK84" s="1260"/>
      <c r="AL84" s="1260"/>
      <c r="AM84" s="1260"/>
      <c r="AN84" s="1259" t="s">
        <v>638</v>
      </c>
      <c r="AO84" s="1260"/>
      <c r="AP84" s="1260"/>
      <c r="AQ84" s="1260"/>
      <c r="AR84" s="1260"/>
      <c r="AS84" s="1259" t="s">
        <v>638</v>
      </c>
      <c r="AT84" s="1260"/>
      <c r="AU84" s="1260"/>
      <c r="AV84" s="1260"/>
      <c r="AW84" s="1260"/>
      <c r="AX84" s="1259" t="s">
        <v>638</v>
      </c>
      <c r="AY84" s="1260"/>
      <c r="AZ84" s="1260"/>
      <c r="BA84" s="1260"/>
      <c r="BB84" s="1260"/>
      <c r="BC84" s="1259" t="s">
        <v>638</v>
      </c>
      <c r="BD84" s="1260"/>
      <c r="BE84" s="1260"/>
      <c r="BF84" s="1260"/>
      <c r="BG84" s="1261"/>
    </row>
    <row r="85" spans="1:59">
      <c r="A85" s="1275" t="s">
        <v>647</v>
      </c>
      <c r="B85" s="1278" t="s">
        <v>640</v>
      </c>
      <c r="C85" s="614" t="s">
        <v>313</v>
      </c>
      <c r="D85" s="697">
        <v>2.7777777777777779E-3</v>
      </c>
      <c r="E85" s="1236">
        <f>D85</f>
        <v>2.7777777777777779E-3</v>
      </c>
      <c r="F85" s="1227">
        <f>D86</f>
        <v>2.7777777777777779E-3</v>
      </c>
      <c r="G85" s="1227">
        <f>D87</f>
        <v>3.472222222222222E-3</v>
      </c>
      <c r="H85" s="1227">
        <f>D88</f>
        <v>4.1666666666666666E-3</v>
      </c>
      <c r="I85" s="1245">
        <f>D89</f>
        <v>4.8611111111111112E-3</v>
      </c>
      <c r="J85" s="1236">
        <f>D85</f>
        <v>2.7777777777777779E-3</v>
      </c>
      <c r="K85" s="1227">
        <f>D86</f>
        <v>2.7777777777777779E-3</v>
      </c>
      <c r="L85" s="1227">
        <f>D87</f>
        <v>3.472222222222222E-3</v>
      </c>
      <c r="M85" s="1227">
        <f>D88</f>
        <v>4.1666666666666666E-3</v>
      </c>
      <c r="N85" s="1245">
        <f>D89</f>
        <v>4.8611111111111112E-3</v>
      </c>
      <c r="O85" s="1236">
        <f>D85</f>
        <v>2.7777777777777779E-3</v>
      </c>
      <c r="P85" s="1227">
        <f>D86</f>
        <v>2.7777777777777779E-3</v>
      </c>
      <c r="Q85" s="1227">
        <f>D87</f>
        <v>3.472222222222222E-3</v>
      </c>
      <c r="R85" s="1227">
        <f>D88</f>
        <v>4.1666666666666666E-3</v>
      </c>
      <c r="S85" s="1245">
        <f>D89</f>
        <v>4.8611111111111112E-3</v>
      </c>
      <c r="T85" s="1236">
        <f>D85</f>
        <v>2.7777777777777779E-3</v>
      </c>
      <c r="U85" s="1227">
        <f>D86</f>
        <v>2.7777777777777779E-3</v>
      </c>
      <c r="V85" s="1227">
        <f>D87</f>
        <v>3.472222222222222E-3</v>
      </c>
      <c r="W85" s="1227">
        <f>D88</f>
        <v>4.1666666666666666E-3</v>
      </c>
      <c r="X85" s="1245">
        <f>D89</f>
        <v>4.8611111111111112E-3</v>
      </c>
      <c r="Y85" s="1236">
        <f>D85</f>
        <v>2.7777777777777779E-3</v>
      </c>
      <c r="Z85" s="1227">
        <f>D86</f>
        <v>2.7777777777777779E-3</v>
      </c>
      <c r="AA85" s="1227">
        <f>D87</f>
        <v>3.472222222222222E-3</v>
      </c>
      <c r="AB85" s="1227">
        <f>D88</f>
        <v>4.1666666666666666E-3</v>
      </c>
      <c r="AC85" s="1245">
        <f>D89</f>
        <v>4.8611111111111112E-3</v>
      </c>
      <c r="AD85" s="1297">
        <f>D85</f>
        <v>2.7777777777777779E-3</v>
      </c>
      <c r="AE85" s="1230">
        <f>D86</f>
        <v>2.7777777777777779E-3</v>
      </c>
      <c r="AF85" s="1227">
        <f>D87</f>
        <v>3.472222222222222E-3</v>
      </c>
      <c r="AG85" s="1227">
        <f>D88</f>
        <v>4.1666666666666666E-3</v>
      </c>
      <c r="AH85" s="1245">
        <f>D89</f>
        <v>4.8611111111111112E-3</v>
      </c>
      <c r="AI85" s="1236">
        <f>D85</f>
        <v>2.7777777777777779E-3</v>
      </c>
      <c r="AJ85" s="1227">
        <f>D86</f>
        <v>2.7777777777777779E-3</v>
      </c>
      <c r="AK85" s="1227">
        <f>D87</f>
        <v>3.472222222222222E-3</v>
      </c>
      <c r="AL85" s="1227">
        <f>D88</f>
        <v>4.1666666666666666E-3</v>
      </c>
      <c r="AM85" s="1245">
        <f>D89</f>
        <v>4.8611111111111112E-3</v>
      </c>
      <c r="AN85" s="1236">
        <f>D85</f>
        <v>2.7777777777777779E-3</v>
      </c>
      <c r="AO85" s="1227">
        <f>D86</f>
        <v>2.7777777777777779E-3</v>
      </c>
      <c r="AP85" s="1227">
        <f>D87</f>
        <v>3.472222222222222E-3</v>
      </c>
      <c r="AQ85" s="1227">
        <f>D88</f>
        <v>4.1666666666666666E-3</v>
      </c>
      <c r="AR85" s="1245">
        <f>D89</f>
        <v>4.8611111111111112E-3</v>
      </c>
      <c r="AS85" s="1236">
        <f>D85</f>
        <v>2.7777777777777779E-3</v>
      </c>
      <c r="AT85" s="1227">
        <f>D86</f>
        <v>2.7777777777777779E-3</v>
      </c>
      <c r="AU85" s="1227">
        <f>D87</f>
        <v>3.472222222222222E-3</v>
      </c>
      <c r="AV85" s="1227">
        <f>D88</f>
        <v>4.1666666666666666E-3</v>
      </c>
      <c r="AW85" s="1245">
        <f>D89</f>
        <v>4.8611111111111112E-3</v>
      </c>
      <c r="AX85" s="1236">
        <f>D85</f>
        <v>2.7777777777777779E-3</v>
      </c>
      <c r="AY85" s="1227">
        <f>D86</f>
        <v>2.7777777777777779E-3</v>
      </c>
      <c r="AZ85" s="1227">
        <f>D87</f>
        <v>3.472222222222222E-3</v>
      </c>
      <c r="BA85" s="1227">
        <f>D88</f>
        <v>4.1666666666666666E-3</v>
      </c>
      <c r="BB85" s="1245">
        <f>D89</f>
        <v>4.8611111111111112E-3</v>
      </c>
      <c r="BC85" s="1236">
        <f>D85</f>
        <v>2.7777777777777779E-3</v>
      </c>
      <c r="BD85" s="1227">
        <f>D86</f>
        <v>2.7777777777777779E-3</v>
      </c>
      <c r="BE85" s="1227">
        <f>D87</f>
        <v>3.472222222222222E-3</v>
      </c>
      <c r="BF85" s="1242">
        <f>AM88</f>
        <v>0</v>
      </c>
      <c r="BG85" s="1288">
        <f>AM89</f>
        <v>0</v>
      </c>
    </row>
    <row r="86" spans="1:59">
      <c r="A86" s="1276"/>
      <c r="B86" s="1279"/>
      <c r="C86" s="632" t="s">
        <v>314</v>
      </c>
      <c r="D86" s="680">
        <v>2.7777777777777779E-3</v>
      </c>
      <c r="E86" s="1238"/>
      <c r="F86" s="1228"/>
      <c r="G86" s="1228"/>
      <c r="H86" s="1228"/>
      <c r="I86" s="1246"/>
      <c r="J86" s="1238"/>
      <c r="K86" s="1228"/>
      <c r="L86" s="1228"/>
      <c r="M86" s="1228"/>
      <c r="N86" s="1246"/>
      <c r="O86" s="1238"/>
      <c r="P86" s="1228"/>
      <c r="Q86" s="1228"/>
      <c r="R86" s="1228"/>
      <c r="S86" s="1246"/>
      <c r="T86" s="1238"/>
      <c r="U86" s="1228"/>
      <c r="V86" s="1228"/>
      <c r="W86" s="1228"/>
      <c r="X86" s="1246"/>
      <c r="Y86" s="1238"/>
      <c r="Z86" s="1228"/>
      <c r="AA86" s="1228"/>
      <c r="AB86" s="1228"/>
      <c r="AC86" s="1246"/>
      <c r="AD86" s="1298"/>
      <c r="AE86" s="1231"/>
      <c r="AF86" s="1228"/>
      <c r="AG86" s="1228"/>
      <c r="AH86" s="1246"/>
      <c r="AI86" s="1238"/>
      <c r="AJ86" s="1228"/>
      <c r="AK86" s="1228"/>
      <c r="AL86" s="1228"/>
      <c r="AM86" s="1246"/>
      <c r="AN86" s="1238"/>
      <c r="AO86" s="1228"/>
      <c r="AP86" s="1228"/>
      <c r="AQ86" s="1228"/>
      <c r="AR86" s="1246"/>
      <c r="AS86" s="1238"/>
      <c r="AT86" s="1228"/>
      <c r="AU86" s="1228"/>
      <c r="AV86" s="1228"/>
      <c r="AW86" s="1246"/>
      <c r="AX86" s="1238"/>
      <c r="AY86" s="1228"/>
      <c r="AZ86" s="1228"/>
      <c r="BA86" s="1228"/>
      <c r="BB86" s="1246"/>
      <c r="BC86" s="1238"/>
      <c r="BD86" s="1228"/>
      <c r="BE86" s="1228"/>
      <c r="BF86" s="1243"/>
      <c r="BG86" s="1289"/>
    </row>
    <row r="87" spans="1:59">
      <c r="A87" s="1276"/>
      <c r="B87" s="1279"/>
      <c r="C87" s="632" t="s">
        <v>315</v>
      </c>
      <c r="D87" s="680">
        <v>3.472222222222222E-3</v>
      </c>
      <c r="E87" s="1238"/>
      <c r="F87" s="1228"/>
      <c r="G87" s="1228"/>
      <c r="H87" s="1228"/>
      <c r="I87" s="1246"/>
      <c r="J87" s="1238"/>
      <c r="K87" s="1228"/>
      <c r="L87" s="1228"/>
      <c r="M87" s="1228"/>
      <c r="N87" s="1246"/>
      <c r="O87" s="1238"/>
      <c r="P87" s="1228"/>
      <c r="Q87" s="1228"/>
      <c r="R87" s="1228"/>
      <c r="S87" s="1246"/>
      <c r="T87" s="1238"/>
      <c r="U87" s="1228"/>
      <c r="V87" s="1228"/>
      <c r="W87" s="1228"/>
      <c r="X87" s="1246"/>
      <c r="Y87" s="1238"/>
      <c r="Z87" s="1228"/>
      <c r="AA87" s="1228"/>
      <c r="AB87" s="1228"/>
      <c r="AC87" s="1246"/>
      <c r="AD87" s="1298"/>
      <c r="AE87" s="1231"/>
      <c r="AF87" s="1228"/>
      <c r="AG87" s="1228"/>
      <c r="AH87" s="1246"/>
      <c r="AI87" s="1238"/>
      <c r="AJ87" s="1228"/>
      <c r="AK87" s="1228"/>
      <c r="AL87" s="1228"/>
      <c r="AM87" s="1246"/>
      <c r="AN87" s="1238"/>
      <c r="AO87" s="1228"/>
      <c r="AP87" s="1228"/>
      <c r="AQ87" s="1228"/>
      <c r="AR87" s="1246"/>
      <c r="AS87" s="1238"/>
      <c r="AT87" s="1228"/>
      <c r="AU87" s="1228"/>
      <c r="AV87" s="1228"/>
      <c r="AW87" s="1246"/>
      <c r="AX87" s="1238"/>
      <c r="AY87" s="1228"/>
      <c r="AZ87" s="1228"/>
      <c r="BA87" s="1228"/>
      <c r="BB87" s="1246"/>
      <c r="BC87" s="1238"/>
      <c r="BD87" s="1228"/>
      <c r="BE87" s="1228"/>
      <c r="BF87" s="1243"/>
      <c r="BG87" s="1289"/>
    </row>
    <row r="88" spans="1:59">
      <c r="A88" s="1276"/>
      <c r="B88" s="1279"/>
      <c r="C88" s="632" t="s">
        <v>316</v>
      </c>
      <c r="D88" s="680">
        <v>4.1666666666666666E-3</v>
      </c>
      <c r="E88" s="1238"/>
      <c r="F88" s="1228"/>
      <c r="G88" s="1228"/>
      <c r="H88" s="1228"/>
      <c r="I88" s="1246"/>
      <c r="J88" s="1238"/>
      <c r="K88" s="1228"/>
      <c r="L88" s="1228"/>
      <c r="M88" s="1228"/>
      <c r="N88" s="1246"/>
      <c r="O88" s="1238"/>
      <c r="P88" s="1228"/>
      <c r="Q88" s="1228"/>
      <c r="R88" s="1228"/>
      <c r="S88" s="1246"/>
      <c r="T88" s="1238"/>
      <c r="U88" s="1228"/>
      <c r="V88" s="1228"/>
      <c r="W88" s="1228"/>
      <c r="X88" s="1246"/>
      <c r="Y88" s="1238"/>
      <c r="Z88" s="1228"/>
      <c r="AA88" s="1228"/>
      <c r="AB88" s="1228"/>
      <c r="AC88" s="1246"/>
      <c r="AD88" s="1298"/>
      <c r="AE88" s="1231"/>
      <c r="AF88" s="1228"/>
      <c r="AG88" s="1228"/>
      <c r="AH88" s="1246"/>
      <c r="AI88" s="1238"/>
      <c r="AJ88" s="1228"/>
      <c r="AK88" s="1228"/>
      <c r="AL88" s="1228"/>
      <c r="AM88" s="1246"/>
      <c r="AN88" s="1238"/>
      <c r="AO88" s="1228"/>
      <c r="AP88" s="1228"/>
      <c r="AQ88" s="1228"/>
      <c r="AR88" s="1246"/>
      <c r="AS88" s="1238"/>
      <c r="AT88" s="1228"/>
      <c r="AU88" s="1228"/>
      <c r="AV88" s="1228"/>
      <c r="AW88" s="1246"/>
      <c r="AX88" s="1238"/>
      <c r="AY88" s="1228"/>
      <c r="AZ88" s="1228"/>
      <c r="BA88" s="1228"/>
      <c r="BB88" s="1246"/>
      <c r="BC88" s="1238"/>
      <c r="BD88" s="1228"/>
      <c r="BE88" s="1228"/>
      <c r="BF88" s="1243"/>
      <c r="BG88" s="1289"/>
    </row>
    <row r="89" spans="1:59" ht="15.75" thickBot="1">
      <c r="A89" s="1276"/>
      <c r="B89" s="1280"/>
      <c r="C89" s="720" t="s">
        <v>317</v>
      </c>
      <c r="D89" s="698">
        <v>4.8611111111111112E-3</v>
      </c>
      <c r="E89" s="1238"/>
      <c r="F89" s="1229"/>
      <c r="G89" s="1229"/>
      <c r="H89" s="1229"/>
      <c r="I89" s="1247"/>
      <c r="J89" s="1237"/>
      <c r="K89" s="1229"/>
      <c r="L89" s="1229"/>
      <c r="M89" s="1229"/>
      <c r="N89" s="1247"/>
      <c r="O89" s="1237"/>
      <c r="P89" s="1229"/>
      <c r="Q89" s="1229"/>
      <c r="R89" s="1229"/>
      <c r="S89" s="1247"/>
      <c r="T89" s="1237"/>
      <c r="U89" s="1229"/>
      <c r="V89" s="1229"/>
      <c r="W89" s="1229"/>
      <c r="X89" s="1247"/>
      <c r="Y89" s="1238"/>
      <c r="Z89" s="1229"/>
      <c r="AA89" s="1229"/>
      <c r="AB89" s="1229"/>
      <c r="AC89" s="1247"/>
      <c r="AD89" s="1298"/>
      <c r="AE89" s="1231"/>
      <c r="AF89" s="1228"/>
      <c r="AG89" s="1228"/>
      <c r="AH89" s="1246"/>
      <c r="AI89" s="1238"/>
      <c r="AJ89" s="1229"/>
      <c r="AK89" s="1229"/>
      <c r="AL89" s="1229"/>
      <c r="AM89" s="1247"/>
      <c r="AN89" s="1238"/>
      <c r="AO89" s="1229"/>
      <c r="AP89" s="1229"/>
      <c r="AQ89" s="1229"/>
      <c r="AR89" s="1247"/>
      <c r="AS89" s="1238"/>
      <c r="AT89" s="1229"/>
      <c r="AU89" s="1229"/>
      <c r="AV89" s="1229"/>
      <c r="AW89" s="1247"/>
      <c r="AX89" s="1238"/>
      <c r="AY89" s="1229"/>
      <c r="AZ89" s="1229"/>
      <c r="BA89" s="1229"/>
      <c r="BB89" s="1247"/>
      <c r="BC89" s="1237"/>
      <c r="BD89" s="1229"/>
      <c r="BE89" s="1229"/>
      <c r="BF89" s="1244"/>
      <c r="BG89" s="1290"/>
    </row>
    <row r="90" spans="1:59">
      <c r="A90" s="1276"/>
      <c r="B90" s="1309" t="s">
        <v>188</v>
      </c>
      <c r="C90" s="614" t="s">
        <v>322</v>
      </c>
      <c r="D90" s="339" t="s">
        <v>320</v>
      </c>
      <c r="E90" s="1299">
        <v>0</v>
      </c>
      <c r="F90" s="1300"/>
      <c r="G90" s="1300"/>
      <c r="H90" s="1300"/>
      <c r="I90" s="1300"/>
      <c r="J90" s="1299">
        <v>0</v>
      </c>
      <c r="K90" s="1300"/>
      <c r="L90" s="1300"/>
      <c r="M90" s="1300"/>
      <c r="N90" s="1300"/>
      <c r="O90" s="1299">
        <v>0</v>
      </c>
      <c r="P90" s="1300"/>
      <c r="Q90" s="1300"/>
      <c r="R90" s="1300"/>
      <c r="S90" s="1300"/>
      <c r="T90" s="1299">
        <v>0</v>
      </c>
      <c r="U90" s="1300"/>
      <c r="V90" s="1300"/>
      <c r="W90" s="1300"/>
      <c r="X90" s="1300"/>
      <c r="Y90" s="1299">
        <v>0</v>
      </c>
      <c r="Z90" s="1300"/>
      <c r="AA90" s="1300"/>
      <c r="AB90" s="1300"/>
      <c r="AC90" s="1300"/>
      <c r="AD90" s="858"/>
      <c r="AE90" s="859"/>
      <c r="AF90" s="1252" t="s">
        <v>321</v>
      </c>
      <c r="AG90" s="1252"/>
      <c r="AH90" s="1255"/>
      <c r="AI90" s="1299">
        <v>0</v>
      </c>
      <c r="AJ90" s="1300"/>
      <c r="AK90" s="1300"/>
      <c r="AL90" s="1300"/>
      <c r="AM90" s="1300"/>
      <c r="AN90" s="1299">
        <v>0</v>
      </c>
      <c r="AO90" s="1300"/>
      <c r="AP90" s="1300"/>
      <c r="AQ90" s="1300"/>
      <c r="AR90" s="1300"/>
      <c r="AS90" s="1250" t="s">
        <v>321</v>
      </c>
      <c r="AT90" s="1252"/>
      <c r="AU90" s="1252"/>
      <c r="AV90" s="1252"/>
      <c r="AW90" s="1255"/>
      <c r="AX90" s="1299">
        <v>0</v>
      </c>
      <c r="AY90" s="1300"/>
      <c r="AZ90" s="1300"/>
      <c r="BA90" s="1300"/>
      <c r="BB90" s="1300"/>
      <c r="BC90" s="1250" t="s">
        <v>321</v>
      </c>
      <c r="BD90" s="1252"/>
      <c r="BE90" s="1252"/>
      <c r="BF90" s="1252"/>
      <c r="BG90" s="1255"/>
    </row>
    <row r="91" spans="1:59">
      <c r="A91" s="1276"/>
      <c r="B91" s="1310"/>
      <c r="C91" s="616" t="s">
        <v>322</v>
      </c>
      <c r="D91" s="845" t="s">
        <v>688</v>
      </c>
      <c r="E91" s="1301"/>
      <c r="F91" s="1302"/>
      <c r="G91" s="1302"/>
      <c r="H91" s="1302"/>
      <c r="I91" s="1302"/>
      <c r="J91" s="1301"/>
      <c r="K91" s="1302"/>
      <c r="L91" s="1302"/>
      <c r="M91" s="1302"/>
      <c r="N91" s="1302"/>
      <c r="O91" s="1301"/>
      <c r="P91" s="1302"/>
      <c r="Q91" s="1302"/>
      <c r="R91" s="1302"/>
      <c r="S91" s="1302"/>
      <c r="T91" s="1301"/>
      <c r="U91" s="1302"/>
      <c r="V91" s="1302"/>
      <c r="W91" s="1302"/>
      <c r="X91" s="1302"/>
      <c r="Y91" s="1301"/>
      <c r="Z91" s="1302"/>
      <c r="AA91" s="1302"/>
      <c r="AB91" s="1302"/>
      <c r="AC91" s="1302"/>
      <c r="AD91" s="860"/>
      <c r="AE91" s="861"/>
      <c r="AF91" s="1253"/>
      <c r="AG91" s="1253"/>
      <c r="AH91" s="1256"/>
      <c r="AI91" s="1301"/>
      <c r="AJ91" s="1302"/>
      <c r="AK91" s="1302"/>
      <c r="AL91" s="1302"/>
      <c r="AM91" s="1302"/>
      <c r="AN91" s="1301"/>
      <c r="AO91" s="1302"/>
      <c r="AP91" s="1302"/>
      <c r="AQ91" s="1302"/>
      <c r="AR91" s="1302"/>
      <c r="AS91" s="1251"/>
      <c r="AT91" s="1253"/>
      <c r="AU91" s="1253"/>
      <c r="AV91" s="1253"/>
      <c r="AW91" s="1256"/>
      <c r="AX91" s="1301"/>
      <c r="AY91" s="1302"/>
      <c r="AZ91" s="1302"/>
      <c r="BA91" s="1302"/>
      <c r="BB91" s="1302"/>
      <c r="BC91" s="1251"/>
      <c r="BD91" s="1253"/>
      <c r="BE91" s="1253"/>
      <c r="BF91" s="1253"/>
      <c r="BG91" s="1256"/>
    </row>
    <row r="92" spans="1:59" ht="15.75" thickBot="1">
      <c r="A92" s="1276"/>
      <c r="B92" s="1311"/>
      <c r="C92" s="615" t="s">
        <v>322</v>
      </c>
      <c r="D92" s="846" t="s">
        <v>689</v>
      </c>
      <c r="E92" s="1303"/>
      <c r="F92" s="1304"/>
      <c r="G92" s="1304"/>
      <c r="H92" s="1304"/>
      <c r="I92" s="1304"/>
      <c r="J92" s="1303"/>
      <c r="K92" s="1304"/>
      <c r="L92" s="1304"/>
      <c r="M92" s="1304"/>
      <c r="N92" s="1304"/>
      <c r="O92" s="1303"/>
      <c r="P92" s="1304"/>
      <c r="Q92" s="1304"/>
      <c r="R92" s="1304"/>
      <c r="S92" s="1304"/>
      <c r="T92" s="1303"/>
      <c r="U92" s="1304"/>
      <c r="V92" s="1304"/>
      <c r="W92" s="1304"/>
      <c r="X92" s="1304"/>
      <c r="Y92" s="1303"/>
      <c r="Z92" s="1304"/>
      <c r="AA92" s="1304"/>
      <c r="AB92" s="1304"/>
      <c r="AC92" s="1304"/>
      <c r="AD92" s="862"/>
      <c r="AE92" s="863"/>
      <c r="AF92" s="1254"/>
      <c r="AG92" s="1254"/>
      <c r="AH92" s="1257"/>
      <c r="AI92" s="1303"/>
      <c r="AJ92" s="1304"/>
      <c r="AK92" s="1304"/>
      <c r="AL92" s="1304"/>
      <c r="AM92" s="1304"/>
      <c r="AN92" s="1303"/>
      <c r="AO92" s="1304"/>
      <c r="AP92" s="1304"/>
      <c r="AQ92" s="1304"/>
      <c r="AR92" s="1304"/>
      <c r="AS92" s="1312"/>
      <c r="AT92" s="1254"/>
      <c r="AU92" s="1254"/>
      <c r="AV92" s="1254"/>
      <c r="AW92" s="1257"/>
      <c r="AX92" s="1303"/>
      <c r="AY92" s="1304"/>
      <c r="AZ92" s="1304"/>
      <c r="BA92" s="1304"/>
      <c r="BB92" s="1304"/>
      <c r="BC92" s="1312"/>
      <c r="BD92" s="1254"/>
      <c r="BE92" s="1254"/>
      <c r="BF92" s="1254"/>
      <c r="BG92" s="1257"/>
    </row>
    <row r="93" spans="1:59" ht="14.45" customHeight="1">
      <c r="A93" s="1276"/>
      <c r="B93" s="1279" t="s">
        <v>323</v>
      </c>
      <c r="C93" s="336" t="s">
        <v>322</v>
      </c>
      <c r="D93" s="678">
        <v>2.0833333333333333E-3</v>
      </c>
      <c r="E93" s="1224">
        <v>2.0833333333333333E-3</v>
      </c>
      <c r="F93" s="1227">
        <v>8.3333333333333332E-3</v>
      </c>
      <c r="G93" s="1227">
        <v>8.3333333333333332E-3</v>
      </c>
      <c r="H93" s="1227">
        <v>8.3333333333333332E-3</v>
      </c>
      <c r="I93" s="1245">
        <v>8.3333333333333332E-3</v>
      </c>
      <c r="J93" s="1224">
        <v>2.0833333333333333E-3</v>
      </c>
      <c r="K93" s="1227">
        <v>6.2499999999999995E-3</v>
      </c>
      <c r="L93" s="1227">
        <v>6.2499999999999995E-3</v>
      </c>
      <c r="M93" s="1227">
        <v>6.2499999999999995E-3</v>
      </c>
      <c r="N93" s="1245">
        <v>6.2499999999999995E-3</v>
      </c>
      <c r="O93" s="1224">
        <v>2.0833333333333333E-3</v>
      </c>
      <c r="P93" s="1227">
        <v>6.2499999999999995E-3</v>
      </c>
      <c r="Q93" s="1227">
        <v>6.2499999999999995E-3</v>
      </c>
      <c r="R93" s="1227">
        <v>6.2499999999999995E-3</v>
      </c>
      <c r="S93" s="1245">
        <v>6.2499999999999995E-3</v>
      </c>
      <c r="T93" s="1224">
        <v>2.0833333333333333E-3</v>
      </c>
      <c r="U93" s="1227">
        <v>8.3333333333333332E-3</v>
      </c>
      <c r="V93" s="1227">
        <v>8.3333333333333332E-3</v>
      </c>
      <c r="W93" s="1227">
        <v>8.3333333333333332E-3</v>
      </c>
      <c r="X93" s="1245">
        <v>8.3333333333333332E-3</v>
      </c>
      <c r="Y93" s="1224">
        <v>2.0833333333333333E-3</v>
      </c>
      <c r="Z93" s="1227">
        <v>8.3333333333333332E-3</v>
      </c>
      <c r="AA93" s="1227">
        <v>8.3333333333333332E-3</v>
      </c>
      <c r="AB93" s="1227">
        <v>8.3333333333333332E-3</v>
      </c>
      <c r="AC93" s="1245">
        <v>8.3333333333333332E-3</v>
      </c>
      <c r="AD93" s="1305">
        <v>2.0833333333333333E-3</v>
      </c>
      <c r="AE93" s="1230">
        <v>8.3333333333333332E-3</v>
      </c>
      <c r="AF93" s="1227">
        <v>2.0833333333333333E-3</v>
      </c>
      <c r="AG93" s="1227">
        <v>2.0833333333333333E-3</v>
      </c>
      <c r="AH93" s="1245">
        <v>2.0833333333333333E-3</v>
      </c>
      <c r="AI93" s="1224">
        <v>2.0833333333333333E-3</v>
      </c>
      <c r="AJ93" s="1227">
        <v>8.3333333333333332E-3</v>
      </c>
      <c r="AK93" s="1227">
        <v>8.3333333333333332E-3</v>
      </c>
      <c r="AL93" s="1227">
        <v>8.3333333333333332E-3</v>
      </c>
      <c r="AM93" s="1245">
        <v>8.3333333333333332E-3</v>
      </c>
      <c r="AN93" s="1224">
        <v>2.0833333333333333E-3</v>
      </c>
      <c r="AO93" s="1227">
        <v>8.3333333333333332E-3</v>
      </c>
      <c r="AP93" s="1227">
        <v>8.3333333333333332E-3</v>
      </c>
      <c r="AQ93" s="1227">
        <v>8.3333333333333332E-3</v>
      </c>
      <c r="AR93" s="1245">
        <v>8.3333333333333332E-3</v>
      </c>
      <c r="AS93" s="1224">
        <v>2.0833333333333333E-3</v>
      </c>
      <c r="AT93" s="1227">
        <v>6.2499999999999995E-3</v>
      </c>
      <c r="AU93" s="1227">
        <v>6.2499999999999995E-3</v>
      </c>
      <c r="AV93" s="1227">
        <v>6.2499999999999995E-3</v>
      </c>
      <c r="AW93" s="1245">
        <v>6.2499999999999995E-3</v>
      </c>
      <c r="AX93" s="1224">
        <v>2.0833333333333333E-3</v>
      </c>
      <c r="AY93" s="1227">
        <v>8.3333333333333332E-3</v>
      </c>
      <c r="AZ93" s="1227">
        <v>8.3333333333333332E-3</v>
      </c>
      <c r="BA93" s="1227">
        <v>8.3333333333333332E-3</v>
      </c>
      <c r="BB93" s="1245">
        <v>8.3333333333333332E-3</v>
      </c>
      <c r="BC93" s="1224">
        <v>2.0833333333333333E-3</v>
      </c>
      <c r="BD93" s="1227">
        <v>2.0833333333333333E-3</v>
      </c>
      <c r="BE93" s="1227">
        <v>2.0833333333333333E-3</v>
      </c>
      <c r="BF93" s="1242">
        <v>2.0833333333333333E-3</v>
      </c>
      <c r="BG93" s="1288">
        <v>2.0833333333333333E-3</v>
      </c>
    </row>
    <row r="94" spans="1:59" ht="14.45" customHeight="1">
      <c r="A94" s="1276"/>
      <c r="B94" s="1279"/>
      <c r="C94" s="336" t="s">
        <v>322</v>
      </c>
      <c r="D94" s="678">
        <v>6.2499999999999995E-3</v>
      </c>
      <c r="E94" s="1225"/>
      <c r="F94" s="1228"/>
      <c r="G94" s="1228"/>
      <c r="H94" s="1228"/>
      <c r="I94" s="1246"/>
      <c r="J94" s="1225"/>
      <c r="K94" s="1228"/>
      <c r="L94" s="1228"/>
      <c r="M94" s="1228"/>
      <c r="N94" s="1246"/>
      <c r="O94" s="1225"/>
      <c r="P94" s="1228"/>
      <c r="Q94" s="1228"/>
      <c r="R94" s="1228"/>
      <c r="S94" s="1246"/>
      <c r="T94" s="1225"/>
      <c r="U94" s="1228"/>
      <c r="V94" s="1228"/>
      <c r="W94" s="1228"/>
      <c r="X94" s="1246"/>
      <c r="Y94" s="1225"/>
      <c r="Z94" s="1228"/>
      <c r="AA94" s="1228"/>
      <c r="AB94" s="1228"/>
      <c r="AC94" s="1246"/>
      <c r="AD94" s="1306"/>
      <c r="AE94" s="1231"/>
      <c r="AF94" s="1228"/>
      <c r="AG94" s="1228"/>
      <c r="AH94" s="1246"/>
      <c r="AI94" s="1225"/>
      <c r="AJ94" s="1228"/>
      <c r="AK94" s="1228"/>
      <c r="AL94" s="1228"/>
      <c r="AM94" s="1246"/>
      <c r="AN94" s="1225"/>
      <c r="AO94" s="1228"/>
      <c r="AP94" s="1228"/>
      <c r="AQ94" s="1228"/>
      <c r="AR94" s="1246"/>
      <c r="AS94" s="1225"/>
      <c r="AT94" s="1228"/>
      <c r="AU94" s="1228"/>
      <c r="AV94" s="1228"/>
      <c r="AW94" s="1246"/>
      <c r="AX94" s="1225"/>
      <c r="AY94" s="1228"/>
      <c r="AZ94" s="1228"/>
      <c r="BA94" s="1228"/>
      <c r="BB94" s="1246"/>
      <c r="BC94" s="1225"/>
      <c r="BD94" s="1228"/>
      <c r="BE94" s="1228"/>
      <c r="BF94" s="1243"/>
      <c r="BG94" s="1289"/>
    </row>
    <row r="95" spans="1:59" ht="14.45" customHeight="1">
      <c r="A95" s="1276"/>
      <c r="B95" s="1279"/>
      <c r="C95" s="336" t="s">
        <v>322</v>
      </c>
      <c r="D95" s="678">
        <v>8.3333333333333332E-3</v>
      </c>
      <c r="E95" s="1225"/>
      <c r="F95" s="1228"/>
      <c r="G95" s="1228"/>
      <c r="H95" s="1228"/>
      <c r="I95" s="1246"/>
      <c r="J95" s="1225"/>
      <c r="K95" s="1228"/>
      <c r="L95" s="1228"/>
      <c r="M95" s="1228"/>
      <c r="N95" s="1246"/>
      <c r="O95" s="1225"/>
      <c r="P95" s="1228"/>
      <c r="Q95" s="1228"/>
      <c r="R95" s="1228"/>
      <c r="S95" s="1246"/>
      <c r="T95" s="1225"/>
      <c r="U95" s="1228"/>
      <c r="V95" s="1228"/>
      <c r="W95" s="1228"/>
      <c r="X95" s="1246"/>
      <c r="Y95" s="1225"/>
      <c r="Z95" s="1228"/>
      <c r="AA95" s="1228"/>
      <c r="AB95" s="1228"/>
      <c r="AC95" s="1246"/>
      <c r="AD95" s="1306"/>
      <c r="AE95" s="1231"/>
      <c r="AF95" s="1228"/>
      <c r="AG95" s="1228"/>
      <c r="AH95" s="1246"/>
      <c r="AI95" s="1225"/>
      <c r="AJ95" s="1228"/>
      <c r="AK95" s="1228"/>
      <c r="AL95" s="1228"/>
      <c r="AM95" s="1246"/>
      <c r="AN95" s="1225"/>
      <c r="AO95" s="1228"/>
      <c r="AP95" s="1228"/>
      <c r="AQ95" s="1228"/>
      <c r="AR95" s="1246"/>
      <c r="AS95" s="1225"/>
      <c r="AT95" s="1228"/>
      <c r="AU95" s="1228"/>
      <c r="AV95" s="1228"/>
      <c r="AW95" s="1246"/>
      <c r="AX95" s="1225"/>
      <c r="AY95" s="1228"/>
      <c r="AZ95" s="1228"/>
      <c r="BA95" s="1228"/>
      <c r="BB95" s="1246"/>
      <c r="BC95" s="1225"/>
      <c r="BD95" s="1228"/>
      <c r="BE95" s="1228"/>
      <c r="BF95" s="1243"/>
      <c r="BG95" s="1289"/>
    </row>
    <row r="96" spans="1:59" ht="15" customHeight="1" thickBot="1">
      <c r="A96" s="1276"/>
      <c r="B96" s="1280"/>
      <c r="C96" s="337" t="s">
        <v>322</v>
      </c>
      <c r="D96" s="679">
        <v>1.2499999999999999E-2</v>
      </c>
      <c r="E96" s="1226"/>
      <c r="F96" s="1229"/>
      <c r="G96" s="1229"/>
      <c r="H96" s="1229"/>
      <c r="I96" s="1247"/>
      <c r="J96" s="1226"/>
      <c r="K96" s="1229"/>
      <c r="L96" s="1229"/>
      <c r="M96" s="1229"/>
      <c r="N96" s="1247"/>
      <c r="O96" s="1226"/>
      <c r="P96" s="1229"/>
      <c r="Q96" s="1229"/>
      <c r="R96" s="1229"/>
      <c r="S96" s="1247"/>
      <c r="T96" s="1226"/>
      <c r="U96" s="1229"/>
      <c r="V96" s="1229"/>
      <c r="W96" s="1229"/>
      <c r="X96" s="1247"/>
      <c r="Y96" s="1226"/>
      <c r="Z96" s="1229"/>
      <c r="AA96" s="1229"/>
      <c r="AB96" s="1229"/>
      <c r="AC96" s="1247"/>
      <c r="AD96" s="1307"/>
      <c r="AE96" s="1232"/>
      <c r="AF96" s="1229"/>
      <c r="AG96" s="1229"/>
      <c r="AH96" s="1247"/>
      <c r="AI96" s="1226"/>
      <c r="AJ96" s="1229"/>
      <c r="AK96" s="1229"/>
      <c r="AL96" s="1229"/>
      <c r="AM96" s="1247"/>
      <c r="AN96" s="1226"/>
      <c r="AO96" s="1229"/>
      <c r="AP96" s="1229"/>
      <c r="AQ96" s="1229"/>
      <c r="AR96" s="1247"/>
      <c r="AS96" s="1226"/>
      <c r="AT96" s="1229"/>
      <c r="AU96" s="1229"/>
      <c r="AV96" s="1229"/>
      <c r="AW96" s="1247"/>
      <c r="AX96" s="1226"/>
      <c r="AY96" s="1229"/>
      <c r="AZ96" s="1229"/>
      <c r="BA96" s="1229"/>
      <c r="BB96" s="1247"/>
      <c r="BC96" s="1226"/>
      <c r="BD96" s="1229"/>
      <c r="BE96" s="1229"/>
      <c r="BF96" s="1244"/>
      <c r="BG96" s="1290"/>
    </row>
    <row r="97" spans="1:59" ht="30.75" thickBot="1">
      <c r="A97" s="1276"/>
      <c r="B97" s="718" t="s">
        <v>641</v>
      </c>
      <c r="C97" s="340" t="s">
        <v>322</v>
      </c>
      <c r="D97" s="724">
        <v>6.9444444444444447E-4</v>
      </c>
      <c r="E97" s="732">
        <f>D97</f>
        <v>6.9444444444444447E-4</v>
      </c>
      <c r="F97" s="678">
        <f>D97</f>
        <v>6.9444444444444447E-4</v>
      </c>
      <c r="G97" s="678">
        <f>D97</f>
        <v>6.9444444444444447E-4</v>
      </c>
      <c r="H97" s="678">
        <f>D97</f>
        <v>6.9444444444444447E-4</v>
      </c>
      <c r="I97" s="680">
        <f>D97</f>
        <v>6.9444444444444447E-4</v>
      </c>
      <c r="J97" s="732">
        <f>D97</f>
        <v>6.9444444444444447E-4</v>
      </c>
      <c r="K97" s="678">
        <f>D97</f>
        <v>6.9444444444444447E-4</v>
      </c>
      <c r="L97" s="678">
        <f>D97</f>
        <v>6.9444444444444447E-4</v>
      </c>
      <c r="M97" s="678">
        <f>D97</f>
        <v>6.9444444444444447E-4</v>
      </c>
      <c r="N97" s="680">
        <f>D97</f>
        <v>6.9444444444444447E-4</v>
      </c>
      <c r="O97" s="732">
        <f>D97</f>
        <v>6.9444444444444447E-4</v>
      </c>
      <c r="P97" s="678">
        <f>D97</f>
        <v>6.9444444444444447E-4</v>
      </c>
      <c r="Q97" s="678">
        <f>D97</f>
        <v>6.9444444444444447E-4</v>
      </c>
      <c r="R97" s="678">
        <f>D97</f>
        <v>6.9444444444444447E-4</v>
      </c>
      <c r="S97" s="680">
        <f>D97</f>
        <v>6.9444444444444447E-4</v>
      </c>
      <c r="T97" s="826">
        <f>D97</f>
        <v>6.9444444444444447E-4</v>
      </c>
      <c r="U97" s="634">
        <f>D97</f>
        <v>6.9444444444444447E-4</v>
      </c>
      <c r="V97" s="678">
        <f>D97</f>
        <v>6.9444444444444447E-4</v>
      </c>
      <c r="W97" s="678">
        <f>D97</f>
        <v>6.9444444444444447E-4</v>
      </c>
      <c r="X97" s="680">
        <f>D97</f>
        <v>6.9444444444444447E-4</v>
      </c>
      <c r="Y97" s="732">
        <f>D97</f>
        <v>6.9444444444444447E-4</v>
      </c>
      <c r="Z97" s="678">
        <f>D97</f>
        <v>6.9444444444444447E-4</v>
      </c>
      <c r="AA97" s="678">
        <f>D97</f>
        <v>6.9444444444444447E-4</v>
      </c>
      <c r="AB97" s="678">
        <f>D97</f>
        <v>6.9444444444444447E-4</v>
      </c>
      <c r="AC97" s="680">
        <f>D97</f>
        <v>6.9444444444444447E-4</v>
      </c>
      <c r="AD97" s="868">
        <f>D97</f>
        <v>6.9444444444444447E-4</v>
      </c>
      <c r="AE97" s="831">
        <f>D97</f>
        <v>6.9444444444444447E-4</v>
      </c>
      <c r="AF97" s="678">
        <f>D97</f>
        <v>6.9444444444444447E-4</v>
      </c>
      <c r="AG97" s="678">
        <f>D97</f>
        <v>6.9444444444444447E-4</v>
      </c>
      <c r="AH97" s="680">
        <f>D97</f>
        <v>6.9444444444444447E-4</v>
      </c>
      <c r="AI97" s="826">
        <f>AC97</f>
        <v>6.9444444444444447E-4</v>
      </c>
      <c r="AJ97" s="634">
        <f>AC97</f>
        <v>6.9444444444444447E-4</v>
      </c>
      <c r="AK97" s="678">
        <f>AC97</f>
        <v>6.9444444444444447E-4</v>
      </c>
      <c r="AL97" s="678">
        <f>AC97</f>
        <v>6.9444444444444447E-4</v>
      </c>
      <c r="AM97" s="680">
        <f>AC97</f>
        <v>6.9444444444444447E-4</v>
      </c>
      <c r="AN97" s="826">
        <f>D97</f>
        <v>6.9444444444444447E-4</v>
      </c>
      <c r="AO97" s="634">
        <f>D97</f>
        <v>6.9444444444444447E-4</v>
      </c>
      <c r="AP97" s="678">
        <f>D97</f>
        <v>6.9444444444444447E-4</v>
      </c>
      <c r="AQ97" s="678">
        <f>D97</f>
        <v>6.9444444444444447E-4</v>
      </c>
      <c r="AR97" s="680">
        <f>D97</f>
        <v>6.9444444444444447E-4</v>
      </c>
      <c r="AS97" s="826">
        <f>D97</f>
        <v>6.9444444444444447E-4</v>
      </c>
      <c r="AT97" s="634">
        <f>D97</f>
        <v>6.9444444444444447E-4</v>
      </c>
      <c r="AU97" s="678">
        <f>D97</f>
        <v>6.9444444444444447E-4</v>
      </c>
      <c r="AV97" s="678">
        <f>D97</f>
        <v>6.9444444444444447E-4</v>
      </c>
      <c r="AW97" s="680">
        <f>D97</f>
        <v>6.9444444444444447E-4</v>
      </c>
      <c r="AX97" s="826">
        <f>D97</f>
        <v>6.9444444444444447E-4</v>
      </c>
      <c r="AY97" s="634">
        <f>D97</f>
        <v>6.9444444444444447E-4</v>
      </c>
      <c r="AZ97" s="678">
        <f>D97</f>
        <v>6.9444444444444447E-4</v>
      </c>
      <c r="BA97" s="678">
        <f>D97</f>
        <v>6.9444444444444447E-4</v>
      </c>
      <c r="BB97" s="680">
        <f>D97</f>
        <v>6.9444444444444447E-4</v>
      </c>
      <c r="BC97" s="826">
        <f>D97</f>
        <v>6.9444444444444447E-4</v>
      </c>
      <c r="BD97" s="634">
        <f>D97</f>
        <v>6.9444444444444447E-4</v>
      </c>
      <c r="BE97" s="678">
        <f>D97</f>
        <v>6.9444444444444447E-4</v>
      </c>
      <c r="BF97" s="849">
        <f>AM97</f>
        <v>6.9444444444444447E-4</v>
      </c>
      <c r="BG97" s="850">
        <f>AM97</f>
        <v>6.9444444444444447E-4</v>
      </c>
    </row>
    <row r="98" spans="1:59" ht="15.75" thickBot="1">
      <c r="A98" s="1277"/>
      <c r="B98" s="1282" t="s">
        <v>324</v>
      </c>
      <c r="C98" s="1283"/>
      <c r="D98" s="1283"/>
      <c r="E98" s="633">
        <f>E85+E93+E97+E90</f>
        <v>5.5555555555555558E-3</v>
      </c>
      <c r="F98" s="634">
        <f>F85+F93+F97+E90</f>
        <v>1.1805555555555555E-2</v>
      </c>
      <c r="G98" s="634">
        <f>G85+G93+G97+E90</f>
        <v>1.2499999999999999E-2</v>
      </c>
      <c r="H98" s="634">
        <f>H85+H93+H97+E90</f>
        <v>1.3194444444444444E-2</v>
      </c>
      <c r="I98" s="635">
        <f>I85+I93+I97+E90</f>
        <v>1.3888888888888888E-2</v>
      </c>
      <c r="J98" s="633">
        <f>J85+J93+J97+J90</f>
        <v>5.5555555555555558E-3</v>
      </c>
      <c r="K98" s="634">
        <f>K85+K93+K97+J90</f>
        <v>9.7222222222222206E-3</v>
      </c>
      <c r="L98" s="634">
        <f>L85+L93+L97+J90</f>
        <v>1.0416666666666666E-2</v>
      </c>
      <c r="M98" s="634">
        <f>M85+M93+M97+J90</f>
        <v>1.111111111111111E-2</v>
      </c>
      <c r="N98" s="635">
        <f>N85+N93+N97+J90</f>
        <v>1.1805555555555554E-2</v>
      </c>
      <c r="O98" s="633">
        <f>O85+O93+O97+O90</f>
        <v>5.5555555555555558E-3</v>
      </c>
      <c r="P98" s="634">
        <f>P85+P93+P97+O90</f>
        <v>9.7222222222222206E-3</v>
      </c>
      <c r="Q98" s="634">
        <f>Q85+Q93+Q97+O90</f>
        <v>1.0416666666666666E-2</v>
      </c>
      <c r="R98" s="634">
        <f>R85+R93+R97+O90</f>
        <v>1.111111111111111E-2</v>
      </c>
      <c r="S98" s="635">
        <f>S85+S93+S97+O90</f>
        <v>1.1805555555555554E-2</v>
      </c>
      <c r="T98" s="633">
        <f>T85+T93+T97+T90</f>
        <v>5.5555555555555558E-3</v>
      </c>
      <c r="U98" s="634">
        <f>U85+U93+U97+T90</f>
        <v>1.1805555555555555E-2</v>
      </c>
      <c r="V98" s="634">
        <f>V85+V93+V97+T90</f>
        <v>1.2499999999999999E-2</v>
      </c>
      <c r="W98" s="634">
        <f>W85+W93+W97+T90</f>
        <v>1.3194444444444444E-2</v>
      </c>
      <c r="X98" s="635">
        <f>X85+X93+X97+T90</f>
        <v>1.3888888888888888E-2</v>
      </c>
      <c r="Y98" s="633">
        <f>Y85+Y93+Y97+Y90</f>
        <v>5.5555555555555558E-3</v>
      </c>
      <c r="Z98" s="634">
        <f>Z85+Z93+Z97+Y90</f>
        <v>1.1805555555555555E-2</v>
      </c>
      <c r="AA98" s="634">
        <f>AA85+AA93+AA97+Y90</f>
        <v>1.2499999999999999E-2</v>
      </c>
      <c r="AB98" s="634">
        <f>AB85+AB93+AB97+Y90</f>
        <v>1.3194444444444444E-2</v>
      </c>
      <c r="AC98" s="635">
        <f>AC85+AC93+AC97+Y90</f>
        <v>1.3888888888888888E-2</v>
      </c>
      <c r="AD98" s="868">
        <f>AD85+AD93+AD97</f>
        <v>5.5555555555555558E-3</v>
      </c>
      <c r="AE98" s="831">
        <f>AE85+AE93+AE97</f>
        <v>1.1805555555555555E-2</v>
      </c>
      <c r="AF98" s="634">
        <f>AF85+AF93+AF97</f>
        <v>6.2499999999999995E-3</v>
      </c>
      <c r="AG98" s="634">
        <f>AG85+AG93+AG97</f>
        <v>6.9444444444444449E-3</v>
      </c>
      <c r="AH98" s="635">
        <f>AH85+AH93+AH97</f>
        <v>7.6388888888888886E-3</v>
      </c>
      <c r="AI98" s="633">
        <f>AI85+AI93+AI97+AI90</f>
        <v>5.5555555555555558E-3</v>
      </c>
      <c r="AJ98" s="634">
        <f>AJ85+AJ93+AJ97+AI90</f>
        <v>1.1805555555555555E-2</v>
      </c>
      <c r="AK98" s="634">
        <f>AK85+AK93+AK97+AI90</f>
        <v>1.2499999999999999E-2</v>
      </c>
      <c r="AL98" s="634">
        <f>AL85+AL93+AL97+AI90</f>
        <v>1.3194444444444444E-2</v>
      </c>
      <c r="AM98" s="635">
        <f>AM85+AM93+AM97+AI90</f>
        <v>1.3888888888888888E-2</v>
      </c>
      <c r="AN98" s="633">
        <f>AN85+AN93+AN97+AN90</f>
        <v>5.5555555555555558E-3</v>
      </c>
      <c r="AO98" s="634">
        <f>AO85+AO93+AO97+AN90</f>
        <v>1.1805555555555555E-2</v>
      </c>
      <c r="AP98" s="634">
        <f>AP85+AP93+AP97+AN90</f>
        <v>1.2499999999999999E-2</v>
      </c>
      <c r="AQ98" s="634">
        <f>AQ85+AQ93+AQ97+AN90</f>
        <v>1.3194444444444444E-2</v>
      </c>
      <c r="AR98" s="635">
        <f>AR85+AR93+AR97+AN90</f>
        <v>1.3888888888888888E-2</v>
      </c>
      <c r="AS98" s="633">
        <f>AS85+AS93+AS97</f>
        <v>5.5555555555555558E-3</v>
      </c>
      <c r="AT98" s="634">
        <f>AT85+AT93+AT97</f>
        <v>9.7222222222222206E-3</v>
      </c>
      <c r="AU98" s="634">
        <f>AU85+AU93+AU97</f>
        <v>1.0416666666666666E-2</v>
      </c>
      <c r="AV98" s="634">
        <f>AV85+AV93+AV97</f>
        <v>1.111111111111111E-2</v>
      </c>
      <c r="AW98" s="635">
        <f>AW85+AW93+AW97</f>
        <v>1.1805555555555554E-2</v>
      </c>
      <c r="AX98" s="633">
        <f>AX85+AX93+AX97+AX90</f>
        <v>5.5555555555555558E-3</v>
      </c>
      <c r="AY98" s="634">
        <f>AY85+AY93+AY97+AX90</f>
        <v>1.1805555555555555E-2</v>
      </c>
      <c r="AZ98" s="634">
        <f>AZ85+AZ93+AZ97+AX90</f>
        <v>1.2499999999999999E-2</v>
      </c>
      <c r="BA98" s="634">
        <f>BA85+BA93+BA97+AX90</f>
        <v>1.3194444444444444E-2</v>
      </c>
      <c r="BB98" s="635">
        <f>BB85+BB93+BB97+AX90</f>
        <v>1.3888888888888888E-2</v>
      </c>
      <c r="BC98" s="633">
        <f>BC85+BC93+BC97</f>
        <v>5.5555555555555558E-3</v>
      </c>
      <c r="BD98" s="634">
        <f>BD85+BD93+BD97</f>
        <v>5.5555555555555558E-3</v>
      </c>
      <c r="BE98" s="634">
        <f>BE85+BE93+BE97</f>
        <v>6.2499999999999995E-3</v>
      </c>
      <c r="BF98" s="634">
        <f>BF85+BF93+BF97</f>
        <v>2.7777777777777779E-3</v>
      </c>
      <c r="BG98" s="635">
        <f>BG85+BG93+BG97</f>
        <v>2.7777777777777779E-3</v>
      </c>
    </row>
    <row r="99" spans="1:59" ht="15.75" thickBot="1">
      <c r="A99" s="1275" t="s">
        <v>41</v>
      </c>
      <c r="B99" s="1284" t="s">
        <v>325</v>
      </c>
      <c r="C99" s="1268"/>
      <c r="D99" s="1268"/>
      <c r="E99" s="618">
        <v>2</v>
      </c>
      <c r="F99" s="187">
        <v>2</v>
      </c>
      <c r="G99" s="187">
        <v>2</v>
      </c>
      <c r="H99" s="187">
        <v>2</v>
      </c>
      <c r="I99" s="333">
        <v>2</v>
      </c>
      <c r="J99" s="618">
        <v>2</v>
      </c>
      <c r="K99" s="187">
        <v>2</v>
      </c>
      <c r="L99" s="187">
        <v>2</v>
      </c>
      <c r="M99" s="187">
        <v>2</v>
      </c>
      <c r="N99" s="333">
        <v>2</v>
      </c>
      <c r="O99" s="618">
        <v>2</v>
      </c>
      <c r="P99" s="187">
        <v>2</v>
      </c>
      <c r="Q99" s="187">
        <v>2</v>
      </c>
      <c r="R99" s="187">
        <v>2</v>
      </c>
      <c r="S99" s="333">
        <v>2</v>
      </c>
      <c r="T99" s="620">
        <v>2</v>
      </c>
      <c r="U99" s="621">
        <v>2</v>
      </c>
      <c r="V99" s="613">
        <v>2</v>
      </c>
      <c r="W99" s="613">
        <v>2</v>
      </c>
      <c r="X99" s="338">
        <v>2</v>
      </c>
      <c r="Y99" s="618">
        <v>2</v>
      </c>
      <c r="Z99" s="187">
        <v>2</v>
      </c>
      <c r="AA99" s="187">
        <v>2</v>
      </c>
      <c r="AB99" s="187">
        <v>2</v>
      </c>
      <c r="AC99" s="333">
        <v>2</v>
      </c>
      <c r="AD99" s="869">
        <v>1</v>
      </c>
      <c r="AE99" s="870">
        <v>1</v>
      </c>
      <c r="AF99" s="187">
        <v>1</v>
      </c>
      <c r="AG99" s="187">
        <v>1</v>
      </c>
      <c r="AH99" s="333">
        <v>1</v>
      </c>
      <c r="AI99" s="618">
        <v>2</v>
      </c>
      <c r="AJ99" s="187">
        <v>2</v>
      </c>
      <c r="AK99" s="187">
        <v>2</v>
      </c>
      <c r="AL99" s="187">
        <v>2</v>
      </c>
      <c r="AM99" s="333">
        <v>2</v>
      </c>
      <c r="AN99" s="610">
        <v>2</v>
      </c>
      <c r="AO99" s="613">
        <v>2</v>
      </c>
      <c r="AP99" s="613">
        <v>2</v>
      </c>
      <c r="AQ99" s="613">
        <v>2</v>
      </c>
      <c r="AR99" s="613">
        <v>2</v>
      </c>
      <c r="AS99" s="610">
        <v>2</v>
      </c>
      <c r="AT99" s="613">
        <v>2</v>
      </c>
      <c r="AU99" s="613">
        <v>2</v>
      </c>
      <c r="AV99" s="613">
        <v>2</v>
      </c>
      <c r="AW99" s="613">
        <v>2</v>
      </c>
      <c r="AX99" s="610">
        <v>2</v>
      </c>
      <c r="AY99" s="613">
        <v>2</v>
      </c>
      <c r="AZ99" s="613">
        <v>2</v>
      </c>
      <c r="BA99" s="613">
        <v>2</v>
      </c>
      <c r="BB99" s="613">
        <v>2</v>
      </c>
      <c r="BC99" s="620">
        <v>3</v>
      </c>
      <c r="BD99" s="621">
        <v>3</v>
      </c>
      <c r="BE99" s="613">
        <v>3</v>
      </c>
      <c r="BF99" s="847">
        <v>2</v>
      </c>
      <c r="BG99" s="848">
        <v>2</v>
      </c>
    </row>
    <row r="100" spans="1:59">
      <c r="A100" s="1276"/>
      <c r="B100" s="1278" t="s">
        <v>326</v>
      </c>
      <c r="C100" s="614" t="s">
        <v>313</v>
      </c>
      <c r="D100" s="729">
        <v>1.3888888888888889E-3</v>
      </c>
      <c r="E100" s="1236">
        <f>D100</f>
        <v>1.3888888888888889E-3</v>
      </c>
      <c r="F100" s="1227">
        <f>D101</f>
        <v>1.3888888888888889E-3</v>
      </c>
      <c r="G100" s="1227">
        <f>D102</f>
        <v>1.3888888888888889E-3</v>
      </c>
      <c r="H100" s="1227">
        <f>D103</f>
        <v>1.3888888888888889E-3</v>
      </c>
      <c r="I100" s="1245">
        <f>D104</f>
        <v>1.3888888888888889E-3</v>
      </c>
      <c r="J100" s="1236">
        <f>D100</f>
        <v>1.3888888888888889E-3</v>
      </c>
      <c r="K100" s="1227">
        <f>D101</f>
        <v>1.3888888888888889E-3</v>
      </c>
      <c r="L100" s="1227">
        <f>D102</f>
        <v>1.3888888888888889E-3</v>
      </c>
      <c r="M100" s="1227">
        <f>D103</f>
        <v>1.3888888888888889E-3</v>
      </c>
      <c r="N100" s="1245">
        <f>D104</f>
        <v>1.3888888888888889E-3</v>
      </c>
      <c r="O100" s="1236">
        <f>D100</f>
        <v>1.3888888888888889E-3</v>
      </c>
      <c r="P100" s="1227">
        <f>D101</f>
        <v>1.3888888888888889E-3</v>
      </c>
      <c r="Q100" s="1227">
        <f>D102</f>
        <v>1.3888888888888889E-3</v>
      </c>
      <c r="R100" s="1227">
        <f>D103</f>
        <v>1.3888888888888889E-3</v>
      </c>
      <c r="S100" s="1245">
        <f>D104</f>
        <v>1.3888888888888889E-3</v>
      </c>
      <c r="T100" s="1236">
        <f>D100</f>
        <v>1.3888888888888889E-3</v>
      </c>
      <c r="U100" s="1227">
        <f>D101</f>
        <v>1.3888888888888889E-3</v>
      </c>
      <c r="V100" s="1227">
        <f>D102</f>
        <v>1.3888888888888889E-3</v>
      </c>
      <c r="W100" s="1227">
        <f>D103</f>
        <v>1.3888888888888889E-3</v>
      </c>
      <c r="X100" s="1245">
        <f>D104</f>
        <v>1.3888888888888889E-3</v>
      </c>
      <c r="Y100" s="1236">
        <f>D100</f>
        <v>1.3888888888888889E-3</v>
      </c>
      <c r="Z100" s="1227">
        <f>D101</f>
        <v>1.3888888888888889E-3</v>
      </c>
      <c r="AA100" s="1227">
        <f>D102</f>
        <v>1.3888888888888889E-3</v>
      </c>
      <c r="AB100" s="1227">
        <f>D103</f>
        <v>1.3888888888888889E-3</v>
      </c>
      <c r="AC100" s="1245">
        <f>D104</f>
        <v>1.3888888888888889E-3</v>
      </c>
      <c r="AD100" s="1297">
        <f>D100</f>
        <v>1.3888888888888889E-3</v>
      </c>
      <c r="AE100" s="1230">
        <f>D101</f>
        <v>1.3888888888888889E-3</v>
      </c>
      <c r="AF100" s="1227">
        <f>D102</f>
        <v>1.3888888888888889E-3</v>
      </c>
      <c r="AG100" s="1227">
        <f>D103</f>
        <v>1.3888888888888889E-3</v>
      </c>
      <c r="AH100" s="1245">
        <f>D104</f>
        <v>1.3888888888888889E-3</v>
      </c>
      <c r="AI100" s="1236">
        <f>D100</f>
        <v>1.3888888888888889E-3</v>
      </c>
      <c r="AJ100" s="1227">
        <f>D101</f>
        <v>1.3888888888888889E-3</v>
      </c>
      <c r="AK100" s="1227">
        <f>D102</f>
        <v>1.3888888888888889E-3</v>
      </c>
      <c r="AL100" s="1227">
        <f>D103</f>
        <v>1.3888888888888889E-3</v>
      </c>
      <c r="AM100" s="1245">
        <f>D104</f>
        <v>1.3888888888888889E-3</v>
      </c>
      <c r="AN100" s="1236">
        <f>D100</f>
        <v>1.3888888888888889E-3</v>
      </c>
      <c r="AO100" s="1227">
        <f>D101</f>
        <v>1.3888888888888889E-3</v>
      </c>
      <c r="AP100" s="1227">
        <f>D102</f>
        <v>1.3888888888888889E-3</v>
      </c>
      <c r="AQ100" s="1227">
        <f>D103</f>
        <v>1.3888888888888889E-3</v>
      </c>
      <c r="AR100" s="1245">
        <f>D104</f>
        <v>1.3888888888888889E-3</v>
      </c>
      <c r="AS100" s="1236">
        <f>D100</f>
        <v>1.3888888888888889E-3</v>
      </c>
      <c r="AT100" s="1227">
        <f>D101</f>
        <v>1.3888888888888889E-3</v>
      </c>
      <c r="AU100" s="1227">
        <f>D102</f>
        <v>1.3888888888888889E-3</v>
      </c>
      <c r="AV100" s="1227">
        <f>D103</f>
        <v>1.3888888888888889E-3</v>
      </c>
      <c r="AW100" s="1245">
        <f>D104</f>
        <v>1.3888888888888889E-3</v>
      </c>
      <c r="AX100" s="1236">
        <f>D100</f>
        <v>1.3888888888888889E-3</v>
      </c>
      <c r="AY100" s="1227">
        <f>D101</f>
        <v>1.3888888888888889E-3</v>
      </c>
      <c r="AZ100" s="1227">
        <f>D102</f>
        <v>1.3888888888888889E-3</v>
      </c>
      <c r="BA100" s="1227">
        <f>D103</f>
        <v>1.3888888888888889E-3</v>
      </c>
      <c r="BB100" s="1227">
        <f>D104</f>
        <v>1.3888888888888889E-3</v>
      </c>
      <c r="BC100" s="1236">
        <f>D100</f>
        <v>1.3888888888888889E-3</v>
      </c>
      <c r="BD100" s="1227">
        <f>D101</f>
        <v>1.3888888888888889E-3</v>
      </c>
      <c r="BE100" s="1227">
        <f>D102</f>
        <v>1.3888888888888889E-3</v>
      </c>
      <c r="BF100" s="1242">
        <f>AM103</f>
        <v>0</v>
      </c>
      <c r="BG100" s="1288">
        <f>AM104</f>
        <v>0</v>
      </c>
    </row>
    <row r="101" spans="1:59">
      <c r="A101" s="1276"/>
      <c r="B101" s="1279"/>
      <c r="C101" s="632" t="s">
        <v>314</v>
      </c>
      <c r="D101" s="730">
        <v>1.3888888888888889E-3</v>
      </c>
      <c r="E101" s="1238"/>
      <c r="F101" s="1228"/>
      <c r="G101" s="1228"/>
      <c r="H101" s="1228"/>
      <c r="I101" s="1246"/>
      <c r="J101" s="1238"/>
      <c r="K101" s="1228"/>
      <c r="L101" s="1228"/>
      <c r="M101" s="1228"/>
      <c r="N101" s="1246"/>
      <c r="O101" s="1238"/>
      <c r="P101" s="1228"/>
      <c r="Q101" s="1228"/>
      <c r="R101" s="1228"/>
      <c r="S101" s="1246"/>
      <c r="T101" s="1238"/>
      <c r="U101" s="1228"/>
      <c r="V101" s="1228"/>
      <c r="W101" s="1228"/>
      <c r="X101" s="1246"/>
      <c r="Y101" s="1238"/>
      <c r="Z101" s="1228"/>
      <c r="AA101" s="1228"/>
      <c r="AB101" s="1228"/>
      <c r="AC101" s="1246"/>
      <c r="AD101" s="1298"/>
      <c r="AE101" s="1231"/>
      <c r="AF101" s="1228"/>
      <c r="AG101" s="1228"/>
      <c r="AH101" s="1246"/>
      <c r="AI101" s="1238"/>
      <c r="AJ101" s="1228"/>
      <c r="AK101" s="1228"/>
      <c r="AL101" s="1228"/>
      <c r="AM101" s="1246"/>
      <c r="AN101" s="1238"/>
      <c r="AO101" s="1228"/>
      <c r="AP101" s="1228"/>
      <c r="AQ101" s="1228"/>
      <c r="AR101" s="1246"/>
      <c r="AS101" s="1238"/>
      <c r="AT101" s="1228"/>
      <c r="AU101" s="1228"/>
      <c r="AV101" s="1228"/>
      <c r="AW101" s="1246"/>
      <c r="AX101" s="1238"/>
      <c r="AY101" s="1228"/>
      <c r="AZ101" s="1228"/>
      <c r="BA101" s="1228"/>
      <c r="BB101" s="1228"/>
      <c r="BC101" s="1238"/>
      <c r="BD101" s="1228"/>
      <c r="BE101" s="1228"/>
      <c r="BF101" s="1243"/>
      <c r="BG101" s="1289"/>
    </row>
    <row r="102" spans="1:59">
      <c r="A102" s="1276"/>
      <c r="B102" s="1279"/>
      <c r="C102" s="632" t="s">
        <v>315</v>
      </c>
      <c r="D102" s="730">
        <v>1.3888888888888889E-3</v>
      </c>
      <c r="E102" s="1238"/>
      <c r="F102" s="1228"/>
      <c r="G102" s="1228"/>
      <c r="H102" s="1228"/>
      <c r="I102" s="1246"/>
      <c r="J102" s="1238"/>
      <c r="K102" s="1228"/>
      <c r="L102" s="1228"/>
      <c r="M102" s="1228"/>
      <c r="N102" s="1246"/>
      <c r="O102" s="1238"/>
      <c r="P102" s="1228"/>
      <c r="Q102" s="1228"/>
      <c r="R102" s="1228"/>
      <c r="S102" s="1246"/>
      <c r="T102" s="1238"/>
      <c r="U102" s="1228"/>
      <c r="V102" s="1228"/>
      <c r="W102" s="1228"/>
      <c r="X102" s="1246"/>
      <c r="Y102" s="1238"/>
      <c r="Z102" s="1228"/>
      <c r="AA102" s="1228"/>
      <c r="AB102" s="1228"/>
      <c r="AC102" s="1246"/>
      <c r="AD102" s="1298"/>
      <c r="AE102" s="1231"/>
      <c r="AF102" s="1228"/>
      <c r="AG102" s="1228"/>
      <c r="AH102" s="1246"/>
      <c r="AI102" s="1238"/>
      <c r="AJ102" s="1228"/>
      <c r="AK102" s="1228"/>
      <c r="AL102" s="1228"/>
      <c r="AM102" s="1246"/>
      <c r="AN102" s="1238"/>
      <c r="AO102" s="1228"/>
      <c r="AP102" s="1228"/>
      <c r="AQ102" s="1228"/>
      <c r="AR102" s="1246"/>
      <c r="AS102" s="1238"/>
      <c r="AT102" s="1228"/>
      <c r="AU102" s="1228"/>
      <c r="AV102" s="1228"/>
      <c r="AW102" s="1246"/>
      <c r="AX102" s="1238"/>
      <c r="AY102" s="1228"/>
      <c r="AZ102" s="1228"/>
      <c r="BA102" s="1228"/>
      <c r="BB102" s="1228"/>
      <c r="BC102" s="1238"/>
      <c r="BD102" s="1228"/>
      <c r="BE102" s="1228"/>
      <c r="BF102" s="1243"/>
      <c r="BG102" s="1289"/>
    </row>
    <row r="103" spans="1:59">
      <c r="A103" s="1276"/>
      <c r="B103" s="1279"/>
      <c r="C103" s="632" t="s">
        <v>316</v>
      </c>
      <c r="D103" s="730">
        <v>1.3888888888888889E-3</v>
      </c>
      <c r="E103" s="1238"/>
      <c r="F103" s="1228"/>
      <c r="G103" s="1228"/>
      <c r="H103" s="1228"/>
      <c r="I103" s="1246"/>
      <c r="J103" s="1238"/>
      <c r="K103" s="1228"/>
      <c r="L103" s="1228"/>
      <c r="M103" s="1228"/>
      <c r="N103" s="1246"/>
      <c r="O103" s="1238"/>
      <c r="P103" s="1228"/>
      <c r="Q103" s="1228"/>
      <c r="R103" s="1228"/>
      <c r="S103" s="1246"/>
      <c r="T103" s="1238"/>
      <c r="U103" s="1228"/>
      <c r="V103" s="1228"/>
      <c r="W103" s="1228"/>
      <c r="X103" s="1246"/>
      <c r="Y103" s="1238"/>
      <c r="Z103" s="1228"/>
      <c r="AA103" s="1228"/>
      <c r="AB103" s="1228"/>
      <c r="AC103" s="1246"/>
      <c r="AD103" s="1298"/>
      <c r="AE103" s="1231"/>
      <c r="AF103" s="1228"/>
      <c r="AG103" s="1228"/>
      <c r="AH103" s="1246"/>
      <c r="AI103" s="1238"/>
      <c r="AJ103" s="1228"/>
      <c r="AK103" s="1228"/>
      <c r="AL103" s="1228"/>
      <c r="AM103" s="1246"/>
      <c r="AN103" s="1238"/>
      <c r="AO103" s="1228"/>
      <c r="AP103" s="1228"/>
      <c r="AQ103" s="1228"/>
      <c r="AR103" s="1246"/>
      <c r="AS103" s="1238"/>
      <c r="AT103" s="1228"/>
      <c r="AU103" s="1228"/>
      <c r="AV103" s="1228"/>
      <c r="AW103" s="1246"/>
      <c r="AX103" s="1238"/>
      <c r="AY103" s="1228"/>
      <c r="AZ103" s="1228"/>
      <c r="BA103" s="1228"/>
      <c r="BB103" s="1228"/>
      <c r="BC103" s="1238"/>
      <c r="BD103" s="1228"/>
      <c r="BE103" s="1228"/>
      <c r="BF103" s="1243"/>
      <c r="BG103" s="1289"/>
    </row>
    <row r="104" spans="1:59" ht="15.75" thickBot="1">
      <c r="A104" s="1276"/>
      <c r="B104" s="1279"/>
      <c r="C104" s="616" t="s">
        <v>317</v>
      </c>
      <c r="D104" s="731">
        <v>1.3888888888888889E-3</v>
      </c>
      <c r="E104" s="1238"/>
      <c r="F104" s="1228"/>
      <c r="G104" s="1228"/>
      <c r="H104" s="1228"/>
      <c r="I104" s="1246"/>
      <c r="J104" s="1238"/>
      <c r="K104" s="1228"/>
      <c r="L104" s="1228"/>
      <c r="M104" s="1228"/>
      <c r="N104" s="1246"/>
      <c r="O104" s="1238"/>
      <c r="P104" s="1228"/>
      <c r="Q104" s="1228"/>
      <c r="R104" s="1228"/>
      <c r="S104" s="1246"/>
      <c r="T104" s="1238"/>
      <c r="U104" s="1228"/>
      <c r="V104" s="1228"/>
      <c r="W104" s="1228"/>
      <c r="X104" s="1246"/>
      <c r="Y104" s="1238"/>
      <c r="Z104" s="1228"/>
      <c r="AA104" s="1228"/>
      <c r="AB104" s="1228"/>
      <c r="AC104" s="1246"/>
      <c r="AD104" s="1298"/>
      <c r="AE104" s="1231"/>
      <c r="AF104" s="1228"/>
      <c r="AG104" s="1228"/>
      <c r="AH104" s="1246"/>
      <c r="AI104" s="1238"/>
      <c r="AJ104" s="1228"/>
      <c r="AK104" s="1228"/>
      <c r="AL104" s="1228"/>
      <c r="AM104" s="1246"/>
      <c r="AN104" s="1238"/>
      <c r="AO104" s="1228"/>
      <c r="AP104" s="1228"/>
      <c r="AQ104" s="1228"/>
      <c r="AR104" s="1246"/>
      <c r="AS104" s="1238"/>
      <c r="AT104" s="1228"/>
      <c r="AU104" s="1228"/>
      <c r="AV104" s="1228"/>
      <c r="AW104" s="1246"/>
      <c r="AX104" s="1238"/>
      <c r="AY104" s="1228"/>
      <c r="AZ104" s="1228"/>
      <c r="BA104" s="1228"/>
      <c r="BB104" s="1228"/>
      <c r="BC104" s="1238"/>
      <c r="BD104" s="1228"/>
      <c r="BE104" s="1228"/>
      <c r="BF104" s="1243"/>
      <c r="BG104" s="1289"/>
    </row>
    <row r="105" spans="1:59">
      <c r="A105" s="1276"/>
      <c r="B105" s="1278" t="s">
        <v>576</v>
      </c>
      <c r="C105" s="614" t="s">
        <v>645</v>
      </c>
      <c r="D105" s="678">
        <v>1.0416666666666667E-3</v>
      </c>
      <c r="E105" s="1236">
        <f>D106</f>
        <v>2.0833333333333333E-3</v>
      </c>
      <c r="F105" s="1227">
        <f>D106</f>
        <v>2.0833333333333333E-3</v>
      </c>
      <c r="G105" s="1227">
        <f>D106</f>
        <v>2.0833333333333333E-3</v>
      </c>
      <c r="H105" s="1227">
        <f>D106</f>
        <v>2.0833333333333333E-3</v>
      </c>
      <c r="I105" s="1245">
        <f>D106</f>
        <v>2.0833333333333333E-3</v>
      </c>
      <c r="J105" s="1236">
        <f>D105</f>
        <v>1.0416666666666667E-3</v>
      </c>
      <c r="K105" s="1227">
        <f>D105</f>
        <v>1.0416666666666667E-3</v>
      </c>
      <c r="L105" s="1227">
        <f>D105</f>
        <v>1.0416666666666667E-3</v>
      </c>
      <c r="M105" s="1227">
        <f>D105</f>
        <v>1.0416666666666667E-3</v>
      </c>
      <c r="N105" s="1245">
        <f>D105</f>
        <v>1.0416666666666667E-3</v>
      </c>
      <c r="O105" s="1236">
        <f>D105</f>
        <v>1.0416666666666667E-3</v>
      </c>
      <c r="P105" s="1227">
        <f>D105</f>
        <v>1.0416666666666667E-3</v>
      </c>
      <c r="Q105" s="1227">
        <f>D105</f>
        <v>1.0416666666666667E-3</v>
      </c>
      <c r="R105" s="1227">
        <f>D105</f>
        <v>1.0416666666666667E-3</v>
      </c>
      <c r="S105" s="1245">
        <f>D105</f>
        <v>1.0416666666666667E-3</v>
      </c>
      <c r="T105" s="1236">
        <f>D106</f>
        <v>2.0833333333333333E-3</v>
      </c>
      <c r="U105" s="1227">
        <f>D106</f>
        <v>2.0833333333333333E-3</v>
      </c>
      <c r="V105" s="1227">
        <f>D106</f>
        <v>2.0833333333333333E-3</v>
      </c>
      <c r="W105" s="1227">
        <f>D106</f>
        <v>2.0833333333333333E-3</v>
      </c>
      <c r="X105" s="1245">
        <f>D106</f>
        <v>2.0833333333333333E-3</v>
      </c>
      <c r="Y105" s="1236">
        <f>D106</f>
        <v>2.0833333333333333E-3</v>
      </c>
      <c r="Z105" s="1227">
        <f>D106</f>
        <v>2.0833333333333333E-3</v>
      </c>
      <c r="AA105" s="1227">
        <f>D106</f>
        <v>2.0833333333333333E-3</v>
      </c>
      <c r="AB105" s="1227">
        <f>D106</f>
        <v>2.0833333333333333E-3</v>
      </c>
      <c r="AC105" s="1245">
        <f>D106</f>
        <v>2.0833333333333333E-3</v>
      </c>
      <c r="AD105" s="1297">
        <f>D106</f>
        <v>2.0833333333333333E-3</v>
      </c>
      <c r="AE105" s="1230">
        <f>D106</f>
        <v>2.0833333333333333E-3</v>
      </c>
      <c r="AF105" s="1227">
        <f>D105</f>
        <v>1.0416666666666667E-3</v>
      </c>
      <c r="AG105" s="1227">
        <f>D105</f>
        <v>1.0416666666666667E-3</v>
      </c>
      <c r="AH105" s="1245">
        <f>D105</f>
        <v>1.0416666666666667E-3</v>
      </c>
      <c r="AI105" s="1236">
        <f>D106</f>
        <v>2.0833333333333333E-3</v>
      </c>
      <c r="AJ105" s="1227">
        <f>D106</f>
        <v>2.0833333333333333E-3</v>
      </c>
      <c r="AK105" s="1227">
        <f>D106</f>
        <v>2.0833333333333333E-3</v>
      </c>
      <c r="AL105" s="1227">
        <f>D106</f>
        <v>2.0833333333333333E-3</v>
      </c>
      <c r="AM105" s="1245">
        <f>D106</f>
        <v>2.0833333333333333E-3</v>
      </c>
      <c r="AN105" s="1236">
        <f>D106</f>
        <v>2.0833333333333333E-3</v>
      </c>
      <c r="AO105" s="1227">
        <f>D106</f>
        <v>2.0833333333333333E-3</v>
      </c>
      <c r="AP105" s="1227">
        <f>D106</f>
        <v>2.0833333333333333E-3</v>
      </c>
      <c r="AQ105" s="1227">
        <f>D106</f>
        <v>2.0833333333333333E-3</v>
      </c>
      <c r="AR105" s="1245">
        <f>D106</f>
        <v>2.0833333333333333E-3</v>
      </c>
      <c r="AS105" s="1236">
        <f>D105</f>
        <v>1.0416666666666667E-3</v>
      </c>
      <c r="AT105" s="1227">
        <f>D105</f>
        <v>1.0416666666666667E-3</v>
      </c>
      <c r="AU105" s="1227">
        <f>D105</f>
        <v>1.0416666666666667E-3</v>
      </c>
      <c r="AV105" s="1227">
        <f>D105</f>
        <v>1.0416666666666667E-3</v>
      </c>
      <c r="AW105" s="1245">
        <f>D105</f>
        <v>1.0416666666666667E-3</v>
      </c>
      <c r="AX105" s="1236">
        <f>D106</f>
        <v>2.0833333333333333E-3</v>
      </c>
      <c r="AY105" s="1227">
        <f>D106</f>
        <v>2.0833333333333333E-3</v>
      </c>
      <c r="AZ105" s="1227">
        <f>D106</f>
        <v>2.0833333333333333E-3</v>
      </c>
      <c r="BA105" s="1227">
        <f>D106</f>
        <v>2.0833333333333333E-3</v>
      </c>
      <c r="BB105" s="1245">
        <f>D106</f>
        <v>2.0833333333333333E-3</v>
      </c>
      <c r="BC105" s="1236">
        <f>D106</f>
        <v>2.0833333333333333E-3</v>
      </c>
      <c r="BD105" s="1227">
        <f>D106</f>
        <v>2.0833333333333333E-3</v>
      </c>
      <c r="BE105" s="1227">
        <f>D106</f>
        <v>2.0833333333333333E-3</v>
      </c>
      <c r="BF105" s="1242">
        <f>AM106</f>
        <v>0</v>
      </c>
      <c r="BG105" s="1288">
        <f>AM106</f>
        <v>0</v>
      </c>
    </row>
    <row r="106" spans="1:59" ht="15.75" thickBot="1">
      <c r="A106" s="1276"/>
      <c r="B106" s="1280"/>
      <c r="C106" s="615" t="s">
        <v>50</v>
      </c>
      <c r="D106" s="678">
        <v>2.0833333333333333E-3</v>
      </c>
      <c r="E106" s="1237"/>
      <c r="F106" s="1229"/>
      <c r="G106" s="1229"/>
      <c r="H106" s="1229"/>
      <c r="I106" s="1247"/>
      <c r="J106" s="1237"/>
      <c r="K106" s="1229"/>
      <c r="L106" s="1229"/>
      <c r="M106" s="1229"/>
      <c r="N106" s="1247"/>
      <c r="O106" s="1237"/>
      <c r="P106" s="1229"/>
      <c r="Q106" s="1229"/>
      <c r="R106" s="1229"/>
      <c r="S106" s="1247"/>
      <c r="T106" s="1237"/>
      <c r="U106" s="1229"/>
      <c r="V106" s="1229"/>
      <c r="W106" s="1229"/>
      <c r="X106" s="1247"/>
      <c r="Y106" s="1237"/>
      <c r="Z106" s="1229"/>
      <c r="AA106" s="1229"/>
      <c r="AB106" s="1229"/>
      <c r="AC106" s="1247"/>
      <c r="AD106" s="1308"/>
      <c r="AE106" s="1232"/>
      <c r="AF106" s="1229"/>
      <c r="AG106" s="1229"/>
      <c r="AH106" s="1247"/>
      <c r="AI106" s="1237"/>
      <c r="AJ106" s="1229"/>
      <c r="AK106" s="1229"/>
      <c r="AL106" s="1229"/>
      <c r="AM106" s="1247"/>
      <c r="AN106" s="1237"/>
      <c r="AO106" s="1229"/>
      <c r="AP106" s="1229"/>
      <c r="AQ106" s="1229"/>
      <c r="AR106" s="1247"/>
      <c r="AS106" s="1237"/>
      <c r="AT106" s="1229"/>
      <c r="AU106" s="1229"/>
      <c r="AV106" s="1229"/>
      <c r="AW106" s="1247"/>
      <c r="AX106" s="1237"/>
      <c r="AY106" s="1229"/>
      <c r="AZ106" s="1229"/>
      <c r="BA106" s="1229"/>
      <c r="BB106" s="1247"/>
      <c r="BC106" s="1237"/>
      <c r="BD106" s="1229"/>
      <c r="BE106" s="1229"/>
      <c r="BF106" s="1244"/>
      <c r="BG106" s="1290"/>
    </row>
    <row r="107" spans="1:59" ht="14.45" customHeight="1">
      <c r="A107" s="1276"/>
      <c r="B107" s="1285" t="s">
        <v>328</v>
      </c>
      <c r="C107" s="335" t="s">
        <v>120</v>
      </c>
      <c r="D107" s="733">
        <v>6.9444444444444447E-4</v>
      </c>
      <c r="E107" s="1239">
        <f>D109</f>
        <v>2.0833333333333333E-3</v>
      </c>
      <c r="F107" s="1242">
        <f>D109</f>
        <v>2.0833333333333333E-3</v>
      </c>
      <c r="G107" s="1242">
        <f>D109</f>
        <v>2.0833333333333333E-3</v>
      </c>
      <c r="H107" s="1242">
        <f>D109</f>
        <v>2.0833333333333333E-3</v>
      </c>
      <c r="I107" s="1288">
        <f>D109</f>
        <v>2.0833333333333333E-3</v>
      </c>
      <c r="J107" s="1239">
        <f>D108</f>
        <v>1.3888888888888889E-3</v>
      </c>
      <c r="K107" s="1242">
        <f>D108</f>
        <v>1.3888888888888889E-3</v>
      </c>
      <c r="L107" s="1242">
        <f>D108</f>
        <v>1.3888888888888889E-3</v>
      </c>
      <c r="M107" s="1242">
        <f>D108</f>
        <v>1.3888888888888889E-3</v>
      </c>
      <c r="N107" s="1288">
        <f>D108</f>
        <v>1.3888888888888889E-3</v>
      </c>
      <c r="O107" s="1239">
        <f>D108</f>
        <v>1.3888888888888889E-3</v>
      </c>
      <c r="P107" s="1242">
        <f>D108</f>
        <v>1.3888888888888889E-3</v>
      </c>
      <c r="Q107" s="1242">
        <f>D108</f>
        <v>1.3888888888888889E-3</v>
      </c>
      <c r="R107" s="1242">
        <f>D108</f>
        <v>1.3888888888888889E-3</v>
      </c>
      <c r="S107" s="1288">
        <f>D108</f>
        <v>1.3888888888888889E-3</v>
      </c>
      <c r="T107" s="1239">
        <f>D109</f>
        <v>2.0833333333333333E-3</v>
      </c>
      <c r="U107" s="1242">
        <f>D109</f>
        <v>2.0833333333333333E-3</v>
      </c>
      <c r="V107" s="1242">
        <f>D109</f>
        <v>2.0833333333333333E-3</v>
      </c>
      <c r="W107" s="1242">
        <f>D109</f>
        <v>2.0833333333333333E-3</v>
      </c>
      <c r="X107" s="1288">
        <f>D109</f>
        <v>2.0833333333333333E-3</v>
      </c>
      <c r="Y107" s="1239">
        <f>D108</f>
        <v>1.3888888888888889E-3</v>
      </c>
      <c r="Z107" s="1242">
        <f>D108</f>
        <v>1.3888888888888889E-3</v>
      </c>
      <c r="AA107" s="1242">
        <f>D108</f>
        <v>1.3888888888888889E-3</v>
      </c>
      <c r="AB107" s="1242">
        <f>D108</f>
        <v>1.3888888888888889E-3</v>
      </c>
      <c r="AC107" s="1288">
        <f>D108</f>
        <v>1.3888888888888889E-3</v>
      </c>
      <c r="AD107" s="1297">
        <f>D108</f>
        <v>1.3888888888888889E-3</v>
      </c>
      <c r="AE107" s="1230">
        <f>D108</f>
        <v>1.3888888888888889E-3</v>
      </c>
      <c r="AF107" s="1242">
        <f>D108</f>
        <v>1.3888888888888889E-3</v>
      </c>
      <c r="AG107" s="1242">
        <f>D108</f>
        <v>1.3888888888888889E-3</v>
      </c>
      <c r="AH107" s="1288">
        <f>D108</f>
        <v>1.3888888888888889E-3</v>
      </c>
      <c r="AI107" s="1239">
        <f>D109</f>
        <v>2.0833333333333333E-3</v>
      </c>
      <c r="AJ107" s="1242">
        <f>D109</f>
        <v>2.0833333333333333E-3</v>
      </c>
      <c r="AK107" s="1242">
        <f>D109</f>
        <v>2.0833333333333333E-3</v>
      </c>
      <c r="AL107" s="1242">
        <f>D109</f>
        <v>2.0833333333333333E-3</v>
      </c>
      <c r="AM107" s="1288">
        <f>D109</f>
        <v>2.0833333333333333E-3</v>
      </c>
      <c r="AN107" s="1239">
        <f>D109</f>
        <v>2.0833333333333333E-3</v>
      </c>
      <c r="AO107" s="1242">
        <f>D109</f>
        <v>2.0833333333333333E-3</v>
      </c>
      <c r="AP107" s="1242">
        <f>D109</f>
        <v>2.0833333333333333E-3</v>
      </c>
      <c r="AQ107" s="1242">
        <f>D109</f>
        <v>2.0833333333333333E-3</v>
      </c>
      <c r="AR107" s="1288">
        <f>D109</f>
        <v>2.0833333333333333E-3</v>
      </c>
      <c r="AS107" s="1239">
        <f>D108</f>
        <v>1.3888888888888889E-3</v>
      </c>
      <c r="AT107" s="1242">
        <f>D108</f>
        <v>1.3888888888888889E-3</v>
      </c>
      <c r="AU107" s="1242">
        <f>D108</f>
        <v>1.3888888888888889E-3</v>
      </c>
      <c r="AV107" s="1242">
        <f>D108</f>
        <v>1.3888888888888889E-3</v>
      </c>
      <c r="AW107" s="1288">
        <f>D108</f>
        <v>1.3888888888888889E-3</v>
      </c>
      <c r="AX107" s="1239">
        <f>D107</f>
        <v>6.9444444444444447E-4</v>
      </c>
      <c r="AY107" s="1242">
        <f>D107</f>
        <v>6.9444444444444447E-4</v>
      </c>
      <c r="AZ107" s="1242">
        <f>D107</f>
        <v>6.9444444444444447E-4</v>
      </c>
      <c r="BA107" s="1242">
        <f>D107</f>
        <v>6.9444444444444447E-4</v>
      </c>
      <c r="BB107" s="1288">
        <f>D107</f>
        <v>6.9444444444444447E-4</v>
      </c>
      <c r="BC107" s="1239">
        <f>D108</f>
        <v>1.3888888888888889E-3</v>
      </c>
      <c r="BD107" s="1242">
        <f>D108</f>
        <v>1.3888888888888889E-3</v>
      </c>
      <c r="BE107" s="1242">
        <f>D108</f>
        <v>1.3888888888888889E-3</v>
      </c>
      <c r="BF107" s="1242">
        <f>AM109</f>
        <v>0</v>
      </c>
      <c r="BG107" s="1288">
        <f>AM109</f>
        <v>0</v>
      </c>
    </row>
    <row r="108" spans="1:59" ht="14.45" customHeight="1">
      <c r="A108" s="1276"/>
      <c r="B108" s="1286"/>
      <c r="C108" s="336" t="s">
        <v>646</v>
      </c>
      <c r="D108" s="734">
        <v>1.3888888888888889E-3</v>
      </c>
      <c r="E108" s="1240"/>
      <c r="F108" s="1243"/>
      <c r="G108" s="1243"/>
      <c r="H108" s="1243"/>
      <c r="I108" s="1289"/>
      <c r="J108" s="1240"/>
      <c r="K108" s="1243"/>
      <c r="L108" s="1243"/>
      <c r="M108" s="1243"/>
      <c r="N108" s="1289"/>
      <c r="O108" s="1240"/>
      <c r="P108" s="1243"/>
      <c r="Q108" s="1243"/>
      <c r="R108" s="1243"/>
      <c r="S108" s="1289"/>
      <c r="T108" s="1240"/>
      <c r="U108" s="1243"/>
      <c r="V108" s="1243"/>
      <c r="W108" s="1243"/>
      <c r="X108" s="1289"/>
      <c r="Y108" s="1240"/>
      <c r="Z108" s="1243"/>
      <c r="AA108" s="1243"/>
      <c r="AB108" s="1243"/>
      <c r="AC108" s="1289"/>
      <c r="AD108" s="1298"/>
      <c r="AE108" s="1231"/>
      <c r="AF108" s="1243"/>
      <c r="AG108" s="1243"/>
      <c r="AH108" s="1289"/>
      <c r="AI108" s="1240"/>
      <c r="AJ108" s="1243"/>
      <c r="AK108" s="1243"/>
      <c r="AL108" s="1243"/>
      <c r="AM108" s="1289"/>
      <c r="AN108" s="1240"/>
      <c r="AO108" s="1243"/>
      <c r="AP108" s="1243"/>
      <c r="AQ108" s="1243"/>
      <c r="AR108" s="1289"/>
      <c r="AS108" s="1240"/>
      <c r="AT108" s="1243"/>
      <c r="AU108" s="1243"/>
      <c r="AV108" s="1243"/>
      <c r="AW108" s="1289"/>
      <c r="AX108" s="1240"/>
      <c r="AY108" s="1243"/>
      <c r="AZ108" s="1243"/>
      <c r="BA108" s="1243"/>
      <c r="BB108" s="1289"/>
      <c r="BC108" s="1240"/>
      <c r="BD108" s="1243"/>
      <c r="BE108" s="1243"/>
      <c r="BF108" s="1243"/>
      <c r="BG108" s="1289"/>
    </row>
    <row r="109" spans="1:59" ht="15" customHeight="1" thickBot="1">
      <c r="A109" s="1276"/>
      <c r="B109" s="1287"/>
      <c r="C109" s="337" t="s">
        <v>96</v>
      </c>
      <c r="D109" s="735">
        <v>2.0833333333333333E-3</v>
      </c>
      <c r="E109" s="1241"/>
      <c r="F109" s="1244"/>
      <c r="G109" s="1244"/>
      <c r="H109" s="1244"/>
      <c r="I109" s="1290"/>
      <c r="J109" s="1241"/>
      <c r="K109" s="1244"/>
      <c r="L109" s="1244"/>
      <c r="M109" s="1244"/>
      <c r="N109" s="1290"/>
      <c r="O109" s="1241"/>
      <c r="P109" s="1244"/>
      <c r="Q109" s="1244"/>
      <c r="R109" s="1244"/>
      <c r="S109" s="1290"/>
      <c r="T109" s="1241"/>
      <c r="U109" s="1244"/>
      <c r="V109" s="1244"/>
      <c r="W109" s="1244"/>
      <c r="X109" s="1290"/>
      <c r="Y109" s="1241"/>
      <c r="Z109" s="1244"/>
      <c r="AA109" s="1244"/>
      <c r="AB109" s="1244"/>
      <c r="AC109" s="1290"/>
      <c r="AD109" s="1308"/>
      <c r="AE109" s="1232"/>
      <c r="AF109" s="1244"/>
      <c r="AG109" s="1244"/>
      <c r="AH109" s="1290"/>
      <c r="AI109" s="1241"/>
      <c r="AJ109" s="1244"/>
      <c r="AK109" s="1244"/>
      <c r="AL109" s="1244"/>
      <c r="AM109" s="1290"/>
      <c r="AN109" s="1241"/>
      <c r="AO109" s="1244"/>
      <c r="AP109" s="1244"/>
      <c r="AQ109" s="1244"/>
      <c r="AR109" s="1290"/>
      <c r="AS109" s="1241"/>
      <c r="AT109" s="1244"/>
      <c r="AU109" s="1244"/>
      <c r="AV109" s="1244"/>
      <c r="AW109" s="1290"/>
      <c r="AX109" s="1241"/>
      <c r="AY109" s="1244"/>
      <c r="AZ109" s="1244"/>
      <c r="BA109" s="1244"/>
      <c r="BB109" s="1290"/>
      <c r="BC109" s="1241"/>
      <c r="BD109" s="1244"/>
      <c r="BE109" s="1244"/>
      <c r="BF109" s="1244"/>
      <c r="BG109" s="1290"/>
    </row>
    <row r="110" spans="1:59">
      <c r="A110" s="1276"/>
      <c r="B110" s="1278" t="s">
        <v>327</v>
      </c>
      <c r="C110" s="614" t="s">
        <v>645</v>
      </c>
      <c r="D110" s="678">
        <v>4.6296296296296293E-4</v>
      </c>
      <c r="E110" s="1236">
        <f>D111</f>
        <v>6.9444444444444447E-4</v>
      </c>
      <c r="F110" s="1227">
        <f>D111</f>
        <v>6.9444444444444447E-4</v>
      </c>
      <c r="G110" s="1227">
        <f>D111</f>
        <v>6.9444444444444447E-4</v>
      </c>
      <c r="H110" s="1227">
        <f>D111</f>
        <v>6.9444444444444447E-4</v>
      </c>
      <c r="I110" s="1245">
        <f>D111</f>
        <v>6.9444444444444447E-4</v>
      </c>
      <c r="J110" s="1236">
        <f>D110</f>
        <v>4.6296296296296293E-4</v>
      </c>
      <c r="K110" s="1227">
        <f>D110</f>
        <v>4.6296296296296293E-4</v>
      </c>
      <c r="L110" s="1227">
        <f>D110</f>
        <v>4.6296296296296293E-4</v>
      </c>
      <c r="M110" s="1227">
        <f>D110</f>
        <v>4.6296296296296293E-4</v>
      </c>
      <c r="N110" s="1245">
        <f>D110</f>
        <v>4.6296296296296293E-4</v>
      </c>
      <c r="O110" s="1236">
        <f>D110</f>
        <v>4.6296296296296293E-4</v>
      </c>
      <c r="P110" s="1227">
        <f>D110</f>
        <v>4.6296296296296293E-4</v>
      </c>
      <c r="Q110" s="1227">
        <f>D110</f>
        <v>4.6296296296296293E-4</v>
      </c>
      <c r="R110" s="1227">
        <f>D110</f>
        <v>4.6296296296296293E-4</v>
      </c>
      <c r="S110" s="1245">
        <f>D110</f>
        <v>4.6296296296296293E-4</v>
      </c>
      <c r="T110" s="1236">
        <f>D111</f>
        <v>6.9444444444444447E-4</v>
      </c>
      <c r="U110" s="1227">
        <f>D111</f>
        <v>6.9444444444444447E-4</v>
      </c>
      <c r="V110" s="1227">
        <f>D111</f>
        <v>6.9444444444444447E-4</v>
      </c>
      <c r="W110" s="1227">
        <f>D111</f>
        <v>6.9444444444444447E-4</v>
      </c>
      <c r="X110" s="1245">
        <f>D111</f>
        <v>6.9444444444444447E-4</v>
      </c>
      <c r="Y110" s="1236">
        <f>D111</f>
        <v>6.9444444444444447E-4</v>
      </c>
      <c r="Z110" s="1227">
        <f>D111</f>
        <v>6.9444444444444447E-4</v>
      </c>
      <c r="AA110" s="1227">
        <f>D111</f>
        <v>6.9444444444444447E-4</v>
      </c>
      <c r="AB110" s="1227">
        <f>D111</f>
        <v>6.9444444444444447E-4</v>
      </c>
      <c r="AC110" s="1245">
        <f>D111</f>
        <v>6.9444444444444447E-4</v>
      </c>
      <c r="AD110" s="1297">
        <f>D111</f>
        <v>6.9444444444444447E-4</v>
      </c>
      <c r="AE110" s="1230">
        <f>D111</f>
        <v>6.9444444444444447E-4</v>
      </c>
      <c r="AF110" s="1227">
        <f>D111</f>
        <v>6.9444444444444447E-4</v>
      </c>
      <c r="AG110" s="1227">
        <f>D111</f>
        <v>6.9444444444444447E-4</v>
      </c>
      <c r="AH110" s="1245">
        <f>D111</f>
        <v>6.9444444444444447E-4</v>
      </c>
      <c r="AI110" s="1236">
        <f>D111</f>
        <v>6.9444444444444447E-4</v>
      </c>
      <c r="AJ110" s="1227">
        <f>D111</f>
        <v>6.9444444444444447E-4</v>
      </c>
      <c r="AK110" s="1227">
        <f>D111</f>
        <v>6.9444444444444447E-4</v>
      </c>
      <c r="AL110" s="1227">
        <f>D111</f>
        <v>6.9444444444444447E-4</v>
      </c>
      <c r="AM110" s="1245">
        <f>D111</f>
        <v>6.9444444444444447E-4</v>
      </c>
      <c r="AN110" s="1236">
        <f>D111</f>
        <v>6.9444444444444447E-4</v>
      </c>
      <c r="AO110" s="1227">
        <f>D111</f>
        <v>6.9444444444444447E-4</v>
      </c>
      <c r="AP110" s="1227">
        <f>D111</f>
        <v>6.9444444444444447E-4</v>
      </c>
      <c r="AQ110" s="1227">
        <f>D111</f>
        <v>6.9444444444444447E-4</v>
      </c>
      <c r="AR110" s="1245">
        <f>D111</f>
        <v>6.9444444444444447E-4</v>
      </c>
      <c r="AS110" s="1236">
        <f>D110</f>
        <v>4.6296296296296293E-4</v>
      </c>
      <c r="AT110" s="1227">
        <f>D110</f>
        <v>4.6296296296296293E-4</v>
      </c>
      <c r="AU110" s="1227">
        <f>D110</f>
        <v>4.6296296296296293E-4</v>
      </c>
      <c r="AV110" s="1227">
        <f>D110</f>
        <v>4.6296296296296293E-4</v>
      </c>
      <c r="AW110" s="1245">
        <f>D110</f>
        <v>4.6296296296296293E-4</v>
      </c>
      <c r="AX110" s="1236">
        <f>D111</f>
        <v>6.9444444444444447E-4</v>
      </c>
      <c r="AY110" s="1227">
        <f>D111</f>
        <v>6.9444444444444447E-4</v>
      </c>
      <c r="AZ110" s="1227">
        <f>D111</f>
        <v>6.9444444444444447E-4</v>
      </c>
      <c r="BA110" s="1227">
        <f>D111</f>
        <v>6.9444444444444447E-4</v>
      </c>
      <c r="BB110" s="1245">
        <f>D111</f>
        <v>6.9444444444444447E-4</v>
      </c>
      <c r="BC110" s="1236">
        <f>D111</f>
        <v>6.9444444444444447E-4</v>
      </c>
      <c r="BD110" s="1227">
        <f>D111</f>
        <v>6.9444444444444447E-4</v>
      </c>
      <c r="BE110" s="1227">
        <f>D111</f>
        <v>6.9444444444444447E-4</v>
      </c>
      <c r="BF110" s="1242">
        <f>AM111</f>
        <v>0</v>
      </c>
      <c r="BG110" s="1288">
        <f>AM111</f>
        <v>0</v>
      </c>
    </row>
    <row r="111" spans="1:59" ht="15.75" thickBot="1">
      <c r="A111" s="1276"/>
      <c r="B111" s="1280"/>
      <c r="C111" s="615" t="s">
        <v>50</v>
      </c>
      <c r="D111" s="678">
        <v>6.9444444444444447E-4</v>
      </c>
      <c r="E111" s="1237"/>
      <c r="F111" s="1229"/>
      <c r="G111" s="1229"/>
      <c r="H111" s="1229"/>
      <c r="I111" s="1247"/>
      <c r="J111" s="1237"/>
      <c r="K111" s="1229"/>
      <c r="L111" s="1229"/>
      <c r="M111" s="1229"/>
      <c r="N111" s="1247"/>
      <c r="O111" s="1237"/>
      <c r="P111" s="1229"/>
      <c r="Q111" s="1229"/>
      <c r="R111" s="1229"/>
      <c r="S111" s="1247"/>
      <c r="T111" s="1237"/>
      <c r="U111" s="1229"/>
      <c r="V111" s="1229"/>
      <c r="W111" s="1229"/>
      <c r="X111" s="1247"/>
      <c r="Y111" s="1237"/>
      <c r="Z111" s="1229"/>
      <c r="AA111" s="1229"/>
      <c r="AB111" s="1229"/>
      <c r="AC111" s="1247"/>
      <c r="AD111" s="1308"/>
      <c r="AE111" s="1232"/>
      <c r="AF111" s="1229"/>
      <c r="AG111" s="1229"/>
      <c r="AH111" s="1247"/>
      <c r="AI111" s="1237"/>
      <c r="AJ111" s="1229"/>
      <c r="AK111" s="1229"/>
      <c r="AL111" s="1229"/>
      <c r="AM111" s="1247"/>
      <c r="AN111" s="1237"/>
      <c r="AO111" s="1229"/>
      <c r="AP111" s="1229"/>
      <c r="AQ111" s="1229"/>
      <c r="AR111" s="1247"/>
      <c r="AS111" s="1237"/>
      <c r="AT111" s="1229"/>
      <c r="AU111" s="1229"/>
      <c r="AV111" s="1229"/>
      <c r="AW111" s="1247"/>
      <c r="AX111" s="1237"/>
      <c r="AY111" s="1229"/>
      <c r="AZ111" s="1229"/>
      <c r="BA111" s="1229"/>
      <c r="BB111" s="1247"/>
      <c r="BC111" s="1237"/>
      <c r="BD111" s="1229"/>
      <c r="BE111" s="1229"/>
      <c r="BF111" s="1244"/>
      <c r="BG111" s="1290"/>
    </row>
    <row r="112" spans="1:59">
      <c r="A112" s="1276"/>
      <c r="B112" s="1278" t="s">
        <v>319</v>
      </c>
      <c r="C112" s="614" t="s">
        <v>313</v>
      </c>
      <c r="D112" s="677">
        <v>2.7777777777777779E-3</v>
      </c>
      <c r="E112" s="1236">
        <f>D112</f>
        <v>2.7777777777777779E-3</v>
      </c>
      <c r="F112" s="1227">
        <f>D113</f>
        <v>2.7777777777777779E-3</v>
      </c>
      <c r="G112" s="1227">
        <f>D114</f>
        <v>3.472222222222222E-3</v>
      </c>
      <c r="H112" s="1227">
        <f>D115</f>
        <v>4.1666666666666666E-3</v>
      </c>
      <c r="I112" s="1245">
        <f>D116</f>
        <v>4.8611111111111112E-3</v>
      </c>
      <c r="J112" s="1236">
        <f>D112</f>
        <v>2.7777777777777779E-3</v>
      </c>
      <c r="K112" s="1227">
        <f>D113</f>
        <v>2.7777777777777779E-3</v>
      </c>
      <c r="L112" s="1227">
        <f>D114</f>
        <v>3.472222222222222E-3</v>
      </c>
      <c r="M112" s="1227">
        <f>D115</f>
        <v>4.1666666666666666E-3</v>
      </c>
      <c r="N112" s="1245">
        <f>D116</f>
        <v>4.8611111111111112E-3</v>
      </c>
      <c r="O112" s="1236">
        <f>D112</f>
        <v>2.7777777777777779E-3</v>
      </c>
      <c r="P112" s="1227">
        <f>D113</f>
        <v>2.7777777777777779E-3</v>
      </c>
      <c r="Q112" s="1227">
        <f>D114</f>
        <v>3.472222222222222E-3</v>
      </c>
      <c r="R112" s="1227">
        <f>D115</f>
        <v>4.1666666666666666E-3</v>
      </c>
      <c r="S112" s="1245">
        <f>D116</f>
        <v>4.8611111111111112E-3</v>
      </c>
      <c r="T112" s="1236">
        <f>D112</f>
        <v>2.7777777777777779E-3</v>
      </c>
      <c r="U112" s="1227">
        <f>D113</f>
        <v>2.7777777777777779E-3</v>
      </c>
      <c r="V112" s="1227">
        <f>D114</f>
        <v>3.472222222222222E-3</v>
      </c>
      <c r="W112" s="1227">
        <f>D115</f>
        <v>4.1666666666666666E-3</v>
      </c>
      <c r="X112" s="1245">
        <f>D116</f>
        <v>4.8611111111111112E-3</v>
      </c>
      <c r="Y112" s="1236">
        <f>D112</f>
        <v>2.7777777777777779E-3</v>
      </c>
      <c r="Z112" s="1227">
        <f>D113</f>
        <v>2.7777777777777779E-3</v>
      </c>
      <c r="AA112" s="1227">
        <f>D114</f>
        <v>3.472222222222222E-3</v>
      </c>
      <c r="AB112" s="1227">
        <f>D115</f>
        <v>4.1666666666666666E-3</v>
      </c>
      <c r="AC112" s="1245">
        <f>D116</f>
        <v>4.8611111111111112E-3</v>
      </c>
      <c r="AD112" s="1297">
        <f>D112</f>
        <v>2.7777777777777779E-3</v>
      </c>
      <c r="AE112" s="1230">
        <f>D113</f>
        <v>2.7777777777777779E-3</v>
      </c>
      <c r="AF112" s="1227">
        <f>D114</f>
        <v>3.472222222222222E-3</v>
      </c>
      <c r="AG112" s="1227">
        <f>D115</f>
        <v>4.1666666666666666E-3</v>
      </c>
      <c r="AH112" s="1245">
        <f>D116</f>
        <v>4.8611111111111112E-3</v>
      </c>
      <c r="AI112" s="1236">
        <f>D112</f>
        <v>2.7777777777777779E-3</v>
      </c>
      <c r="AJ112" s="1227">
        <f>D113</f>
        <v>2.7777777777777779E-3</v>
      </c>
      <c r="AK112" s="1227">
        <f>D114</f>
        <v>3.472222222222222E-3</v>
      </c>
      <c r="AL112" s="1227">
        <f>D115</f>
        <v>4.1666666666666666E-3</v>
      </c>
      <c r="AM112" s="1245">
        <f>D116</f>
        <v>4.8611111111111112E-3</v>
      </c>
      <c r="AN112" s="1236">
        <f>D112</f>
        <v>2.7777777777777779E-3</v>
      </c>
      <c r="AO112" s="1227">
        <f>D113</f>
        <v>2.7777777777777779E-3</v>
      </c>
      <c r="AP112" s="1227">
        <f>D114</f>
        <v>3.472222222222222E-3</v>
      </c>
      <c r="AQ112" s="1227">
        <f>D115</f>
        <v>4.1666666666666666E-3</v>
      </c>
      <c r="AR112" s="1245">
        <f>D116</f>
        <v>4.8611111111111112E-3</v>
      </c>
      <c r="AS112" s="1236">
        <f>D112</f>
        <v>2.7777777777777779E-3</v>
      </c>
      <c r="AT112" s="1227">
        <f>D113</f>
        <v>2.7777777777777779E-3</v>
      </c>
      <c r="AU112" s="1227">
        <f>D114</f>
        <v>3.472222222222222E-3</v>
      </c>
      <c r="AV112" s="1227">
        <f>D115</f>
        <v>4.1666666666666666E-3</v>
      </c>
      <c r="AW112" s="1245">
        <f>D116</f>
        <v>4.8611111111111112E-3</v>
      </c>
      <c r="AX112" s="1236">
        <f>D112</f>
        <v>2.7777777777777779E-3</v>
      </c>
      <c r="AY112" s="1227">
        <f>D113</f>
        <v>2.7777777777777779E-3</v>
      </c>
      <c r="AZ112" s="1227">
        <f>D114</f>
        <v>3.472222222222222E-3</v>
      </c>
      <c r="BA112" s="1227">
        <f>D115</f>
        <v>4.1666666666666666E-3</v>
      </c>
      <c r="BB112" s="1245">
        <f>D116</f>
        <v>4.8611111111111112E-3</v>
      </c>
      <c r="BC112" s="1236">
        <f>D112</f>
        <v>2.7777777777777779E-3</v>
      </c>
      <c r="BD112" s="1227">
        <f>D113</f>
        <v>2.7777777777777779E-3</v>
      </c>
      <c r="BE112" s="1227">
        <f>D114</f>
        <v>3.472222222222222E-3</v>
      </c>
      <c r="BF112" s="1242">
        <f>AM115</f>
        <v>0</v>
      </c>
      <c r="BG112" s="1288">
        <f>AM116</f>
        <v>0</v>
      </c>
    </row>
    <row r="113" spans="1:59">
      <c r="A113" s="1276"/>
      <c r="B113" s="1279"/>
      <c r="C113" s="616" t="s">
        <v>314</v>
      </c>
      <c r="D113" s="678">
        <v>2.7777777777777779E-3</v>
      </c>
      <c r="E113" s="1238"/>
      <c r="F113" s="1228"/>
      <c r="G113" s="1228"/>
      <c r="H113" s="1228"/>
      <c r="I113" s="1246"/>
      <c r="J113" s="1238"/>
      <c r="K113" s="1228"/>
      <c r="L113" s="1228"/>
      <c r="M113" s="1228"/>
      <c r="N113" s="1246"/>
      <c r="O113" s="1238"/>
      <c r="P113" s="1228"/>
      <c r="Q113" s="1228"/>
      <c r="R113" s="1228"/>
      <c r="S113" s="1246"/>
      <c r="T113" s="1238"/>
      <c r="U113" s="1228"/>
      <c r="V113" s="1228"/>
      <c r="W113" s="1228"/>
      <c r="X113" s="1246"/>
      <c r="Y113" s="1238"/>
      <c r="Z113" s="1228"/>
      <c r="AA113" s="1228"/>
      <c r="AB113" s="1228"/>
      <c r="AC113" s="1246"/>
      <c r="AD113" s="1298"/>
      <c r="AE113" s="1231"/>
      <c r="AF113" s="1228"/>
      <c r="AG113" s="1228"/>
      <c r="AH113" s="1246"/>
      <c r="AI113" s="1238"/>
      <c r="AJ113" s="1228"/>
      <c r="AK113" s="1228"/>
      <c r="AL113" s="1228"/>
      <c r="AM113" s="1246"/>
      <c r="AN113" s="1238"/>
      <c r="AO113" s="1228"/>
      <c r="AP113" s="1228"/>
      <c r="AQ113" s="1228"/>
      <c r="AR113" s="1246"/>
      <c r="AS113" s="1238"/>
      <c r="AT113" s="1228"/>
      <c r="AU113" s="1228"/>
      <c r="AV113" s="1228"/>
      <c r="AW113" s="1246"/>
      <c r="AX113" s="1238"/>
      <c r="AY113" s="1228"/>
      <c r="AZ113" s="1228"/>
      <c r="BA113" s="1228"/>
      <c r="BB113" s="1246"/>
      <c r="BC113" s="1238"/>
      <c r="BD113" s="1228"/>
      <c r="BE113" s="1228"/>
      <c r="BF113" s="1243"/>
      <c r="BG113" s="1289"/>
    </row>
    <row r="114" spans="1:59">
      <c r="A114" s="1276"/>
      <c r="B114" s="1279"/>
      <c r="C114" s="616" t="s">
        <v>315</v>
      </c>
      <c r="D114" s="678">
        <v>3.472222222222222E-3</v>
      </c>
      <c r="E114" s="1238"/>
      <c r="F114" s="1228"/>
      <c r="G114" s="1228"/>
      <c r="H114" s="1228"/>
      <c r="I114" s="1246"/>
      <c r="J114" s="1238"/>
      <c r="K114" s="1228"/>
      <c r="L114" s="1228"/>
      <c r="M114" s="1228"/>
      <c r="N114" s="1246"/>
      <c r="O114" s="1238"/>
      <c r="P114" s="1228"/>
      <c r="Q114" s="1228"/>
      <c r="R114" s="1228"/>
      <c r="S114" s="1246"/>
      <c r="T114" s="1238"/>
      <c r="U114" s="1228"/>
      <c r="V114" s="1228"/>
      <c r="W114" s="1228"/>
      <c r="X114" s="1246"/>
      <c r="Y114" s="1238"/>
      <c r="Z114" s="1228"/>
      <c r="AA114" s="1228"/>
      <c r="AB114" s="1228"/>
      <c r="AC114" s="1246"/>
      <c r="AD114" s="1298"/>
      <c r="AE114" s="1231"/>
      <c r="AF114" s="1228"/>
      <c r="AG114" s="1228"/>
      <c r="AH114" s="1246"/>
      <c r="AI114" s="1238"/>
      <c r="AJ114" s="1228"/>
      <c r="AK114" s="1228"/>
      <c r="AL114" s="1228"/>
      <c r="AM114" s="1246"/>
      <c r="AN114" s="1238"/>
      <c r="AO114" s="1228"/>
      <c r="AP114" s="1228"/>
      <c r="AQ114" s="1228"/>
      <c r="AR114" s="1246"/>
      <c r="AS114" s="1238"/>
      <c r="AT114" s="1228"/>
      <c r="AU114" s="1228"/>
      <c r="AV114" s="1228"/>
      <c r="AW114" s="1246"/>
      <c r="AX114" s="1238"/>
      <c r="AY114" s="1228"/>
      <c r="AZ114" s="1228"/>
      <c r="BA114" s="1228"/>
      <c r="BB114" s="1246"/>
      <c r="BC114" s="1238"/>
      <c r="BD114" s="1228"/>
      <c r="BE114" s="1228"/>
      <c r="BF114" s="1243"/>
      <c r="BG114" s="1289"/>
    </row>
    <row r="115" spans="1:59">
      <c r="A115" s="1276"/>
      <c r="B115" s="1279"/>
      <c r="C115" s="616" t="s">
        <v>316</v>
      </c>
      <c r="D115" s="678">
        <v>4.1666666666666666E-3</v>
      </c>
      <c r="E115" s="1238"/>
      <c r="F115" s="1228"/>
      <c r="G115" s="1228"/>
      <c r="H115" s="1228"/>
      <c r="I115" s="1246"/>
      <c r="J115" s="1238"/>
      <c r="K115" s="1228"/>
      <c r="L115" s="1228"/>
      <c r="M115" s="1228"/>
      <c r="N115" s="1246"/>
      <c r="O115" s="1238"/>
      <c r="P115" s="1228"/>
      <c r="Q115" s="1228"/>
      <c r="R115" s="1228"/>
      <c r="S115" s="1246"/>
      <c r="T115" s="1238"/>
      <c r="U115" s="1228"/>
      <c r="V115" s="1228"/>
      <c r="W115" s="1228"/>
      <c r="X115" s="1246"/>
      <c r="Y115" s="1238"/>
      <c r="Z115" s="1228"/>
      <c r="AA115" s="1228"/>
      <c r="AB115" s="1228"/>
      <c r="AC115" s="1246"/>
      <c r="AD115" s="1298"/>
      <c r="AE115" s="1231"/>
      <c r="AF115" s="1228"/>
      <c r="AG115" s="1228"/>
      <c r="AH115" s="1246"/>
      <c r="AI115" s="1238"/>
      <c r="AJ115" s="1228"/>
      <c r="AK115" s="1228"/>
      <c r="AL115" s="1228"/>
      <c r="AM115" s="1246"/>
      <c r="AN115" s="1238"/>
      <c r="AO115" s="1228"/>
      <c r="AP115" s="1228"/>
      <c r="AQ115" s="1228"/>
      <c r="AR115" s="1246"/>
      <c r="AS115" s="1238"/>
      <c r="AT115" s="1228"/>
      <c r="AU115" s="1228"/>
      <c r="AV115" s="1228"/>
      <c r="AW115" s="1246"/>
      <c r="AX115" s="1238"/>
      <c r="AY115" s="1228"/>
      <c r="AZ115" s="1228"/>
      <c r="BA115" s="1228"/>
      <c r="BB115" s="1246"/>
      <c r="BC115" s="1238"/>
      <c r="BD115" s="1228"/>
      <c r="BE115" s="1228"/>
      <c r="BF115" s="1243"/>
      <c r="BG115" s="1289"/>
    </row>
    <row r="116" spans="1:59" ht="15.75" thickBot="1">
      <c r="A116" s="1276"/>
      <c r="B116" s="1279"/>
      <c r="C116" s="616" t="s">
        <v>317</v>
      </c>
      <c r="D116" s="678">
        <v>4.8611111111111112E-3</v>
      </c>
      <c r="E116" s="1238"/>
      <c r="F116" s="1228"/>
      <c r="G116" s="1228"/>
      <c r="H116" s="1228"/>
      <c r="I116" s="1246"/>
      <c r="J116" s="1238"/>
      <c r="K116" s="1228"/>
      <c r="L116" s="1228"/>
      <c r="M116" s="1228"/>
      <c r="N116" s="1246"/>
      <c r="O116" s="1238"/>
      <c r="P116" s="1228"/>
      <c r="Q116" s="1228"/>
      <c r="R116" s="1228"/>
      <c r="S116" s="1246"/>
      <c r="T116" s="1238"/>
      <c r="U116" s="1228"/>
      <c r="V116" s="1228"/>
      <c r="W116" s="1228"/>
      <c r="X116" s="1246"/>
      <c r="Y116" s="1238"/>
      <c r="Z116" s="1228"/>
      <c r="AA116" s="1228"/>
      <c r="AB116" s="1228"/>
      <c r="AC116" s="1246"/>
      <c r="AD116" s="1298"/>
      <c r="AE116" s="1231"/>
      <c r="AF116" s="1228"/>
      <c r="AG116" s="1228"/>
      <c r="AH116" s="1246"/>
      <c r="AI116" s="1238"/>
      <c r="AJ116" s="1229"/>
      <c r="AK116" s="1229"/>
      <c r="AL116" s="1229"/>
      <c r="AM116" s="1247"/>
      <c r="AN116" s="1238"/>
      <c r="AO116" s="1229"/>
      <c r="AP116" s="1229"/>
      <c r="AQ116" s="1229"/>
      <c r="AR116" s="1247"/>
      <c r="AS116" s="1238"/>
      <c r="AT116" s="1229"/>
      <c r="AU116" s="1229"/>
      <c r="AV116" s="1229"/>
      <c r="AW116" s="1247"/>
      <c r="AX116" s="1238"/>
      <c r="AY116" s="1229"/>
      <c r="AZ116" s="1229"/>
      <c r="BA116" s="1229"/>
      <c r="BB116" s="1247"/>
      <c r="BC116" s="1238"/>
      <c r="BD116" s="1228"/>
      <c r="BE116" s="1228"/>
      <c r="BF116" s="1243"/>
      <c r="BG116" s="1289"/>
    </row>
    <row r="117" spans="1:59">
      <c r="A117" s="1276"/>
      <c r="B117" s="1278" t="s">
        <v>333</v>
      </c>
      <c r="C117" s="335" t="s">
        <v>120</v>
      </c>
      <c r="D117" s="697">
        <v>1.3888888888888889E-3</v>
      </c>
      <c r="E117" s="1236">
        <f>D119</f>
        <v>2.7777777777777779E-3</v>
      </c>
      <c r="F117" s="1227">
        <f>D119</f>
        <v>2.7777777777777779E-3</v>
      </c>
      <c r="G117" s="1227">
        <f>D119</f>
        <v>2.7777777777777779E-3</v>
      </c>
      <c r="H117" s="1227">
        <f>D119</f>
        <v>2.7777777777777779E-3</v>
      </c>
      <c r="I117" s="1245">
        <f>D119</f>
        <v>2.7777777777777779E-3</v>
      </c>
      <c r="J117" s="1236">
        <f>D119</f>
        <v>2.7777777777777779E-3</v>
      </c>
      <c r="K117" s="1227">
        <f>D119</f>
        <v>2.7777777777777779E-3</v>
      </c>
      <c r="L117" s="1227">
        <f>D119</f>
        <v>2.7777777777777779E-3</v>
      </c>
      <c r="M117" s="1227">
        <f>D119</f>
        <v>2.7777777777777779E-3</v>
      </c>
      <c r="N117" s="1245">
        <f>D119</f>
        <v>2.7777777777777779E-3</v>
      </c>
      <c r="O117" s="1236">
        <f>D118</f>
        <v>2.0833333333333333E-3</v>
      </c>
      <c r="P117" s="1227">
        <f>D118</f>
        <v>2.0833333333333333E-3</v>
      </c>
      <c r="Q117" s="1227">
        <f>D118</f>
        <v>2.0833333333333333E-3</v>
      </c>
      <c r="R117" s="1227">
        <f>D118</f>
        <v>2.0833333333333333E-3</v>
      </c>
      <c r="S117" s="1245">
        <f>D118</f>
        <v>2.0833333333333333E-3</v>
      </c>
      <c r="T117" s="1236">
        <f>D119</f>
        <v>2.7777777777777779E-3</v>
      </c>
      <c r="U117" s="1227">
        <f>D119</f>
        <v>2.7777777777777779E-3</v>
      </c>
      <c r="V117" s="1227">
        <f>D119</f>
        <v>2.7777777777777779E-3</v>
      </c>
      <c r="W117" s="1227">
        <f>D119</f>
        <v>2.7777777777777779E-3</v>
      </c>
      <c r="X117" s="1245">
        <f>D119</f>
        <v>2.7777777777777779E-3</v>
      </c>
      <c r="Y117" s="1236">
        <f>D119</f>
        <v>2.7777777777777779E-3</v>
      </c>
      <c r="Z117" s="1227">
        <f>D119</f>
        <v>2.7777777777777779E-3</v>
      </c>
      <c r="AA117" s="1227">
        <f>D119</f>
        <v>2.7777777777777779E-3</v>
      </c>
      <c r="AB117" s="1227">
        <f>D119</f>
        <v>2.7777777777777779E-3</v>
      </c>
      <c r="AC117" s="1245">
        <f>D119</f>
        <v>2.7777777777777779E-3</v>
      </c>
      <c r="AD117" s="1297">
        <f>D118</f>
        <v>2.0833333333333333E-3</v>
      </c>
      <c r="AE117" s="1230">
        <f>D118</f>
        <v>2.0833333333333333E-3</v>
      </c>
      <c r="AF117" s="1227">
        <f>D118</f>
        <v>2.0833333333333333E-3</v>
      </c>
      <c r="AG117" s="1227">
        <f>D118</f>
        <v>2.0833333333333333E-3</v>
      </c>
      <c r="AH117" s="1245">
        <f>D118</f>
        <v>2.0833333333333333E-3</v>
      </c>
      <c r="AI117" s="1236">
        <f>D119</f>
        <v>2.7777777777777779E-3</v>
      </c>
      <c r="AJ117" s="1227">
        <f>D119</f>
        <v>2.7777777777777779E-3</v>
      </c>
      <c r="AK117" s="1227">
        <f>D119</f>
        <v>2.7777777777777779E-3</v>
      </c>
      <c r="AL117" s="1227">
        <f>D119</f>
        <v>2.7777777777777779E-3</v>
      </c>
      <c r="AM117" s="1245">
        <f>D119</f>
        <v>2.7777777777777779E-3</v>
      </c>
      <c r="AN117" s="1236">
        <f>D118</f>
        <v>2.0833333333333333E-3</v>
      </c>
      <c r="AO117" s="1227">
        <f>D118</f>
        <v>2.0833333333333333E-3</v>
      </c>
      <c r="AP117" s="1227">
        <f>D118</f>
        <v>2.0833333333333333E-3</v>
      </c>
      <c r="AQ117" s="1227">
        <f>D118</f>
        <v>2.0833333333333333E-3</v>
      </c>
      <c r="AR117" s="1245">
        <f>D118</f>
        <v>2.0833333333333333E-3</v>
      </c>
      <c r="AS117" s="1236">
        <f>D118</f>
        <v>2.0833333333333333E-3</v>
      </c>
      <c r="AT117" s="1227">
        <f>D118</f>
        <v>2.0833333333333333E-3</v>
      </c>
      <c r="AU117" s="1227">
        <f>D118</f>
        <v>2.0833333333333333E-3</v>
      </c>
      <c r="AV117" s="1227">
        <f>D118</f>
        <v>2.0833333333333333E-3</v>
      </c>
      <c r="AW117" s="1245">
        <f>D118</f>
        <v>2.0833333333333333E-3</v>
      </c>
      <c r="AX117" s="1236">
        <f>D117</f>
        <v>1.3888888888888889E-3</v>
      </c>
      <c r="AY117" s="1227">
        <f>D117</f>
        <v>1.3888888888888889E-3</v>
      </c>
      <c r="AZ117" s="1227">
        <f>D117</f>
        <v>1.3888888888888889E-3</v>
      </c>
      <c r="BA117" s="1227">
        <f>D117</f>
        <v>1.3888888888888889E-3</v>
      </c>
      <c r="BB117" s="1245">
        <f>D117</f>
        <v>1.3888888888888889E-3</v>
      </c>
      <c r="BC117" s="1236">
        <f>D119</f>
        <v>2.7777777777777779E-3</v>
      </c>
      <c r="BD117" s="1227">
        <f>D119</f>
        <v>2.7777777777777779E-3</v>
      </c>
      <c r="BE117" s="1227">
        <f>D119</f>
        <v>2.7777777777777779E-3</v>
      </c>
      <c r="BF117" s="1242">
        <f>AM119</f>
        <v>0</v>
      </c>
      <c r="BG117" s="1288">
        <f>AM119</f>
        <v>0</v>
      </c>
    </row>
    <row r="118" spans="1:59">
      <c r="A118" s="1276"/>
      <c r="B118" s="1279"/>
      <c r="C118" s="336" t="s">
        <v>646</v>
      </c>
      <c r="D118" s="680">
        <v>2.0833333333333333E-3</v>
      </c>
      <c r="E118" s="1238"/>
      <c r="F118" s="1228"/>
      <c r="G118" s="1228"/>
      <c r="H118" s="1228"/>
      <c r="I118" s="1246"/>
      <c r="J118" s="1238"/>
      <c r="K118" s="1228"/>
      <c r="L118" s="1228"/>
      <c r="M118" s="1228"/>
      <c r="N118" s="1246"/>
      <c r="O118" s="1238"/>
      <c r="P118" s="1228"/>
      <c r="Q118" s="1228"/>
      <c r="R118" s="1228"/>
      <c r="S118" s="1246"/>
      <c r="T118" s="1238"/>
      <c r="U118" s="1228"/>
      <c r="V118" s="1228"/>
      <c r="W118" s="1228"/>
      <c r="X118" s="1246"/>
      <c r="Y118" s="1238"/>
      <c r="Z118" s="1228"/>
      <c r="AA118" s="1228"/>
      <c r="AB118" s="1228"/>
      <c r="AC118" s="1246"/>
      <c r="AD118" s="1298"/>
      <c r="AE118" s="1231"/>
      <c r="AF118" s="1228"/>
      <c r="AG118" s="1228"/>
      <c r="AH118" s="1246"/>
      <c r="AI118" s="1238"/>
      <c r="AJ118" s="1228"/>
      <c r="AK118" s="1228"/>
      <c r="AL118" s="1228"/>
      <c r="AM118" s="1246"/>
      <c r="AN118" s="1238"/>
      <c r="AO118" s="1228"/>
      <c r="AP118" s="1228"/>
      <c r="AQ118" s="1228"/>
      <c r="AR118" s="1246"/>
      <c r="AS118" s="1238"/>
      <c r="AT118" s="1228"/>
      <c r="AU118" s="1228"/>
      <c r="AV118" s="1228"/>
      <c r="AW118" s="1246"/>
      <c r="AX118" s="1238"/>
      <c r="AY118" s="1228"/>
      <c r="AZ118" s="1228"/>
      <c r="BA118" s="1228"/>
      <c r="BB118" s="1246"/>
      <c r="BC118" s="1238"/>
      <c r="BD118" s="1228"/>
      <c r="BE118" s="1228"/>
      <c r="BF118" s="1243"/>
      <c r="BG118" s="1289"/>
    </row>
    <row r="119" spans="1:59" ht="15.75" thickBot="1">
      <c r="A119" s="1276"/>
      <c r="B119" s="1280"/>
      <c r="C119" s="337" t="s">
        <v>96</v>
      </c>
      <c r="D119" s="698">
        <v>2.7777777777777779E-3</v>
      </c>
      <c r="E119" s="1237"/>
      <c r="F119" s="1229"/>
      <c r="G119" s="1229"/>
      <c r="H119" s="1229"/>
      <c r="I119" s="1247"/>
      <c r="J119" s="1237"/>
      <c r="K119" s="1229"/>
      <c r="L119" s="1229"/>
      <c r="M119" s="1229"/>
      <c r="N119" s="1247"/>
      <c r="O119" s="1237"/>
      <c r="P119" s="1229"/>
      <c r="Q119" s="1229"/>
      <c r="R119" s="1229"/>
      <c r="S119" s="1247"/>
      <c r="T119" s="1237"/>
      <c r="U119" s="1229"/>
      <c r="V119" s="1229"/>
      <c r="W119" s="1229"/>
      <c r="X119" s="1247"/>
      <c r="Y119" s="1237"/>
      <c r="Z119" s="1229"/>
      <c r="AA119" s="1229"/>
      <c r="AB119" s="1229"/>
      <c r="AC119" s="1247"/>
      <c r="AD119" s="1308"/>
      <c r="AE119" s="1232"/>
      <c r="AF119" s="1229"/>
      <c r="AG119" s="1229"/>
      <c r="AH119" s="1247"/>
      <c r="AI119" s="1237"/>
      <c r="AJ119" s="1229"/>
      <c r="AK119" s="1229"/>
      <c r="AL119" s="1229"/>
      <c r="AM119" s="1247"/>
      <c r="AN119" s="1237"/>
      <c r="AO119" s="1229"/>
      <c r="AP119" s="1229"/>
      <c r="AQ119" s="1229"/>
      <c r="AR119" s="1247"/>
      <c r="AS119" s="1237"/>
      <c r="AT119" s="1229"/>
      <c r="AU119" s="1229"/>
      <c r="AV119" s="1229"/>
      <c r="AW119" s="1247"/>
      <c r="AX119" s="1237"/>
      <c r="AY119" s="1229"/>
      <c r="AZ119" s="1229"/>
      <c r="BA119" s="1229"/>
      <c r="BB119" s="1247"/>
      <c r="BC119" s="1237"/>
      <c r="BD119" s="1229"/>
      <c r="BE119" s="1229"/>
      <c r="BF119" s="1244"/>
      <c r="BG119" s="1290"/>
    </row>
    <row r="120" spans="1:59" ht="15.75" thickBot="1">
      <c r="A120" s="1277"/>
      <c r="B120" s="1291" t="s">
        <v>334</v>
      </c>
      <c r="C120" s="1291"/>
      <c r="D120" s="1291"/>
      <c r="E120" s="636">
        <f>((E107+E110)+E112+E117+E100+E105)*E99</f>
        <v>2.361111111111111E-2</v>
      </c>
      <c r="F120" s="637">
        <f>((+F107+F110)+F100+F112+F117+F105)*F99</f>
        <v>2.361111111111111E-2</v>
      </c>
      <c r="G120" s="637">
        <f>((G107+G110)+G100+G112+G117+G105)*G99</f>
        <v>2.4999999999999998E-2</v>
      </c>
      <c r="H120" s="637">
        <f>((H107+H110)+H100+H112+H117+H105)*H99</f>
        <v>2.6388888888888889E-2</v>
      </c>
      <c r="I120" s="638">
        <f>((I107+I110)+I100+I112+I117+I105)*I99</f>
        <v>2.7777777777777776E-2</v>
      </c>
      <c r="J120" s="636">
        <f>((J107+J110)+J112+J117+J100+J105)*J99</f>
        <v>1.9675925925925927E-2</v>
      </c>
      <c r="K120" s="637">
        <f>((+K107+K110)+K100+K112+K117+K105)*K99</f>
        <v>1.9675925925925927E-2</v>
      </c>
      <c r="L120" s="637">
        <f>((L107+L110)+L100+L112+L117+L105)*L99</f>
        <v>2.1064814814814814E-2</v>
      </c>
      <c r="M120" s="637">
        <f>((M107+M110)+M100+M112+M117+M105)*M99</f>
        <v>2.2453703703703705E-2</v>
      </c>
      <c r="N120" s="638">
        <f>((N107+N110)+N100+N112+N117+N105)*N99</f>
        <v>2.3842592592592596E-2</v>
      </c>
      <c r="O120" s="636">
        <f>((O107+O110)+O112+O117+O100+O105)*O99</f>
        <v>1.8287037037037036E-2</v>
      </c>
      <c r="P120" s="637">
        <f>((+P107+P110)+P100+P112+P117+P105)*P99</f>
        <v>1.8287037037037036E-2</v>
      </c>
      <c r="Q120" s="637">
        <f>((Q107+Q110)+Q100+Q112+Q117+Q105)*Q99</f>
        <v>1.9675925925925927E-2</v>
      </c>
      <c r="R120" s="637">
        <f>((R107+R110)+R100+R112+R117+R105)*R99</f>
        <v>2.1064814814814814E-2</v>
      </c>
      <c r="S120" s="638">
        <f>((S107+S110)+S100+S112+S117+S105)*S99</f>
        <v>2.2453703703703705E-2</v>
      </c>
      <c r="T120" s="636">
        <f>((T107+T110)+T112+T117+T100+T105)*T99</f>
        <v>2.361111111111111E-2</v>
      </c>
      <c r="U120" s="637">
        <f>((+U107+U110)+U100+U112+U117+U105)*U99</f>
        <v>2.361111111111111E-2</v>
      </c>
      <c r="V120" s="637">
        <f>((V107+V110)+V100+V112+V117+V105)*V99</f>
        <v>2.4999999999999998E-2</v>
      </c>
      <c r="W120" s="637">
        <f>((W107+W110)+W100+W112+W117+W105)*W99</f>
        <v>2.6388888888888889E-2</v>
      </c>
      <c r="X120" s="638">
        <f>((X107+X110)+X100+X112+X117+X105)*X99</f>
        <v>2.7777777777777776E-2</v>
      </c>
      <c r="Y120" s="636">
        <f>((Y107+Y110)+Y112+Y117+Y100+Y105)*Y99</f>
        <v>2.2222222222222223E-2</v>
      </c>
      <c r="Z120" s="637">
        <f>((+Z107+Z110)+Z100+Z112+Z117+Z105)*Z99</f>
        <v>2.2222222222222223E-2</v>
      </c>
      <c r="AA120" s="637">
        <f>((AA107+AA110)+AA100+AA112+AA117+AA105)*AA99</f>
        <v>2.361111111111111E-2</v>
      </c>
      <c r="AB120" s="637">
        <f>((AB107+AB110)+AB100+AB112+AB117+AB105)*AB99</f>
        <v>2.4999999999999998E-2</v>
      </c>
      <c r="AC120" s="638">
        <f>((AC107+AC110)+AC100+AC112+AC117+AC105)*AC99</f>
        <v>2.6388888888888889E-2</v>
      </c>
      <c r="AD120" s="868">
        <f>((AD107+AD110)+AD112+AD117+AD100+AD105)*AD99</f>
        <v>1.0416666666666666E-2</v>
      </c>
      <c r="AE120" s="835">
        <f>((+AE107+AE110)+AE100+AE112+AE117+AE105)*AE99</f>
        <v>1.0416666666666666E-2</v>
      </c>
      <c r="AF120" s="637">
        <f>((AF107+AF110)+AF100+AF112+AF117+AF105)*AF99</f>
        <v>1.0069444444444443E-2</v>
      </c>
      <c r="AG120" s="637">
        <f>((AG107+AG110)+AG100+AG112+AG117+AG105)*AG99</f>
        <v>1.0763888888888889E-2</v>
      </c>
      <c r="AH120" s="638">
        <f>((AH107+AH110)+AH100+AH112+AH117+AH105)*AH99</f>
        <v>1.1458333333333333E-2</v>
      </c>
      <c r="AI120" s="636">
        <f>((AI107+AI110)+AI112+AI117+AI100+AI105)*AI99</f>
        <v>2.361111111111111E-2</v>
      </c>
      <c r="AJ120" s="637">
        <f>((+AJ107+AJ110)+AJ100+AJ112+AJ117+AJ105)*AJ99</f>
        <v>2.361111111111111E-2</v>
      </c>
      <c r="AK120" s="637">
        <f>((AK107+AK110)+AK100+AK112+AK117+AK105)*AK99</f>
        <v>2.4999999999999998E-2</v>
      </c>
      <c r="AL120" s="637">
        <f>((AL107+AL110)+AL100+AL112+AL117+AL105)*AL99</f>
        <v>2.6388888888888889E-2</v>
      </c>
      <c r="AM120" s="638">
        <f>((AM107+AM110)+AM100+AM112+AM117+AM105)*AM99</f>
        <v>2.7777777777777776E-2</v>
      </c>
      <c r="AN120" s="636">
        <f>((AN107+AN110)+AN112+AN117+AN100+AN105)*AN99</f>
        <v>2.2222222222222223E-2</v>
      </c>
      <c r="AO120" s="637">
        <f>((+AO107+AO110)+AO100+AO112+AO117+AO105)*AO99</f>
        <v>2.222222222222222E-2</v>
      </c>
      <c r="AP120" s="637">
        <f>((AP107+AP110)+AP100+AP112+AP117+AP105)*AP99</f>
        <v>2.361111111111111E-2</v>
      </c>
      <c r="AQ120" s="637">
        <f>((AQ107+AQ110)+AQ100+AQ112+AQ117+AQ105)*AQ99</f>
        <v>2.4999999999999998E-2</v>
      </c>
      <c r="AR120" s="638">
        <f>((AR107+AR110)+AR100+AR112+AR117+AR105)*AR99</f>
        <v>2.6388888888888885E-2</v>
      </c>
      <c r="AS120" s="636">
        <f>((AS107+AS110)+AS112+AS117+AS100+AS105)*AS99</f>
        <v>1.8287037037037036E-2</v>
      </c>
      <c r="AT120" s="637">
        <f>((+AT107+AT110)+AT100+AT112+AT117+AT105)*AT99</f>
        <v>1.8287037037037036E-2</v>
      </c>
      <c r="AU120" s="637">
        <f>((AU107+AU110)+AU100+AU112+AU117+AU105)*AU99</f>
        <v>1.9675925925925927E-2</v>
      </c>
      <c r="AV120" s="637">
        <f>((AV107+AV110)+AV100+AV112+AV117+AV105)*AV99</f>
        <v>2.1064814814814814E-2</v>
      </c>
      <c r="AW120" s="638">
        <f>((AW107+AW110)+AW100+AW112+AW117+AW105)*AW99</f>
        <v>2.2453703703703705E-2</v>
      </c>
      <c r="AX120" s="636">
        <f>((AX107+AX110)+AX112+AX117+AX100+AX105)*AX99</f>
        <v>1.8055555555555557E-2</v>
      </c>
      <c r="AY120" s="637">
        <f>((+AY107+AY110)+AY100+AY112+AY117+AY105)*AY99</f>
        <v>1.8055555555555557E-2</v>
      </c>
      <c r="AZ120" s="637">
        <f>((AZ107+AZ110)+AZ100+AZ112+AZ117+AZ105)*AZ99</f>
        <v>1.9444444444444445E-2</v>
      </c>
      <c r="BA120" s="637">
        <f>((BA107+BA110)+BA100+BA112+BA117+BA105)*BA99</f>
        <v>2.0833333333333332E-2</v>
      </c>
      <c r="BB120" s="638">
        <f>((BB107+BB110)+BB100+BB112+BB117+BB105)*BB99</f>
        <v>2.2222222222222223E-2</v>
      </c>
      <c r="BC120" s="636">
        <f>((BC107+BC110)+BC112+BC117+BC100+BC105)*BC99</f>
        <v>3.3333333333333333E-2</v>
      </c>
      <c r="BD120" s="637">
        <f>((+BD107+BD110)+BD100+BD112+BD117+BD105)*BD99</f>
        <v>3.3333333333333333E-2</v>
      </c>
      <c r="BE120" s="637">
        <f>((BE107+BE110)+BE100+BE112+BE117+BE105)*BE99</f>
        <v>3.5416666666666666E-2</v>
      </c>
      <c r="BF120" s="853">
        <f>((BF107+BF110)+BF100+BF112+BF117+BF105)*BF99</f>
        <v>0</v>
      </c>
      <c r="BG120" s="854">
        <f>((BG107+BG110)+BG100+BG112+BG117+BG105)*BG99</f>
        <v>0</v>
      </c>
    </row>
    <row r="121" spans="1:59">
      <c r="A121" s="1275" t="s">
        <v>107</v>
      </c>
      <c r="B121" s="1278" t="s">
        <v>326</v>
      </c>
      <c r="C121" s="614" t="s">
        <v>313</v>
      </c>
      <c r="D121" s="729">
        <v>1.3888888888888889E-3</v>
      </c>
      <c r="E121" s="1236">
        <f>D121</f>
        <v>1.3888888888888889E-3</v>
      </c>
      <c r="F121" s="1227">
        <f>D122</f>
        <v>1.3888888888888889E-3</v>
      </c>
      <c r="G121" s="1227">
        <f>D123</f>
        <v>1.3888888888888889E-3</v>
      </c>
      <c r="H121" s="1227">
        <f>D124</f>
        <v>1.3888888888888889E-3</v>
      </c>
      <c r="I121" s="1245">
        <f>D125</f>
        <v>1.3888888888888889E-3</v>
      </c>
      <c r="J121" s="1236">
        <f>D121</f>
        <v>1.3888888888888889E-3</v>
      </c>
      <c r="K121" s="1227">
        <f>D122</f>
        <v>1.3888888888888889E-3</v>
      </c>
      <c r="L121" s="1227">
        <f>D123</f>
        <v>1.3888888888888889E-3</v>
      </c>
      <c r="M121" s="1227">
        <f>D124</f>
        <v>1.3888888888888889E-3</v>
      </c>
      <c r="N121" s="1245">
        <f>D125</f>
        <v>1.3888888888888889E-3</v>
      </c>
      <c r="O121" s="1236">
        <f>D121</f>
        <v>1.3888888888888889E-3</v>
      </c>
      <c r="P121" s="1227">
        <f>D122</f>
        <v>1.3888888888888889E-3</v>
      </c>
      <c r="Q121" s="1227">
        <f>D123</f>
        <v>1.3888888888888889E-3</v>
      </c>
      <c r="R121" s="1227">
        <f>D124</f>
        <v>1.3888888888888889E-3</v>
      </c>
      <c r="S121" s="1245">
        <f>D125</f>
        <v>1.3888888888888889E-3</v>
      </c>
      <c r="T121" s="1236">
        <f>D121</f>
        <v>1.3888888888888889E-3</v>
      </c>
      <c r="U121" s="1227">
        <f>D122</f>
        <v>1.3888888888888889E-3</v>
      </c>
      <c r="V121" s="1227">
        <f>D123</f>
        <v>1.3888888888888889E-3</v>
      </c>
      <c r="W121" s="1227">
        <f>D124</f>
        <v>1.3888888888888889E-3</v>
      </c>
      <c r="X121" s="1245">
        <f>D125</f>
        <v>1.3888888888888889E-3</v>
      </c>
      <c r="Y121" s="1236">
        <f>D121</f>
        <v>1.3888888888888889E-3</v>
      </c>
      <c r="Z121" s="1227">
        <f>D122</f>
        <v>1.3888888888888889E-3</v>
      </c>
      <c r="AA121" s="1227">
        <f>D123</f>
        <v>1.3888888888888889E-3</v>
      </c>
      <c r="AB121" s="1227">
        <f>D124</f>
        <v>1.3888888888888889E-3</v>
      </c>
      <c r="AC121" s="1245">
        <f>D125</f>
        <v>1.3888888888888889E-3</v>
      </c>
      <c r="AD121" s="1297">
        <f>D121</f>
        <v>1.3888888888888889E-3</v>
      </c>
      <c r="AE121" s="1230">
        <f>D122</f>
        <v>1.3888888888888889E-3</v>
      </c>
      <c r="AF121" s="1227">
        <f>D123</f>
        <v>1.3888888888888889E-3</v>
      </c>
      <c r="AG121" s="1227">
        <f>D124</f>
        <v>1.3888888888888889E-3</v>
      </c>
      <c r="AH121" s="1245">
        <f>D125</f>
        <v>1.3888888888888889E-3</v>
      </c>
      <c r="AI121" s="1236">
        <f>D121</f>
        <v>1.3888888888888889E-3</v>
      </c>
      <c r="AJ121" s="1227">
        <f>D122</f>
        <v>1.3888888888888889E-3</v>
      </c>
      <c r="AK121" s="1227">
        <f>D123</f>
        <v>1.3888888888888889E-3</v>
      </c>
      <c r="AL121" s="1227">
        <f>D124</f>
        <v>1.3888888888888889E-3</v>
      </c>
      <c r="AM121" s="1245">
        <f>D125</f>
        <v>1.3888888888888889E-3</v>
      </c>
      <c r="AN121" s="1236">
        <f>D121</f>
        <v>1.3888888888888889E-3</v>
      </c>
      <c r="AO121" s="1227">
        <f>D122</f>
        <v>1.3888888888888889E-3</v>
      </c>
      <c r="AP121" s="1227">
        <f>D123</f>
        <v>1.3888888888888889E-3</v>
      </c>
      <c r="AQ121" s="1227">
        <f>D124</f>
        <v>1.3888888888888889E-3</v>
      </c>
      <c r="AR121" s="1245">
        <f>D125</f>
        <v>1.3888888888888889E-3</v>
      </c>
      <c r="AS121" s="1236">
        <f>D121</f>
        <v>1.3888888888888889E-3</v>
      </c>
      <c r="AT121" s="1227">
        <f>D122</f>
        <v>1.3888888888888889E-3</v>
      </c>
      <c r="AU121" s="1227">
        <f>D123</f>
        <v>1.3888888888888889E-3</v>
      </c>
      <c r="AV121" s="1227">
        <f>D124</f>
        <v>1.3888888888888889E-3</v>
      </c>
      <c r="AW121" s="1245">
        <f>D125</f>
        <v>1.3888888888888889E-3</v>
      </c>
      <c r="AX121" s="1236">
        <f>D121</f>
        <v>1.3888888888888889E-3</v>
      </c>
      <c r="AY121" s="1227">
        <f>D122</f>
        <v>1.3888888888888889E-3</v>
      </c>
      <c r="AZ121" s="1227">
        <f>D123</f>
        <v>1.3888888888888889E-3</v>
      </c>
      <c r="BA121" s="1227">
        <f>D124</f>
        <v>1.3888888888888889E-3</v>
      </c>
      <c r="BB121" s="1245">
        <f>D125</f>
        <v>1.3888888888888889E-3</v>
      </c>
      <c r="BC121" s="1236">
        <f>D121</f>
        <v>1.3888888888888889E-3</v>
      </c>
      <c r="BD121" s="1227">
        <f>D122</f>
        <v>1.3888888888888889E-3</v>
      </c>
      <c r="BE121" s="1227">
        <f>D123</f>
        <v>1.3888888888888889E-3</v>
      </c>
      <c r="BF121" s="1242">
        <f>AM124</f>
        <v>0</v>
      </c>
      <c r="BG121" s="1288">
        <f>AM125</f>
        <v>0</v>
      </c>
    </row>
    <row r="122" spans="1:59">
      <c r="A122" s="1276"/>
      <c r="B122" s="1279"/>
      <c r="C122" s="616" t="s">
        <v>314</v>
      </c>
      <c r="D122" s="730">
        <v>1.3888888888888889E-3</v>
      </c>
      <c r="E122" s="1238"/>
      <c r="F122" s="1228"/>
      <c r="G122" s="1228"/>
      <c r="H122" s="1228"/>
      <c r="I122" s="1246"/>
      <c r="J122" s="1238"/>
      <c r="K122" s="1228"/>
      <c r="L122" s="1228"/>
      <c r="M122" s="1228"/>
      <c r="N122" s="1246"/>
      <c r="O122" s="1238"/>
      <c r="P122" s="1228"/>
      <c r="Q122" s="1228"/>
      <c r="R122" s="1228"/>
      <c r="S122" s="1246"/>
      <c r="T122" s="1238"/>
      <c r="U122" s="1228"/>
      <c r="V122" s="1228"/>
      <c r="W122" s="1228"/>
      <c r="X122" s="1246"/>
      <c r="Y122" s="1238"/>
      <c r="Z122" s="1228"/>
      <c r="AA122" s="1228"/>
      <c r="AB122" s="1228"/>
      <c r="AC122" s="1246"/>
      <c r="AD122" s="1298"/>
      <c r="AE122" s="1231"/>
      <c r="AF122" s="1228"/>
      <c r="AG122" s="1228"/>
      <c r="AH122" s="1246"/>
      <c r="AI122" s="1238"/>
      <c r="AJ122" s="1228"/>
      <c r="AK122" s="1228"/>
      <c r="AL122" s="1228"/>
      <c r="AM122" s="1246"/>
      <c r="AN122" s="1238"/>
      <c r="AO122" s="1228"/>
      <c r="AP122" s="1228"/>
      <c r="AQ122" s="1228"/>
      <c r="AR122" s="1246"/>
      <c r="AS122" s="1238"/>
      <c r="AT122" s="1228"/>
      <c r="AU122" s="1228"/>
      <c r="AV122" s="1228"/>
      <c r="AW122" s="1246"/>
      <c r="AX122" s="1238"/>
      <c r="AY122" s="1228"/>
      <c r="AZ122" s="1228"/>
      <c r="BA122" s="1228"/>
      <c r="BB122" s="1246"/>
      <c r="BC122" s="1238"/>
      <c r="BD122" s="1228"/>
      <c r="BE122" s="1228"/>
      <c r="BF122" s="1243"/>
      <c r="BG122" s="1289"/>
    </row>
    <row r="123" spans="1:59">
      <c r="A123" s="1276"/>
      <c r="B123" s="1279"/>
      <c r="C123" s="616" t="s">
        <v>315</v>
      </c>
      <c r="D123" s="730">
        <v>1.3888888888888889E-3</v>
      </c>
      <c r="E123" s="1238"/>
      <c r="F123" s="1228"/>
      <c r="G123" s="1228"/>
      <c r="H123" s="1228"/>
      <c r="I123" s="1246"/>
      <c r="J123" s="1238"/>
      <c r="K123" s="1228"/>
      <c r="L123" s="1228"/>
      <c r="M123" s="1228"/>
      <c r="N123" s="1246"/>
      <c r="O123" s="1238"/>
      <c r="P123" s="1228"/>
      <c r="Q123" s="1228"/>
      <c r="R123" s="1228"/>
      <c r="S123" s="1246"/>
      <c r="T123" s="1238"/>
      <c r="U123" s="1228"/>
      <c r="V123" s="1228"/>
      <c r="W123" s="1228"/>
      <c r="X123" s="1246"/>
      <c r="Y123" s="1238"/>
      <c r="Z123" s="1228"/>
      <c r="AA123" s="1228"/>
      <c r="AB123" s="1228"/>
      <c r="AC123" s="1246"/>
      <c r="AD123" s="1298"/>
      <c r="AE123" s="1231"/>
      <c r="AF123" s="1228"/>
      <c r="AG123" s="1228"/>
      <c r="AH123" s="1246"/>
      <c r="AI123" s="1238"/>
      <c r="AJ123" s="1228"/>
      <c r="AK123" s="1228"/>
      <c r="AL123" s="1228"/>
      <c r="AM123" s="1246"/>
      <c r="AN123" s="1238"/>
      <c r="AO123" s="1228"/>
      <c r="AP123" s="1228"/>
      <c r="AQ123" s="1228"/>
      <c r="AR123" s="1246"/>
      <c r="AS123" s="1238"/>
      <c r="AT123" s="1228"/>
      <c r="AU123" s="1228"/>
      <c r="AV123" s="1228"/>
      <c r="AW123" s="1246"/>
      <c r="AX123" s="1238"/>
      <c r="AY123" s="1228"/>
      <c r="AZ123" s="1228"/>
      <c r="BA123" s="1228"/>
      <c r="BB123" s="1246"/>
      <c r="BC123" s="1238"/>
      <c r="BD123" s="1228"/>
      <c r="BE123" s="1228"/>
      <c r="BF123" s="1243"/>
      <c r="BG123" s="1289"/>
    </row>
    <row r="124" spans="1:59">
      <c r="A124" s="1276"/>
      <c r="B124" s="1279"/>
      <c r="C124" s="616" t="s">
        <v>316</v>
      </c>
      <c r="D124" s="730">
        <v>1.3888888888888889E-3</v>
      </c>
      <c r="E124" s="1238"/>
      <c r="F124" s="1228"/>
      <c r="G124" s="1228"/>
      <c r="H124" s="1228"/>
      <c r="I124" s="1246"/>
      <c r="J124" s="1238"/>
      <c r="K124" s="1228"/>
      <c r="L124" s="1228"/>
      <c r="M124" s="1228"/>
      <c r="N124" s="1246"/>
      <c r="O124" s="1238"/>
      <c r="P124" s="1228"/>
      <c r="Q124" s="1228"/>
      <c r="R124" s="1228"/>
      <c r="S124" s="1246"/>
      <c r="T124" s="1238"/>
      <c r="U124" s="1228"/>
      <c r="V124" s="1228"/>
      <c r="W124" s="1228"/>
      <c r="X124" s="1246"/>
      <c r="Y124" s="1238"/>
      <c r="Z124" s="1228"/>
      <c r="AA124" s="1228"/>
      <c r="AB124" s="1228"/>
      <c r="AC124" s="1246"/>
      <c r="AD124" s="1298"/>
      <c r="AE124" s="1231"/>
      <c r="AF124" s="1228"/>
      <c r="AG124" s="1228"/>
      <c r="AH124" s="1246"/>
      <c r="AI124" s="1238"/>
      <c r="AJ124" s="1228"/>
      <c r="AK124" s="1228"/>
      <c r="AL124" s="1228"/>
      <c r="AM124" s="1246"/>
      <c r="AN124" s="1238"/>
      <c r="AO124" s="1228"/>
      <c r="AP124" s="1228"/>
      <c r="AQ124" s="1228"/>
      <c r="AR124" s="1246"/>
      <c r="AS124" s="1238"/>
      <c r="AT124" s="1228"/>
      <c r="AU124" s="1228"/>
      <c r="AV124" s="1228"/>
      <c r="AW124" s="1246"/>
      <c r="AX124" s="1238"/>
      <c r="AY124" s="1228"/>
      <c r="AZ124" s="1228"/>
      <c r="BA124" s="1228"/>
      <c r="BB124" s="1246"/>
      <c r="BC124" s="1238"/>
      <c r="BD124" s="1228"/>
      <c r="BE124" s="1228"/>
      <c r="BF124" s="1243"/>
      <c r="BG124" s="1289"/>
    </row>
    <row r="125" spans="1:59" ht="15.75" thickBot="1">
      <c r="A125" s="1276"/>
      <c r="B125" s="1279"/>
      <c r="C125" s="616" t="s">
        <v>317</v>
      </c>
      <c r="D125" s="731">
        <v>1.3888888888888889E-3</v>
      </c>
      <c r="E125" s="1238"/>
      <c r="F125" s="1228"/>
      <c r="G125" s="1228"/>
      <c r="H125" s="1228"/>
      <c r="I125" s="1246"/>
      <c r="J125" s="1238"/>
      <c r="K125" s="1228"/>
      <c r="L125" s="1228"/>
      <c r="M125" s="1228"/>
      <c r="N125" s="1246"/>
      <c r="O125" s="1238"/>
      <c r="P125" s="1228"/>
      <c r="Q125" s="1228"/>
      <c r="R125" s="1228"/>
      <c r="S125" s="1246"/>
      <c r="T125" s="1238"/>
      <c r="U125" s="1228"/>
      <c r="V125" s="1228"/>
      <c r="W125" s="1228"/>
      <c r="X125" s="1246"/>
      <c r="Y125" s="1238"/>
      <c r="Z125" s="1228"/>
      <c r="AA125" s="1228"/>
      <c r="AB125" s="1228"/>
      <c r="AC125" s="1246"/>
      <c r="AD125" s="1298"/>
      <c r="AE125" s="1231"/>
      <c r="AF125" s="1228"/>
      <c r="AG125" s="1228"/>
      <c r="AH125" s="1246"/>
      <c r="AI125" s="1238"/>
      <c r="AJ125" s="1228"/>
      <c r="AK125" s="1228"/>
      <c r="AL125" s="1228"/>
      <c r="AM125" s="1246"/>
      <c r="AN125" s="1238"/>
      <c r="AO125" s="1228"/>
      <c r="AP125" s="1228"/>
      <c r="AQ125" s="1228"/>
      <c r="AR125" s="1246"/>
      <c r="AS125" s="1238"/>
      <c r="AT125" s="1228"/>
      <c r="AU125" s="1228"/>
      <c r="AV125" s="1228"/>
      <c r="AW125" s="1246"/>
      <c r="AX125" s="1238"/>
      <c r="AY125" s="1228"/>
      <c r="AZ125" s="1228"/>
      <c r="BA125" s="1228"/>
      <c r="BB125" s="1246"/>
      <c r="BC125" s="1238"/>
      <c r="BD125" s="1228"/>
      <c r="BE125" s="1228"/>
      <c r="BF125" s="1243"/>
      <c r="BG125" s="1289"/>
    </row>
    <row r="126" spans="1:59">
      <c r="A126" s="1276"/>
      <c r="B126" s="1278" t="s">
        <v>576</v>
      </c>
      <c r="C126" s="614" t="s">
        <v>645</v>
      </c>
      <c r="D126" s="678">
        <v>1.0416666666666667E-3</v>
      </c>
      <c r="E126" s="1236">
        <f>D127</f>
        <v>2.0833333333333333E-3</v>
      </c>
      <c r="F126" s="1227">
        <f>D127</f>
        <v>2.0833333333333333E-3</v>
      </c>
      <c r="G126" s="1227">
        <f>D127</f>
        <v>2.0833333333333333E-3</v>
      </c>
      <c r="H126" s="1227">
        <f>D127</f>
        <v>2.0833333333333333E-3</v>
      </c>
      <c r="I126" s="1245">
        <f>D127</f>
        <v>2.0833333333333333E-3</v>
      </c>
      <c r="J126" s="1236">
        <f>D126</f>
        <v>1.0416666666666667E-3</v>
      </c>
      <c r="K126" s="1227">
        <f>D126</f>
        <v>1.0416666666666667E-3</v>
      </c>
      <c r="L126" s="1227">
        <f>D126</f>
        <v>1.0416666666666667E-3</v>
      </c>
      <c r="M126" s="1227">
        <f>D126</f>
        <v>1.0416666666666667E-3</v>
      </c>
      <c r="N126" s="1245">
        <f>D126</f>
        <v>1.0416666666666667E-3</v>
      </c>
      <c r="O126" s="1236">
        <f>D126</f>
        <v>1.0416666666666667E-3</v>
      </c>
      <c r="P126" s="1227">
        <f>D126</f>
        <v>1.0416666666666667E-3</v>
      </c>
      <c r="Q126" s="1227">
        <f>D126</f>
        <v>1.0416666666666667E-3</v>
      </c>
      <c r="R126" s="1227">
        <f>D126</f>
        <v>1.0416666666666667E-3</v>
      </c>
      <c r="S126" s="1245">
        <f>D126</f>
        <v>1.0416666666666667E-3</v>
      </c>
      <c r="T126" s="1236">
        <f>D127</f>
        <v>2.0833333333333333E-3</v>
      </c>
      <c r="U126" s="1227">
        <f>D127</f>
        <v>2.0833333333333333E-3</v>
      </c>
      <c r="V126" s="1227">
        <f>D127</f>
        <v>2.0833333333333333E-3</v>
      </c>
      <c r="W126" s="1227">
        <f>D127</f>
        <v>2.0833333333333333E-3</v>
      </c>
      <c r="X126" s="1245">
        <f>D127</f>
        <v>2.0833333333333333E-3</v>
      </c>
      <c r="Y126" s="1236">
        <f>D127</f>
        <v>2.0833333333333333E-3</v>
      </c>
      <c r="Z126" s="1227">
        <f>D127</f>
        <v>2.0833333333333333E-3</v>
      </c>
      <c r="AA126" s="1227">
        <f>D127</f>
        <v>2.0833333333333333E-3</v>
      </c>
      <c r="AB126" s="1227">
        <f>D127</f>
        <v>2.0833333333333333E-3</v>
      </c>
      <c r="AC126" s="1245">
        <f>D127</f>
        <v>2.0833333333333333E-3</v>
      </c>
      <c r="AD126" s="1297">
        <f>D127</f>
        <v>2.0833333333333333E-3</v>
      </c>
      <c r="AE126" s="1230">
        <f>D127</f>
        <v>2.0833333333333333E-3</v>
      </c>
      <c r="AF126" s="1227">
        <f>D126</f>
        <v>1.0416666666666667E-3</v>
      </c>
      <c r="AG126" s="1227">
        <f>D126</f>
        <v>1.0416666666666667E-3</v>
      </c>
      <c r="AH126" s="1245">
        <f>D126</f>
        <v>1.0416666666666667E-3</v>
      </c>
      <c r="AI126" s="1236">
        <f>D127</f>
        <v>2.0833333333333333E-3</v>
      </c>
      <c r="AJ126" s="1227">
        <f>D127</f>
        <v>2.0833333333333333E-3</v>
      </c>
      <c r="AK126" s="1227">
        <f>D127</f>
        <v>2.0833333333333333E-3</v>
      </c>
      <c r="AL126" s="1227">
        <f>D127</f>
        <v>2.0833333333333333E-3</v>
      </c>
      <c r="AM126" s="1245">
        <f>D127</f>
        <v>2.0833333333333333E-3</v>
      </c>
      <c r="AN126" s="1236">
        <f>D127</f>
        <v>2.0833333333333333E-3</v>
      </c>
      <c r="AO126" s="1227">
        <f>D127</f>
        <v>2.0833333333333333E-3</v>
      </c>
      <c r="AP126" s="1227">
        <f>D127</f>
        <v>2.0833333333333333E-3</v>
      </c>
      <c r="AQ126" s="1227">
        <f>D127</f>
        <v>2.0833333333333333E-3</v>
      </c>
      <c r="AR126" s="1245">
        <f>D127</f>
        <v>2.0833333333333333E-3</v>
      </c>
      <c r="AS126" s="1236">
        <f>D126</f>
        <v>1.0416666666666667E-3</v>
      </c>
      <c r="AT126" s="1227">
        <f>D126</f>
        <v>1.0416666666666667E-3</v>
      </c>
      <c r="AU126" s="1227">
        <f>D126</f>
        <v>1.0416666666666667E-3</v>
      </c>
      <c r="AV126" s="1227">
        <f>D126</f>
        <v>1.0416666666666667E-3</v>
      </c>
      <c r="AW126" s="1245">
        <f>D126</f>
        <v>1.0416666666666667E-3</v>
      </c>
      <c r="AX126" s="1236">
        <f>D127</f>
        <v>2.0833333333333333E-3</v>
      </c>
      <c r="AY126" s="1227">
        <f>D127</f>
        <v>2.0833333333333333E-3</v>
      </c>
      <c r="AZ126" s="1227">
        <f>D127</f>
        <v>2.0833333333333333E-3</v>
      </c>
      <c r="BA126" s="1227">
        <f>D127</f>
        <v>2.0833333333333333E-3</v>
      </c>
      <c r="BB126" s="1245">
        <f>D127</f>
        <v>2.0833333333333333E-3</v>
      </c>
      <c r="BC126" s="1236">
        <f>D127</f>
        <v>2.0833333333333333E-3</v>
      </c>
      <c r="BD126" s="1227">
        <f>D127</f>
        <v>2.0833333333333333E-3</v>
      </c>
      <c r="BE126" s="1227">
        <f>D127</f>
        <v>2.0833333333333333E-3</v>
      </c>
      <c r="BF126" s="1242">
        <f>AM127</f>
        <v>0</v>
      </c>
      <c r="BG126" s="1288">
        <f>AM127</f>
        <v>0</v>
      </c>
    </row>
    <row r="127" spans="1:59" ht="15.75" thickBot="1">
      <c r="A127" s="1276"/>
      <c r="B127" s="1280"/>
      <c r="C127" s="615" t="s">
        <v>50</v>
      </c>
      <c r="D127" s="678">
        <v>2.0833333333333333E-3</v>
      </c>
      <c r="E127" s="1237"/>
      <c r="F127" s="1229"/>
      <c r="G127" s="1229"/>
      <c r="H127" s="1229"/>
      <c r="I127" s="1247"/>
      <c r="J127" s="1237"/>
      <c r="K127" s="1229"/>
      <c r="L127" s="1229"/>
      <c r="M127" s="1229"/>
      <c r="N127" s="1247"/>
      <c r="O127" s="1237"/>
      <c r="P127" s="1229"/>
      <c r="Q127" s="1229"/>
      <c r="R127" s="1229"/>
      <c r="S127" s="1247"/>
      <c r="T127" s="1237"/>
      <c r="U127" s="1229"/>
      <c r="V127" s="1229"/>
      <c r="W127" s="1229"/>
      <c r="X127" s="1247"/>
      <c r="Y127" s="1237"/>
      <c r="Z127" s="1229"/>
      <c r="AA127" s="1229"/>
      <c r="AB127" s="1229"/>
      <c r="AC127" s="1247"/>
      <c r="AD127" s="1308"/>
      <c r="AE127" s="1232"/>
      <c r="AF127" s="1229"/>
      <c r="AG127" s="1229"/>
      <c r="AH127" s="1247"/>
      <c r="AI127" s="1237"/>
      <c r="AJ127" s="1229"/>
      <c r="AK127" s="1229"/>
      <c r="AL127" s="1229"/>
      <c r="AM127" s="1247"/>
      <c r="AN127" s="1237"/>
      <c r="AO127" s="1229"/>
      <c r="AP127" s="1229"/>
      <c r="AQ127" s="1229"/>
      <c r="AR127" s="1247"/>
      <c r="AS127" s="1237"/>
      <c r="AT127" s="1229"/>
      <c r="AU127" s="1229"/>
      <c r="AV127" s="1229"/>
      <c r="AW127" s="1247"/>
      <c r="AX127" s="1237"/>
      <c r="AY127" s="1229"/>
      <c r="AZ127" s="1229"/>
      <c r="BA127" s="1229"/>
      <c r="BB127" s="1247"/>
      <c r="BC127" s="1237"/>
      <c r="BD127" s="1229"/>
      <c r="BE127" s="1229"/>
      <c r="BF127" s="1244"/>
      <c r="BG127" s="1290"/>
    </row>
    <row r="128" spans="1:59">
      <c r="A128" s="1276"/>
      <c r="B128" s="1285" t="s">
        <v>577</v>
      </c>
      <c r="C128" s="610" t="s">
        <v>335</v>
      </c>
      <c r="D128" s="736">
        <v>6.9444444444444447E-4</v>
      </c>
      <c r="E128" s="1236">
        <v>3.472222222222222E-3</v>
      </c>
      <c r="F128" s="1227">
        <v>3.472222222222222E-3</v>
      </c>
      <c r="G128" s="1227">
        <v>3.472222222222222E-3</v>
      </c>
      <c r="H128" s="1227">
        <v>3.472222222222222E-3</v>
      </c>
      <c r="I128" s="1245">
        <v>3.472222222222222E-3</v>
      </c>
      <c r="J128" s="1236">
        <v>3.472222222222222E-3</v>
      </c>
      <c r="K128" s="1227">
        <v>3.472222222222222E-3</v>
      </c>
      <c r="L128" s="1227">
        <v>3.472222222222222E-3</v>
      </c>
      <c r="M128" s="1227">
        <v>3.472222222222222E-3</v>
      </c>
      <c r="N128" s="1245">
        <v>3.472222222222222E-3</v>
      </c>
      <c r="O128" s="1236">
        <v>3.472222222222222E-3</v>
      </c>
      <c r="P128" s="1227">
        <v>3.472222222222222E-3</v>
      </c>
      <c r="Q128" s="1227">
        <v>3.472222222222222E-3</v>
      </c>
      <c r="R128" s="1227">
        <v>3.472222222222222E-3</v>
      </c>
      <c r="S128" s="1245">
        <v>3.472222222222222E-3</v>
      </c>
      <c r="T128" s="1236">
        <v>3.472222222222222E-3</v>
      </c>
      <c r="U128" s="1227">
        <v>3.472222222222222E-3</v>
      </c>
      <c r="V128" s="1227">
        <v>3.472222222222222E-3</v>
      </c>
      <c r="W128" s="1227">
        <v>3.472222222222222E-3</v>
      </c>
      <c r="X128" s="1245">
        <v>3.472222222222222E-3</v>
      </c>
      <c r="Y128" s="1236">
        <v>3.472222222222222E-3</v>
      </c>
      <c r="Z128" s="1227">
        <v>3.472222222222222E-3</v>
      </c>
      <c r="AA128" s="1227">
        <v>3.472222222222222E-3</v>
      </c>
      <c r="AB128" s="1227">
        <v>3.472222222222222E-3</v>
      </c>
      <c r="AC128" s="1245">
        <v>3.472222222222222E-3</v>
      </c>
      <c r="AD128" s="1297">
        <v>3.472222222222222E-3</v>
      </c>
      <c r="AE128" s="1230">
        <v>3.472222222222222E-3</v>
      </c>
      <c r="AF128" s="1227">
        <v>3.472222222222222E-3</v>
      </c>
      <c r="AG128" s="1227">
        <v>3.472222222222222E-3</v>
      </c>
      <c r="AH128" s="1245">
        <v>3.472222222222222E-3</v>
      </c>
      <c r="AI128" s="1236">
        <v>6.2499999999999995E-3</v>
      </c>
      <c r="AJ128" s="1227">
        <v>6.2499999999999995E-3</v>
      </c>
      <c r="AK128" s="1227">
        <v>6.2499999999999995E-3</v>
      </c>
      <c r="AL128" s="1227">
        <v>6.2499999999999995E-3</v>
      </c>
      <c r="AM128" s="1245">
        <v>6.2499999999999995E-3</v>
      </c>
      <c r="AN128" s="1236">
        <v>3.472222222222222E-3</v>
      </c>
      <c r="AO128" s="1227">
        <v>3.472222222222222E-3</v>
      </c>
      <c r="AP128" s="1227">
        <v>3.472222222222222E-3</v>
      </c>
      <c r="AQ128" s="1227">
        <v>3.472222222222222E-3</v>
      </c>
      <c r="AR128" s="1245">
        <v>3.472222222222222E-3</v>
      </c>
      <c r="AS128" s="1236">
        <v>3.472222222222222E-3</v>
      </c>
      <c r="AT128" s="1227">
        <v>3.472222222222222E-3</v>
      </c>
      <c r="AU128" s="1227">
        <v>3.472222222222222E-3</v>
      </c>
      <c r="AV128" s="1227">
        <v>3.472222222222222E-3</v>
      </c>
      <c r="AW128" s="1245">
        <v>3.472222222222222E-3</v>
      </c>
      <c r="AX128" s="1236">
        <v>3.472222222222222E-3</v>
      </c>
      <c r="AY128" s="1227">
        <v>3.472222222222222E-3</v>
      </c>
      <c r="AZ128" s="1227">
        <v>3.472222222222222E-3</v>
      </c>
      <c r="BA128" s="1227">
        <v>3.472222222222222E-3</v>
      </c>
      <c r="BB128" s="1245">
        <v>3.472222222222222E-3</v>
      </c>
      <c r="BC128" s="1236">
        <v>3.472222222222222E-3</v>
      </c>
      <c r="BD128" s="1227">
        <v>3.472222222222222E-3</v>
      </c>
      <c r="BE128" s="1227">
        <v>3.472222222222222E-3</v>
      </c>
      <c r="BF128" s="1242">
        <v>3.472222222222222E-3</v>
      </c>
      <c r="BG128" s="1288">
        <v>3.472222222222222E-3</v>
      </c>
    </row>
    <row r="129" spans="1:59">
      <c r="A129" s="1276"/>
      <c r="B129" s="1286"/>
      <c r="C129" s="618" t="s">
        <v>330</v>
      </c>
      <c r="D129" s="737">
        <v>3.472222222222222E-3</v>
      </c>
      <c r="E129" s="1238"/>
      <c r="F129" s="1228"/>
      <c r="G129" s="1228"/>
      <c r="H129" s="1228"/>
      <c r="I129" s="1246"/>
      <c r="J129" s="1238"/>
      <c r="K129" s="1228"/>
      <c r="L129" s="1228"/>
      <c r="M129" s="1228"/>
      <c r="N129" s="1246"/>
      <c r="O129" s="1238"/>
      <c r="P129" s="1228"/>
      <c r="Q129" s="1228"/>
      <c r="R129" s="1228"/>
      <c r="S129" s="1246"/>
      <c r="T129" s="1238"/>
      <c r="U129" s="1228"/>
      <c r="V129" s="1228"/>
      <c r="W129" s="1228"/>
      <c r="X129" s="1246"/>
      <c r="Y129" s="1238"/>
      <c r="Z129" s="1228"/>
      <c r="AA129" s="1228"/>
      <c r="AB129" s="1228"/>
      <c r="AC129" s="1246"/>
      <c r="AD129" s="1298"/>
      <c r="AE129" s="1231"/>
      <c r="AF129" s="1228"/>
      <c r="AG129" s="1228"/>
      <c r="AH129" s="1246"/>
      <c r="AI129" s="1238"/>
      <c r="AJ129" s="1228"/>
      <c r="AK129" s="1228"/>
      <c r="AL129" s="1228"/>
      <c r="AM129" s="1246"/>
      <c r="AN129" s="1238"/>
      <c r="AO129" s="1228"/>
      <c r="AP129" s="1228"/>
      <c r="AQ129" s="1228"/>
      <c r="AR129" s="1246"/>
      <c r="AS129" s="1238"/>
      <c r="AT129" s="1228"/>
      <c r="AU129" s="1228"/>
      <c r="AV129" s="1228"/>
      <c r="AW129" s="1246"/>
      <c r="AX129" s="1238"/>
      <c r="AY129" s="1228"/>
      <c r="AZ129" s="1228"/>
      <c r="BA129" s="1228"/>
      <c r="BB129" s="1246"/>
      <c r="BC129" s="1238"/>
      <c r="BD129" s="1228"/>
      <c r="BE129" s="1228"/>
      <c r="BF129" s="1243"/>
      <c r="BG129" s="1289"/>
    </row>
    <row r="130" spans="1:59">
      <c r="A130" s="1276"/>
      <c r="B130" s="1286"/>
      <c r="C130" s="618" t="s">
        <v>331</v>
      </c>
      <c r="D130" s="737">
        <v>6.2499999999999995E-3</v>
      </c>
      <c r="E130" s="1238"/>
      <c r="F130" s="1228"/>
      <c r="G130" s="1228"/>
      <c r="H130" s="1228"/>
      <c r="I130" s="1246"/>
      <c r="J130" s="1238"/>
      <c r="K130" s="1228"/>
      <c r="L130" s="1228"/>
      <c r="M130" s="1228"/>
      <c r="N130" s="1246"/>
      <c r="O130" s="1238"/>
      <c r="P130" s="1228"/>
      <c r="Q130" s="1228"/>
      <c r="R130" s="1228"/>
      <c r="S130" s="1246"/>
      <c r="T130" s="1238"/>
      <c r="U130" s="1228"/>
      <c r="V130" s="1228"/>
      <c r="W130" s="1228"/>
      <c r="X130" s="1246"/>
      <c r="Y130" s="1238"/>
      <c r="Z130" s="1228"/>
      <c r="AA130" s="1228"/>
      <c r="AB130" s="1228"/>
      <c r="AC130" s="1246"/>
      <c r="AD130" s="1298"/>
      <c r="AE130" s="1231"/>
      <c r="AF130" s="1228"/>
      <c r="AG130" s="1228"/>
      <c r="AH130" s="1246"/>
      <c r="AI130" s="1238"/>
      <c r="AJ130" s="1228"/>
      <c r="AK130" s="1228"/>
      <c r="AL130" s="1228"/>
      <c r="AM130" s="1246"/>
      <c r="AN130" s="1238"/>
      <c r="AO130" s="1228"/>
      <c r="AP130" s="1228"/>
      <c r="AQ130" s="1228"/>
      <c r="AR130" s="1246"/>
      <c r="AS130" s="1238"/>
      <c r="AT130" s="1228"/>
      <c r="AU130" s="1228"/>
      <c r="AV130" s="1228"/>
      <c r="AW130" s="1246"/>
      <c r="AX130" s="1238"/>
      <c r="AY130" s="1228"/>
      <c r="AZ130" s="1228"/>
      <c r="BA130" s="1228"/>
      <c r="BB130" s="1246"/>
      <c r="BC130" s="1238"/>
      <c r="BD130" s="1228"/>
      <c r="BE130" s="1228"/>
      <c r="BF130" s="1243"/>
      <c r="BG130" s="1289"/>
    </row>
    <row r="131" spans="1:59" ht="15.75" thickBot="1">
      <c r="A131" s="1276"/>
      <c r="B131" s="1287"/>
      <c r="C131" s="611" t="s">
        <v>609</v>
      </c>
      <c r="D131" s="738">
        <v>1.3888888888888888E-2</v>
      </c>
      <c r="E131" s="1237"/>
      <c r="F131" s="1229"/>
      <c r="G131" s="1229"/>
      <c r="H131" s="1229"/>
      <c r="I131" s="1247"/>
      <c r="J131" s="1237"/>
      <c r="K131" s="1229"/>
      <c r="L131" s="1229"/>
      <c r="M131" s="1229"/>
      <c r="N131" s="1247"/>
      <c r="O131" s="1237"/>
      <c r="P131" s="1229"/>
      <c r="Q131" s="1229"/>
      <c r="R131" s="1229"/>
      <c r="S131" s="1247"/>
      <c r="T131" s="1237"/>
      <c r="U131" s="1229"/>
      <c r="V131" s="1229"/>
      <c r="W131" s="1229"/>
      <c r="X131" s="1247"/>
      <c r="Y131" s="1237"/>
      <c r="Z131" s="1229"/>
      <c r="AA131" s="1229"/>
      <c r="AB131" s="1229"/>
      <c r="AC131" s="1247"/>
      <c r="AD131" s="1308"/>
      <c r="AE131" s="1232"/>
      <c r="AF131" s="1229"/>
      <c r="AG131" s="1229"/>
      <c r="AH131" s="1247"/>
      <c r="AI131" s="1237"/>
      <c r="AJ131" s="1229"/>
      <c r="AK131" s="1229"/>
      <c r="AL131" s="1229"/>
      <c r="AM131" s="1247"/>
      <c r="AN131" s="1237"/>
      <c r="AO131" s="1229"/>
      <c r="AP131" s="1229"/>
      <c r="AQ131" s="1229"/>
      <c r="AR131" s="1247"/>
      <c r="AS131" s="1237"/>
      <c r="AT131" s="1229"/>
      <c r="AU131" s="1229"/>
      <c r="AV131" s="1229"/>
      <c r="AW131" s="1247"/>
      <c r="AX131" s="1237"/>
      <c r="AY131" s="1229"/>
      <c r="AZ131" s="1229"/>
      <c r="BA131" s="1229"/>
      <c r="BB131" s="1247"/>
      <c r="BC131" s="1237"/>
      <c r="BD131" s="1229"/>
      <c r="BE131" s="1229"/>
      <c r="BF131" s="1244"/>
      <c r="BG131" s="1290"/>
    </row>
    <row r="132" spans="1:59">
      <c r="A132" s="1276"/>
      <c r="B132" s="1278" t="s">
        <v>327</v>
      </c>
      <c r="C132" s="614" t="s">
        <v>645</v>
      </c>
      <c r="D132" s="678">
        <v>4.6296296296296293E-4</v>
      </c>
      <c r="E132" s="1236">
        <f>D133</f>
        <v>6.9444444444444447E-4</v>
      </c>
      <c r="F132" s="1227">
        <f>D133</f>
        <v>6.9444444444444447E-4</v>
      </c>
      <c r="G132" s="1227">
        <f>D133</f>
        <v>6.9444444444444447E-4</v>
      </c>
      <c r="H132" s="1227">
        <f>D133</f>
        <v>6.9444444444444447E-4</v>
      </c>
      <c r="I132" s="1245">
        <f>D133</f>
        <v>6.9444444444444447E-4</v>
      </c>
      <c r="J132" s="1236">
        <f>D132</f>
        <v>4.6296296296296293E-4</v>
      </c>
      <c r="K132" s="1227">
        <f>D132</f>
        <v>4.6296296296296293E-4</v>
      </c>
      <c r="L132" s="1227">
        <f>D132</f>
        <v>4.6296296296296293E-4</v>
      </c>
      <c r="M132" s="1227">
        <f>D132</f>
        <v>4.6296296296296293E-4</v>
      </c>
      <c r="N132" s="1245">
        <f>D132</f>
        <v>4.6296296296296293E-4</v>
      </c>
      <c r="O132" s="1236">
        <f>D132</f>
        <v>4.6296296296296293E-4</v>
      </c>
      <c r="P132" s="1227">
        <f>D132</f>
        <v>4.6296296296296293E-4</v>
      </c>
      <c r="Q132" s="1227">
        <f>D132</f>
        <v>4.6296296296296293E-4</v>
      </c>
      <c r="R132" s="1227">
        <f>D132</f>
        <v>4.6296296296296293E-4</v>
      </c>
      <c r="S132" s="1245">
        <f>D132</f>
        <v>4.6296296296296293E-4</v>
      </c>
      <c r="T132" s="1236">
        <f>D133</f>
        <v>6.9444444444444447E-4</v>
      </c>
      <c r="U132" s="1227">
        <f>D133</f>
        <v>6.9444444444444447E-4</v>
      </c>
      <c r="V132" s="1227">
        <f>D133</f>
        <v>6.9444444444444447E-4</v>
      </c>
      <c r="W132" s="1227">
        <f>D133</f>
        <v>6.9444444444444447E-4</v>
      </c>
      <c r="X132" s="1245">
        <f>D133</f>
        <v>6.9444444444444447E-4</v>
      </c>
      <c r="Y132" s="1236">
        <f>D133</f>
        <v>6.9444444444444447E-4</v>
      </c>
      <c r="Z132" s="1227">
        <f>D133</f>
        <v>6.9444444444444447E-4</v>
      </c>
      <c r="AA132" s="1227">
        <f>D133</f>
        <v>6.9444444444444447E-4</v>
      </c>
      <c r="AB132" s="1227">
        <f>D133</f>
        <v>6.9444444444444447E-4</v>
      </c>
      <c r="AC132" s="1245">
        <f>D133</f>
        <v>6.9444444444444447E-4</v>
      </c>
      <c r="AD132" s="1297">
        <f>D133</f>
        <v>6.9444444444444447E-4</v>
      </c>
      <c r="AE132" s="1230">
        <f>D133</f>
        <v>6.9444444444444447E-4</v>
      </c>
      <c r="AF132" s="1227">
        <f>D133</f>
        <v>6.9444444444444447E-4</v>
      </c>
      <c r="AG132" s="1227">
        <f>D133</f>
        <v>6.9444444444444447E-4</v>
      </c>
      <c r="AH132" s="1245">
        <f>D133</f>
        <v>6.9444444444444447E-4</v>
      </c>
      <c r="AI132" s="1236">
        <f>D133</f>
        <v>6.9444444444444447E-4</v>
      </c>
      <c r="AJ132" s="1227">
        <f>D133</f>
        <v>6.9444444444444447E-4</v>
      </c>
      <c r="AK132" s="1227">
        <f>D133</f>
        <v>6.9444444444444447E-4</v>
      </c>
      <c r="AL132" s="1227">
        <f>D133</f>
        <v>6.9444444444444447E-4</v>
      </c>
      <c r="AM132" s="1245">
        <f>D133</f>
        <v>6.9444444444444447E-4</v>
      </c>
      <c r="AN132" s="1236">
        <f>D133</f>
        <v>6.9444444444444447E-4</v>
      </c>
      <c r="AO132" s="1227">
        <f>D133</f>
        <v>6.9444444444444447E-4</v>
      </c>
      <c r="AP132" s="1227">
        <f>D133</f>
        <v>6.9444444444444447E-4</v>
      </c>
      <c r="AQ132" s="1227">
        <f>D133</f>
        <v>6.9444444444444447E-4</v>
      </c>
      <c r="AR132" s="1245">
        <f>D133</f>
        <v>6.9444444444444447E-4</v>
      </c>
      <c r="AS132" s="1236">
        <f>D133</f>
        <v>6.9444444444444447E-4</v>
      </c>
      <c r="AT132" s="1227">
        <f>D133</f>
        <v>6.9444444444444447E-4</v>
      </c>
      <c r="AU132" s="1227">
        <f>D133</f>
        <v>6.9444444444444447E-4</v>
      </c>
      <c r="AV132" s="1227">
        <f>D133</f>
        <v>6.9444444444444447E-4</v>
      </c>
      <c r="AW132" s="1245">
        <f>D133</f>
        <v>6.9444444444444447E-4</v>
      </c>
      <c r="AX132" s="1236">
        <f>D133</f>
        <v>6.9444444444444447E-4</v>
      </c>
      <c r="AY132" s="1227">
        <f>D133</f>
        <v>6.9444444444444447E-4</v>
      </c>
      <c r="AZ132" s="1227">
        <f>D133</f>
        <v>6.9444444444444447E-4</v>
      </c>
      <c r="BA132" s="1227">
        <f>D133</f>
        <v>6.9444444444444447E-4</v>
      </c>
      <c r="BB132" s="1245">
        <f>D133</f>
        <v>6.9444444444444447E-4</v>
      </c>
      <c r="BC132" s="1236">
        <f>D133</f>
        <v>6.9444444444444447E-4</v>
      </c>
      <c r="BD132" s="1227">
        <f>D133</f>
        <v>6.9444444444444447E-4</v>
      </c>
      <c r="BE132" s="1227">
        <f>D133</f>
        <v>6.9444444444444447E-4</v>
      </c>
      <c r="BF132" s="1242">
        <f>AM133</f>
        <v>0</v>
      </c>
      <c r="BG132" s="1288">
        <f>AM133</f>
        <v>0</v>
      </c>
    </row>
    <row r="133" spans="1:59" ht="15.75" thickBot="1">
      <c r="A133" s="1276"/>
      <c r="B133" s="1280"/>
      <c r="C133" s="615" t="s">
        <v>50</v>
      </c>
      <c r="D133" s="678">
        <v>6.9444444444444447E-4</v>
      </c>
      <c r="E133" s="1237"/>
      <c r="F133" s="1229"/>
      <c r="G133" s="1229"/>
      <c r="H133" s="1229"/>
      <c r="I133" s="1247"/>
      <c r="J133" s="1237"/>
      <c r="K133" s="1229"/>
      <c r="L133" s="1229"/>
      <c r="M133" s="1229"/>
      <c r="N133" s="1247"/>
      <c r="O133" s="1237"/>
      <c r="P133" s="1229"/>
      <c r="Q133" s="1229"/>
      <c r="R133" s="1229"/>
      <c r="S133" s="1247"/>
      <c r="T133" s="1237"/>
      <c r="U133" s="1229"/>
      <c r="V133" s="1229"/>
      <c r="W133" s="1229"/>
      <c r="X133" s="1247"/>
      <c r="Y133" s="1237"/>
      <c r="Z133" s="1229"/>
      <c r="AA133" s="1229"/>
      <c r="AB133" s="1229"/>
      <c r="AC133" s="1247"/>
      <c r="AD133" s="1308"/>
      <c r="AE133" s="1232"/>
      <c r="AF133" s="1229"/>
      <c r="AG133" s="1229"/>
      <c r="AH133" s="1247"/>
      <c r="AI133" s="1237"/>
      <c r="AJ133" s="1229"/>
      <c r="AK133" s="1229"/>
      <c r="AL133" s="1229"/>
      <c r="AM133" s="1247"/>
      <c r="AN133" s="1237"/>
      <c r="AO133" s="1229"/>
      <c r="AP133" s="1229"/>
      <c r="AQ133" s="1229"/>
      <c r="AR133" s="1247"/>
      <c r="AS133" s="1237"/>
      <c r="AT133" s="1229"/>
      <c r="AU133" s="1229"/>
      <c r="AV133" s="1229"/>
      <c r="AW133" s="1247"/>
      <c r="AX133" s="1237"/>
      <c r="AY133" s="1229"/>
      <c r="AZ133" s="1229"/>
      <c r="BA133" s="1229"/>
      <c r="BB133" s="1247"/>
      <c r="BC133" s="1237"/>
      <c r="BD133" s="1229"/>
      <c r="BE133" s="1229"/>
      <c r="BF133" s="1244"/>
      <c r="BG133" s="1290"/>
    </row>
    <row r="134" spans="1:59" ht="15.75" thickBot="1">
      <c r="A134" s="1277"/>
      <c r="B134" s="1295" t="s">
        <v>336</v>
      </c>
      <c r="C134" s="1295"/>
      <c r="D134" s="1296"/>
      <c r="E134" s="633">
        <f>E121+E128+E132+E126</f>
        <v>7.6388888888888895E-3</v>
      </c>
      <c r="F134" s="634">
        <f>(F132+F121+F128+F126)</f>
        <v>7.6388888888888878E-3</v>
      </c>
      <c r="G134" s="634">
        <f>(G132+G121+G128+G126)</f>
        <v>7.6388888888888878E-3</v>
      </c>
      <c r="H134" s="634">
        <f>(H132+H121+H128+H126)</f>
        <v>7.6388888888888878E-3</v>
      </c>
      <c r="I134" s="635">
        <f>(I132+I121+I128+I126)</f>
        <v>7.6388888888888878E-3</v>
      </c>
      <c r="J134" s="633">
        <f>J121+J128+J132+J126</f>
        <v>6.3657407407407404E-3</v>
      </c>
      <c r="K134" s="634">
        <f>(K132+K121+K128+K126)</f>
        <v>6.3657407407407404E-3</v>
      </c>
      <c r="L134" s="634">
        <f>(L132+L121+L128+L126)</f>
        <v>6.3657407407407404E-3</v>
      </c>
      <c r="M134" s="634">
        <f>(M132+M121+M128+M126)</f>
        <v>6.3657407407407404E-3</v>
      </c>
      <c r="N134" s="635">
        <f>(N132+N121+N128+N126)</f>
        <v>6.3657407407407404E-3</v>
      </c>
      <c r="O134" s="633">
        <f>O121+O128+O132+O126</f>
        <v>6.3657407407407404E-3</v>
      </c>
      <c r="P134" s="634">
        <f>(P132+P121+P128+P126)</f>
        <v>6.3657407407407404E-3</v>
      </c>
      <c r="Q134" s="634">
        <f>(Q132+Q121+Q128+Q126)</f>
        <v>6.3657407407407404E-3</v>
      </c>
      <c r="R134" s="634">
        <f>(R132+R121+R128+R126)</f>
        <v>6.3657407407407404E-3</v>
      </c>
      <c r="S134" s="635">
        <f>(S132+S121+S128+S126)</f>
        <v>6.3657407407407404E-3</v>
      </c>
      <c r="T134" s="633">
        <f>T121+T128+T132+T126</f>
        <v>7.6388888888888895E-3</v>
      </c>
      <c r="U134" s="634">
        <f>(U132+U121+U128+U126)</f>
        <v>7.6388888888888878E-3</v>
      </c>
      <c r="V134" s="634">
        <f>(V132+V121+V128+V126)</f>
        <v>7.6388888888888878E-3</v>
      </c>
      <c r="W134" s="634">
        <f>(W132+W121+W128+W126)</f>
        <v>7.6388888888888878E-3</v>
      </c>
      <c r="X134" s="635">
        <f>(X132+X121+X128+X126)</f>
        <v>7.6388888888888878E-3</v>
      </c>
      <c r="Y134" s="633">
        <f>Y121+Y128+Y132+Y126</f>
        <v>7.6388888888888895E-3</v>
      </c>
      <c r="Z134" s="634">
        <f>(Z132+Z121+Z128+Z126)</f>
        <v>7.6388888888888878E-3</v>
      </c>
      <c r="AA134" s="634">
        <f>(AA132+AA121+AA128+AA126)</f>
        <v>7.6388888888888878E-3</v>
      </c>
      <c r="AB134" s="634">
        <f>(AB132+AB121+AB128+AB126)</f>
        <v>7.6388888888888878E-3</v>
      </c>
      <c r="AC134" s="635">
        <f>(AC132+AC121+AC128+AC126)</f>
        <v>7.6388888888888878E-3</v>
      </c>
      <c r="AD134" s="868">
        <f>AD121+AD128+AD132+AD126</f>
        <v>7.6388888888888895E-3</v>
      </c>
      <c r="AE134" s="831">
        <f>(AE132+AE121+AE128+AE126)</f>
        <v>7.6388888888888878E-3</v>
      </c>
      <c r="AF134" s="634">
        <f>(AF132+AF121+AF128+AF126)</f>
        <v>6.5972222222222213E-3</v>
      </c>
      <c r="AG134" s="634">
        <f>(AG132+AG121+AG128+AG126)</f>
        <v>6.5972222222222213E-3</v>
      </c>
      <c r="AH134" s="635">
        <f>(AH132+AH121+AH128+AH126)</f>
        <v>6.5972222222222213E-3</v>
      </c>
      <c r="AI134" s="633">
        <f>AI121+AI128+AI132+AI126</f>
        <v>1.0416666666666666E-2</v>
      </c>
      <c r="AJ134" s="634">
        <f>(AJ132+AJ121+AJ128+AJ126)</f>
        <v>1.0416666666666666E-2</v>
      </c>
      <c r="AK134" s="634">
        <f>(AK132+AK121+AK128+AK126)</f>
        <v>1.0416666666666666E-2</v>
      </c>
      <c r="AL134" s="634">
        <f>(AL132+AL121+AL128+AL126)</f>
        <v>1.0416666666666666E-2</v>
      </c>
      <c r="AM134" s="635">
        <f>(AM132+AM121+AM128+AM126)</f>
        <v>1.0416666666666666E-2</v>
      </c>
      <c r="AN134" s="633">
        <f>AN121+AN128+AN132+AN126</f>
        <v>7.6388888888888895E-3</v>
      </c>
      <c r="AO134" s="634">
        <f>(AO132+AO121+AO128+AO126)</f>
        <v>7.6388888888888878E-3</v>
      </c>
      <c r="AP134" s="634">
        <f>(AP132+AP121+AP128+AP126)</f>
        <v>7.6388888888888878E-3</v>
      </c>
      <c r="AQ134" s="634">
        <f>(AQ132+AQ121+AQ128+AQ126)</f>
        <v>7.6388888888888878E-3</v>
      </c>
      <c r="AR134" s="635">
        <f>(AR132+AR121+AR128+AR126)</f>
        <v>7.6388888888888878E-3</v>
      </c>
      <c r="AS134" s="633">
        <f>AS121+AS128+AS132+AS126</f>
        <v>6.5972222222222222E-3</v>
      </c>
      <c r="AT134" s="634">
        <f>(AT132+AT121+AT128+AT126)</f>
        <v>6.5972222222222213E-3</v>
      </c>
      <c r="AU134" s="634">
        <f>(AU132+AU121+AU128+AU126)</f>
        <v>6.5972222222222213E-3</v>
      </c>
      <c r="AV134" s="634">
        <f>(AV132+AV121+AV128+AV126)</f>
        <v>6.5972222222222213E-3</v>
      </c>
      <c r="AW134" s="635">
        <f>(AW132+AW121+AW128+AW126)</f>
        <v>6.5972222222222213E-3</v>
      </c>
      <c r="AX134" s="633">
        <f>AX121+AX128+AX132+AX126</f>
        <v>7.6388888888888895E-3</v>
      </c>
      <c r="AY134" s="634">
        <f>(AY132+AY121+AY128+AY126)</f>
        <v>7.6388888888888878E-3</v>
      </c>
      <c r="AZ134" s="634">
        <f>(AZ132+AZ121+AZ128+AZ126)</f>
        <v>7.6388888888888878E-3</v>
      </c>
      <c r="BA134" s="634">
        <f>(BA132+BA121+BA128+BA126)</f>
        <v>7.6388888888888878E-3</v>
      </c>
      <c r="BB134" s="635">
        <f>(BB132+BB121+BB128+BB126)</f>
        <v>7.6388888888888878E-3</v>
      </c>
      <c r="BC134" s="633">
        <f>BC121+BC128+BC132+BC126</f>
        <v>7.6388888888888895E-3</v>
      </c>
      <c r="BD134" s="634">
        <f>(BD132+BD121+BD128+BD126)</f>
        <v>7.6388888888888878E-3</v>
      </c>
      <c r="BE134" s="634">
        <f>(BE132+BE121+BE128+BE126)</f>
        <v>7.6388888888888878E-3</v>
      </c>
      <c r="BF134" s="851">
        <f>(BF132+BF121+BF128+BF126)</f>
        <v>3.472222222222222E-3</v>
      </c>
      <c r="BG134" s="852">
        <f>(BG132+BG121+BG128+BG126)</f>
        <v>3.472222222222222E-3</v>
      </c>
    </row>
    <row r="135" spans="1:59" ht="15.75" thickBot="1">
      <c r="A135" s="1316" t="s">
        <v>609</v>
      </c>
      <c r="B135" s="1317"/>
      <c r="C135" s="357" t="s">
        <v>401</v>
      </c>
      <c r="D135" s="872">
        <v>1.3888888888888888E-2</v>
      </c>
      <c r="E135" s="1318">
        <v>0</v>
      </c>
      <c r="F135" s="1319"/>
      <c r="G135" s="1319"/>
      <c r="H135" s="1319"/>
      <c r="I135" s="1320"/>
      <c r="J135" s="1318">
        <v>0</v>
      </c>
      <c r="K135" s="1319"/>
      <c r="L135" s="1319"/>
      <c r="M135" s="1319"/>
      <c r="N135" s="1320"/>
      <c r="O135" s="1318">
        <v>0</v>
      </c>
      <c r="P135" s="1319"/>
      <c r="Q135" s="1319"/>
      <c r="R135" s="1319"/>
      <c r="S135" s="1320"/>
      <c r="T135" s="1318">
        <v>0</v>
      </c>
      <c r="U135" s="1319"/>
      <c r="V135" s="1319"/>
      <c r="W135" s="1319"/>
      <c r="X135" s="1320"/>
      <c r="Y135" s="1318">
        <v>0</v>
      </c>
      <c r="Z135" s="1319"/>
      <c r="AA135" s="1319"/>
      <c r="AB135" s="1319"/>
      <c r="AC135" s="1320"/>
      <c r="AD135" s="868"/>
      <c r="AE135" s="831"/>
      <c r="AF135" s="1313" t="s">
        <v>321</v>
      </c>
      <c r="AG135" s="1313"/>
      <c r="AH135" s="1314"/>
      <c r="AI135" s="1318">
        <v>0</v>
      </c>
      <c r="AJ135" s="1319"/>
      <c r="AK135" s="1319"/>
      <c r="AL135" s="1319"/>
      <c r="AM135" s="1320"/>
      <c r="AN135" s="1318">
        <v>0</v>
      </c>
      <c r="AO135" s="1319"/>
      <c r="AP135" s="1319"/>
      <c r="AQ135" s="1319"/>
      <c r="AR135" s="1320"/>
      <c r="AS135" s="1315" t="s">
        <v>321</v>
      </c>
      <c r="AT135" s="1313"/>
      <c r="AU135" s="1313"/>
      <c r="AV135" s="1313"/>
      <c r="AW135" s="1314"/>
      <c r="AX135" s="1315" t="s">
        <v>321</v>
      </c>
      <c r="AY135" s="1313"/>
      <c r="AZ135" s="1313"/>
      <c r="BA135" s="1313"/>
      <c r="BB135" s="1314"/>
      <c r="BC135" s="1315" t="s">
        <v>321</v>
      </c>
      <c r="BD135" s="1313"/>
      <c r="BE135" s="1313"/>
      <c r="BF135" s="1313"/>
      <c r="BG135" s="1314"/>
    </row>
    <row r="136" spans="1:59" ht="15.75" thickBot="1">
      <c r="A136" s="1292" t="s">
        <v>337</v>
      </c>
      <c r="B136" s="1293"/>
      <c r="C136" s="1293"/>
      <c r="D136" s="1294"/>
      <c r="E136" s="633">
        <f>E98+E120+E134+E135</f>
        <v>3.6805555555555557E-2</v>
      </c>
      <c r="F136" s="634">
        <f>F134+F120+F98+E135</f>
        <v>4.3055555555555555E-2</v>
      </c>
      <c r="G136" s="634">
        <f>G134+G120+G98+E135</f>
        <v>4.5138888888888881E-2</v>
      </c>
      <c r="H136" s="634">
        <f>H134+H120+H98+E135</f>
        <v>4.7222222222222221E-2</v>
      </c>
      <c r="I136" s="635">
        <f>I134+I120+I98+E135</f>
        <v>4.9305555555555554E-2</v>
      </c>
      <c r="J136" s="633">
        <f>J98+J120+J134+J135</f>
        <v>3.1597222222222221E-2</v>
      </c>
      <c r="K136" s="634">
        <f>K134+K120+K98+J135</f>
        <v>3.5763888888888887E-2</v>
      </c>
      <c r="L136" s="634">
        <f>L134+L120+L98+J135</f>
        <v>3.784722222222222E-2</v>
      </c>
      <c r="M136" s="634">
        <f>M134+M120+M98+J135</f>
        <v>3.9930555555555552E-2</v>
      </c>
      <c r="N136" s="635">
        <f>N134+N120+N98+J135</f>
        <v>4.2013888888888892E-2</v>
      </c>
      <c r="O136" s="633">
        <f>O98+O120+O134+O135</f>
        <v>3.0208333333333334E-2</v>
      </c>
      <c r="P136" s="634">
        <f>P134+P120+P98+O135</f>
        <v>3.4374999999999996E-2</v>
      </c>
      <c r="Q136" s="634">
        <f>Q134+Q120+Q98+O135</f>
        <v>3.6458333333333336E-2</v>
      </c>
      <c r="R136" s="634">
        <f>R134+R120+R98+O135</f>
        <v>3.8541666666666669E-2</v>
      </c>
      <c r="S136" s="635">
        <f>S134+S120+S98+O135</f>
        <v>4.0625000000000001E-2</v>
      </c>
      <c r="T136" s="633">
        <f>T98+T120+T134+T135</f>
        <v>3.6805555555555557E-2</v>
      </c>
      <c r="U136" s="634">
        <f>U134+U120+U98+T135</f>
        <v>4.3055555555555555E-2</v>
      </c>
      <c r="V136" s="634">
        <f>V134+V120+V98+T135</f>
        <v>4.5138888888888881E-2</v>
      </c>
      <c r="W136" s="634">
        <f>W134+W120+W98+T135</f>
        <v>4.7222222222222221E-2</v>
      </c>
      <c r="X136" s="635">
        <f>X134+X120+X98+T135</f>
        <v>4.9305555555555554E-2</v>
      </c>
      <c r="Y136" s="633">
        <f>Y98+Y120+Y134+Y135</f>
        <v>3.5416666666666666E-2</v>
      </c>
      <c r="Z136" s="634">
        <f>Z134+Z120+Z98+Y135</f>
        <v>4.1666666666666664E-2</v>
      </c>
      <c r="AA136" s="634">
        <f>AA134+AA120+AA98+Y135</f>
        <v>4.3749999999999997E-2</v>
      </c>
      <c r="AB136" s="634">
        <f>AB134+AB120+AB98+Y135</f>
        <v>4.583333333333333E-2</v>
      </c>
      <c r="AC136" s="635">
        <f>AC134+AC120+AC98+Y135</f>
        <v>4.7916666666666663E-2</v>
      </c>
      <c r="AD136" s="868">
        <f>AD98+AD120+AD134</f>
        <v>2.361111111111111E-2</v>
      </c>
      <c r="AE136" s="831">
        <f>AE134+AE120+AE98</f>
        <v>2.9861111111111109E-2</v>
      </c>
      <c r="AF136" s="634">
        <f>AF134+AF120+AF98</f>
        <v>2.2916666666666662E-2</v>
      </c>
      <c r="AG136" s="634">
        <f>AG134+AG120+AG98</f>
        <v>2.4305555555555556E-2</v>
      </c>
      <c r="AH136" s="635">
        <f>AH134+AH120+AH98</f>
        <v>2.5694444444444443E-2</v>
      </c>
      <c r="AI136" s="633">
        <f>AI98+AI120+AI134+AI135</f>
        <v>3.9583333333333331E-2</v>
      </c>
      <c r="AJ136" s="634">
        <f>AJ134+AJ120+AJ98+AI135</f>
        <v>4.583333333333333E-2</v>
      </c>
      <c r="AK136" s="634">
        <f>AK134+AK120+AK98+AI135</f>
        <v>4.7916666666666663E-2</v>
      </c>
      <c r="AL136" s="634">
        <f>AL134+AL120+AL98+AI135</f>
        <v>0.05</v>
      </c>
      <c r="AM136" s="635">
        <f>AM134+AM120+AM98+AI135</f>
        <v>5.2083333333333329E-2</v>
      </c>
      <c r="AN136" s="633">
        <f>AN98+AN120+AN134+AN135</f>
        <v>3.5416666666666666E-2</v>
      </c>
      <c r="AO136" s="634">
        <f>AO134+AO120+AO98+AN135</f>
        <v>4.1666666666666664E-2</v>
      </c>
      <c r="AP136" s="634">
        <f>AP134+AP120+AP98+AN135</f>
        <v>4.3749999999999997E-2</v>
      </c>
      <c r="AQ136" s="634">
        <f>AQ134+AQ120+AQ98+AN135</f>
        <v>4.583333333333333E-2</v>
      </c>
      <c r="AR136" s="635">
        <f>AR134+AR120+AR98+AN135</f>
        <v>4.7916666666666663E-2</v>
      </c>
      <c r="AS136" s="633">
        <f>AS98+AS120+AS134</f>
        <v>3.0439814814814815E-2</v>
      </c>
      <c r="AT136" s="634">
        <f>AT134+AT120+AT98</f>
        <v>3.4606481481481481E-2</v>
      </c>
      <c r="AU136" s="634">
        <f>AU134+AU120+AU98</f>
        <v>3.6689814814814814E-2</v>
      </c>
      <c r="AV136" s="634">
        <f>AV134+AV120+AV98</f>
        <v>3.877314814814814E-2</v>
      </c>
      <c r="AW136" s="635">
        <f>AW134+AW120+AW98</f>
        <v>4.085648148148148E-2</v>
      </c>
      <c r="AX136" s="633">
        <f>AX98+AX120+AX134</f>
        <v>3.125E-2</v>
      </c>
      <c r="AY136" s="634">
        <f>AY134+AY120+AY98</f>
        <v>3.7499999999999999E-2</v>
      </c>
      <c r="AZ136" s="634">
        <f>AZ134+AZ120+AZ98</f>
        <v>3.9583333333333331E-2</v>
      </c>
      <c r="BA136" s="634">
        <f>BA134+BA120+BA98</f>
        <v>4.1666666666666664E-2</v>
      </c>
      <c r="BB136" s="635">
        <f>BB134+BB120+BB98</f>
        <v>4.3749999999999997E-2</v>
      </c>
      <c r="BC136" s="633">
        <f>BC98+BC120+BC134</f>
        <v>4.6527777777777779E-2</v>
      </c>
      <c r="BD136" s="634">
        <f>BD134+BD120+BD98</f>
        <v>4.6527777777777779E-2</v>
      </c>
      <c r="BE136" s="634">
        <f>BE134+BE120+BE98</f>
        <v>4.9305555555555554E-2</v>
      </c>
      <c r="BF136" s="851">
        <f>BF134+BF120+BF98</f>
        <v>6.2500000000000003E-3</v>
      </c>
      <c r="BG136" s="852">
        <f>BG134+BG120+BG98</f>
        <v>6.2500000000000003E-3</v>
      </c>
    </row>
    <row r="137" spans="1:59" ht="15.75" thickBot="1">
      <c r="A137" s="1292" t="s">
        <v>338</v>
      </c>
      <c r="B137" s="1293"/>
      <c r="C137" s="1293"/>
      <c r="D137" s="1294"/>
      <c r="E137" s="639">
        <f>E136</f>
        <v>3.6805555555555557E-2</v>
      </c>
      <c r="F137" s="640">
        <f>F136</f>
        <v>4.3055555555555555E-2</v>
      </c>
      <c r="G137" s="640">
        <f t="shared" ref="G137:I137" si="14">G136</f>
        <v>4.5138888888888881E-2</v>
      </c>
      <c r="H137" s="640">
        <f t="shared" si="14"/>
        <v>4.7222222222222221E-2</v>
      </c>
      <c r="I137" s="715">
        <f t="shared" si="14"/>
        <v>4.9305555555555554E-2</v>
      </c>
      <c r="J137" s="639">
        <f>J136</f>
        <v>3.1597222222222221E-2</v>
      </c>
      <c r="K137" s="640">
        <f>K136</f>
        <v>3.5763888888888887E-2</v>
      </c>
      <c r="L137" s="640">
        <f t="shared" ref="L137:N137" si="15">L136</f>
        <v>3.784722222222222E-2</v>
      </c>
      <c r="M137" s="640">
        <f t="shared" si="15"/>
        <v>3.9930555555555552E-2</v>
      </c>
      <c r="N137" s="715">
        <f t="shared" si="15"/>
        <v>4.2013888888888892E-2</v>
      </c>
      <c r="O137" s="639">
        <f>O136</f>
        <v>3.0208333333333334E-2</v>
      </c>
      <c r="P137" s="640">
        <f>P136</f>
        <v>3.4374999999999996E-2</v>
      </c>
      <c r="Q137" s="640">
        <f t="shared" ref="Q137:S137" si="16">Q136</f>
        <v>3.6458333333333336E-2</v>
      </c>
      <c r="R137" s="640">
        <f t="shared" si="16"/>
        <v>3.8541666666666669E-2</v>
      </c>
      <c r="S137" s="715">
        <f t="shared" si="16"/>
        <v>4.0625000000000001E-2</v>
      </c>
      <c r="T137" s="639">
        <f>T136</f>
        <v>3.6805555555555557E-2</v>
      </c>
      <c r="U137" s="640">
        <f>U136</f>
        <v>4.3055555555555555E-2</v>
      </c>
      <c r="V137" s="640">
        <f t="shared" ref="V137:X137" si="17">V136</f>
        <v>4.5138888888888881E-2</v>
      </c>
      <c r="W137" s="640">
        <f t="shared" si="17"/>
        <v>4.7222222222222221E-2</v>
      </c>
      <c r="X137" s="715">
        <f t="shared" si="17"/>
        <v>4.9305555555555554E-2</v>
      </c>
      <c r="Y137" s="639">
        <f>Y136</f>
        <v>3.5416666666666666E-2</v>
      </c>
      <c r="Z137" s="640">
        <f>Z136</f>
        <v>4.1666666666666664E-2</v>
      </c>
      <c r="AA137" s="640">
        <f t="shared" ref="AA137:AC137" si="18">AA136</f>
        <v>4.3749999999999997E-2</v>
      </c>
      <c r="AB137" s="640">
        <f t="shared" si="18"/>
        <v>4.583333333333333E-2</v>
      </c>
      <c r="AC137" s="715">
        <f t="shared" si="18"/>
        <v>4.7916666666666663E-2</v>
      </c>
      <c r="AD137" s="871">
        <f>AD136</f>
        <v>2.361111111111111E-2</v>
      </c>
      <c r="AE137" s="837">
        <f>AE136</f>
        <v>2.9861111111111109E-2</v>
      </c>
      <c r="AF137" s="640">
        <f t="shared" ref="AF137:AH137" si="19">AF136</f>
        <v>2.2916666666666662E-2</v>
      </c>
      <c r="AG137" s="640">
        <f t="shared" si="19"/>
        <v>2.4305555555555556E-2</v>
      </c>
      <c r="AH137" s="715">
        <f t="shared" si="19"/>
        <v>2.5694444444444443E-2</v>
      </c>
      <c r="AI137" s="639">
        <f>AI136</f>
        <v>3.9583333333333331E-2</v>
      </c>
      <c r="AJ137" s="640">
        <f>AJ136</f>
        <v>4.583333333333333E-2</v>
      </c>
      <c r="AK137" s="640">
        <f t="shared" ref="AK137:AM137" si="20">AK136</f>
        <v>4.7916666666666663E-2</v>
      </c>
      <c r="AL137" s="640">
        <f t="shared" si="20"/>
        <v>0.05</v>
      </c>
      <c r="AM137" s="715">
        <f t="shared" si="20"/>
        <v>5.2083333333333329E-2</v>
      </c>
      <c r="AN137" s="639">
        <f>AN136</f>
        <v>3.5416666666666666E-2</v>
      </c>
      <c r="AO137" s="640">
        <f>AO136</f>
        <v>4.1666666666666664E-2</v>
      </c>
      <c r="AP137" s="640">
        <f t="shared" ref="AP137:AR137" si="21">AP136</f>
        <v>4.3749999999999997E-2</v>
      </c>
      <c r="AQ137" s="640">
        <f t="shared" si="21"/>
        <v>4.583333333333333E-2</v>
      </c>
      <c r="AR137" s="715">
        <f t="shared" si="21"/>
        <v>4.7916666666666663E-2</v>
      </c>
      <c r="AS137" s="639">
        <f>AS136</f>
        <v>3.0439814814814815E-2</v>
      </c>
      <c r="AT137" s="640">
        <f>AT136</f>
        <v>3.4606481481481481E-2</v>
      </c>
      <c r="AU137" s="640">
        <f t="shared" ref="AU137:AW137" si="22">AU136</f>
        <v>3.6689814814814814E-2</v>
      </c>
      <c r="AV137" s="640">
        <f t="shared" si="22"/>
        <v>3.877314814814814E-2</v>
      </c>
      <c r="AW137" s="715">
        <f t="shared" si="22"/>
        <v>4.085648148148148E-2</v>
      </c>
      <c r="AX137" s="639">
        <f>AX136</f>
        <v>3.125E-2</v>
      </c>
      <c r="AY137" s="640">
        <f>AY136</f>
        <v>3.7499999999999999E-2</v>
      </c>
      <c r="AZ137" s="640">
        <f t="shared" ref="AZ137:BB137" si="23">AZ136</f>
        <v>3.9583333333333331E-2</v>
      </c>
      <c r="BA137" s="640">
        <f t="shared" si="23"/>
        <v>4.1666666666666664E-2</v>
      </c>
      <c r="BB137" s="715">
        <f t="shared" si="23"/>
        <v>4.3749999999999997E-2</v>
      </c>
      <c r="BC137" s="639">
        <f>BC136</f>
        <v>4.6527777777777779E-2</v>
      </c>
      <c r="BD137" s="640">
        <f>BD136</f>
        <v>4.6527777777777779E-2</v>
      </c>
      <c r="BE137" s="640">
        <f t="shared" ref="BE137:BG137" si="24">BE136</f>
        <v>4.9305555555555554E-2</v>
      </c>
      <c r="BF137" s="855">
        <f t="shared" si="24"/>
        <v>6.2500000000000003E-3</v>
      </c>
      <c r="BG137" s="856">
        <f t="shared" si="24"/>
        <v>6.2500000000000003E-3</v>
      </c>
    </row>
  </sheetData>
  <mergeCells count="1615">
    <mergeCell ref="BC84:BG84"/>
    <mergeCell ref="AS90:AW92"/>
    <mergeCell ref="BC90:BG92"/>
    <mergeCell ref="AF90:AH92"/>
    <mergeCell ref="AF84:AH84"/>
    <mergeCell ref="AF135:AH135"/>
    <mergeCell ref="AS135:AW135"/>
    <mergeCell ref="AX135:BB135"/>
    <mergeCell ref="BC135:BG135"/>
    <mergeCell ref="A135:B135"/>
    <mergeCell ref="E135:I135"/>
    <mergeCell ref="J135:N135"/>
    <mergeCell ref="O135:S135"/>
    <mergeCell ref="T135:X135"/>
    <mergeCell ref="Y135:AC135"/>
    <mergeCell ref="AI135:AM135"/>
    <mergeCell ref="AN135:AR135"/>
    <mergeCell ref="AM132:AM133"/>
    <mergeCell ref="AN132:AN133"/>
    <mergeCell ref="AO132:AO133"/>
    <mergeCell ref="X132:X133"/>
    <mergeCell ref="Y132:Y133"/>
    <mergeCell ref="Z132:Z133"/>
    <mergeCell ref="AA132:AA133"/>
    <mergeCell ref="AB132:AB133"/>
    <mergeCell ref="AC132:AC133"/>
    <mergeCell ref="AD132:AD133"/>
    <mergeCell ref="AE132:AE133"/>
    <mergeCell ref="AF132:AF133"/>
    <mergeCell ref="BD128:BD131"/>
    <mergeCell ref="BE128:BE131"/>
    <mergeCell ref="BF128:BF131"/>
    <mergeCell ref="A136:D136"/>
    <mergeCell ref="A137:D137"/>
    <mergeCell ref="B90:B92"/>
    <mergeCell ref="E90:I92"/>
    <mergeCell ref="J90:N92"/>
    <mergeCell ref="O90:S92"/>
    <mergeCell ref="T90:X92"/>
    <mergeCell ref="Y90:AC92"/>
    <mergeCell ref="AY132:AY133"/>
    <mergeCell ref="AZ132:AZ133"/>
    <mergeCell ref="BA132:BA133"/>
    <mergeCell ref="BB132:BB133"/>
    <mergeCell ref="BC132:BC133"/>
    <mergeCell ref="BD132:BD133"/>
    <mergeCell ref="BE132:BE133"/>
    <mergeCell ref="BF132:BF133"/>
    <mergeCell ref="BG132:BG133"/>
    <mergeCell ref="AP132:AP133"/>
    <mergeCell ref="AQ132:AQ133"/>
    <mergeCell ref="AR132:AR133"/>
    <mergeCell ref="AS132:AS133"/>
    <mergeCell ref="AT132:AT133"/>
    <mergeCell ref="AU132:AU133"/>
    <mergeCell ref="AV132:AV133"/>
    <mergeCell ref="AW132:AW133"/>
    <mergeCell ref="AX132:AX133"/>
    <mergeCell ref="AG132:AG133"/>
    <mergeCell ref="AH132:AH133"/>
    <mergeCell ref="AI132:AI133"/>
    <mergeCell ref="AJ132:AJ133"/>
    <mergeCell ref="AK132:AK133"/>
    <mergeCell ref="AL132:AL133"/>
    <mergeCell ref="BG128:BG131"/>
    <mergeCell ref="B132:B133"/>
    <mergeCell ref="E132:E133"/>
    <mergeCell ref="F132:F133"/>
    <mergeCell ref="G132:G133"/>
    <mergeCell ref="H132:H133"/>
    <mergeCell ref="I132:I133"/>
    <mergeCell ref="J132:J133"/>
    <mergeCell ref="K132:K133"/>
    <mergeCell ref="L132:L133"/>
    <mergeCell ref="M132:M133"/>
    <mergeCell ref="N132:N133"/>
    <mergeCell ref="O132:O133"/>
    <mergeCell ref="P132:P133"/>
    <mergeCell ref="Q132:Q133"/>
    <mergeCell ref="R132:R133"/>
    <mergeCell ref="S132:S133"/>
    <mergeCell ref="T132:T133"/>
    <mergeCell ref="U132:U133"/>
    <mergeCell ref="V132:V133"/>
    <mergeCell ref="W132:W133"/>
    <mergeCell ref="AU128:AU131"/>
    <mergeCell ref="AV128:AV131"/>
    <mergeCell ref="AW128:AW131"/>
    <mergeCell ref="AX128:AX131"/>
    <mergeCell ref="AY128:AY131"/>
    <mergeCell ref="AZ128:AZ131"/>
    <mergeCell ref="BA128:BA131"/>
    <mergeCell ref="BB128:BB131"/>
    <mergeCell ref="BC128:BC131"/>
    <mergeCell ref="AL128:AL131"/>
    <mergeCell ref="AM128:AM131"/>
    <mergeCell ref="AR128:AR131"/>
    <mergeCell ref="AS128:AS131"/>
    <mergeCell ref="AT128:AT131"/>
    <mergeCell ref="AC128:AC131"/>
    <mergeCell ref="AD128:AD131"/>
    <mergeCell ref="AE128:AE131"/>
    <mergeCell ref="AF128:AF131"/>
    <mergeCell ref="AG128:AG131"/>
    <mergeCell ref="AH128:AH131"/>
    <mergeCell ref="AI128:AI131"/>
    <mergeCell ref="AJ128:AJ131"/>
    <mergeCell ref="AK128:AK131"/>
    <mergeCell ref="T128:T131"/>
    <mergeCell ref="U128:U131"/>
    <mergeCell ref="V128:V131"/>
    <mergeCell ref="W128:W131"/>
    <mergeCell ref="X128:X131"/>
    <mergeCell ref="Y128:Y131"/>
    <mergeCell ref="Z128:Z131"/>
    <mergeCell ref="AA128:AA131"/>
    <mergeCell ref="AB128:AB131"/>
    <mergeCell ref="BD126:BD127"/>
    <mergeCell ref="BE126:BE127"/>
    <mergeCell ref="BF126:BF127"/>
    <mergeCell ref="BG126:BG127"/>
    <mergeCell ref="B128:B131"/>
    <mergeCell ref="E128:E131"/>
    <mergeCell ref="F128:F131"/>
    <mergeCell ref="G128:G131"/>
    <mergeCell ref="H128:H131"/>
    <mergeCell ref="I128:I131"/>
    <mergeCell ref="J128:J131"/>
    <mergeCell ref="K128:K131"/>
    <mergeCell ref="L128:L131"/>
    <mergeCell ref="M128:M131"/>
    <mergeCell ref="N128:N131"/>
    <mergeCell ref="O128:O131"/>
    <mergeCell ref="P128:P131"/>
    <mergeCell ref="Q128:Q131"/>
    <mergeCell ref="R128:R131"/>
    <mergeCell ref="S128:S131"/>
    <mergeCell ref="AQ126:AQ127"/>
    <mergeCell ref="AR126:AR127"/>
    <mergeCell ref="AS126:AS127"/>
    <mergeCell ref="AT126:AT127"/>
    <mergeCell ref="AU126:AU127"/>
    <mergeCell ref="AV126:AV127"/>
    <mergeCell ref="AW126:AW127"/>
    <mergeCell ref="AX126:AX127"/>
    <mergeCell ref="AN128:AN131"/>
    <mergeCell ref="AO128:AO131"/>
    <mergeCell ref="AP128:AP131"/>
    <mergeCell ref="AQ128:AQ131"/>
    <mergeCell ref="AY121:AY125"/>
    <mergeCell ref="AZ121:AZ125"/>
    <mergeCell ref="BA121:BA125"/>
    <mergeCell ref="BB121:BB125"/>
    <mergeCell ref="BC121:BC125"/>
    <mergeCell ref="AY126:AY127"/>
    <mergeCell ref="AH126:AH127"/>
    <mergeCell ref="AI126:AI127"/>
    <mergeCell ref="AJ126:AJ127"/>
    <mergeCell ref="AK126:AK127"/>
    <mergeCell ref="AL126:AL127"/>
    <mergeCell ref="AM126:AM127"/>
    <mergeCell ref="AN126:AN127"/>
    <mergeCell ref="AO126:AO127"/>
    <mergeCell ref="AP126:AP127"/>
    <mergeCell ref="AZ126:AZ127"/>
    <mergeCell ref="BA126:BA127"/>
    <mergeCell ref="BB126:BB127"/>
    <mergeCell ref="BC126:BC127"/>
    <mergeCell ref="AS121:AS125"/>
    <mergeCell ref="AT121:AT125"/>
    <mergeCell ref="AU121:AU125"/>
    <mergeCell ref="AD121:AD125"/>
    <mergeCell ref="AE121:AE125"/>
    <mergeCell ref="AF121:AF125"/>
    <mergeCell ref="AG121:AG125"/>
    <mergeCell ref="AH121:AH125"/>
    <mergeCell ref="AI121:AI125"/>
    <mergeCell ref="AJ121:AJ125"/>
    <mergeCell ref="AK121:AK125"/>
    <mergeCell ref="AL121:AL125"/>
    <mergeCell ref="BE121:BE125"/>
    <mergeCell ref="BF121:BF125"/>
    <mergeCell ref="BG121:BG125"/>
    <mergeCell ref="B126:B127"/>
    <mergeCell ref="E126:E127"/>
    <mergeCell ref="F126:F127"/>
    <mergeCell ref="G126:G127"/>
    <mergeCell ref="H126:H127"/>
    <mergeCell ref="I126:I127"/>
    <mergeCell ref="J126:J127"/>
    <mergeCell ref="K126:K127"/>
    <mergeCell ref="L126:L127"/>
    <mergeCell ref="M126:M127"/>
    <mergeCell ref="N126:N127"/>
    <mergeCell ref="O126:O127"/>
    <mergeCell ref="P126:P127"/>
    <mergeCell ref="Q126:Q127"/>
    <mergeCell ref="R126:R127"/>
    <mergeCell ref="S126:S127"/>
    <mergeCell ref="T126:T127"/>
    <mergeCell ref="AV121:AV125"/>
    <mergeCell ref="AW121:AW125"/>
    <mergeCell ref="AX121:AX125"/>
    <mergeCell ref="AZ117:AZ119"/>
    <mergeCell ref="BA117:BA119"/>
    <mergeCell ref="BB117:BB119"/>
    <mergeCell ref="BC117:BC119"/>
    <mergeCell ref="BD117:BD119"/>
    <mergeCell ref="BE117:BE119"/>
    <mergeCell ref="BF117:BF119"/>
    <mergeCell ref="U121:U125"/>
    <mergeCell ref="V121:V125"/>
    <mergeCell ref="W121:W125"/>
    <mergeCell ref="X121:X125"/>
    <mergeCell ref="Y121:Y125"/>
    <mergeCell ref="Z121:Z125"/>
    <mergeCell ref="AA121:AA125"/>
    <mergeCell ref="AB121:AB125"/>
    <mergeCell ref="AC121:AC125"/>
    <mergeCell ref="L121:L125"/>
    <mergeCell ref="M121:M125"/>
    <mergeCell ref="N121:N125"/>
    <mergeCell ref="O121:O125"/>
    <mergeCell ref="P121:P125"/>
    <mergeCell ref="Q121:Q125"/>
    <mergeCell ref="R121:R125"/>
    <mergeCell ref="S121:S125"/>
    <mergeCell ref="T121:T125"/>
    <mergeCell ref="BD121:BD125"/>
    <mergeCell ref="AM121:AM125"/>
    <mergeCell ref="AN121:AN125"/>
    <mergeCell ref="AO121:AO125"/>
    <mergeCell ref="AP121:AP125"/>
    <mergeCell ref="AQ121:AQ125"/>
    <mergeCell ref="AR121:AR125"/>
    <mergeCell ref="AA117:AA119"/>
    <mergeCell ref="AB117:AB119"/>
    <mergeCell ref="AC117:AC119"/>
    <mergeCell ref="AD117:AD119"/>
    <mergeCell ref="AE117:AE119"/>
    <mergeCell ref="AF117:AF119"/>
    <mergeCell ref="AG117:AG119"/>
    <mergeCell ref="A121:A134"/>
    <mergeCell ref="B121:B125"/>
    <mergeCell ref="E121:E125"/>
    <mergeCell ref="F121:F125"/>
    <mergeCell ref="G121:G125"/>
    <mergeCell ref="H121:H125"/>
    <mergeCell ref="I121:I125"/>
    <mergeCell ref="J121:J125"/>
    <mergeCell ref="K121:K125"/>
    <mergeCell ref="B134:D134"/>
    <mergeCell ref="U126:U127"/>
    <mergeCell ref="V126:V127"/>
    <mergeCell ref="W126:W127"/>
    <mergeCell ref="X126:X127"/>
    <mergeCell ref="Y126:Y127"/>
    <mergeCell ref="Z126:Z127"/>
    <mergeCell ref="AA126:AA127"/>
    <mergeCell ref="AB126:AB127"/>
    <mergeCell ref="AC126:AC127"/>
    <mergeCell ref="AD126:AD127"/>
    <mergeCell ref="AE126:AE127"/>
    <mergeCell ref="AF126:AF127"/>
    <mergeCell ref="AG126:AG127"/>
    <mergeCell ref="W117:W119"/>
    <mergeCell ref="X117:X119"/>
    <mergeCell ref="U117:U119"/>
    <mergeCell ref="V117:V119"/>
    <mergeCell ref="AV112:AV116"/>
    <mergeCell ref="AW112:AW116"/>
    <mergeCell ref="AX112:AX116"/>
    <mergeCell ref="AY112:AY116"/>
    <mergeCell ref="AZ112:AZ116"/>
    <mergeCell ref="BA112:BA116"/>
    <mergeCell ref="BB112:BB116"/>
    <mergeCell ref="BC112:BC116"/>
    <mergeCell ref="BG117:BG119"/>
    <mergeCell ref="B120:D120"/>
    <mergeCell ref="AQ117:AQ119"/>
    <mergeCell ref="AR117:AR119"/>
    <mergeCell ref="AS117:AS119"/>
    <mergeCell ref="AT117:AT119"/>
    <mergeCell ref="AU117:AU119"/>
    <mergeCell ref="AV117:AV119"/>
    <mergeCell ref="AW117:AW119"/>
    <mergeCell ref="AX117:AX119"/>
    <mergeCell ref="AY117:AY119"/>
    <mergeCell ref="AH117:AH119"/>
    <mergeCell ref="AI117:AI119"/>
    <mergeCell ref="AJ117:AJ119"/>
    <mergeCell ref="AK117:AK119"/>
    <mergeCell ref="AL117:AL119"/>
    <mergeCell ref="AM117:AM119"/>
    <mergeCell ref="AN117:AN119"/>
    <mergeCell ref="AO117:AO119"/>
    <mergeCell ref="AP117:AP119"/>
    <mergeCell ref="Y117:Y119"/>
    <mergeCell ref="Z117:Z119"/>
    <mergeCell ref="B117:B119"/>
    <mergeCell ref="E117:E119"/>
    <mergeCell ref="F117:F119"/>
    <mergeCell ref="G117:G119"/>
    <mergeCell ref="H117:H119"/>
    <mergeCell ref="I117:I119"/>
    <mergeCell ref="J117:J119"/>
    <mergeCell ref="K117:K119"/>
    <mergeCell ref="L117:L119"/>
    <mergeCell ref="M117:M119"/>
    <mergeCell ref="N117:N119"/>
    <mergeCell ref="O117:O119"/>
    <mergeCell ref="P117:P119"/>
    <mergeCell ref="Q117:Q119"/>
    <mergeCell ref="R117:R119"/>
    <mergeCell ref="S117:S119"/>
    <mergeCell ref="T117:T119"/>
    <mergeCell ref="B112:B116"/>
    <mergeCell ref="E112:E116"/>
    <mergeCell ref="F112:F116"/>
    <mergeCell ref="G112:G116"/>
    <mergeCell ref="H112:H116"/>
    <mergeCell ref="I112:I116"/>
    <mergeCell ref="J112:J116"/>
    <mergeCell ref="K112:K116"/>
    <mergeCell ref="L112:L116"/>
    <mergeCell ref="M112:M116"/>
    <mergeCell ref="N112:N116"/>
    <mergeCell ref="O112:O116"/>
    <mergeCell ref="P112:P116"/>
    <mergeCell ref="Q112:Q116"/>
    <mergeCell ref="R112:R116"/>
    <mergeCell ref="S112:S116"/>
    <mergeCell ref="BD112:BD116"/>
    <mergeCell ref="AM112:AM116"/>
    <mergeCell ref="AN112:AN116"/>
    <mergeCell ref="AO112:AO116"/>
    <mergeCell ref="AP112:AP116"/>
    <mergeCell ref="AQ112:AQ116"/>
    <mergeCell ref="AR112:AR116"/>
    <mergeCell ref="AS112:AS116"/>
    <mergeCell ref="AT112:AT116"/>
    <mergeCell ref="AE112:AE116"/>
    <mergeCell ref="AF112:AF116"/>
    <mergeCell ref="AG112:AG116"/>
    <mergeCell ref="AH112:AH116"/>
    <mergeCell ref="AI112:AI116"/>
    <mergeCell ref="AJ112:AJ116"/>
    <mergeCell ref="AK112:AK116"/>
    <mergeCell ref="Y112:Y116"/>
    <mergeCell ref="Z112:Z116"/>
    <mergeCell ref="AA112:AA116"/>
    <mergeCell ref="AB112:AB116"/>
    <mergeCell ref="AC112:AC116"/>
    <mergeCell ref="U110:U111"/>
    <mergeCell ref="V110:V111"/>
    <mergeCell ref="W110:W111"/>
    <mergeCell ref="X110:X111"/>
    <mergeCell ref="Y110:Y111"/>
    <mergeCell ref="BA110:BA111"/>
    <mergeCell ref="BB110:BB111"/>
    <mergeCell ref="BC110:BC111"/>
    <mergeCell ref="BD110:BD111"/>
    <mergeCell ref="BE110:BE111"/>
    <mergeCell ref="BF110:BF111"/>
    <mergeCell ref="BG110:BG111"/>
    <mergeCell ref="AL112:AL116"/>
    <mergeCell ref="BE112:BE116"/>
    <mergeCell ref="BF112:BF116"/>
    <mergeCell ref="BG112:BG116"/>
    <mergeCell ref="AU112:AU116"/>
    <mergeCell ref="AD112:AD116"/>
    <mergeCell ref="T112:T116"/>
    <mergeCell ref="AR110:AR111"/>
    <mergeCell ref="AS110:AS111"/>
    <mergeCell ref="AT110:AT111"/>
    <mergeCell ref="AU110:AU111"/>
    <mergeCell ref="AV110:AV111"/>
    <mergeCell ref="AW110:AW111"/>
    <mergeCell ref="AX110:AX111"/>
    <mergeCell ref="AY110:AY111"/>
    <mergeCell ref="AZ110:AZ111"/>
    <mergeCell ref="AI110:AI111"/>
    <mergeCell ref="AJ110:AJ111"/>
    <mergeCell ref="AK110:AK111"/>
    <mergeCell ref="AL110:AL111"/>
    <mergeCell ref="AM110:AM111"/>
    <mergeCell ref="AN110:AN111"/>
    <mergeCell ref="AO110:AO111"/>
    <mergeCell ref="AP110:AP111"/>
    <mergeCell ref="AQ110:AQ111"/>
    <mergeCell ref="Z110:Z111"/>
    <mergeCell ref="AA110:AA111"/>
    <mergeCell ref="AB110:AB111"/>
    <mergeCell ref="AC110:AC111"/>
    <mergeCell ref="AD110:AD111"/>
    <mergeCell ref="AE110:AE111"/>
    <mergeCell ref="AF110:AF111"/>
    <mergeCell ref="AG110:AG111"/>
    <mergeCell ref="AH110:AH111"/>
    <mergeCell ref="U112:U116"/>
    <mergeCell ref="V112:V116"/>
    <mergeCell ref="W112:W116"/>
    <mergeCell ref="X112:X116"/>
    <mergeCell ref="B110:B111"/>
    <mergeCell ref="E110:E111"/>
    <mergeCell ref="F110:F111"/>
    <mergeCell ref="G110:G111"/>
    <mergeCell ref="H110:H111"/>
    <mergeCell ref="I110:I111"/>
    <mergeCell ref="J110:J111"/>
    <mergeCell ref="K110:K111"/>
    <mergeCell ref="L110:L111"/>
    <mergeCell ref="M110:M111"/>
    <mergeCell ref="N110:N111"/>
    <mergeCell ref="O110:O111"/>
    <mergeCell ref="P110:P111"/>
    <mergeCell ref="Q110:Q111"/>
    <mergeCell ref="R110:R111"/>
    <mergeCell ref="S110:S111"/>
    <mergeCell ref="T110:T111"/>
    <mergeCell ref="AV107:AV109"/>
    <mergeCell ref="AE107:AE109"/>
    <mergeCell ref="AF107:AF109"/>
    <mergeCell ref="AG107:AG109"/>
    <mergeCell ref="AH107:AH109"/>
    <mergeCell ref="AI107:AI109"/>
    <mergeCell ref="AJ107:AJ109"/>
    <mergeCell ref="AK107:AK109"/>
    <mergeCell ref="AL107:AL109"/>
    <mergeCell ref="AM107:AM109"/>
    <mergeCell ref="BF107:BF109"/>
    <mergeCell ref="BG107:BG109"/>
    <mergeCell ref="Z107:Z109"/>
    <mergeCell ref="AA107:AA109"/>
    <mergeCell ref="AB107:AB109"/>
    <mergeCell ref="AC107:AC109"/>
    <mergeCell ref="AD107:AD109"/>
    <mergeCell ref="AW107:AW109"/>
    <mergeCell ref="AX107:AX109"/>
    <mergeCell ref="AY107:AY109"/>
    <mergeCell ref="AZ107:AZ109"/>
    <mergeCell ref="BA107:BA109"/>
    <mergeCell ref="BB107:BB109"/>
    <mergeCell ref="BC107:BC109"/>
    <mergeCell ref="BD107:BD109"/>
    <mergeCell ref="AQ107:AQ109"/>
    <mergeCell ref="AR107:AR109"/>
    <mergeCell ref="AS107:AS109"/>
    <mergeCell ref="AT107:AT109"/>
    <mergeCell ref="AU107:AU109"/>
    <mergeCell ref="BB105:BB106"/>
    <mergeCell ref="BC105:BC106"/>
    <mergeCell ref="BD105:BD106"/>
    <mergeCell ref="BE105:BE106"/>
    <mergeCell ref="BF105:BF106"/>
    <mergeCell ref="BG105:BG106"/>
    <mergeCell ref="B107:B109"/>
    <mergeCell ref="E107:E109"/>
    <mergeCell ref="F107:F109"/>
    <mergeCell ref="G107:G109"/>
    <mergeCell ref="H107:H109"/>
    <mergeCell ref="I107:I109"/>
    <mergeCell ref="J107:J109"/>
    <mergeCell ref="K107:K109"/>
    <mergeCell ref="L107:L109"/>
    <mergeCell ref="M107:M109"/>
    <mergeCell ref="N107:N109"/>
    <mergeCell ref="O107:O109"/>
    <mergeCell ref="P107:P109"/>
    <mergeCell ref="Q107:Q109"/>
    <mergeCell ref="R107:R109"/>
    <mergeCell ref="S107:S109"/>
    <mergeCell ref="T107:T109"/>
    <mergeCell ref="BE107:BE109"/>
    <mergeCell ref="AN107:AN109"/>
    <mergeCell ref="AO107:AO109"/>
    <mergeCell ref="AP107:AP109"/>
    <mergeCell ref="U107:U109"/>
    <mergeCell ref="AS105:AS106"/>
    <mergeCell ref="AT105:AT106"/>
    <mergeCell ref="AU105:AU106"/>
    <mergeCell ref="AV105:AV106"/>
    <mergeCell ref="AW105:AW106"/>
    <mergeCell ref="AX105:AX106"/>
    <mergeCell ref="AY105:AY106"/>
    <mergeCell ref="AZ105:AZ106"/>
    <mergeCell ref="BA105:BA106"/>
    <mergeCell ref="AJ105:AJ106"/>
    <mergeCell ref="AK105:AK106"/>
    <mergeCell ref="AL105:AL106"/>
    <mergeCell ref="AM105:AM106"/>
    <mergeCell ref="AN105:AN106"/>
    <mergeCell ref="AO105:AO106"/>
    <mergeCell ref="AP105:AP106"/>
    <mergeCell ref="AQ105:AQ106"/>
    <mergeCell ref="AR105:AR106"/>
    <mergeCell ref="AA105:AA106"/>
    <mergeCell ref="AB105:AB106"/>
    <mergeCell ref="AC105:AC106"/>
    <mergeCell ref="AD105:AD106"/>
    <mergeCell ref="AE105:AE106"/>
    <mergeCell ref="AF105:AF106"/>
    <mergeCell ref="AG105:AG106"/>
    <mergeCell ref="AH105:AH106"/>
    <mergeCell ref="AI105:AI106"/>
    <mergeCell ref="V107:V109"/>
    <mergeCell ref="W107:W109"/>
    <mergeCell ref="X107:X109"/>
    <mergeCell ref="Y107:Y109"/>
    <mergeCell ref="BG100:BG104"/>
    <mergeCell ref="B105:B106"/>
    <mergeCell ref="E105:E106"/>
    <mergeCell ref="F105:F106"/>
    <mergeCell ref="G105:G106"/>
    <mergeCell ref="H105:H106"/>
    <mergeCell ref="I105:I106"/>
    <mergeCell ref="J105:J106"/>
    <mergeCell ref="K105:K106"/>
    <mergeCell ref="L105:L106"/>
    <mergeCell ref="M105:M106"/>
    <mergeCell ref="N105:N106"/>
    <mergeCell ref="O105:O106"/>
    <mergeCell ref="P105:P106"/>
    <mergeCell ref="Q105:Q106"/>
    <mergeCell ref="R105:R106"/>
    <mergeCell ref="S105:S106"/>
    <mergeCell ref="T105:T106"/>
    <mergeCell ref="U105:U106"/>
    <mergeCell ref="V105:V106"/>
    <mergeCell ref="W105:W106"/>
    <mergeCell ref="X105:X106"/>
    <mergeCell ref="Y105:Y106"/>
    <mergeCell ref="Z105:Z106"/>
    <mergeCell ref="AX100:AX104"/>
    <mergeCell ref="AY100:AY104"/>
    <mergeCell ref="AZ100:AZ104"/>
    <mergeCell ref="BA100:BA104"/>
    <mergeCell ref="BB100:BB104"/>
    <mergeCell ref="BC100:BC104"/>
    <mergeCell ref="BD100:BD104"/>
    <mergeCell ref="BE100:BE104"/>
    <mergeCell ref="BF100:BF104"/>
    <mergeCell ref="AO100:AO104"/>
    <mergeCell ref="AP100:AP104"/>
    <mergeCell ref="AQ100:AQ104"/>
    <mergeCell ref="AR100:AR104"/>
    <mergeCell ref="AS100:AS104"/>
    <mergeCell ref="AT100:AT104"/>
    <mergeCell ref="AU100:AU104"/>
    <mergeCell ref="AV100:AV104"/>
    <mergeCell ref="AW100:AW104"/>
    <mergeCell ref="AF100:AF104"/>
    <mergeCell ref="AG100:AG104"/>
    <mergeCell ref="AH100:AH104"/>
    <mergeCell ref="AI100:AI104"/>
    <mergeCell ref="AJ100:AJ104"/>
    <mergeCell ref="AK100:AK104"/>
    <mergeCell ref="AL100:AL104"/>
    <mergeCell ref="AM100:AM104"/>
    <mergeCell ref="AN100:AN104"/>
    <mergeCell ref="W100:W104"/>
    <mergeCell ref="X100:X104"/>
    <mergeCell ref="Y100:Y104"/>
    <mergeCell ref="Z100:Z104"/>
    <mergeCell ref="AA100:AA104"/>
    <mergeCell ref="AB100:AB104"/>
    <mergeCell ref="AC100:AC104"/>
    <mergeCell ref="AD100:AD104"/>
    <mergeCell ref="AE100:AE104"/>
    <mergeCell ref="BF93:BF96"/>
    <mergeCell ref="BG93:BG96"/>
    <mergeCell ref="B98:D98"/>
    <mergeCell ref="A99:A120"/>
    <mergeCell ref="B99:D99"/>
    <mergeCell ref="B100:B104"/>
    <mergeCell ref="E100:E104"/>
    <mergeCell ref="F100:F104"/>
    <mergeCell ref="G100:G104"/>
    <mergeCell ref="H100:H104"/>
    <mergeCell ref="I100:I104"/>
    <mergeCell ref="J100:J104"/>
    <mergeCell ref="K100:K104"/>
    <mergeCell ref="L100:L104"/>
    <mergeCell ref="M100:M104"/>
    <mergeCell ref="N100:N104"/>
    <mergeCell ref="O100:O104"/>
    <mergeCell ref="P100:P104"/>
    <mergeCell ref="Q100:Q104"/>
    <mergeCell ref="R100:R104"/>
    <mergeCell ref="S100:S104"/>
    <mergeCell ref="T100:T104"/>
    <mergeCell ref="U100:U104"/>
    <mergeCell ref="V100:V104"/>
    <mergeCell ref="AW93:AW96"/>
    <mergeCell ref="AX93:AX96"/>
    <mergeCell ref="AY93:AY96"/>
    <mergeCell ref="AZ93:AZ96"/>
    <mergeCell ref="BA93:BA96"/>
    <mergeCell ref="BB93:BB96"/>
    <mergeCell ref="BC93:BC96"/>
    <mergeCell ref="BD93:BD96"/>
    <mergeCell ref="BE93:BE96"/>
    <mergeCell ref="AN93:AN96"/>
    <mergeCell ref="AO93:AO96"/>
    <mergeCell ref="AP93:AP96"/>
    <mergeCell ref="AQ93:AQ96"/>
    <mergeCell ref="AR93:AR96"/>
    <mergeCell ref="AS93:AS96"/>
    <mergeCell ref="AT93:AT96"/>
    <mergeCell ref="AU93:AU96"/>
    <mergeCell ref="AV93:AV96"/>
    <mergeCell ref="AE93:AE96"/>
    <mergeCell ref="AF93:AF96"/>
    <mergeCell ref="AG93:AG96"/>
    <mergeCell ref="AH93:AH96"/>
    <mergeCell ref="AI93:AI96"/>
    <mergeCell ref="AJ93:AJ96"/>
    <mergeCell ref="AK93:AK96"/>
    <mergeCell ref="AL93:AL96"/>
    <mergeCell ref="AM93:AM96"/>
    <mergeCell ref="V93:V96"/>
    <mergeCell ref="W93:W96"/>
    <mergeCell ref="X93:X96"/>
    <mergeCell ref="Y93:Y96"/>
    <mergeCell ref="Z93:Z96"/>
    <mergeCell ref="AA93:AA96"/>
    <mergeCell ref="AB93:AB96"/>
    <mergeCell ref="AC93:AC96"/>
    <mergeCell ref="AD93:AD96"/>
    <mergeCell ref="M93:M96"/>
    <mergeCell ref="N93:N96"/>
    <mergeCell ref="O93:O96"/>
    <mergeCell ref="P93:P96"/>
    <mergeCell ref="Q93:Q96"/>
    <mergeCell ref="R93:R96"/>
    <mergeCell ref="S93:S96"/>
    <mergeCell ref="T93:T96"/>
    <mergeCell ref="U93:U96"/>
    <mergeCell ref="B93:B96"/>
    <mergeCell ref="E93:E96"/>
    <mergeCell ref="F93:F96"/>
    <mergeCell ref="G93:G96"/>
    <mergeCell ref="H93:H96"/>
    <mergeCell ref="I93:I96"/>
    <mergeCell ref="J93:J96"/>
    <mergeCell ref="K93:K96"/>
    <mergeCell ref="L93:L96"/>
    <mergeCell ref="V85:V89"/>
    <mergeCell ref="W85:W89"/>
    <mergeCell ref="X85:X89"/>
    <mergeCell ref="Y85:Y89"/>
    <mergeCell ref="Z85:Z89"/>
    <mergeCell ref="AA85:AA89"/>
    <mergeCell ref="AB85:AB89"/>
    <mergeCell ref="AC85:AC89"/>
    <mergeCell ref="AX90:BB92"/>
    <mergeCell ref="AN90:AR92"/>
    <mergeCell ref="AI90:AM92"/>
    <mergeCell ref="BE85:BE89"/>
    <mergeCell ref="BF85:BF89"/>
    <mergeCell ref="BG85:BG89"/>
    <mergeCell ref="AV85:AV89"/>
    <mergeCell ref="AW85:AW89"/>
    <mergeCell ref="AX85:AX89"/>
    <mergeCell ref="AY85:AY89"/>
    <mergeCell ref="AZ85:AZ89"/>
    <mergeCell ref="BA85:BA89"/>
    <mergeCell ref="BB85:BB89"/>
    <mergeCell ref="BC85:BC89"/>
    <mergeCell ref="BD85:BD89"/>
    <mergeCell ref="AM85:AM89"/>
    <mergeCell ref="AN85:AN89"/>
    <mergeCell ref="AO85:AO89"/>
    <mergeCell ref="AP85:AP89"/>
    <mergeCell ref="AQ85:AQ89"/>
    <mergeCell ref="AR85:AR89"/>
    <mergeCell ref="AS85:AS89"/>
    <mergeCell ref="AT85:AT89"/>
    <mergeCell ref="AU85:AU89"/>
    <mergeCell ref="AI84:AM84"/>
    <mergeCell ref="AN84:AR84"/>
    <mergeCell ref="AS84:AW84"/>
    <mergeCell ref="AX84:BB84"/>
    <mergeCell ref="A85:A98"/>
    <mergeCell ref="B85:B89"/>
    <mergeCell ref="E85:E89"/>
    <mergeCell ref="F85:F89"/>
    <mergeCell ref="G85:G89"/>
    <mergeCell ref="H85:H89"/>
    <mergeCell ref="I85:I89"/>
    <mergeCell ref="J85:J89"/>
    <mergeCell ref="K85:K89"/>
    <mergeCell ref="L85:L89"/>
    <mergeCell ref="M85:M89"/>
    <mergeCell ref="N85:N89"/>
    <mergeCell ref="O85:O89"/>
    <mergeCell ref="P85:P89"/>
    <mergeCell ref="Q85:Q89"/>
    <mergeCell ref="R85:R89"/>
    <mergeCell ref="S85:S89"/>
    <mergeCell ref="T85:T89"/>
    <mergeCell ref="AD85:AD89"/>
    <mergeCell ref="AE85:AE89"/>
    <mergeCell ref="AF85:AF89"/>
    <mergeCell ref="AG85:AG89"/>
    <mergeCell ref="AH85:AH89"/>
    <mergeCell ref="AI85:AI89"/>
    <mergeCell ref="AJ85:AJ89"/>
    <mergeCell ref="AK85:AK89"/>
    <mergeCell ref="AL85:AL89"/>
    <mergeCell ref="U85:U89"/>
    <mergeCell ref="A83:B83"/>
    <mergeCell ref="A84:B84"/>
    <mergeCell ref="C84:D84"/>
    <mergeCell ref="E84:I84"/>
    <mergeCell ref="J84:N84"/>
    <mergeCell ref="O84:S84"/>
    <mergeCell ref="T84:X84"/>
    <mergeCell ref="Y84:AC84"/>
    <mergeCell ref="BC9:BE9"/>
    <mergeCell ref="A79:D80"/>
    <mergeCell ref="G80:H80"/>
    <mergeCell ref="J80:K80"/>
    <mergeCell ref="A81:B81"/>
    <mergeCell ref="C81:D81"/>
    <mergeCell ref="E81:I81"/>
    <mergeCell ref="J81:N81"/>
    <mergeCell ref="O81:S81"/>
    <mergeCell ref="T81:X81"/>
    <mergeCell ref="Y81:AC81"/>
    <mergeCell ref="AD81:AH81"/>
    <mergeCell ref="AI81:AM81"/>
    <mergeCell ref="AN81:AR81"/>
    <mergeCell ref="AS81:AW81"/>
    <mergeCell ref="AX81:BB81"/>
    <mergeCell ref="BC81:BG81"/>
    <mergeCell ref="AD26:AD30"/>
    <mergeCell ref="AE26:AE30"/>
    <mergeCell ref="AF26:AF30"/>
    <mergeCell ref="AG26:AG30"/>
    <mergeCell ref="AH26:AH30"/>
    <mergeCell ref="BC26:BC30"/>
    <mergeCell ref="BD26:BD30"/>
    <mergeCell ref="BE26:BE30"/>
    <mergeCell ref="BF26:BF30"/>
    <mergeCell ref="BG26:BG30"/>
    <mergeCell ref="AX26:AX30"/>
    <mergeCell ref="AY26:AY30"/>
    <mergeCell ref="AZ26:AZ30"/>
    <mergeCell ref="BA26:BA30"/>
    <mergeCell ref="BB26:BB30"/>
    <mergeCell ref="T26:T30"/>
    <mergeCell ref="U26:U30"/>
    <mergeCell ref="V26:V30"/>
    <mergeCell ref="W26:W30"/>
    <mergeCell ref="X26:X30"/>
    <mergeCell ref="BD16:BD20"/>
    <mergeCell ref="BE16:BE20"/>
    <mergeCell ref="BF16:BF20"/>
    <mergeCell ref="BG16:BG20"/>
    <mergeCell ref="AU16:AU20"/>
    <mergeCell ref="AV16:AV20"/>
    <mergeCell ref="AW16:AW20"/>
    <mergeCell ref="AX16:AX20"/>
    <mergeCell ref="AY16:AY20"/>
    <mergeCell ref="AZ16:AZ20"/>
    <mergeCell ref="BA16:BA20"/>
    <mergeCell ref="BB16:BB20"/>
    <mergeCell ref="BC16:BC20"/>
    <mergeCell ref="AL16:AL20"/>
    <mergeCell ref="AM16:AM20"/>
    <mergeCell ref="AN16:AN20"/>
    <mergeCell ref="AO16:AO20"/>
    <mergeCell ref="AP16:AP20"/>
    <mergeCell ref="AQ16:AQ20"/>
    <mergeCell ref="AR16:AR20"/>
    <mergeCell ref="AS16:AS20"/>
    <mergeCell ref="AT16:AT20"/>
    <mergeCell ref="AC16:AC20"/>
    <mergeCell ref="AD16:AD20"/>
    <mergeCell ref="AE16:AE20"/>
    <mergeCell ref="AF16:AF20"/>
    <mergeCell ref="AG16:AG20"/>
    <mergeCell ref="AH16:AH20"/>
    <mergeCell ref="AI16:AI20"/>
    <mergeCell ref="AJ16:AJ20"/>
    <mergeCell ref="AK16:AK20"/>
    <mergeCell ref="T16:T20"/>
    <mergeCell ref="U16:U20"/>
    <mergeCell ref="V16:V20"/>
    <mergeCell ref="W16:W20"/>
    <mergeCell ref="X16:X20"/>
    <mergeCell ref="Y16:Y20"/>
    <mergeCell ref="Z16:Z20"/>
    <mergeCell ref="AA16:AA20"/>
    <mergeCell ref="AB16:AB20"/>
    <mergeCell ref="B16:B20"/>
    <mergeCell ref="E16:E20"/>
    <mergeCell ref="F16:F20"/>
    <mergeCell ref="G16:G20"/>
    <mergeCell ref="H16:H20"/>
    <mergeCell ref="I16:I20"/>
    <mergeCell ref="J16:J20"/>
    <mergeCell ref="K16:K20"/>
    <mergeCell ref="L16:L20"/>
    <mergeCell ref="M16:M20"/>
    <mergeCell ref="N16:N20"/>
    <mergeCell ref="O16:O20"/>
    <mergeCell ref="P16:P20"/>
    <mergeCell ref="Q16:Q20"/>
    <mergeCell ref="R16:R20"/>
    <mergeCell ref="S16:S20"/>
    <mergeCell ref="K26:K30"/>
    <mergeCell ref="L26:L30"/>
    <mergeCell ref="M26:M30"/>
    <mergeCell ref="N26:N30"/>
    <mergeCell ref="A74:D74"/>
    <mergeCell ref="J26:J30"/>
    <mergeCell ref="A73:D73"/>
    <mergeCell ref="AW70:AW71"/>
    <mergeCell ref="AX70:AX71"/>
    <mergeCell ref="AY70:AY71"/>
    <mergeCell ref="AZ70:AZ71"/>
    <mergeCell ref="BA70:BA71"/>
    <mergeCell ref="BB70:BB71"/>
    <mergeCell ref="AV70:AV71"/>
    <mergeCell ref="B72:D72"/>
    <mergeCell ref="AO70:AO71"/>
    <mergeCell ref="AP70:AP71"/>
    <mergeCell ref="AQ70:AQ71"/>
    <mergeCell ref="AR70:AR71"/>
    <mergeCell ref="AS70:AS71"/>
    <mergeCell ref="AT70:AT71"/>
    <mergeCell ref="AU70:AU71"/>
    <mergeCell ref="AH70:AH71"/>
    <mergeCell ref="AI70:AI71"/>
    <mergeCell ref="AJ70:AJ71"/>
    <mergeCell ref="AK70:AK71"/>
    <mergeCell ref="AL70:AL71"/>
    <mergeCell ref="AM70:AM71"/>
    <mergeCell ref="AN70:AN71"/>
    <mergeCell ref="Z70:Z71"/>
    <mergeCell ref="AA70:AA71"/>
    <mergeCell ref="AB70:AB71"/>
    <mergeCell ref="AC70:AC71"/>
    <mergeCell ref="AD70:AD71"/>
    <mergeCell ref="AF70:AF71"/>
    <mergeCell ref="AG70:AG71"/>
    <mergeCell ref="AV66:AV69"/>
    <mergeCell ref="AW66:AW69"/>
    <mergeCell ref="AX66:AX69"/>
    <mergeCell ref="AY66:AY69"/>
    <mergeCell ref="AZ66:AZ69"/>
    <mergeCell ref="BA66:BA69"/>
    <mergeCell ref="BB66:BB69"/>
    <mergeCell ref="B70:B71"/>
    <mergeCell ref="E70:E71"/>
    <mergeCell ref="F70:F71"/>
    <mergeCell ref="G70:G71"/>
    <mergeCell ref="H70:H71"/>
    <mergeCell ref="I70:I71"/>
    <mergeCell ref="J70:J71"/>
    <mergeCell ref="K70:K71"/>
    <mergeCell ref="L70:L71"/>
    <mergeCell ref="M70:M71"/>
    <mergeCell ref="N70:N71"/>
    <mergeCell ref="O70:O71"/>
    <mergeCell ref="P70:P71"/>
    <mergeCell ref="Q70:Q71"/>
    <mergeCell ref="R70:R71"/>
    <mergeCell ref="AE70:AE71"/>
    <mergeCell ref="AL66:AL69"/>
    <mergeCell ref="AQ66:AQ69"/>
    <mergeCell ref="AR66:AR69"/>
    <mergeCell ref="AS66:AS69"/>
    <mergeCell ref="AT66:AT69"/>
    <mergeCell ref="AC66:AC69"/>
    <mergeCell ref="AD66:AD69"/>
    <mergeCell ref="AE66:AE69"/>
    <mergeCell ref="S70:S71"/>
    <mergeCell ref="T70:T71"/>
    <mergeCell ref="U70:U71"/>
    <mergeCell ref="V70:V71"/>
    <mergeCell ref="W70:W71"/>
    <mergeCell ref="X70:X71"/>
    <mergeCell ref="Y70:Y71"/>
    <mergeCell ref="T66:T69"/>
    <mergeCell ref="U66:U69"/>
    <mergeCell ref="V66:V69"/>
    <mergeCell ref="W66:W69"/>
    <mergeCell ref="X66:X69"/>
    <mergeCell ref="Y66:Y69"/>
    <mergeCell ref="Z66:Z69"/>
    <mergeCell ref="AA66:AA69"/>
    <mergeCell ref="AB66:AB69"/>
    <mergeCell ref="AU66:AU69"/>
    <mergeCell ref="AU64:AU65"/>
    <mergeCell ref="AM66:AM69"/>
    <mergeCell ref="AN66:AN69"/>
    <mergeCell ref="AO66:AO69"/>
    <mergeCell ref="AP66:AP69"/>
    <mergeCell ref="AG66:AG69"/>
    <mergeCell ref="AH66:AH69"/>
    <mergeCell ref="AI66:AI69"/>
    <mergeCell ref="AJ66:AJ69"/>
    <mergeCell ref="AK66:AK69"/>
    <mergeCell ref="T64:T65"/>
    <mergeCell ref="U64:U65"/>
    <mergeCell ref="V64:V65"/>
    <mergeCell ref="W64:W65"/>
    <mergeCell ref="X64:X65"/>
    <mergeCell ref="Y64:Y65"/>
    <mergeCell ref="AV64:AV65"/>
    <mergeCell ref="AW64:AW65"/>
    <mergeCell ref="AX64:AX65"/>
    <mergeCell ref="AY64:AY65"/>
    <mergeCell ref="AZ64:AZ65"/>
    <mergeCell ref="BA64:BA65"/>
    <mergeCell ref="BB64:BB65"/>
    <mergeCell ref="AM64:AM65"/>
    <mergeCell ref="AN64:AN65"/>
    <mergeCell ref="AO64:AO65"/>
    <mergeCell ref="AP64:AP65"/>
    <mergeCell ref="AQ64:AQ65"/>
    <mergeCell ref="AR64:AR65"/>
    <mergeCell ref="AS64:AS65"/>
    <mergeCell ref="AT64:AT65"/>
    <mergeCell ref="Z64:Z65"/>
    <mergeCell ref="AA64:AA65"/>
    <mergeCell ref="AB64:AB65"/>
    <mergeCell ref="AL64:AL65"/>
    <mergeCell ref="AC64:AC65"/>
    <mergeCell ref="AD64:AD65"/>
    <mergeCell ref="AE64:AE65"/>
    <mergeCell ref="AF64:AF65"/>
    <mergeCell ref="AG64:AG65"/>
    <mergeCell ref="AH64:AH65"/>
    <mergeCell ref="AI64:AI65"/>
    <mergeCell ref="AJ64:AJ65"/>
    <mergeCell ref="AK64:AK65"/>
    <mergeCell ref="AH59:AH63"/>
    <mergeCell ref="AI59:AI63"/>
    <mergeCell ref="B66:B69"/>
    <mergeCell ref="E66:E69"/>
    <mergeCell ref="F66:F69"/>
    <mergeCell ref="G66:G69"/>
    <mergeCell ref="H66:H69"/>
    <mergeCell ref="I66:I69"/>
    <mergeCell ref="J66:J69"/>
    <mergeCell ref="K66:K69"/>
    <mergeCell ref="L66:L69"/>
    <mergeCell ref="M66:M69"/>
    <mergeCell ref="N66:N69"/>
    <mergeCell ref="O66:O69"/>
    <mergeCell ref="P66:P69"/>
    <mergeCell ref="Q66:Q69"/>
    <mergeCell ref="R66:R69"/>
    <mergeCell ref="S66:S69"/>
    <mergeCell ref="AF66:AF69"/>
    <mergeCell ref="S59:S63"/>
    <mergeCell ref="T59:T63"/>
    <mergeCell ref="U59:U63"/>
    <mergeCell ref="V59:V63"/>
    <mergeCell ref="W59:W63"/>
    <mergeCell ref="X59:X63"/>
    <mergeCell ref="Y59:Y63"/>
    <mergeCell ref="Z59:Z63"/>
    <mergeCell ref="AA59:AA63"/>
    <mergeCell ref="AB59:AB63"/>
    <mergeCell ref="AW55:AW57"/>
    <mergeCell ref="AX55:AX57"/>
    <mergeCell ref="AY55:AY57"/>
    <mergeCell ref="AZ55:AZ57"/>
    <mergeCell ref="BA55:BA57"/>
    <mergeCell ref="BB55:BB57"/>
    <mergeCell ref="AU59:AU63"/>
    <mergeCell ref="AV59:AV63"/>
    <mergeCell ref="AW59:AW63"/>
    <mergeCell ref="AX59:AX63"/>
    <mergeCell ref="AY59:AY63"/>
    <mergeCell ref="AZ59:AZ63"/>
    <mergeCell ref="BA59:BA63"/>
    <mergeCell ref="BB59:BB63"/>
    <mergeCell ref="B64:B65"/>
    <mergeCell ref="E64:E65"/>
    <mergeCell ref="F64:F65"/>
    <mergeCell ref="G64:G65"/>
    <mergeCell ref="H64:H65"/>
    <mergeCell ref="I64:I65"/>
    <mergeCell ref="J64:J65"/>
    <mergeCell ref="K64:K65"/>
    <mergeCell ref="L64:L65"/>
    <mergeCell ref="M64:M65"/>
    <mergeCell ref="N64:N65"/>
    <mergeCell ref="O64:O65"/>
    <mergeCell ref="P64:P65"/>
    <mergeCell ref="Q64:Q65"/>
    <mergeCell ref="R64:R65"/>
    <mergeCell ref="S64:S65"/>
    <mergeCell ref="AL59:AL63"/>
    <mergeCell ref="AM59:AM63"/>
    <mergeCell ref="B58:D58"/>
    <mergeCell ref="A59:A72"/>
    <mergeCell ref="B59:B63"/>
    <mergeCell ref="E59:E63"/>
    <mergeCell ref="F59:F63"/>
    <mergeCell ref="G59:G63"/>
    <mergeCell ref="H59:H63"/>
    <mergeCell ref="I59:I63"/>
    <mergeCell ref="J59:J63"/>
    <mergeCell ref="K59:K63"/>
    <mergeCell ref="L59:L63"/>
    <mergeCell ref="M59:M63"/>
    <mergeCell ref="N59:N63"/>
    <mergeCell ref="O59:O63"/>
    <mergeCell ref="P59:P63"/>
    <mergeCell ref="Q59:Q63"/>
    <mergeCell ref="R59:R63"/>
    <mergeCell ref="AN59:AN63"/>
    <mergeCell ref="AO59:AO63"/>
    <mergeCell ref="AP59:AP63"/>
    <mergeCell ref="AQ59:AQ63"/>
    <mergeCell ref="AR59:AR63"/>
    <mergeCell ref="AS59:AS63"/>
    <mergeCell ref="AT59:AT63"/>
    <mergeCell ref="AC59:AC63"/>
    <mergeCell ref="AV55:AV57"/>
    <mergeCell ref="AE55:AE57"/>
    <mergeCell ref="AF55:AF57"/>
    <mergeCell ref="AG55:AG57"/>
    <mergeCell ref="AH55:AH57"/>
    <mergeCell ref="AI55:AI57"/>
    <mergeCell ref="AJ55:AJ57"/>
    <mergeCell ref="AK55:AK57"/>
    <mergeCell ref="AL55:AL57"/>
    <mergeCell ref="AM55:AM57"/>
    <mergeCell ref="AJ59:AJ63"/>
    <mergeCell ref="AK59:AK63"/>
    <mergeCell ref="AD59:AD63"/>
    <mergeCell ref="AE59:AE63"/>
    <mergeCell ref="AN55:AN57"/>
    <mergeCell ref="AO55:AO57"/>
    <mergeCell ref="AP55:AP57"/>
    <mergeCell ref="AQ55:AQ57"/>
    <mergeCell ref="AR55:AR57"/>
    <mergeCell ref="AS55:AS57"/>
    <mergeCell ref="AT55:AT57"/>
    <mergeCell ref="AU55:AU57"/>
    <mergeCell ref="AF59:AF63"/>
    <mergeCell ref="AG59:AG63"/>
    <mergeCell ref="B55:B57"/>
    <mergeCell ref="E55:E57"/>
    <mergeCell ref="F55:F57"/>
    <mergeCell ref="G55:G57"/>
    <mergeCell ref="H55:H57"/>
    <mergeCell ref="I55:I57"/>
    <mergeCell ref="J55:J57"/>
    <mergeCell ref="K55:K57"/>
    <mergeCell ref="L55:L57"/>
    <mergeCell ref="M55:M57"/>
    <mergeCell ref="N55:N57"/>
    <mergeCell ref="O55:O57"/>
    <mergeCell ref="P55:P57"/>
    <mergeCell ref="Q55:Q57"/>
    <mergeCell ref="R55:R57"/>
    <mergeCell ref="S55:S57"/>
    <mergeCell ref="B50:B54"/>
    <mergeCell ref="E50:E54"/>
    <mergeCell ref="F50:F54"/>
    <mergeCell ref="G50:G54"/>
    <mergeCell ref="H50:H54"/>
    <mergeCell ref="I50:I54"/>
    <mergeCell ref="J50:J54"/>
    <mergeCell ref="K50:K54"/>
    <mergeCell ref="L50:L54"/>
    <mergeCell ref="M50:M54"/>
    <mergeCell ref="N50:N54"/>
    <mergeCell ref="O50:O54"/>
    <mergeCell ref="P50:P54"/>
    <mergeCell ref="Q50:Q54"/>
    <mergeCell ref="R50:R54"/>
    <mergeCell ref="S50:S54"/>
    <mergeCell ref="BB50:BB54"/>
    <mergeCell ref="AM50:AM54"/>
    <mergeCell ref="AN50:AN54"/>
    <mergeCell ref="AO50:AO54"/>
    <mergeCell ref="AL50:AL54"/>
    <mergeCell ref="T50:T54"/>
    <mergeCell ref="U50:U54"/>
    <mergeCell ref="X50:X54"/>
    <mergeCell ref="Y50:Y54"/>
    <mergeCell ref="Z50:Z54"/>
    <mergeCell ref="AA50:AA54"/>
    <mergeCell ref="AB50:AB54"/>
    <mergeCell ref="AC50:AC54"/>
    <mergeCell ref="AD50:AD54"/>
    <mergeCell ref="AE50:AE54"/>
    <mergeCell ref="AF50:AF54"/>
    <mergeCell ref="AG50:AG54"/>
    <mergeCell ref="AH50:AH54"/>
    <mergeCell ref="AI50:AI54"/>
    <mergeCell ref="AJ50:AJ54"/>
    <mergeCell ref="AK50:AK54"/>
    <mergeCell ref="AP50:AP54"/>
    <mergeCell ref="AQ50:AQ54"/>
    <mergeCell ref="AR50:AR54"/>
    <mergeCell ref="AS50:AS54"/>
    <mergeCell ref="AT50:AT54"/>
    <mergeCell ref="AW50:AW54"/>
    <mergeCell ref="AX50:AX54"/>
    <mergeCell ref="AY50:AY54"/>
    <mergeCell ref="AZ50:AZ54"/>
    <mergeCell ref="BA50:BA54"/>
    <mergeCell ref="V50:V54"/>
    <mergeCell ref="BB48:BB49"/>
    <mergeCell ref="AM48:AM49"/>
    <mergeCell ref="AN48:AN49"/>
    <mergeCell ref="AO48:AO49"/>
    <mergeCell ref="AP48:AP49"/>
    <mergeCell ref="AQ48:AQ49"/>
    <mergeCell ref="AR48:AR49"/>
    <mergeCell ref="AS48:AS49"/>
    <mergeCell ref="AT48:AT49"/>
    <mergeCell ref="Z48:Z49"/>
    <mergeCell ref="AA48:AA49"/>
    <mergeCell ref="AB48:AB49"/>
    <mergeCell ref="AL48:AL49"/>
    <mergeCell ref="AC48:AC49"/>
    <mergeCell ref="AD48:AD49"/>
    <mergeCell ref="AE48:AE49"/>
    <mergeCell ref="AF48:AF49"/>
    <mergeCell ref="AG48:AG49"/>
    <mergeCell ref="AH48:AH49"/>
    <mergeCell ref="AI48:AI49"/>
    <mergeCell ref="AJ48:AJ49"/>
    <mergeCell ref="AK48:AK49"/>
    <mergeCell ref="AU48:AU49"/>
    <mergeCell ref="AV48:AV49"/>
    <mergeCell ref="AW48:AW49"/>
    <mergeCell ref="W50:W54"/>
    <mergeCell ref="T48:T49"/>
    <mergeCell ref="U48:U49"/>
    <mergeCell ref="V48:V49"/>
    <mergeCell ref="W48:W49"/>
    <mergeCell ref="X48:X49"/>
    <mergeCell ref="Y48:Y49"/>
    <mergeCell ref="AX48:AX49"/>
    <mergeCell ref="AU50:AU54"/>
    <mergeCell ref="AV50:AV54"/>
    <mergeCell ref="AY48:AY49"/>
    <mergeCell ref="AZ48:AZ49"/>
    <mergeCell ref="BA48:BA49"/>
    <mergeCell ref="AU45:AU47"/>
    <mergeCell ref="AV45:AV47"/>
    <mergeCell ref="AW45:AW47"/>
    <mergeCell ref="AX45:AX47"/>
    <mergeCell ref="AY45:AY47"/>
    <mergeCell ref="AZ45:AZ47"/>
    <mergeCell ref="BA45:BA47"/>
    <mergeCell ref="AI45:AI47"/>
    <mergeCell ref="AJ45:AJ47"/>
    <mergeCell ref="AK45:AK47"/>
    <mergeCell ref="T45:T47"/>
    <mergeCell ref="U45:U47"/>
    <mergeCell ref="V45:V47"/>
    <mergeCell ref="W45:W47"/>
    <mergeCell ref="X45:X47"/>
    <mergeCell ref="Y45:Y47"/>
    <mergeCell ref="Z45:Z47"/>
    <mergeCell ref="AA45:AA47"/>
    <mergeCell ref="AB45:AB47"/>
    <mergeCell ref="BB45:BB47"/>
    <mergeCell ref="B48:B49"/>
    <mergeCell ref="E48:E49"/>
    <mergeCell ref="F48:F49"/>
    <mergeCell ref="G48:G49"/>
    <mergeCell ref="H48:H49"/>
    <mergeCell ref="I48:I49"/>
    <mergeCell ref="J48:J49"/>
    <mergeCell ref="K48:K49"/>
    <mergeCell ref="L48:L49"/>
    <mergeCell ref="M48:M49"/>
    <mergeCell ref="N48:N49"/>
    <mergeCell ref="O48:O49"/>
    <mergeCell ref="P48:P49"/>
    <mergeCell ref="Q48:Q49"/>
    <mergeCell ref="R48:R49"/>
    <mergeCell ref="S48:S49"/>
    <mergeCell ref="AL45:AL47"/>
    <mergeCell ref="AM45:AM47"/>
    <mergeCell ref="AN45:AN47"/>
    <mergeCell ref="AO45:AO47"/>
    <mergeCell ref="AP45:AP47"/>
    <mergeCell ref="AQ45:AQ47"/>
    <mergeCell ref="AR45:AR47"/>
    <mergeCell ref="AS45:AS47"/>
    <mergeCell ref="AT45:AT47"/>
    <mergeCell ref="AC45:AC47"/>
    <mergeCell ref="AD45:AD47"/>
    <mergeCell ref="AE45:AE47"/>
    <mergeCell ref="AF45:AF47"/>
    <mergeCell ref="AG45:AG47"/>
    <mergeCell ref="AH45:AH47"/>
    <mergeCell ref="AU43:AU44"/>
    <mergeCell ref="AV43:AV44"/>
    <mergeCell ref="AW43:AW44"/>
    <mergeCell ref="AX43:AX44"/>
    <mergeCell ref="AY43:AY44"/>
    <mergeCell ref="AZ43:AZ44"/>
    <mergeCell ref="BA43:BA44"/>
    <mergeCell ref="BB43:BB44"/>
    <mergeCell ref="B45:B47"/>
    <mergeCell ref="E45:E47"/>
    <mergeCell ref="F45:F47"/>
    <mergeCell ref="G45:G47"/>
    <mergeCell ref="H45:H47"/>
    <mergeCell ref="I45:I47"/>
    <mergeCell ref="J45:J47"/>
    <mergeCell ref="K45:K47"/>
    <mergeCell ref="L45:L47"/>
    <mergeCell ref="M45:M47"/>
    <mergeCell ref="N45:N47"/>
    <mergeCell ref="O45:O47"/>
    <mergeCell ref="P45:P47"/>
    <mergeCell ref="Q45:Q47"/>
    <mergeCell ref="R45:R47"/>
    <mergeCell ref="S45:S47"/>
    <mergeCell ref="AL43:AL44"/>
    <mergeCell ref="AM43:AM44"/>
    <mergeCell ref="AN43:AN44"/>
    <mergeCell ref="AO43:AO44"/>
    <mergeCell ref="AP43:AP44"/>
    <mergeCell ref="AQ43:AQ44"/>
    <mergeCell ref="AR43:AR44"/>
    <mergeCell ref="AS43:AS44"/>
    <mergeCell ref="AD43:AD44"/>
    <mergeCell ref="AE43:AE44"/>
    <mergeCell ref="AF43:AF44"/>
    <mergeCell ref="AG43:AG44"/>
    <mergeCell ref="AH43:AH44"/>
    <mergeCell ref="AI43:AI44"/>
    <mergeCell ref="AJ43:AJ44"/>
    <mergeCell ref="AK43:AK44"/>
    <mergeCell ref="T43:T44"/>
    <mergeCell ref="U43:U44"/>
    <mergeCell ref="V43:V44"/>
    <mergeCell ref="W43:W44"/>
    <mergeCell ref="X43:X44"/>
    <mergeCell ref="Y43:Y44"/>
    <mergeCell ref="Z43:Z44"/>
    <mergeCell ref="AA43:AA44"/>
    <mergeCell ref="AB43:AB44"/>
    <mergeCell ref="AW38:AW42"/>
    <mergeCell ref="AX38:AX42"/>
    <mergeCell ref="AY38:AY42"/>
    <mergeCell ref="AZ38:AZ42"/>
    <mergeCell ref="BA38:BA42"/>
    <mergeCell ref="BB38:BB42"/>
    <mergeCell ref="B43:B44"/>
    <mergeCell ref="E43:E44"/>
    <mergeCell ref="F43:F44"/>
    <mergeCell ref="G43:G44"/>
    <mergeCell ref="H43:H44"/>
    <mergeCell ref="I43:I44"/>
    <mergeCell ref="J43:J44"/>
    <mergeCell ref="K43:K44"/>
    <mergeCell ref="L43:L44"/>
    <mergeCell ref="M43:M44"/>
    <mergeCell ref="N43:N44"/>
    <mergeCell ref="O43:O44"/>
    <mergeCell ref="P43:P44"/>
    <mergeCell ref="Q43:Q44"/>
    <mergeCell ref="R43:R44"/>
    <mergeCell ref="S43:S44"/>
    <mergeCell ref="AL38:AL42"/>
    <mergeCell ref="AM38:AM42"/>
    <mergeCell ref="AN38:AN42"/>
    <mergeCell ref="AO38:AO42"/>
    <mergeCell ref="AP38:AP42"/>
    <mergeCell ref="AQ38:AQ42"/>
    <mergeCell ref="AR38:AR42"/>
    <mergeCell ref="AS38:AS42"/>
    <mergeCell ref="AT43:AT44"/>
    <mergeCell ref="AC43:AC44"/>
    <mergeCell ref="AF38:AF42"/>
    <mergeCell ref="AG38:AG42"/>
    <mergeCell ref="AH38:AH42"/>
    <mergeCell ref="AI38:AI42"/>
    <mergeCell ref="AJ38:AJ42"/>
    <mergeCell ref="AK38:AK42"/>
    <mergeCell ref="T38:T42"/>
    <mergeCell ref="U38:U42"/>
    <mergeCell ref="V38:V42"/>
    <mergeCell ref="W38:W42"/>
    <mergeCell ref="X38:X42"/>
    <mergeCell ref="Y38:Y42"/>
    <mergeCell ref="Z38:Z42"/>
    <mergeCell ref="AA38:AA42"/>
    <mergeCell ref="AB38:AB42"/>
    <mergeCell ref="AU38:AU42"/>
    <mergeCell ref="AV38:AV42"/>
    <mergeCell ref="BB31:BB34"/>
    <mergeCell ref="B36:D36"/>
    <mergeCell ref="A37:A58"/>
    <mergeCell ref="B37:D37"/>
    <mergeCell ref="B38:B42"/>
    <mergeCell ref="E38:E42"/>
    <mergeCell ref="F38:F42"/>
    <mergeCell ref="G38:G42"/>
    <mergeCell ref="H38:H42"/>
    <mergeCell ref="I38:I42"/>
    <mergeCell ref="J38:J42"/>
    <mergeCell ref="K38:K42"/>
    <mergeCell ref="L38:L42"/>
    <mergeCell ref="M38:M42"/>
    <mergeCell ref="N38:N42"/>
    <mergeCell ref="O38:O42"/>
    <mergeCell ref="P38:P42"/>
    <mergeCell ref="Q38:Q42"/>
    <mergeCell ref="R38:R42"/>
    <mergeCell ref="S38:S42"/>
    <mergeCell ref="AJ31:AJ34"/>
    <mergeCell ref="AK31:AK34"/>
    <mergeCell ref="AL31:AL34"/>
    <mergeCell ref="AM31:AM34"/>
    <mergeCell ref="AN31:AN34"/>
    <mergeCell ref="AO31:AO34"/>
    <mergeCell ref="V31:V34"/>
    <mergeCell ref="W31:W34"/>
    <mergeCell ref="AT38:AT42"/>
    <mergeCell ref="AC38:AC42"/>
    <mergeCell ref="AD38:AD42"/>
    <mergeCell ref="AE38:AE42"/>
    <mergeCell ref="AK21:AK25"/>
    <mergeCell ref="AQ21:AQ25"/>
    <mergeCell ref="AP31:AP34"/>
    <mergeCell ref="AQ31:AQ34"/>
    <mergeCell ref="AR31:AR34"/>
    <mergeCell ref="AS31:AS34"/>
    <mergeCell ref="AT31:AT34"/>
    <mergeCell ref="AU31:AU34"/>
    <mergeCell ref="AV31:AV34"/>
    <mergeCell ref="AW31:AW34"/>
    <mergeCell ref="AP26:AP30"/>
    <mergeCell ref="AQ26:AQ30"/>
    <mergeCell ref="AR26:AR30"/>
    <mergeCell ref="AS26:AS30"/>
    <mergeCell ref="AT26:AT30"/>
    <mergeCell ref="AU26:AU30"/>
    <mergeCell ref="AV26:AV30"/>
    <mergeCell ref="AW26:AW30"/>
    <mergeCell ref="AR21:AR25"/>
    <mergeCell ref="AS21:AS25"/>
    <mergeCell ref="AT21:AT25"/>
    <mergeCell ref="AU21:AU25"/>
    <mergeCell ref="AV21:AV25"/>
    <mergeCell ref="AW21:AW25"/>
    <mergeCell ref="AD31:AD34"/>
    <mergeCell ref="AE31:AE34"/>
    <mergeCell ref="AF31:AF34"/>
    <mergeCell ref="AG31:AG34"/>
    <mergeCell ref="AH31:AH34"/>
    <mergeCell ref="AI31:AI34"/>
    <mergeCell ref="AA26:AA30"/>
    <mergeCell ref="AB26:AB30"/>
    <mergeCell ref="AC26:AC30"/>
    <mergeCell ref="AI26:AI30"/>
    <mergeCell ref="AD21:AD25"/>
    <mergeCell ref="AE21:AE25"/>
    <mergeCell ref="AF21:AF25"/>
    <mergeCell ref="AG21:AG25"/>
    <mergeCell ref="AH21:AH25"/>
    <mergeCell ref="AI21:AI25"/>
    <mergeCell ref="AJ21:AJ25"/>
    <mergeCell ref="M31:M34"/>
    <mergeCell ref="N31:N34"/>
    <mergeCell ref="O31:O34"/>
    <mergeCell ref="P31:P34"/>
    <mergeCell ref="Q31:Q34"/>
    <mergeCell ref="R31:R34"/>
    <mergeCell ref="S31:S34"/>
    <mergeCell ref="T31:T34"/>
    <mergeCell ref="U31:U34"/>
    <mergeCell ref="AL21:AL25"/>
    <mergeCell ref="AM21:AM25"/>
    <mergeCell ref="AN21:AN25"/>
    <mergeCell ref="O26:O30"/>
    <mergeCell ref="P26:P30"/>
    <mergeCell ref="Q26:Q30"/>
    <mergeCell ref="R26:R30"/>
    <mergeCell ref="S26:S30"/>
    <mergeCell ref="P21:P25"/>
    <mergeCell ref="Q21:Q25"/>
    <mergeCell ref="R21:R25"/>
    <mergeCell ref="S21:S25"/>
    <mergeCell ref="T21:T25"/>
    <mergeCell ref="U21:U25"/>
    <mergeCell ref="AC21:AC25"/>
    <mergeCell ref="AJ26:AJ30"/>
    <mergeCell ref="AK26:AK30"/>
    <mergeCell ref="AL26:AL30"/>
    <mergeCell ref="AM26:AM30"/>
    <mergeCell ref="AN26:AN30"/>
    <mergeCell ref="AA31:AA34"/>
    <mergeCell ref="AB31:AB34"/>
    <mergeCell ref="AC31:AC34"/>
    <mergeCell ref="AY11:AY15"/>
    <mergeCell ref="AZ11:AZ15"/>
    <mergeCell ref="BA11:BA15"/>
    <mergeCell ref="BB11:BB15"/>
    <mergeCell ref="B26:B30"/>
    <mergeCell ref="AR11:AR15"/>
    <mergeCell ref="AA21:AA25"/>
    <mergeCell ref="AB21:AB25"/>
    <mergeCell ref="AP21:AP25"/>
    <mergeCell ref="AH11:AH15"/>
    <mergeCell ref="AI11:AI15"/>
    <mergeCell ref="AS11:AS15"/>
    <mergeCell ref="AT11:AT15"/>
    <mergeCell ref="AU11:AU15"/>
    <mergeCell ref="AV11:AV15"/>
    <mergeCell ref="AW11:AW15"/>
    <mergeCell ref="AX11:AX15"/>
    <mergeCell ref="AJ11:AJ15"/>
    <mergeCell ref="AK11:AK15"/>
    <mergeCell ref="AL11:AL15"/>
    <mergeCell ref="AM11:AM15"/>
    <mergeCell ref="AN11:AN15"/>
    <mergeCell ref="AO11:AO15"/>
    <mergeCell ref="V21:V25"/>
    <mergeCell ref="W21:W25"/>
    <mergeCell ref="X21:X25"/>
    <mergeCell ref="Y21:Y25"/>
    <mergeCell ref="Z21:Z25"/>
    <mergeCell ref="Y26:Y30"/>
    <mergeCell ref="Z26:Z30"/>
    <mergeCell ref="AO21:AO25"/>
    <mergeCell ref="AO26:AO30"/>
    <mergeCell ref="AB11:AB15"/>
    <mergeCell ref="AC11:AC15"/>
    <mergeCell ref="AD11:AD15"/>
    <mergeCell ref="AE11:AE15"/>
    <mergeCell ref="AF11:AF15"/>
    <mergeCell ref="AG11:AG15"/>
    <mergeCell ref="AS9:AW9"/>
    <mergeCell ref="AX9:BB9"/>
    <mergeCell ref="A11:A36"/>
    <mergeCell ref="B11:B15"/>
    <mergeCell ref="E11:E15"/>
    <mergeCell ref="F11:F15"/>
    <mergeCell ref="G11:G15"/>
    <mergeCell ref="H11:H15"/>
    <mergeCell ref="I11:I15"/>
    <mergeCell ref="J11:J15"/>
    <mergeCell ref="K11:K15"/>
    <mergeCell ref="L11:L15"/>
    <mergeCell ref="M11:M15"/>
    <mergeCell ref="N11:N15"/>
    <mergeCell ref="O11:O15"/>
    <mergeCell ref="P11:P15"/>
    <mergeCell ref="Q11:Q15"/>
    <mergeCell ref="R11:R15"/>
    <mergeCell ref="S11:S15"/>
    <mergeCell ref="T11:T15"/>
    <mergeCell ref="U11:U15"/>
    <mergeCell ref="B31:B34"/>
    <mergeCell ref="E31:E34"/>
    <mergeCell ref="F31:F34"/>
    <mergeCell ref="G31:G34"/>
    <mergeCell ref="H31:H34"/>
    <mergeCell ref="V11:V15"/>
    <mergeCell ref="W11:W15"/>
    <mergeCell ref="X11:X15"/>
    <mergeCell ref="T9:X9"/>
    <mergeCell ref="AD9:AH9"/>
    <mergeCell ref="AI9:AM9"/>
    <mergeCell ref="O6:S6"/>
    <mergeCell ref="T6:X6"/>
    <mergeCell ref="Y6:AC6"/>
    <mergeCell ref="AD6:AH6"/>
    <mergeCell ref="AI6:AM6"/>
    <mergeCell ref="AN9:AR9"/>
    <mergeCell ref="Y9:AC9"/>
    <mergeCell ref="A4:D5"/>
    <mergeCell ref="G5:H5"/>
    <mergeCell ref="J5:K5"/>
    <mergeCell ref="A6:B6"/>
    <mergeCell ref="C6:D6"/>
    <mergeCell ref="E6:I6"/>
    <mergeCell ref="J6:N6"/>
    <mergeCell ref="A9:B9"/>
    <mergeCell ref="C9:D9"/>
    <mergeCell ref="E9:I9"/>
    <mergeCell ref="J9:N9"/>
    <mergeCell ref="A10:B10"/>
    <mergeCell ref="A8:B8"/>
    <mergeCell ref="O9:S9"/>
    <mergeCell ref="AP11:AP15"/>
    <mergeCell ref="AQ11:AQ15"/>
    <mergeCell ref="Y11:Y15"/>
    <mergeCell ref="Z11:Z15"/>
    <mergeCell ref="AA11:AA15"/>
    <mergeCell ref="BC6:BG6"/>
    <mergeCell ref="BC11:BC15"/>
    <mergeCell ref="BD11:BD15"/>
    <mergeCell ref="BE11:BE15"/>
    <mergeCell ref="BF11:BF15"/>
    <mergeCell ref="BG11:BG15"/>
    <mergeCell ref="AA55:AA57"/>
    <mergeCell ref="AB55:AB57"/>
    <mergeCell ref="AC55:AC57"/>
    <mergeCell ref="AD55:AD57"/>
    <mergeCell ref="T55:T57"/>
    <mergeCell ref="U55:U57"/>
    <mergeCell ref="V55:V57"/>
    <mergeCell ref="W55:W57"/>
    <mergeCell ref="X55:X57"/>
    <mergeCell ref="Y55:Y57"/>
    <mergeCell ref="Z55:Z57"/>
    <mergeCell ref="AN6:AR6"/>
    <mergeCell ref="AS6:AW6"/>
    <mergeCell ref="AX6:BB6"/>
    <mergeCell ref="BC31:BC34"/>
    <mergeCell ref="BD31:BD34"/>
    <mergeCell ref="BE31:BE34"/>
    <mergeCell ref="BF31:BF34"/>
    <mergeCell ref="BG31:BG34"/>
    <mergeCell ref="BC38:BC42"/>
    <mergeCell ref="BD38:BD42"/>
    <mergeCell ref="BE38:BE42"/>
    <mergeCell ref="BF38:BF42"/>
    <mergeCell ref="BG38:BG42"/>
    <mergeCell ref="BC43:BC44"/>
    <mergeCell ref="BD43:BD44"/>
    <mergeCell ref="BF64:BF65"/>
    <mergeCell ref="BG64:BG65"/>
    <mergeCell ref="BC66:BC69"/>
    <mergeCell ref="BD66:BD69"/>
    <mergeCell ref="BE66:BE69"/>
    <mergeCell ref="BF66:BF69"/>
    <mergeCell ref="BG66:BG69"/>
    <mergeCell ref="BC55:BC57"/>
    <mergeCell ref="BD55:BD57"/>
    <mergeCell ref="BE55:BE57"/>
    <mergeCell ref="BF55:BF57"/>
    <mergeCell ref="BG55:BG57"/>
    <mergeCell ref="BC59:BC63"/>
    <mergeCell ref="BD59:BD63"/>
    <mergeCell ref="BE59:BE63"/>
    <mergeCell ref="BF59:BF63"/>
    <mergeCell ref="BG59:BG63"/>
    <mergeCell ref="BG45:BG47"/>
    <mergeCell ref="E26:E30"/>
    <mergeCell ref="F26:F30"/>
    <mergeCell ref="G26:G30"/>
    <mergeCell ref="H26:H30"/>
    <mergeCell ref="I26:I30"/>
    <mergeCell ref="B21:B25"/>
    <mergeCell ref="E21:E25"/>
    <mergeCell ref="F21:F25"/>
    <mergeCell ref="G21:G25"/>
    <mergeCell ref="H21:H25"/>
    <mergeCell ref="I21:I25"/>
    <mergeCell ref="J21:J25"/>
    <mergeCell ref="K21:K25"/>
    <mergeCell ref="L21:L25"/>
    <mergeCell ref="M21:M25"/>
    <mergeCell ref="N21:N25"/>
    <mergeCell ref="O21:O25"/>
    <mergeCell ref="AX21:AX25"/>
    <mergeCell ref="AY21:AY25"/>
    <mergeCell ref="AZ21:AZ25"/>
    <mergeCell ref="BA21:BA25"/>
    <mergeCell ref="BB21:BB25"/>
    <mergeCell ref="BC21:BC25"/>
    <mergeCell ref="BD21:BD25"/>
    <mergeCell ref="I31:I34"/>
    <mergeCell ref="J31:J34"/>
    <mergeCell ref="K31:K34"/>
    <mergeCell ref="L31:L34"/>
    <mergeCell ref="X31:X34"/>
    <mergeCell ref="Y31:Y34"/>
    <mergeCell ref="Z31:Z34"/>
    <mergeCell ref="AX31:AX34"/>
    <mergeCell ref="AY31:AY34"/>
    <mergeCell ref="AZ31:AZ34"/>
    <mergeCell ref="BA31:BA34"/>
    <mergeCell ref="BE21:BE25"/>
    <mergeCell ref="BF21:BF25"/>
    <mergeCell ref="BG21:BG25"/>
    <mergeCell ref="BC70:BC71"/>
    <mergeCell ref="BD70:BD71"/>
    <mergeCell ref="BE70:BE71"/>
    <mergeCell ref="BF70:BF71"/>
    <mergeCell ref="BG70:BG71"/>
    <mergeCell ref="BC64:BC65"/>
    <mergeCell ref="BD64:BD65"/>
    <mergeCell ref="BE64:BE65"/>
    <mergeCell ref="BC48:BC49"/>
    <mergeCell ref="BD48:BD49"/>
    <mergeCell ref="BE48:BE49"/>
    <mergeCell ref="BF48:BF49"/>
    <mergeCell ref="BG48:BG49"/>
    <mergeCell ref="BC50:BC54"/>
    <mergeCell ref="BD50:BD54"/>
    <mergeCell ref="BE50:BE54"/>
    <mergeCell ref="BF50:BF54"/>
    <mergeCell ref="BG50:BG54"/>
    <mergeCell ref="BE43:BE44"/>
    <mergeCell ref="BF43:BF44"/>
    <mergeCell ref="BG43:BG44"/>
    <mergeCell ref="BC45:BC47"/>
    <mergeCell ref="BD45:BD47"/>
    <mergeCell ref="BE45:BE47"/>
    <mergeCell ref="BF45:BF47"/>
  </mergeCells>
  <dataValidations count="5">
    <dataValidation type="list" allowBlank="1" showInputMessage="1" showErrorMessage="1" sqref="AD93:AE96" xr:uid="{2002A3C2-AE9F-481D-AD1B-57BB38CF3096}">
      <formula1>"0:3:0,0:9:0,0:12:0"</formula1>
    </dataValidation>
    <dataValidation type="list" allowBlank="1" showInputMessage="1" showErrorMessage="1" sqref="E66:BG69 E128:BG131" xr:uid="{08E468D7-4727-400C-B6F8-A0F23E2A6C2F}">
      <formula1>"0:1:0,0:5:0,0:9:0,0:20:0"</formula1>
    </dataValidation>
    <dataValidation type="list" allowBlank="1" showInputMessage="1" showErrorMessage="1" sqref="E31:BG34 E93:AC96 AF93:BG96" xr:uid="{B6E9A9BB-5EE4-4CD8-9276-D2CA63AC6D67}">
      <formula1>"0:3:0,0:9:0,0:12:0,0:18:0"</formula1>
    </dataValidation>
    <dataValidation type="list" allowBlank="1" showInputMessage="1" showErrorMessage="1" sqref="E90:AC92 AI90:AR92 AX90:BB92" xr:uid="{5E036AF5-E4A4-4EA0-BFA4-F91AB5E91464}">
      <formula1>"0:0:0,1:0:0,2:0:0,4:0:0"</formula1>
    </dataValidation>
    <dataValidation type="list" allowBlank="1" showInputMessage="1" showErrorMessage="1" sqref="E135:AC135 AI135:AR135" xr:uid="{BEFC9648-5018-41E6-A919-1E1F1EBA7945}">
      <formula1>"0:0:0,0:20:0"</formula1>
    </dataValidation>
  </dataValidation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71678-5366-4ED0-A1EE-D2CF0160BC70}">
  <sheetPr>
    <tabColor theme="3" tint="0.79998168889431442"/>
  </sheetPr>
  <dimension ref="B2:I31"/>
  <sheetViews>
    <sheetView workbookViewId="0">
      <selection activeCell="E9" sqref="E9"/>
    </sheetView>
  </sheetViews>
  <sheetFormatPr defaultColWidth="8.85546875" defaultRowHeight="15"/>
  <cols>
    <col min="1" max="1" width="8.85546875" style="341"/>
    <col min="2" max="2" width="11.7109375" style="341" bestFit="1" customWidth="1"/>
    <col min="3" max="3" width="19.5703125" style="341" bestFit="1" customWidth="1"/>
    <col min="4" max="4" width="17.85546875" style="341" bestFit="1" customWidth="1"/>
    <col min="5" max="5" width="9.42578125" style="341" bestFit="1" customWidth="1"/>
    <col min="6" max="9" width="8.85546875" style="745"/>
    <col min="10" max="16384" width="8.85546875" style="341"/>
  </cols>
  <sheetData>
    <row r="2" spans="2:9">
      <c r="B2" s="341" t="s">
        <v>694</v>
      </c>
    </row>
    <row r="3" spans="2:9" ht="15.75">
      <c r="B3" s="710" t="s">
        <v>636</v>
      </c>
      <c r="C3" s="710" t="s">
        <v>637</v>
      </c>
      <c r="D3" s="711" t="s">
        <v>512</v>
      </c>
      <c r="E3" s="711" t="s">
        <v>536</v>
      </c>
    </row>
    <row r="4" spans="2:9">
      <c r="B4" s="538">
        <v>1</v>
      </c>
      <c r="C4" s="538">
        <v>1</v>
      </c>
      <c r="D4" s="740">
        <v>50.000100000000003</v>
      </c>
      <c r="E4" s="538" t="s">
        <v>650</v>
      </c>
      <c r="G4" s="746" t="s">
        <v>651</v>
      </c>
    </row>
    <row r="5" spans="2:9">
      <c r="B5" s="551">
        <v>2</v>
      </c>
      <c r="C5" s="551">
        <v>2</v>
      </c>
      <c r="D5" s="739">
        <v>58.857200000000006</v>
      </c>
      <c r="E5" s="551">
        <v>3</v>
      </c>
    </row>
    <row r="6" spans="2:9">
      <c r="B6" s="538">
        <v>3</v>
      </c>
      <c r="C6" s="538">
        <v>2</v>
      </c>
      <c r="D6" s="740">
        <v>67.714300000000009</v>
      </c>
      <c r="E6" s="538">
        <v>4</v>
      </c>
      <c r="F6" s="745">
        <v>1</v>
      </c>
      <c r="G6" s="747">
        <f>8.8571*F6 + 41.143</f>
        <v>50.000100000000003</v>
      </c>
      <c r="H6" s="748" t="s">
        <v>649</v>
      </c>
    </row>
    <row r="7" spans="2:9">
      <c r="B7" s="551">
        <v>4</v>
      </c>
      <c r="C7" s="551">
        <v>3</v>
      </c>
      <c r="D7" s="739">
        <v>76.571400000000011</v>
      </c>
      <c r="E7" s="551">
        <v>5</v>
      </c>
      <c r="F7" s="745">
        <v>2</v>
      </c>
      <c r="G7" s="747">
        <f t="shared" ref="G7:G13" si="0">8.8571*F7 + 41.143</f>
        <v>58.857200000000006</v>
      </c>
      <c r="H7" s="745">
        <v>3</v>
      </c>
      <c r="I7" s="747">
        <f>G7-G6</f>
        <v>8.8571000000000026</v>
      </c>
    </row>
    <row r="8" spans="2:9">
      <c r="B8" s="538">
        <v>5</v>
      </c>
      <c r="C8" s="538">
        <v>3</v>
      </c>
      <c r="D8" s="741">
        <v>85.428500000000014</v>
      </c>
      <c r="E8" s="538">
        <v>6</v>
      </c>
      <c r="F8" s="745">
        <v>3</v>
      </c>
      <c r="G8" s="747">
        <f t="shared" si="0"/>
        <v>67.714300000000009</v>
      </c>
      <c r="H8" s="745">
        <v>4</v>
      </c>
      <c r="I8" s="747">
        <f t="shared" ref="I8:I15" si="1">G8-G7</f>
        <v>8.8571000000000026</v>
      </c>
    </row>
    <row r="9" spans="2:9">
      <c r="B9" s="551">
        <v>6</v>
      </c>
      <c r="C9" s="551">
        <v>4</v>
      </c>
      <c r="D9" s="739">
        <v>94.285600000000002</v>
      </c>
      <c r="E9" s="551">
        <v>7</v>
      </c>
      <c r="F9" s="745">
        <v>4</v>
      </c>
      <c r="G9" s="747">
        <f t="shared" si="0"/>
        <v>76.571400000000011</v>
      </c>
      <c r="H9" s="745">
        <v>5</v>
      </c>
      <c r="I9" s="747">
        <f t="shared" si="1"/>
        <v>8.8571000000000026</v>
      </c>
    </row>
    <row r="10" spans="2:9">
      <c r="B10" s="538">
        <v>7</v>
      </c>
      <c r="C10" s="538">
        <v>4</v>
      </c>
      <c r="D10" s="740">
        <v>103.1427</v>
      </c>
      <c r="E10" s="538">
        <v>8</v>
      </c>
      <c r="F10" s="745">
        <v>5</v>
      </c>
      <c r="G10" s="747">
        <f t="shared" si="0"/>
        <v>85.428500000000014</v>
      </c>
      <c r="H10" s="745">
        <v>6</v>
      </c>
      <c r="I10" s="747">
        <f t="shared" si="1"/>
        <v>8.8571000000000026</v>
      </c>
    </row>
    <row r="11" spans="2:9">
      <c r="B11" s="538">
        <v>8</v>
      </c>
      <c r="C11" s="538">
        <v>5</v>
      </c>
      <c r="D11" s="740">
        <v>111.99980000000001</v>
      </c>
      <c r="E11" s="538">
        <v>9</v>
      </c>
      <c r="F11" s="745">
        <v>6</v>
      </c>
      <c r="G11" s="747">
        <f t="shared" si="0"/>
        <v>94.285600000000002</v>
      </c>
      <c r="H11" s="745">
        <v>7</v>
      </c>
      <c r="I11" s="747">
        <f t="shared" si="1"/>
        <v>8.8570999999999884</v>
      </c>
    </row>
    <row r="12" spans="2:9">
      <c r="B12" s="551">
        <v>9</v>
      </c>
      <c r="C12" s="551">
        <v>5</v>
      </c>
      <c r="D12" s="739">
        <v>112</v>
      </c>
      <c r="E12" s="551">
        <v>10</v>
      </c>
      <c r="F12" s="745">
        <v>7</v>
      </c>
      <c r="G12" s="747">
        <f t="shared" si="0"/>
        <v>103.1427</v>
      </c>
      <c r="H12" s="745">
        <v>8</v>
      </c>
      <c r="I12" s="747">
        <f t="shared" si="1"/>
        <v>8.8571000000000026</v>
      </c>
    </row>
    <row r="13" spans="2:9">
      <c r="B13" s="551">
        <v>10</v>
      </c>
      <c r="C13" s="551">
        <v>5</v>
      </c>
      <c r="D13" s="739">
        <v>112</v>
      </c>
      <c r="E13" s="551" t="s">
        <v>652</v>
      </c>
      <c r="F13" s="745">
        <v>8</v>
      </c>
      <c r="G13" s="747">
        <f t="shared" si="0"/>
        <v>111.99980000000001</v>
      </c>
      <c r="H13" s="749">
        <v>9</v>
      </c>
      <c r="I13" s="747">
        <f t="shared" si="1"/>
        <v>8.8571000000000026</v>
      </c>
    </row>
    <row r="14" spans="2:9">
      <c r="F14" s="745">
        <v>9</v>
      </c>
      <c r="G14" s="745">
        <v>112</v>
      </c>
      <c r="H14" s="745">
        <v>10</v>
      </c>
      <c r="I14" s="747">
        <f t="shared" si="1"/>
        <v>1.9999999999242846E-4</v>
      </c>
    </row>
    <row r="15" spans="2:9">
      <c r="F15" s="745">
        <v>10</v>
      </c>
      <c r="G15" s="745">
        <v>112</v>
      </c>
      <c r="H15" s="750" t="s">
        <v>652</v>
      </c>
      <c r="I15" s="747">
        <f t="shared" si="1"/>
        <v>0</v>
      </c>
    </row>
    <row r="21" spans="8:9">
      <c r="H21" s="341"/>
      <c r="I21" s="341"/>
    </row>
    <row r="22" spans="8:9">
      <c r="H22" s="341"/>
      <c r="I22" s="341"/>
    </row>
    <row r="23" spans="8:9">
      <c r="H23" s="341"/>
      <c r="I23" s="341"/>
    </row>
    <row r="24" spans="8:9">
      <c r="H24" s="341"/>
      <c r="I24" s="341"/>
    </row>
    <row r="25" spans="8:9">
      <c r="H25" s="341"/>
      <c r="I25" s="341"/>
    </row>
    <row r="26" spans="8:9">
      <c r="H26" s="341"/>
      <c r="I26" s="341"/>
    </row>
    <row r="27" spans="8:9">
      <c r="H27" s="341"/>
      <c r="I27" s="341"/>
    </row>
    <row r="28" spans="8:9">
      <c r="H28" s="341"/>
      <c r="I28" s="341"/>
    </row>
    <row r="29" spans="8:9">
      <c r="H29" s="341"/>
      <c r="I29" s="341"/>
    </row>
    <row r="30" spans="8:9">
      <c r="H30" s="341"/>
      <c r="I30" s="341"/>
    </row>
    <row r="31" spans="8:9">
      <c r="H31" s="341"/>
      <c r="I31" s="341"/>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10980-B0BD-4F61-9DED-E75D7BCBE24F}">
  <sheetPr>
    <tabColor theme="3" tint="0.79998168889431442"/>
  </sheetPr>
  <dimension ref="B2:CS24"/>
  <sheetViews>
    <sheetView workbookViewId="0">
      <selection activeCell="F18" sqref="F18"/>
    </sheetView>
  </sheetViews>
  <sheetFormatPr defaultColWidth="8.85546875" defaultRowHeight="15"/>
  <cols>
    <col min="1" max="1" width="3.28515625" style="321" customWidth="1"/>
    <col min="2" max="20" width="8.85546875" style="321"/>
    <col min="21" max="21" width="10.7109375" style="321" customWidth="1"/>
    <col min="22" max="22" width="10.5703125" style="321" customWidth="1"/>
    <col min="23" max="16384" width="8.85546875" style="321"/>
  </cols>
  <sheetData>
    <row r="2" spans="2:97" ht="46.9" customHeight="1" thickBot="1">
      <c r="B2" s="1321" t="s">
        <v>692</v>
      </c>
      <c r="C2" s="1321"/>
      <c r="D2" s="1321"/>
      <c r="E2" s="474"/>
    </row>
    <row r="3" spans="2:97" ht="37.9" customHeight="1" thickBot="1">
      <c r="B3" s="1322" t="s">
        <v>0</v>
      </c>
      <c r="C3" s="1324" t="s">
        <v>1</v>
      </c>
      <c r="D3" s="1324" t="s">
        <v>2</v>
      </c>
      <c r="E3" s="1329" t="s">
        <v>639</v>
      </c>
      <c r="F3" s="1326" t="s">
        <v>3</v>
      </c>
      <c r="G3" s="1327"/>
      <c r="H3" s="1327"/>
      <c r="I3" s="1327"/>
      <c r="J3" s="1327"/>
      <c r="K3" s="1327"/>
      <c r="L3" s="1327"/>
      <c r="M3" s="1328"/>
      <c r="N3" s="1332" t="s">
        <v>4</v>
      </c>
      <c r="O3" s="1333"/>
      <c r="P3" s="1333"/>
      <c r="Q3" s="1333"/>
      <c r="R3" s="1333"/>
      <c r="S3" s="1333"/>
      <c r="T3" s="1333"/>
      <c r="U3" s="1333"/>
      <c r="V3" s="1334"/>
      <c r="W3" s="1335" t="s">
        <v>5</v>
      </c>
      <c r="X3" s="1336"/>
      <c r="Y3" s="1336"/>
      <c r="Z3" s="1336"/>
      <c r="AA3" s="1336"/>
      <c r="AB3" s="1336"/>
      <c r="AC3" s="1336"/>
      <c r="AD3" s="1337"/>
      <c r="AE3" s="1335" t="s">
        <v>7</v>
      </c>
      <c r="AF3" s="1336"/>
      <c r="AG3" s="1336"/>
      <c r="AH3" s="1336"/>
      <c r="AI3" s="1336"/>
      <c r="AJ3" s="1336"/>
      <c r="AK3" s="1336"/>
      <c r="AL3" s="1336"/>
      <c r="AM3" s="1337"/>
      <c r="AN3" s="1335" t="s">
        <v>289</v>
      </c>
      <c r="AO3" s="1336"/>
      <c r="AP3" s="1336"/>
      <c r="AQ3" s="1336"/>
      <c r="AR3" s="1336"/>
      <c r="AS3" s="1336"/>
      <c r="AT3" s="1336"/>
      <c r="AU3" s="1336"/>
      <c r="AV3" s="1338"/>
      <c r="AW3" s="1339" t="s">
        <v>632</v>
      </c>
      <c r="AX3" s="1347" t="s">
        <v>9</v>
      </c>
      <c r="AY3" s="1332" t="s">
        <v>290</v>
      </c>
      <c r="AZ3" s="1333"/>
      <c r="BA3" s="1333"/>
      <c r="BB3" s="1333"/>
      <c r="BC3" s="1333"/>
      <c r="BD3" s="1333"/>
      <c r="BE3" s="1333"/>
      <c r="BF3" s="1334"/>
      <c r="BG3" s="1332" t="s">
        <v>291</v>
      </c>
      <c r="BH3" s="1333"/>
      <c r="BI3" s="1333"/>
      <c r="BJ3" s="1333"/>
      <c r="BK3" s="1333"/>
      <c r="BL3" s="1333"/>
      <c r="BM3" s="1333"/>
      <c r="BN3" s="1334"/>
      <c r="BO3" s="1332" t="s">
        <v>292</v>
      </c>
      <c r="BP3" s="1333"/>
      <c r="BQ3" s="1333"/>
      <c r="BR3" s="1333"/>
      <c r="BS3" s="1333"/>
      <c r="BT3" s="1333"/>
      <c r="BU3" s="1333"/>
      <c r="BV3" s="1334"/>
      <c r="BW3" s="1332" t="s">
        <v>303</v>
      </c>
      <c r="BX3" s="1333"/>
      <c r="BY3" s="1333"/>
      <c r="BZ3" s="1333"/>
      <c r="CA3" s="1333"/>
      <c r="CB3" s="1333"/>
      <c r="CC3" s="1333"/>
      <c r="CD3" s="1349"/>
      <c r="CE3" s="1347" t="s">
        <v>10</v>
      </c>
      <c r="CF3" s="1335" t="s">
        <v>303</v>
      </c>
      <c r="CG3" s="1336"/>
      <c r="CH3" s="1336"/>
      <c r="CI3" s="1336"/>
      <c r="CJ3" s="1336"/>
      <c r="CK3" s="1336"/>
      <c r="CL3" s="1336"/>
      <c r="CM3" s="1338"/>
    </row>
    <row r="4" spans="2:97" ht="45.6" customHeight="1" thickBot="1">
      <c r="B4" s="1323"/>
      <c r="C4" s="1325"/>
      <c r="D4" s="1325"/>
      <c r="E4" s="1330"/>
      <c r="F4" s="450" t="s">
        <v>11</v>
      </c>
      <c r="G4" s="451" t="s">
        <v>12</v>
      </c>
      <c r="H4" s="417" t="s">
        <v>13</v>
      </c>
      <c r="I4" s="451" t="s">
        <v>12</v>
      </c>
      <c r="J4" s="451" t="s">
        <v>14</v>
      </c>
      <c r="K4" s="451" t="s">
        <v>460</v>
      </c>
      <c r="L4" s="451" t="s">
        <v>461</v>
      </c>
      <c r="M4" s="452" t="s">
        <v>15</v>
      </c>
      <c r="N4" s="453" t="s">
        <v>16</v>
      </c>
      <c r="O4" s="417" t="s">
        <v>11</v>
      </c>
      <c r="P4" s="451" t="s">
        <v>12</v>
      </c>
      <c r="Q4" s="417" t="s">
        <v>13</v>
      </c>
      <c r="R4" s="451" t="s">
        <v>12</v>
      </c>
      <c r="S4" s="451" t="s">
        <v>14</v>
      </c>
      <c r="T4" s="451" t="s">
        <v>17</v>
      </c>
      <c r="U4" s="451" t="s">
        <v>461</v>
      </c>
      <c r="V4" s="454" t="s">
        <v>18</v>
      </c>
      <c r="W4" s="450" t="s">
        <v>11</v>
      </c>
      <c r="X4" s="451" t="s">
        <v>12</v>
      </c>
      <c r="Y4" s="417" t="s">
        <v>13</v>
      </c>
      <c r="Z4" s="451" t="s">
        <v>12</v>
      </c>
      <c r="AA4" s="451" t="s">
        <v>14</v>
      </c>
      <c r="AB4" s="451" t="s">
        <v>17</v>
      </c>
      <c r="AC4" s="451" t="s">
        <v>19</v>
      </c>
      <c r="AD4" s="452" t="s">
        <v>20</v>
      </c>
      <c r="AE4" s="453" t="s">
        <v>6</v>
      </c>
      <c r="AF4" s="417" t="s">
        <v>11</v>
      </c>
      <c r="AG4" s="451" t="s">
        <v>12</v>
      </c>
      <c r="AH4" s="417" t="s">
        <v>13</v>
      </c>
      <c r="AI4" s="451" t="s">
        <v>12</v>
      </c>
      <c r="AJ4" s="451" t="s">
        <v>14</v>
      </c>
      <c r="AK4" s="451" t="s">
        <v>17</v>
      </c>
      <c r="AL4" s="451" t="s">
        <v>19</v>
      </c>
      <c r="AM4" s="452" t="s">
        <v>20</v>
      </c>
      <c r="AN4" s="453" t="s">
        <v>8</v>
      </c>
      <c r="AO4" s="417" t="s">
        <v>11</v>
      </c>
      <c r="AP4" s="451" t="s">
        <v>12</v>
      </c>
      <c r="AQ4" s="417" t="s">
        <v>13</v>
      </c>
      <c r="AR4" s="451" t="s">
        <v>12</v>
      </c>
      <c r="AS4" s="451" t="s">
        <v>14</v>
      </c>
      <c r="AT4" s="451" t="s">
        <v>17</v>
      </c>
      <c r="AU4" s="451" t="s">
        <v>19</v>
      </c>
      <c r="AV4" s="455" t="s">
        <v>20</v>
      </c>
      <c r="AW4" s="1340"/>
      <c r="AX4" s="1348"/>
      <c r="AY4" s="456" t="s">
        <v>11</v>
      </c>
      <c r="AZ4" s="457" t="s">
        <v>12</v>
      </c>
      <c r="BA4" s="458" t="s">
        <v>13</v>
      </c>
      <c r="BB4" s="457" t="s">
        <v>12</v>
      </c>
      <c r="BC4" s="457" t="s">
        <v>14</v>
      </c>
      <c r="BD4" s="457" t="s">
        <v>17</v>
      </c>
      <c r="BE4" s="457" t="s">
        <v>19</v>
      </c>
      <c r="BF4" s="459" t="s">
        <v>20</v>
      </c>
      <c r="BG4" s="456" t="s">
        <v>11</v>
      </c>
      <c r="BH4" s="457" t="s">
        <v>12</v>
      </c>
      <c r="BI4" s="458" t="s">
        <v>13</v>
      </c>
      <c r="BJ4" s="457" t="s">
        <v>12</v>
      </c>
      <c r="BK4" s="457" t="s">
        <v>14</v>
      </c>
      <c r="BL4" s="457" t="s">
        <v>17</v>
      </c>
      <c r="BM4" s="457" t="s">
        <v>19</v>
      </c>
      <c r="BN4" s="459" t="s">
        <v>20</v>
      </c>
      <c r="BO4" s="456" t="s">
        <v>11</v>
      </c>
      <c r="BP4" s="457" t="s">
        <v>12</v>
      </c>
      <c r="BQ4" s="458" t="s">
        <v>13</v>
      </c>
      <c r="BR4" s="457" t="s">
        <v>12</v>
      </c>
      <c r="BS4" s="457" t="s">
        <v>14</v>
      </c>
      <c r="BT4" s="457" t="s">
        <v>17</v>
      </c>
      <c r="BU4" s="457" t="s">
        <v>19</v>
      </c>
      <c r="BV4" s="459" t="s">
        <v>20</v>
      </c>
      <c r="BW4" s="456" t="s">
        <v>11</v>
      </c>
      <c r="BX4" s="457" t="s">
        <v>12</v>
      </c>
      <c r="BY4" s="458" t="s">
        <v>13</v>
      </c>
      <c r="BZ4" s="457" t="s">
        <v>12</v>
      </c>
      <c r="CA4" s="457" t="s">
        <v>14</v>
      </c>
      <c r="CB4" s="457" t="s">
        <v>17</v>
      </c>
      <c r="CC4" s="457" t="s">
        <v>19</v>
      </c>
      <c r="CD4" s="460" t="s">
        <v>20</v>
      </c>
      <c r="CE4" s="1348"/>
      <c r="CF4" s="450" t="s">
        <v>11</v>
      </c>
      <c r="CG4" s="451" t="s">
        <v>12</v>
      </c>
      <c r="CH4" s="417" t="s">
        <v>13</v>
      </c>
      <c r="CI4" s="451" t="s">
        <v>12</v>
      </c>
      <c r="CJ4" s="451" t="s">
        <v>14</v>
      </c>
      <c r="CK4" s="451" t="s">
        <v>460</v>
      </c>
      <c r="CL4" s="451" t="s">
        <v>19</v>
      </c>
      <c r="CM4" s="455" t="s">
        <v>20</v>
      </c>
      <c r="CO4" s="321" t="s">
        <v>469</v>
      </c>
      <c r="CP4" s="321" t="s">
        <v>470</v>
      </c>
      <c r="CQ4" s="321" t="s">
        <v>471</v>
      </c>
    </row>
    <row r="5" spans="2:97" ht="15.75">
      <c r="B5" s="441">
        <v>1</v>
      </c>
      <c r="C5" s="442" t="str">
        <f>'Water Levels'!E4</f>
        <v>0_2</v>
      </c>
      <c r="D5" s="442">
        <f>'Water Levels'!B4</f>
        <v>1</v>
      </c>
      <c r="E5" s="1330"/>
      <c r="F5" s="443">
        <v>0</v>
      </c>
      <c r="G5" s="444">
        <v>0</v>
      </c>
      <c r="H5" s="444">
        <v>40</v>
      </c>
      <c r="I5" s="444">
        <v>0</v>
      </c>
      <c r="J5" s="444">
        <v>0.5</v>
      </c>
      <c r="K5" s="744">
        <v>0.5</v>
      </c>
      <c r="L5" s="444">
        <v>40</v>
      </c>
      <c r="M5" s="445">
        <v>40</v>
      </c>
      <c r="N5" s="757">
        <f>AX5-15</f>
        <v>35.000100000000003</v>
      </c>
      <c r="O5" s="444">
        <v>1.3</v>
      </c>
      <c r="P5" s="444">
        <v>1.3</v>
      </c>
      <c r="Q5" s="444">
        <v>1.3</v>
      </c>
      <c r="R5" s="444">
        <v>1.3</v>
      </c>
      <c r="S5" s="444">
        <v>0.5</v>
      </c>
      <c r="T5" s="446">
        <v>0.5</v>
      </c>
      <c r="U5" s="444">
        <v>90</v>
      </c>
      <c r="V5" s="759">
        <f>N5+5</f>
        <v>40.000100000000003</v>
      </c>
      <c r="W5" s="443">
        <v>1.3</v>
      </c>
      <c r="X5" s="444">
        <v>1.3</v>
      </c>
      <c r="Y5" s="444">
        <v>1.3</v>
      </c>
      <c r="Z5" s="444">
        <v>1.3</v>
      </c>
      <c r="AA5" s="444">
        <v>0.5</v>
      </c>
      <c r="AB5" s="446">
        <v>0.5</v>
      </c>
      <c r="AC5" s="444">
        <v>90</v>
      </c>
      <c r="AD5" s="447">
        <v>30</v>
      </c>
      <c r="AE5" s="757">
        <f>V5+5</f>
        <v>45.000100000000003</v>
      </c>
      <c r="AF5" s="444">
        <v>1.3</v>
      </c>
      <c r="AG5" s="444">
        <v>1.3</v>
      </c>
      <c r="AH5" s="444">
        <v>1.3</v>
      </c>
      <c r="AI5" s="444">
        <v>1.3</v>
      </c>
      <c r="AJ5" s="444">
        <v>0.5</v>
      </c>
      <c r="AK5" s="446">
        <v>0.5</v>
      </c>
      <c r="AL5" s="444">
        <v>90</v>
      </c>
      <c r="AM5" s="447">
        <v>60</v>
      </c>
      <c r="AN5" s="443">
        <v>50</v>
      </c>
      <c r="AO5" s="444">
        <v>1.4</v>
      </c>
      <c r="AP5" s="444">
        <v>1.3</v>
      </c>
      <c r="AQ5" s="444">
        <v>1.4</v>
      </c>
      <c r="AR5" s="444">
        <v>1.3</v>
      </c>
      <c r="AS5" s="444">
        <v>0.5</v>
      </c>
      <c r="AT5" s="446">
        <v>0.5</v>
      </c>
      <c r="AU5" s="444">
        <v>90</v>
      </c>
      <c r="AV5" s="448">
        <v>60</v>
      </c>
      <c r="AW5" s="1340"/>
      <c r="AX5" s="753">
        <f>'Water Levels'!D4</f>
        <v>50.000100000000003</v>
      </c>
      <c r="AY5" s="443">
        <v>1.4</v>
      </c>
      <c r="AZ5" s="444">
        <v>1.3</v>
      </c>
      <c r="BA5" s="444">
        <v>1.4</v>
      </c>
      <c r="BB5" s="444">
        <v>1.3</v>
      </c>
      <c r="BC5" s="444">
        <v>0.5</v>
      </c>
      <c r="BD5" s="446">
        <v>0.5</v>
      </c>
      <c r="BE5" s="444">
        <v>90</v>
      </c>
      <c r="BF5" s="447">
        <v>40</v>
      </c>
      <c r="BG5" s="443">
        <v>1.4</v>
      </c>
      <c r="BH5" s="444">
        <v>1.3</v>
      </c>
      <c r="BI5" s="444">
        <v>1.4</v>
      </c>
      <c r="BJ5" s="444">
        <v>1.3</v>
      </c>
      <c r="BK5" s="444">
        <v>0.5</v>
      </c>
      <c r="BL5" s="446">
        <v>0.5</v>
      </c>
      <c r="BM5" s="444">
        <v>90</v>
      </c>
      <c r="BN5" s="447">
        <v>60</v>
      </c>
      <c r="BO5" s="443">
        <v>1.2</v>
      </c>
      <c r="BP5" s="444">
        <v>1.3</v>
      </c>
      <c r="BQ5" s="444">
        <v>1.2</v>
      </c>
      <c r="BR5" s="444">
        <v>1.3</v>
      </c>
      <c r="BS5" s="444">
        <v>0.5</v>
      </c>
      <c r="BT5" s="446">
        <v>0.5</v>
      </c>
      <c r="BU5" s="444">
        <v>90</v>
      </c>
      <c r="BV5" s="447">
        <v>90</v>
      </c>
      <c r="BW5" s="443">
        <v>0.5</v>
      </c>
      <c r="BX5" s="444">
        <v>1.3</v>
      </c>
      <c r="BY5" s="444">
        <v>0.5</v>
      </c>
      <c r="BZ5" s="444">
        <v>1.3</v>
      </c>
      <c r="CA5" s="446">
        <v>0.3</v>
      </c>
      <c r="CB5" s="446">
        <v>0.5</v>
      </c>
      <c r="CC5" s="444">
        <v>90</v>
      </c>
      <c r="CD5" s="448">
        <v>60</v>
      </c>
      <c r="CE5" s="449">
        <v>0</v>
      </c>
      <c r="CF5" s="443">
        <v>0.5</v>
      </c>
      <c r="CG5" s="444">
        <v>1.3</v>
      </c>
      <c r="CH5" s="444">
        <v>0.5</v>
      </c>
      <c r="CI5" s="444">
        <v>1.3</v>
      </c>
      <c r="CJ5" s="446">
        <v>0.3</v>
      </c>
      <c r="CK5" s="446">
        <v>0.5</v>
      </c>
      <c r="CL5" s="444">
        <v>90</v>
      </c>
      <c r="CM5" s="448">
        <v>60</v>
      </c>
      <c r="CO5" s="321">
        <f t="shared" ref="CO5:CO11" si="0">(CM5+1*(CD5+BV5+BN5+BF5)+AV5+AM5+AD5+M5)/60</f>
        <v>8.3333333333333339</v>
      </c>
      <c r="CP5" s="321">
        <f t="shared" ref="CP5:CP11" si="1">(CM5+2*(CD5+BV5+BN5+BF5)+AV5+AM5+AD5+M5)/60</f>
        <v>12.5</v>
      </c>
      <c r="CQ5" s="321">
        <f t="shared" ref="CQ5:CQ11" si="2">(CM5+3*(CD5+BV5+BN5+BF5)+AV5+AM5+AD5+M5)/60</f>
        <v>16.666666666666668</v>
      </c>
      <c r="CS5" s="321">
        <f>SUM(BF5,BN5,BV5,CD5)</f>
        <v>250</v>
      </c>
    </row>
    <row r="6" spans="2:97" ht="15.75">
      <c r="B6" s="393">
        <v>2</v>
      </c>
      <c r="C6" s="444">
        <f>'Water Levels'!E5</f>
        <v>3</v>
      </c>
      <c r="D6" s="444">
        <f>'Water Levels'!B5</f>
        <v>2</v>
      </c>
      <c r="E6" s="1330"/>
      <c r="F6" s="410">
        <v>0</v>
      </c>
      <c r="G6" s="394">
        <v>0</v>
      </c>
      <c r="H6" s="388">
        <v>40</v>
      </c>
      <c r="I6" s="388">
        <v>0</v>
      </c>
      <c r="J6" s="388">
        <v>0.5</v>
      </c>
      <c r="K6" s="394">
        <v>0.5</v>
      </c>
      <c r="L6" s="386">
        <v>40</v>
      </c>
      <c r="M6" s="384">
        <v>40</v>
      </c>
      <c r="N6" s="757">
        <f t="shared" ref="N6:N14" si="3">AX6-15</f>
        <v>43.857200000000006</v>
      </c>
      <c r="O6" s="392">
        <v>1.5</v>
      </c>
      <c r="P6" s="392">
        <v>1.3</v>
      </c>
      <c r="Q6" s="392">
        <v>1.5</v>
      </c>
      <c r="R6" s="392">
        <v>1.3</v>
      </c>
      <c r="S6" s="392">
        <v>0.5</v>
      </c>
      <c r="T6" s="397">
        <v>0.5</v>
      </c>
      <c r="U6" s="397">
        <v>90</v>
      </c>
      <c r="V6" s="759">
        <f t="shared" ref="V6:V14" si="4">N6+5</f>
        <v>48.857200000000006</v>
      </c>
      <c r="W6" s="393">
        <v>1.5</v>
      </c>
      <c r="X6" s="392">
        <v>1.3</v>
      </c>
      <c r="Y6" s="392">
        <v>1.5</v>
      </c>
      <c r="Z6" s="392">
        <v>1.3</v>
      </c>
      <c r="AA6" s="392">
        <v>0.5</v>
      </c>
      <c r="AB6" s="397">
        <v>0.5</v>
      </c>
      <c r="AC6" s="755">
        <v>90</v>
      </c>
      <c r="AD6" s="389">
        <v>30</v>
      </c>
      <c r="AE6" s="757">
        <f t="shared" ref="AE6:AE14" si="5">V6+5</f>
        <v>53.857200000000006</v>
      </c>
      <c r="AF6" s="392">
        <v>1.5</v>
      </c>
      <c r="AG6" s="392">
        <v>1.3</v>
      </c>
      <c r="AH6" s="392">
        <v>1.5</v>
      </c>
      <c r="AI6" s="392">
        <v>1.3</v>
      </c>
      <c r="AJ6" s="392">
        <v>0.5</v>
      </c>
      <c r="AK6" s="397">
        <v>0.5</v>
      </c>
      <c r="AL6" s="397">
        <v>90</v>
      </c>
      <c r="AM6" s="389">
        <v>60</v>
      </c>
      <c r="AN6" s="393">
        <v>59</v>
      </c>
      <c r="AO6" s="392">
        <v>1.5</v>
      </c>
      <c r="AP6" s="392">
        <v>1.3</v>
      </c>
      <c r="AQ6" s="392">
        <v>1.5</v>
      </c>
      <c r="AR6" s="392">
        <v>1.3</v>
      </c>
      <c r="AS6" s="392">
        <v>0.5</v>
      </c>
      <c r="AT6" s="397">
        <v>0.5</v>
      </c>
      <c r="AU6" s="397">
        <v>90</v>
      </c>
      <c r="AV6" s="387">
        <v>60</v>
      </c>
      <c r="AW6" s="1340"/>
      <c r="AX6" s="753">
        <f>'Water Levels'!D5</f>
        <v>58.857200000000006</v>
      </c>
      <c r="AY6" s="393">
        <v>1.5</v>
      </c>
      <c r="AZ6" s="392">
        <v>1.3</v>
      </c>
      <c r="BA6" s="392">
        <v>1.5</v>
      </c>
      <c r="BB6" s="392">
        <v>1.3</v>
      </c>
      <c r="BC6" s="392">
        <v>0.5</v>
      </c>
      <c r="BD6" s="397">
        <v>0.5</v>
      </c>
      <c r="BE6" s="392">
        <v>90</v>
      </c>
      <c r="BF6" s="389">
        <v>40</v>
      </c>
      <c r="BG6" s="393">
        <v>1.5</v>
      </c>
      <c r="BH6" s="392">
        <v>1.3</v>
      </c>
      <c r="BI6" s="392">
        <v>1.5</v>
      </c>
      <c r="BJ6" s="392">
        <v>1.3</v>
      </c>
      <c r="BK6" s="392">
        <v>0.5</v>
      </c>
      <c r="BL6" s="397">
        <v>0.5</v>
      </c>
      <c r="BM6" s="397">
        <v>90</v>
      </c>
      <c r="BN6" s="389">
        <v>60</v>
      </c>
      <c r="BO6" s="393">
        <v>1.5</v>
      </c>
      <c r="BP6" s="392">
        <v>1.3</v>
      </c>
      <c r="BQ6" s="392">
        <v>1.5</v>
      </c>
      <c r="BR6" s="392">
        <v>1.3</v>
      </c>
      <c r="BS6" s="392">
        <v>0.5</v>
      </c>
      <c r="BT6" s="397">
        <v>0.5</v>
      </c>
      <c r="BU6" s="397">
        <v>90</v>
      </c>
      <c r="BV6" s="389">
        <v>90</v>
      </c>
      <c r="BW6" s="393">
        <v>0.5</v>
      </c>
      <c r="BX6" s="392">
        <v>1.3</v>
      </c>
      <c r="BY6" s="392">
        <v>0.5</v>
      </c>
      <c r="BZ6" s="392">
        <v>1.3</v>
      </c>
      <c r="CA6" s="397">
        <v>0.3</v>
      </c>
      <c r="CB6" s="397">
        <v>0.5</v>
      </c>
      <c r="CC6" s="392">
        <v>90</v>
      </c>
      <c r="CD6" s="387">
        <v>60</v>
      </c>
      <c r="CE6" s="416">
        <v>0</v>
      </c>
      <c r="CF6" s="385">
        <v>0.5</v>
      </c>
      <c r="CG6" s="392">
        <v>1.3</v>
      </c>
      <c r="CH6" s="386">
        <v>0.5</v>
      </c>
      <c r="CI6" s="392">
        <v>1.3</v>
      </c>
      <c r="CJ6" s="386">
        <v>0.3</v>
      </c>
      <c r="CK6" s="397">
        <v>0.5</v>
      </c>
      <c r="CL6" s="392">
        <v>90</v>
      </c>
      <c r="CM6" s="387">
        <v>60</v>
      </c>
      <c r="CO6" s="321">
        <f t="shared" si="0"/>
        <v>8.3333333333333339</v>
      </c>
      <c r="CP6" s="321">
        <f t="shared" si="1"/>
        <v>12.5</v>
      </c>
      <c r="CQ6" s="321">
        <f t="shared" si="2"/>
        <v>16.666666666666668</v>
      </c>
      <c r="CS6" s="321">
        <f t="shared" ref="CS6:CS14" si="6">SUM(BF6,BN6,BV6,CD6)</f>
        <v>250</v>
      </c>
    </row>
    <row r="7" spans="2:97" ht="15.75">
      <c r="B7" s="432">
        <v>3</v>
      </c>
      <c r="C7" s="442">
        <f>'Water Levels'!E6</f>
        <v>4</v>
      </c>
      <c r="D7" s="442">
        <f>'Water Levels'!B6</f>
        <v>3</v>
      </c>
      <c r="E7" s="1330"/>
      <c r="F7" s="410">
        <v>2</v>
      </c>
      <c r="G7" s="394">
        <v>1.3</v>
      </c>
      <c r="H7" s="388">
        <v>3</v>
      </c>
      <c r="I7" s="392">
        <v>1.3</v>
      </c>
      <c r="J7" s="392">
        <v>0.5</v>
      </c>
      <c r="K7" s="394">
        <v>0.5</v>
      </c>
      <c r="L7" s="392">
        <v>40</v>
      </c>
      <c r="M7" s="384">
        <v>20</v>
      </c>
      <c r="N7" s="757">
        <f t="shared" si="3"/>
        <v>52.714300000000009</v>
      </c>
      <c r="O7" s="392">
        <v>1.2</v>
      </c>
      <c r="P7" s="392">
        <v>1.3</v>
      </c>
      <c r="Q7" s="392">
        <v>1.5</v>
      </c>
      <c r="R7" s="392">
        <v>1.3</v>
      </c>
      <c r="S7" s="392">
        <v>0.5</v>
      </c>
      <c r="T7" s="397">
        <v>0.5</v>
      </c>
      <c r="U7" s="392">
        <v>90</v>
      </c>
      <c r="V7" s="759">
        <f t="shared" si="4"/>
        <v>57.714300000000009</v>
      </c>
      <c r="W7" s="393">
        <v>1.3</v>
      </c>
      <c r="X7" s="392">
        <v>1.3</v>
      </c>
      <c r="Y7" s="392">
        <v>1.3</v>
      </c>
      <c r="Z7" s="392">
        <v>1.3</v>
      </c>
      <c r="AA7" s="392">
        <v>0.5</v>
      </c>
      <c r="AB7" s="397">
        <v>0.5</v>
      </c>
      <c r="AC7" s="756">
        <v>90</v>
      </c>
      <c r="AD7" s="396">
        <v>30</v>
      </c>
      <c r="AE7" s="757">
        <f t="shared" si="5"/>
        <v>62.714300000000009</v>
      </c>
      <c r="AF7" s="392">
        <v>1.3</v>
      </c>
      <c r="AG7" s="392">
        <v>1.3</v>
      </c>
      <c r="AH7" s="392">
        <v>1.3</v>
      </c>
      <c r="AI7" s="392">
        <v>1.3</v>
      </c>
      <c r="AJ7" s="392">
        <v>0.5</v>
      </c>
      <c r="AK7" s="397">
        <v>0.5</v>
      </c>
      <c r="AL7" s="392">
        <v>90</v>
      </c>
      <c r="AM7" s="396">
        <v>60</v>
      </c>
      <c r="AN7" s="393">
        <v>68</v>
      </c>
      <c r="AO7" s="392">
        <v>1.3</v>
      </c>
      <c r="AP7" s="392">
        <v>1.3</v>
      </c>
      <c r="AQ7" s="392">
        <v>1.3</v>
      </c>
      <c r="AR7" s="392">
        <v>1.3</v>
      </c>
      <c r="AS7" s="392">
        <v>0.5</v>
      </c>
      <c r="AT7" s="397">
        <v>0.5</v>
      </c>
      <c r="AU7" s="392">
        <v>90</v>
      </c>
      <c r="AV7" s="395">
        <v>60</v>
      </c>
      <c r="AW7" s="1340"/>
      <c r="AX7" s="753">
        <f>'Water Levels'!D6</f>
        <v>67.714300000000009</v>
      </c>
      <c r="AY7" s="393">
        <v>1.5</v>
      </c>
      <c r="AZ7" s="392">
        <v>1.3</v>
      </c>
      <c r="BA7" s="392">
        <v>1.5</v>
      </c>
      <c r="BB7" s="392">
        <v>1.3</v>
      </c>
      <c r="BC7" s="392">
        <v>0.5</v>
      </c>
      <c r="BD7" s="397">
        <v>0.5</v>
      </c>
      <c r="BE7" s="392">
        <v>90</v>
      </c>
      <c r="BF7" s="396">
        <v>40</v>
      </c>
      <c r="BG7" s="393">
        <v>1.5</v>
      </c>
      <c r="BH7" s="392">
        <v>1.3</v>
      </c>
      <c r="BI7" s="392">
        <v>1.5</v>
      </c>
      <c r="BJ7" s="392">
        <v>1.3</v>
      </c>
      <c r="BK7" s="392">
        <v>0.5</v>
      </c>
      <c r="BL7" s="397">
        <v>0.5</v>
      </c>
      <c r="BM7" s="392">
        <v>90</v>
      </c>
      <c r="BN7" s="396">
        <v>60</v>
      </c>
      <c r="BO7" s="393">
        <v>1.5</v>
      </c>
      <c r="BP7" s="392">
        <v>1.3</v>
      </c>
      <c r="BQ7" s="392">
        <v>1.5</v>
      </c>
      <c r="BR7" s="392">
        <v>1.3</v>
      </c>
      <c r="BS7" s="392">
        <v>0.5</v>
      </c>
      <c r="BT7" s="397">
        <v>0.5</v>
      </c>
      <c r="BU7" s="392">
        <v>90</v>
      </c>
      <c r="BV7" s="396">
        <v>90</v>
      </c>
      <c r="BW7" s="393">
        <v>0.6</v>
      </c>
      <c r="BX7" s="392">
        <v>1.3</v>
      </c>
      <c r="BY7" s="392">
        <v>0.6</v>
      </c>
      <c r="BZ7" s="392">
        <v>1.3</v>
      </c>
      <c r="CA7" s="397">
        <v>0.4</v>
      </c>
      <c r="CB7" s="397">
        <v>0.5</v>
      </c>
      <c r="CC7" s="392">
        <v>90</v>
      </c>
      <c r="CD7" s="395">
        <v>60</v>
      </c>
      <c r="CE7" s="413">
        <v>0</v>
      </c>
      <c r="CF7" s="393">
        <v>0.8</v>
      </c>
      <c r="CG7" s="392">
        <v>1.3</v>
      </c>
      <c r="CH7" s="392">
        <v>0.8</v>
      </c>
      <c r="CI7" s="392">
        <v>1.3</v>
      </c>
      <c r="CJ7" s="397">
        <v>0.5</v>
      </c>
      <c r="CK7" s="397">
        <v>0.5</v>
      </c>
      <c r="CL7" s="392">
        <v>90</v>
      </c>
      <c r="CM7" s="395">
        <v>60</v>
      </c>
      <c r="CO7" s="321">
        <f t="shared" si="0"/>
        <v>8</v>
      </c>
      <c r="CP7" s="321">
        <f t="shared" si="1"/>
        <v>12.166666666666666</v>
      </c>
      <c r="CQ7" s="321">
        <f t="shared" si="2"/>
        <v>16.333333333333332</v>
      </c>
      <c r="CS7" s="321">
        <f t="shared" si="6"/>
        <v>250</v>
      </c>
    </row>
    <row r="8" spans="2:97" ht="15.75">
      <c r="B8" s="393">
        <v>4</v>
      </c>
      <c r="C8" s="444">
        <f>'Water Levels'!E7</f>
        <v>5</v>
      </c>
      <c r="D8" s="444">
        <f>'Water Levels'!B7</f>
        <v>4</v>
      </c>
      <c r="E8" s="1330"/>
      <c r="F8" s="385">
        <v>2</v>
      </c>
      <c r="G8" s="386">
        <v>1.8</v>
      </c>
      <c r="H8" s="386">
        <v>3</v>
      </c>
      <c r="I8" s="386">
        <v>1.8</v>
      </c>
      <c r="J8" s="386">
        <v>0.5</v>
      </c>
      <c r="K8" s="394">
        <v>0.5</v>
      </c>
      <c r="L8" s="386">
        <v>40</v>
      </c>
      <c r="M8" s="384">
        <v>20</v>
      </c>
      <c r="N8" s="757">
        <f t="shared" si="3"/>
        <v>61.571400000000011</v>
      </c>
      <c r="O8" s="392">
        <v>1.2</v>
      </c>
      <c r="P8" s="386">
        <v>1.8</v>
      </c>
      <c r="Q8" s="392">
        <v>1.2</v>
      </c>
      <c r="R8" s="386">
        <v>1.8</v>
      </c>
      <c r="S8" s="392">
        <v>0.5</v>
      </c>
      <c r="T8" s="397">
        <v>0.5</v>
      </c>
      <c r="U8" s="392">
        <v>90</v>
      </c>
      <c r="V8" s="759">
        <f t="shared" si="4"/>
        <v>66.571400000000011</v>
      </c>
      <c r="W8" s="393">
        <v>1.8</v>
      </c>
      <c r="X8" s="386">
        <v>1.8</v>
      </c>
      <c r="Y8" s="392">
        <v>2</v>
      </c>
      <c r="Z8" s="386">
        <v>1.8</v>
      </c>
      <c r="AA8" s="392">
        <v>0.5</v>
      </c>
      <c r="AB8" s="397">
        <v>0.5</v>
      </c>
      <c r="AC8" s="756">
        <v>90</v>
      </c>
      <c r="AD8" s="396">
        <v>30</v>
      </c>
      <c r="AE8" s="757">
        <f t="shared" si="5"/>
        <v>71.571400000000011</v>
      </c>
      <c r="AF8" s="392">
        <v>1.8</v>
      </c>
      <c r="AG8" s="386">
        <v>1.8</v>
      </c>
      <c r="AH8" s="392">
        <v>1.8</v>
      </c>
      <c r="AI8" s="386">
        <v>1.8</v>
      </c>
      <c r="AJ8" s="392">
        <v>0.6</v>
      </c>
      <c r="AK8" s="397">
        <v>0.5</v>
      </c>
      <c r="AL8" s="397">
        <v>90</v>
      </c>
      <c r="AM8" s="396">
        <v>30</v>
      </c>
      <c r="AN8" s="385">
        <v>77</v>
      </c>
      <c r="AO8" s="392">
        <v>1.8</v>
      </c>
      <c r="AP8" s="392">
        <v>1.8</v>
      </c>
      <c r="AQ8" s="392">
        <v>1.8</v>
      </c>
      <c r="AR8" s="392">
        <v>1.8</v>
      </c>
      <c r="AS8" s="392">
        <v>0.6</v>
      </c>
      <c r="AT8" s="397">
        <v>0.5</v>
      </c>
      <c r="AU8" s="397">
        <v>90</v>
      </c>
      <c r="AV8" s="395">
        <v>60</v>
      </c>
      <c r="AW8" s="1340"/>
      <c r="AX8" s="753">
        <f>'Water Levels'!D7</f>
        <v>76.571400000000011</v>
      </c>
      <c r="AY8" s="393">
        <v>1.8</v>
      </c>
      <c r="AZ8" s="392">
        <v>1.8</v>
      </c>
      <c r="BA8" s="392">
        <v>1.5</v>
      </c>
      <c r="BB8" s="392">
        <v>1.8</v>
      </c>
      <c r="BC8" s="392">
        <v>0.5</v>
      </c>
      <c r="BD8" s="397">
        <v>0.5</v>
      </c>
      <c r="BE8" s="392">
        <v>90</v>
      </c>
      <c r="BF8" s="396">
        <v>90</v>
      </c>
      <c r="BG8" s="393">
        <v>1.8</v>
      </c>
      <c r="BH8" s="392">
        <v>1.8</v>
      </c>
      <c r="BI8" s="392">
        <v>2</v>
      </c>
      <c r="BJ8" s="392">
        <v>1.8</v>
      </c>
      <c r="BK8" s="392">
        <v>0.5</v>
      </c>
      <c r="BL8" s="397">
        <v>0.5</v>
      </c>
      <c r="BM8" s="392">
        <v>90</v>
      </c>
      <c r="BN8" s="396">
        <v>60</v>
      </c>
      <c r="BO8" s="393">
        <v>1.8</v>
      </c>
      <c r="BP8" s="392">
        <v>1.8</v>
      </c>
      <c r="BQ8" s="392">
        <v>1.5</v>
      </c>
      <c r="BR8" s="392">
        <v>1.8</v>
      </c>
      <c r="BS8" s="392">
        <v>0.5</v>
      </c>
      <c r="BT8" s="397">
        <v>0.5</v>
      </c>
      <c r="BU8" s="392">
        <v>90</v>
      </c>
      <c r="BV8" s="396">
        <v>70</v>
      </c>
      <c r="BW8" s="393">
        <v>0.8</v>
      </c>
      <c r="BX8" s="392">
        <v>1.8</v>
      </c>
      <c r="BY8" s="392">
        <v>0.8</v>
      </c>
      <c r="BZ8" s="392">
        <v>1.8</v>
      </c>
      <c r="CA8" s="390">
        <v>0.5</v>
      </c>
      <c r="CB8" s="397">
        <v>0.5</v>
      </c>
      <c r="CC8" s="392">
        <v>90</v>
      </c>
      <c r="CD8" s="395">
        <v>60</v>
      </c>
      <c r="CE8" s="413">
        <v>0</v>
      </c>
      <c r="CF8" s="393">
        <v>0.8</v>
      </c>
      <c r="CG8" s="392">
        <v>1.8</v>
      </c>
      <c r="CH8" s="392">
        <v>0.8</v>
      </c>
      <c r="CI8" s="392">
        <v>1.8</v>
      </c>
      <c r="CJ8" s="390">
        <v>0.5</v>
      </c>
      <c r="CK8" s="397">
        <v>0.5</v>
      </c>
      <c r="CL8" s="392">
        <v>90</v>
      </c>
      <c r="CM8" s="395">
        <v>60</v>
      </c>
      <c r="CO8" s="321">
        <f t="shared" si="0"/>
        <v>8</v>
      </c>
      <c r="CP8" s="321">
        <f t="shared" si="1"/>
        <v>12.666666666666666</v>
      </c>
      <c r="CQ8" s="321">
        <f t="shared" si="2"/>
        <v>17.333333333333332</v>
      </c>
      <c r="CS8" s="321">
        <f t="shared" si="6"/>
        <v>280</v>
      </c>
    </row>
    <row r="9" spans="2:97" ht="15.75">
      <c r="B9" s="432">
        <v>5</v>
      </c>
      <c r="C9" s="442">
        <f>'Water Levels'!E8</f>
        <v>6</v>
      </c>
      <c r="D9" s="442">
        <f>'Water Levels'!B8</f>
        <v>5</v>
      </c>
      <c r="E9" s="1330"/>
      <c r="F9" s="385">
        <v>2</v>
      </c>
      <c r="G9" s="392">
        <v>1.9</v>
      </c>
      <c r="H9" s="386">
        <v>3</v>
      </c>
      <c r="I9" s="392">
        <v>1.9</v>
      </c>
      <c r="J9" s="386">
        <v>0.5</v>
      </c>
      <c r="K9" s="394">
        <v>0.5</v>
      </c>
      <c r="L9" s="386">
        <v>40</v>
      </c>
      <c r="M9" s="384">
        <v>20</v>
      </c>
      <c r="N9" s="757">
        <f t="shared" si="3"/>
        <v>70.428500000000014</v>
      </c>
      <c r="O9" s="392">
        <v>1.8</v>
      </c>
      <c r="P9" s="392">
        <v>1.9</v>
      </c>
      <c r="Q9" s="392">
        <v>2</v>
      </c>
      <c r="R9" s="392">
        <v>1.9</v>
      </c>
      <c r="S9" s="392">
        <v>0.5</v>
      </c>
      <c r="T9" s="397">
        <v>0.5</v>
      </c>
      <c r="U9" s="392">
        <v>90</v>
      </c>
      <c r="V9" s="759">
        <f t="shared" si="4"/>
        <v>75.428500000000014</v>
      </c>
      <c r="W9" s="393">
        <v>1.8</v>
      </c>
      <c r="X9" s="392">
        <v>1.9</v>
      </c>
      <c r="Y9" s="392">
        <v>1.8</v>
      </c>
      <c r="Z9" s="392">
        <v>1.9</v>
      </c>
      <c r="AA9" s="392">
        <v>0.5</v>
      </c>
      <c r="AB9" s="397">
        <v>0.5</v>
      </c>
      <c r="AC9" s="756">
        <v>90</v>
      </c>
      <c r="AD9" s="396">
        <v>30</v>
      </c>
      <c r="AE9" s="757">
        <f t="shared" si="5"/>
        <v>80.428500000000014</v>
      </c>
      <c r="AF9" s="392">
        <v>1.8</v>
      </c>
      <c r="AG9" s="392">
        <v>1.9</v>
      </c>
      <c r="AH9" s="392">
        <v>2</v>
      </c>
      <c r="AI9" s="392">
        <v>1.9</v>
      </c>
      <c r="AJ9" s="392">
        <v>0.5</v>
      </c>
      <c r="AK9" s="397">
        <v>0.5</v>
      </c>
      <c r="AL9" s="397">
        <v>90</v>
      </c>
      <c r="AM9" s="389">
        <v>30</v>
      </c>
      <c r="AN9" s="385">
        <v>85</v>
      </c>
      <c r="AO9" s="392">
        <v>1.8</v>
      </c>
      <c r="AP9" s="392">
        <v>1.9</v>
      </c>
      <c r="AQ9" s="392">
        <v>2</v>
      </c>
      <c r="AR9" s="392">
        <v>1.9</v>
      </c>
      <c r="AS9" s="392">
        <v>0.5</v>
      </c>
      <c r="AT9" s="397">
        <v>0.5</v>
      </c>
      <c r="AU9" s="397">
        <v>90</v>
      </c>
      <c r="AV9" s="387">
        <v>60</v>
      </c>
      <c r="AW9" s="1340"/>
      <c r="AX9" s="753">
        <f>'Water Levels'!D8</f>
        <v>85.428500000000014</v>
      </c>
      <c r="AY9" s="393">
        <v>2</v>
      </c>
      <c r="AZ9" s="392">
        <v>1.9</v>
      </c>
      <c r="BA9" s="392">
        <v>2</v>
      </c>
      <c r="BB9" s="392">
        <v>1.9</v>
      </c>
      <c r="BC9" s="392">
        <v>0.5</v>
      </c>
      <c r="BD9" s="397">
        <v>0.5</v>
      </c>
      <c r="BE9" s="392">
        <v>90</v>
      </c>
      <c r="BF9" s="389">
        <v>90</v>
      </c>
      <c r="BG9" s="393">
        <v>1.8</v>
      </c>
      <c r="BH9" s="392">
        <v>1.9</v>
      </c>
      <c r="BI9" s="392">
        <v>1.8</v>
      </c>
      <c r="BJ9" s="392">
        <v>1.9</v>
      </c>
      <c r="BK9" s="392">
        <v>0.5</v>
      </c>
      <c r="BL9" s="397">
        <v>0.5</v>
      </c>
      <c r="BM9" s="392">
        <v>90</v>
      </c>
      <c r="BN9" s="389">
        <v>60</v>
      </c>
      <c r="BO9" s="393">
        <v>2.1</v>
      </c>
      <c r="BP9" s="392">
        <v>1.9</v>
      </c>
      <c r="BQ9" s="392">
        <v>1.9</v>
      </c>
      <c r="BR9" s="392">
        <v>1.9</v>
      </c>
      <c r="BS9" s="392">
        <v>0.7</v>
      </c>
      <c r="BT9" s="397">
        <v>0.5</v>
      </c>
      <c r="BU9" s="392">
        <v>90</v>
      </c>
      <c r="BV9" s="389">
        <v>70</v>
      </c>
      <c r="BW9" s="393">
        <v>0.8</v>
      </c>
      <c r="BX9" s="392">
        <v>1.9</v>
      </c>
      <c r="BY9" s="392">
        <v>0.8</v>
      </c>
      <c r="BZ9" s="392">
        <v>1.9</v>
      </c>
      <c r="CA9" s="390">
        <v>0.5</v>
      </c>
      <c r="CB9" s="397">
        <v>0.5</v>
      </c>
      <c r="CC9" s="392">
        <v>90</v>
      </c>
      <c r="CD9" s="387">
        <v>60</v>
      </c>
      <c r="CE9" s="416">
        <v>0</v>
      </c>
      <c r="CF9" s="393">
        <v>0.8</v>
      </c>
      <c r="CG9" s="392">
        <v>1.9</v>
      </c>
      <c r="CH9" s="392">
        <v>0.8</v>
      </c>
      <c r="CI9" s="392">
        <v>1.9</v>
      </c>
      <c r="CJ9" s="390">
        <v>0.5</v>
      </c>
      <c r="CK9" s="397">
        <v>0.5</v>
      </c>
      <c r="CL9" s="392">
        <v>90</v>
      </c>
      <c r="CM9" s="395">
        <v>60</v>
      </c>
      <c r="CO9" s="321">
        <f t="shared" si="0"/>
        <v>8</v>
      </c>
      <c r="CP9" s="321">
        <f t="shared" si="1"/>
        <v>12.666666666666666</v>
      </c>
      <c r="CQ9" s="321">
        <f t="shared" si="2"/>
        <v>17.333333333333332</v>
      </c>
      <c r="CS9" s="321">
        <f t="shared" si="6"/>
        <v>280</v>
      </c>
    </row>
    <row r="10" spans="2:97" ht="15.75">
      <c r="B10" s="393">
        <v>6</v>
      </c>
      <c r="C10" s="444">
        <f>'Water Levels'!E9</f>
        <v>7</v>
      </c>
      <c r="D10" s="444">
        <f>'Water Levels'!B9</f>
        <v>6</v>
      </c>
      <c r="E10" s="1330"/>
      <c r="F10" s="410">
        <v>0</v>
      </c>
      <c r="G10" s="394">
        <v>0</v>
      </c>
      <c r="H10" s="394">
        <v>20</v>
      </c>
      <c r="I10" s="394">
        <v>0</v>
      </c>
      <c r="J10" s="394">
        <v>0.5</v>
      </c>
      <c r="K10" s="394">
        <v>0.5</v>
      </c>
      <c r="L10" s="392">
        <v>40</v>
      </c>
      <c r="M10" s="402">
        <v>20</v>
      </c>
      <c r="N10" s="757">
        <f t="shared" si="3"/>
        <v>79.285600000000002</v>
      </c>
      <c r="O10" s="392">
        <v>1.8</v>
      </c>
      <c r="P10" s="392">
        <v>1.9</v>
      </c>
      <c r="Q10" s="392">
        <v>2</v>
      </c>
      <c r="R10" s="392">
        <v>1.9</v>
      </c>
      <c r="S10" s="392">
        <v>0.5</v>
      </c>
      <c r="T10" s="397">
        <v>0.5</v>
      </c>
      <c r="U10" s="392">
        <v>90</v>
      </c>
      <c r="V10" s="759">
        <f t="shared" si="4"/>
        <v>84.285600000000002</v>
      </c>
      <c r="W10" s="393">
        <v>1.8</v>
      </c>
      <c r="X10" s="392">
        <v>1.9</v>
      </c>
      <c r="Y10" s="392">
        <v>2</v>
      </c>
      <c r="Z10" s="392">
        <v>1.9</v>
      </c>
      <c r="AA10" s="392">
        <v>0.5</v>
      </c>
      <c r="AB10" s="397">
        <v>0.5</v>
      </c>
      <c r="AC10" s="756">
        <v>90</v>
      </c>
      <c r="AD10" s="396">
        <v>30</v>
      </c>
      <c r="AE10" s="757">
        <f t="shared" si="5"/>
        <v>89.285600000000002</v>
      </c>
      <c r="AF10" s="392">
        <v>2</v>
      </c>
      <c r="AG10" s="392">
        <v>1.9</v>
      </c>
      <c r="AH10" s="392">
        <v>2</v>
      </c>
      <c r="AI10" s="392">
        <v>1.9</v>
      </c>
      <c r="AJ10" s="392">
        <v>0.6</v>
      </c>
      <c r="AK10" s="397">
        <v>0.5</v>
      </c>
      <c r="AL10" s="397">
        <v>90</v>
      </c>
      <c r="AM10" s="396">
        <v>60</v>
      </c>
      <c r="AN10" s="393">
        <v>94</v>
      </c>
      <c r="AO10" s="392">
        <v>2</v>
      </c>
      <c r="AP10" s="392">
        <v>1.9</v>
      </c>
      <c r="AQ10" s="392">
        <v>2.2999999999999998</v>
      </c>
      <c r="AR10" s="392">
        <v>1.9</v>
      </c>
      <c r="AS10" s="392">
        <v>0.6</v>
      </c>
      <c r="AT10" s="397">
        <v>0.5</v>
      </c>
      <c r="AU10" s="397">
        <v>90</v>
      </c>
      <c r="AV10" s="395">
        <v>60</v>
      </c>
      <c r="AW10" s="1340"/>
      <c r="AX10" s="753">
        <f>'Water Levels'!D9</f>
        <v>94.285600000000002</v>
      </c>
      <c r="AY10" s="393">
        <v>2</v>
      </c>
      <c r="AZ10" s="392">
        <v>1.9</v>
      </c>
      <c r="BA10" s="392">
        <v>2.2999999999999998</v>
      </c>
      <c r="BB10" s="392">
        <v>1.9</v>
      </c>
      <c r="BC10" s="392">
        <v>0.5</v>
      </c>
      <c r="BD10" s="397">
        <v>0.5</v>
      </c>
      <c r="BE10" s="392">
        <v>90</v>
      </c>
      <c r="BF10" s="396">
        <v>90</v>
      </c>
      <c r="BG10" s="393">
        <v>2</v>
      </c>
      <c r="BH10" s="392">
        <v>1.9</v>
      </c>
      <c r="BI10" s="392">
        <v>2</v>
      </c>
      <c r="BJ10" s="392">
        <v>1.9</v>
      </c>
      <c r="BK10" s="392">
        <v>0.5</v>
      </c>
      <c r="BL10" s="397">
        <v>0.5</v>
      </c>
      <c r="BM10" s="392">
        <v>90</v>
      </c>
      <c r="BN10" s="396">
        <v>60</v>
      </c>
      <c r="BO10" s="393">
        <v>2</v>
      </c>
      <c r="BP10" s="392">
        <v>1.9</v>
      </c>
      <c r="BQ10" s="392">
        <v>2.2999999999999998</v>
      </c>
      <c r="BR10" s="392">
        <v>1.9</v>
      </c>
      <c r="BS10" s="392">
        <v>0.7</v>
      </c>
      <c r="BT10" s="397">
        <v>0.5</v>
      </c>
      <c r="BU10" s="392">
        <v>90</v>
      </c>
      <c r="BV10" s="396">
        <v>80</v>
      </c>
      <c r="BW10" s="393">
        <v>0.8</v>
      </c>
      <c r="BX10" s="392">
        <v>1.9</v>
      </c>
      <c r="BY10" s="392">
        <v>0.8</v>
      </c>
      <c r="BZ10" s="392">
        <v>1.9</v>
      </c>
      <c r="CA10" s="397">
        <v>0.5</v>
      </c>
      <c r="CB10" s="397">
        <v>0.5</v>
      </c>
      <c r="CC10" s="392">
        <v>90</v>
      </c>
      <c r="CD10" s="395">
        <v>60</v>
      </c>
      <c r="CE10" s="413">
        <v>0</v>
      </c>
      <c r="CF10" s="393">
        <v>0.8</v>
      </c>
      <c r="CG10" s="392">
        <v>1.9</v>
      </c>
      <c r="CH10" s="392">
        <v>0.8</v>
      </c>
      <c r="CI10" s="392">
        <v>1.9</v>
      </c>
      <c r="CJ10" s="397">
        <v>0.5</v>
      </c>
      <c r="CK10" s="397">
        <v>0.5</v>
      </c>
      <c r="CL10" s="392">
        <v>90</v>
      </c>
      <c r="CM10" s="395">
        <v>60</v>
      </c>
      <c r="CO10" s="321">
        <f t="shared" si="0"/>
        <v>8.6666666666666661</v>
      </c>
      <c r="CP10" s="321">
        <f t="shared" si="1"/>
        <v>13.5</v>
      </c>
      <c r="CQ10" s="321">
        <f t="shared" si="2"/>
        <v>18.333333333333332</v>
      </c>
      <c r="CS10" s="321">
        <f t="shared" si="6"/>
        <v>290</v>
      </c>
    </row>
    <row r="11" spans="2:97" ht="15.75">
      <c r="B11" s="441">
        <v>7</v>
      </c>
      <c r="C11" s="442">
        <f>'Water Levels'!E10</f>
        <v>8</v>
      </c>
      <c r="D11" s="442">
        <f>'Water Levels'!B10</f>
        <v>7</v>
      </c>
      <c r="E11" s="1330"/>
      <c r="F11" s="410">
        <v>0</v>
      </c>
      <c r="G11" s="394">
        <v>0</v>
      </c>
      <c r="H11" s="394">
        <v>20</v>
      </c>
      <c r="I11" s="394">
        <v>0</v>
      </c>
      <c r="J11" s="394">
        <v>0.5</v>
      </c>
      <c r="K11" s="394">
        <v>0.5</v>
      </c>
      <c r="L11" s="392">
        <v>40</v>
      </c>
      <c r="M11" s="402">
        <v>20</v>
      </c>
      <c r="N11" s="757">
        <f t="shared" si="3"/>
        <v>88.142700000000005</v>
      </c>
      <c r="O11" s="392">
        <v>1.2</v>
      </c>
      <c r="P11" s="392">
        <v>1.9</v>
      </c>
      <c r="Q11" s="392">
        <v>1.7</v>
      </c>
      <c r="R11" s="392">
        <v>1.9</v>
      </c>
      <c r="S11" s="392">
        <v>0.5</v>
      </c>
      <c r="T11" s="392">
        <v>0.5</v>
      </c>
      <c r="U11" s="392">
        <v>70</v>
      </c>
      <c r="V11" s="759">
        <f t="shared" si="4"/>
        <v>93.142700000000005</v>
      </c>
      <c r="W11" s="393">
        <v>1.5</v>
      </c>
      <c r="X11" s="392">
        <v>1.9</v>
      </c>
      <c r="Y11" s="392">
        <v>2</v>
      </c>
      <c r="Z11" s="392">
        <v>1.9</v>
      </c>
      <c r="AA11" s="392">
        <v>0.5</v>
      </c>
      <c r="AB11" s="397">
        <v>0.5</v>
      </c>
      <c r="AC11" s="397">
        <v>90</v>
      </c>
      <c r="AD11" s="396">
        <v>30</v>
      </c>
      <c r="AE11" s="757">
        <f t="shared" si="5"/>
        <v>98.142700000000005</v>
      </c>
      <c r="AF11" s="392">
        <v>2</v>
      </c>
      <c r="AG11" s="392">
        <v>1.9</v>
      </c>
      <c r="AH11" s="392">
        <v>2</v>
      </c>
      <c r="AI11" s="392">
        <v>1.9</v>
      </c>
      <c r="AJ11" s="392">
        <v>0.5</v>
      </c>
      <c r="AK11" s="392">
        <v>0.5</v>
      </c>
      <c r="AL11" s="392">
        <v>90</v>
      </c>
      <c r="AM11" s="396">
        <v>60</v>
      </c>
      <c r="AN11" s="393">
        <v>103</v>
      </c>
      <c r="AO11" s="392">
        <v>2</v>
      </c>
      <c r="AP11" s="392">
        <v>1.9</v>
      </c>
      <c r="AQ11" s="392">
        <v>2</v>
      </c>
      <c r="AR11" s="392">
        <v>1.9</v>
      </c>
      <c r="AS11" s="392">
        <v>0.5</v>
      </c>
      <c r="AT11" s="392">
        <v>0.5</v>
      </c>
      <c r="AU11" s="392">
        <v>90</v>
      </c>
      <c r="AV11" s="395">
        <v>60</v>
      </c>
      <c r="AW11" s="1340"/>
      <c r="AX11" s="753">
        <f>'Water Levels'!D10</f>
        <v>103.1427</v>
      </c>
      <c r="AY11" s="393">
        <v>2.6</v>
      </c>
      <c r="AZ11" s="392">
        <v>1.9</v>
      </c>
      <c r="BA11" s="392">
        <v>2.6</v>
      </c>
      <c r="BB11" s="392">
        <v>1.9</v>
      </c>
      <c r="BC11" s="392">
        <v>0.7</v>
      </c>
      <c r="BD11" s="392">
        <v>0.5</v>
      </c>
      <c r="BE11" s="392">
        <v>90</v>
      </c>
      <c r="BF11" s="396">
        <v>90</v>
      </c>
      <c r="BG11" s="393">
        <v>2.5</v>
      </c>
      <c r="BH11" s="392">
        <v>1.9</v>
      </c>
      <c r="BI11" s="392">
        <v>2</v>
      </c>
      <c r="BJ11" s="392">
        <v>1.9</v>
      </c>
      <c r="BK11" s="397">
        <v>0.5</v>
      </c>
      <c r="BL11" s="392">
        <v>0.5</v>
      </c>
      <c r="BM11" s="397">
        <v>90</v>
      </c>
      <c r="BN11" s="396">
        <v>60</v>
      </c>
      <c r="BO11" s="393">
        <v>2</v>
      </c>
      <c r="BP11" s="392">
        <v>1.9</v>
      </c>
      <c r="BQ11" s="392">
        <v>2</v>
      </c>
      <c r="BR11" s="392">
        <v>1.9</v>
      </c>
      <c r="BS11" s="392">
        <v>0.5</v>
      </c>
      <c r="BT11" s="392">
        <v>0.5</v>
      </c>
      <c r="BU11" s="392">
        <v>90</v>
      </c>
      <c r="BV11" s="396">
        <v>80</v>
      </c>
      <c r="BW11" s="393">
        <v>0.8</v>
      </c>
      <c r="BX11" s="392">
        <v>1.9</v>
      </c>
      <c r="BY11" s="392">
        <v>0.8</v>
      </c>
      <c r="BZ11" s="392">
        <v>1.9</v>
      </c>
      <c r="CA11" s="392">
        <v>0.5</v>
      </c>
      <c r="CB11" s="397">
        <v>0.5</v>
      </c>
      <c r="CC11" s="392">
        <v>90</v>
      </c>
      <c r="CD11" s="395">
        <v>60</v>
      </c>
      <c r="CE11" s="413">
        <v>0</v>
      </c>
      <c r="CF11" s="393">
        <v>0.8</v>
      </c>
      <c r="CG11" s="392">
        <v>1.9</v>
      </c>
      <c r="CH11" s="392">
        <v>0.8</v>
      </c>
      <c r="CI11" s="392">
        <v>1.9</v>
      </c>
      <c r="CJ11" s="392">
        <v>0.5</v>
      </c>
      <c r="CK11" s="397">
        <v>0.5</v>
      </c>
      <c r="CL11" s="392">
        <v>90</v>
      </c>
      <c r="CM11" s="395">
        <v>60</v>
      </c>
      <c r="CO11" s="321">
        <f t="shared" si="0"/>
        <v>8.6666666666666661</v>
      </c>
      <c r="CP11" s="321">
        <f t="shared" si="1"/>
        <v>13.5</v>
      </c>
      <c r="CQ11" s="321">
        <f t="shared" si="2"/>
        <v>18.333333333333332</v>
      </c>
      <c r="CS11" s="321">
        <f t="shared" si="6"/>
        <v>290</v>
      </c>
    </row>
    <row r="12" spans="2:97" ht="15.75">
      <c r="B12" s="432">
        <v>8</v>
      </c>
      <c r="C12" s="442">
        <f>'Water Levels'!E11</f>
        <v>9</v>
      </c>
      <c r="D12" s="442">
        <f>'Water Levels'!B11</f>
        <v>8</v>
      </c>
      <c r="E12" s="1330"/>
      <c r="F12" s="410">
        <v>0</v>
      </c>
      <c r="G12" s="394">
        <v>0</v>
      </c>
      <c r="H12" s="394">
        <v>20</v>
      </c>
      <c r="I12" s="394">
        <v>0</v>
      </c>
      <c r="J12" s="394">
        <v>0.5</v>
      </c>
      <c r="K12" s="394">
        <v>0.5</v>
      </c>
      <c r="L12" s="392">
        <v>40</v>
      </c>
      <c r="M12" s="402">
        <v>20</v>
      </c>
      <c r="N12" s="757">
        <f t="shared" si="3"/>
        <v>96.999800000000008</v>
      </c>
      <c r="O12" s="392">
        <v>1.2</v>
      </c>
      <c r="P12" s="392">
        <v>1.9</v>
      </c>
      <c r="Q12" s="392">
        <v>1.7</v>
      </c>
      <c r="R12" s="392">
        <v>1.9</v>
      </c>
      <c r="S12" s="392">
        <v>0.5</v>
      </c>
      <c r="T12" s="392">
        <v>0.5</v>
      </c>
      <c r="U12" s="392">
        <v>70</v>
      </c>
      <c r="V12" s="759">
        <f t="shared" si="4"/>
        <v>101.99980000000001</v>
      </c>
      <c r="W12" s="393">
        <v>1.5</v>
      </c>
      <c r="X12" s="392">
        <v>1.9</v>
      </c>
      <c r="Y12" s="392">
        <v>2</v>
      </c>
      <c r="Z12" s="392">
        <v>1.9</v>
      </c>
      <c r="AA12" s="392">
        <v>0.5</v>
      </c>
      <c r="AB12" s="397">
        <v>0.5</v>
      </c>
      <c r="AC12" s="397">
        <v>90</v>
      </c>
      <c r="AD12" s="396">
        <v>30</v>
      </c>
      <c r="AE12" s="757">
        <f t="shared" si="5"/>
        <v>106.99980000000001</v>
      </c>
      <c r="AF12" s="392">
        <v>2</v>
      </c>
      <c r="AG12" s="392">
        <v>1.9</v>
      </c>
      <c r="AH12" s="392">
        <v>2</v>
      </c>
      <c r="AI12" s="392">
        <v>1.9</v>
      </c>
      <c r="AJ12" s="392">
        <v>0.5</v>
      </c>
      <c r="AK12" s="392">
        <v>0.5</v>
      </c>
      <c r="AL12" s="392">
        <v>90</v>
      </c>
      <c r="AM12" s="396">
        <v>60</v>
      </c>
      <c r="AN12" s="393">
        <v>112</v>
      </c>
      <c r="AO12" s="392">
        <v>2</v>
      </c>
      <c r="AP12" s="392">
        <v>1.9</v>
      </c>
      <c r="AQ12" s="392">
        <v>2</v>
      </c>
      <c r="AR12" s="392">
        <v>1.9</v>
      </c>
      <c r="AS12" s="392">
        <v>0.5</v>
      </c>
      <c r="AT12" s="392">
        <v>0.5</v>
      </c>
      <c r="AU12" s="392">
        <v>90</v>
      </c>
      <c r="AV12" s="395">
        <v>60</v>
      </c>
      <c r="AW12" s="1340"/>
      <c r="AX12" s="753">
        <f>'Water Levels'!D11</f>
        <v>111.99980000000001</v>
      </c>
      <c r="AY12" s="393">
        <v>2.6</v>
      </c>
      <c r="AZ12" s="392">
        <v>1.9</v>
      </c>
      <c r="BA12" s="392">
        <v>2.6</v>
      </c>
      <c r="BB12" s="392">
        <v>1.9</v>
      </c>
      <c r="BC12" s="392">
        <v>0.7</v>
      </c>
      <c r="BD12" s="392">
        <v>0.5</v>
      </c>
      <c r="BE12" s="392">
        <v>90</v>
      </c>
      <c r="BF12" s="396">
        <v>90</v>
      </c>
      <c r="BG12" s="393">
        <v>2.5</v>
      </c>
      <c r="BH12" s="392">
        <v>1.9</v>
      </c>
      <c r="BI12" s="392">
        <v>2</v>
      </c>
      <c r="BJ12" s="392">
        <v>1.9</v>
      </c>
      <c r="BK12" s="397">
        <v>0.5</v>
      </c>
      <c r="BL12" s="392">
        <v>0.5</v>
      </c>
      <c r="BM12" s="397">
        <v>90</v>
      </c>
      <c r="BN12" s="396">
        <v>60</v>
      </c>
      <c r="BO12" s="393">
        <v>2</v>
      </c>
      <c r="BP12" s="392">
        <v>1.9</v>
      </c>
      <c r="BQ12" s="392">
        <v>2</v>
      </c>
      <c r="BR12" s="392">
        <v>1.9</v>
      </c>
      <c r="BS12" s="392">
        <v>0.5</v>
      </c>
      <c r="BT12" s="392">
        <v>0.5</v>
      </c>
      <c r="BU12" s="392">
        <v>90</v>
      </c>
      <c r="BV12" s="396">
        <v>80</v>
      </c>
      <c r="BW12" s="393">
        <v>0.8</v>
      </c>
      <c r="BX12" s="392">
        <v>1.9</v>
      </c>
      <c r="BY12" s="392">
        <v>0.8</v>
      </c>
      <c r="BZ12" s="392">
        <v>1.9</v>
      </c>
      <c r="CA12" s="392">
        <v>0.5</v>
      </c>
      <c r="CB12" s="397">
        <v>0.5</v>
      </c>
      <c r="CC12" s="392">
        <v>90</v>
      </c>
      <c r="CD12" s="395">
        <v>60</v>
      </c>
      <c r="CE12" s="413">
        <v>0</v>
      </c>
      <c r="CF12" s="393">
        <v>0.8</v>
      </c>
      <c r="CG12" s="392">
        <v>1.9</v>
      </c>
      <c r="CH12" s="392">
        <v>0.8</v>
      </c>
      <c r="CI12" s="392">
        <v>1.9</v>
      </c>
      <c r="CJ12" s="392">
        <v>0.5</v>
      </c>
      <c r="CK12" s="397">
        <v>0.5</v>
      </c>
      <c r="CL12" s="392">
        <v>90</v>
      </c>
      <c r="CM12" s="395">
        <v>60</v>
      </c>
    </row>
    <row r="13" spans="2:97" ht="15.75">
      <c r="B13" s="751">
        <v>9</v>
      </c>
      <c r="C13" s="444">
        <f>'Water Levels'!E12</f>
        <v>10</v>
      </c>
      <c r="D13" s="444">
        <f>'Water Levels'!B12</f>
        <v>9</v>
      </c>
      <c r="E13" s="1330"/>
      <c r="F13" s="410">
        <v>0</v>
      </c>
      <c r="G13" s="394">
        <v>0</v>
      </c>
      <c r="H13" s="394">
        <v>20</v>
      </c>
      <c r="I13" s="394">
        <v>0</v>
      </c>
      <c r="J13" s="394">
        <v>0.5</v>
      </c>
      <c r="K13" s="394">
        <v>0.5</v>
      </c>
      <c r="L13" s="392">
        <v>40</v>
      </c>
      <c r="M13" s="402">
        <v>20</v>
      </c>
      <c r="N13" s="757">
        <f t="shared" si="3"/>
        <v>97</v>
      </c>
      <c r="O13" s="392">
        <v>1.2</v>
      </c>
      <c r="P13" s="392">
        <v>1.9</v>
      </c>
      <c r="Q13" s="392">
        <v>1.7</v>
      </c>
      <c r="R13" s="392">
        <v>1.9</v>
      </c>
      <c r="S13" s="392">
        <v>0.5</v>
      </c>
      <c r="T13" s="392">
        <v>0.5</v>
      </c>
      <c r="U13" s="392">
        <v>70</v>
      </c>
      <c r="V13" s="759">
        <f t="shared" si="4"/>
        <v>102</v>
      </c>
      <c r="W13" s="393">
        <v>1.5</v>
      </c>
      <c r="X13" s="392">
        <v>1.9</v>
      </c>
      <c r="Y13" s="392">
        <v>2</v>
      </c>
      <c r="Z13" s="392">
        <v>1.9</v>
      </c>
      <c r="AA13" s="392">
        <v>0.5</v>
      </c>
      <c r="AB13" s="397">
        <v>0.5</v>
      </c>
      <c r="AC13" s="397">
        <v>90</v>
      </c>
      <c r="AD13" s="396">
        <v>30</v>
      </c>
      <c r="AE13" s="757">
        <f t="shared" si="5"/>
        <v>107</v>
      </c>
      <c r="AF13" s="392">
        <v>2</v>
      </c>
      <c r="AG13" s="392">
        <v>1.9</v>
      </c>
      <c r="AH13" s="392">
        <v>2</v>
      </c>
      <c r="AI13" s="392">
        <v>1.9</v>
      </c>
      <c r="AJ13" s="392">
        <v>0.5</v>
      </c>
      <c r="AK13" s="392">
        <v>0.5</v>
      </c>
      <c r="AL13" s="392">
        <v>90</v>
      </c>
      <c r="AM13" s="396">
        <v>60</v>
      </c>
      <c r="AN13" s="393">
        <v>112</v>
      </c>
      <c r="AO13" s="392">
        <v>2</v>
      </c>
      <c r="AP13" s="392">
        <v>1.9</v>
      </c>
      <c r="AQ13" s="392">
        <v>2</v>
      </c>
      <c r="AR13" s="392">
        <v>1.9</v>
      </c>
      <c r="AS13" s="392">
        <v>0.5</v>
      </c>
      <c r="AT13" s="392">
        <v>0.5</v>
      </c>
      <c r="AU13" s="392">
        <v>90</v>
      </c>
      <c r="AV13" s="395">
        <v>60</v>
      </c>
      <c r="AW13" s="1340"/>
      <c r="AX13" s="753">
        <f>'Water Levels'!D12</f>
        <v>112</v>
      </c>
      <c r="AY13" s="393">
        <v>2.6</v>
      </c>
      <c r="AZ13" s="392">
        <v>1.9</v>
      </c>
      <c r="BA13" s="392">
        <v>2.6</v>
      </c>
      <c r="BB13" s="392">
        <v>1.9</v>
      </c>
      <c r="BC13" s="392">
        <v>0.7</v>
      </c>
      <c r="BD13" s="392">
        <v>0.5</v>
      </c>
      <c r="BE13" s="392">
        <v>90</v>
      </c>
      <c r="BF13" s="396">
        <v>90</v>
      </c>
      <c r="BG13" s="393">
        <v>2.5</v>
      </c>
      <c r="BH13" s="392">
        <v>1.9</v>
      </c>
      <c r="BI13" s="392">
        <v>2</v>
      </c>
      <c r="BJ13" s="392">
        <v>1.9</v>
      </c>
      <c r="BK13" s="397">
        <v>0.5</v>
      </c>
      <c r="BL13" s="392">
        <v>0.5</v>
      </c>
      <c r="BM13" s="397">
        <v>90</v>
      </c>
      <c r="BN13" s="396">
        <v>60</v>
      </c>
      <c r="BO13" s="393">
        <v>2</v>
      </c>
      <c r="BP13" s="392">
        <v>1.9</v>
      </c>
      <c r="BQ13" s="392">
        <v>2</v>
      </c>
      <c r="BR13" s="392">
        <v>1.9</v>
      </c>
      <c r="BS13" s="392">
        <v>0.5</v>
      </c>
      <c r="BT13" s="392">
        <v>0.5</v>
      </c>
      <c r="BU13" s="392">
        <v>90</v>
      </c>
      <c r="BV13" s="396">
        <v>80</v>
      </c>
      <c r="BW13" s="393">
        <v>0.8</v>
      </c>
      <c r="BX13" s="392">
        <v>1.9</v>
      </c>
      <c r="BY13" s="392">
        <v>0.8</v>
      </c>
      <c r="BZ13" s="392">
        <v>1.9</v>
      </c>
      <c r="CA13" s="392">
        <v>0.5</v>
      </c>
      <c r="CB13" s="397">
        <v>0.5</v>
      </c>
      <c r="CC13" s="392">
        <v>90</v>
      </c>
      <c r="CD13" s="395">
        <v>60</v>
      </c>
      <c r="CE13" s="413">
        <v>0</v>
      </c>
      <c r="CF13" s="393">
        <v>0.8</v>
      </c>
      <c r="CG13" s="392">
        <v>1.9</v>
      </c>
      <c r="CH13" s="392">
        <v>0.8</v>
      </c>
      <c r="CI13" s="392">
        <v>1.9</v>
      </c>
      <c r="CJ13" s="392">
        <v>0.5</v>
      </c>
      <c r="CK13" s="397">
        <v>0.5</v>
      </c>
      <c r="CL13" s="392">
        <v>90</v>
      </c>
      <c r="CM13" s="395">
        <v>60</v>
      </c>
    </row>
    <row r="14" spans="2:97" ht="16.5" thickBot="1">
      <c r="B14" s="403">
        <v>10</v>
      </c>
      <c r="C14" s="404" t="str">
        <f>'Water Levels'!E13</f>
        <v>11_15</v>
      </c>
      <c r="D14" s="408">
        <f>'Water Levels'!B13</f>
        <v>10</v>
      </c>
      <c r="E14" s="1331"/>
      <c r="F14" s="411">
        <v>0</v>
      </c>
      <c r="G14" s="405">
        <v>0</v>
      </c>
      <c r="H14" s="405">
        <v>20</v>
      </c>
      <c r="I14" s="405">
        <v>0</v>
      </c>
      <c r="J14" s="405">
        <v>0.5</v>
      </c>
      <c r="K14" s="405">
        <v>0.5</v>
      </c>
      <c r="L14" s="404">
        <v>40</v>
      </c>
      <c r="M14" s="406">
        <v>20</v>
      </c>
      <c r="N14" s="758">
        <f t="shared" si="3"/>
        <v>97</v>
      </c>
      <c r="O14" s="404">
        <v>0.8</v>
      </c>
      <c r="P14" s="404">
        <v>1.9</v>
      </c>
      <c r="Q14" s="404">
        <v>0.8</v>
      </c>
      <c r="R14" s="404">
        <v>1.9</v>
      </c>
      <c r="S14" s="404">
        <v>0.5</v>
      </c>
      <c r="T14" s="404">
        <v>0.5</v>
      </c>
      <c r="U14" s="404">
        <v>70</v>
      </c>
      <c r="V14" s="760">
        <f t="shared" si="4"/>
        <v>102</v>
      </c>
      <c r="W14" s="407">
        <v>0.8</v>
      </c>
      <c r="X14" s="404">
        <v>1.9</v>
      </c>
      <c r="Y14" s="404">
        <v>0.8</v>
      </c>
      <c r="Z14" s="404">
        <v>1.9</v>
      </c>
      <c r="AA14" s="404">
        <v>0.5</v>
      </c>
      <c r="AB14" s="404">
        <v>0.5</v>
      </c>
      <c r="AC14" s="404">
        <v>70</v>
      </c>
      <c r="AD14" s="398">
        <v>30</v>
      </c>
      <c r="AE14" s="758">
        <f t="shared" si="5"/>
        <v>107</v>
      </c>
      <c r="AF14" s="404">
        <v>0.8</v>
      </c>
      <c r="AG14" s="404">
        <v>1.9</v>
      </c>
      <c r="AH14" s="404">
        <v>0.8</v>
      </c>
      <c r="AI14" s="404">
        <v>1.9</v>
      </c>
      <c r="AJ14" s="404">
        <v>0.5</v>
      </c>
      <c r="AK14" s="404">
        <v>0.5</v>
      </c>
      <c r="AL14" s="404">
        <v>90</v>
      </c>
      <c r="AM14" s="398">
        <v>60</v>
      </c>
      <c r="AN14" s="407">
        <v>112</v>
      </c>
      <c r="AO14" s="404">
        <v>0.8</v>
      </c>
      <c r="AP14" s="404">
        <v>1.9</v>
      </c>
      <c r="AQ14" s="404">
        <v>0.8</v>
      </c>
      <c r="AR14" s="404">
        <v>1.9</v>
      </c>
      <c r="AS14" s="404">
        <v>0.5</v>
      </c>
      <c r="AT14" s="404">
        <v>0.5</v>
      </c>
      <c r="AU14" s="404">
        <v>90</v>
      </c>
      <c r="AV14" s="408">
        <v>60</v>
      </c>
      <c r="AW14" s="1341"/>
      <c r="AX14" s="754">
        <f>'Water Levels'!D13</f>
        <v>112</v>
      </c>
      <c r="AY14" s="407">
        <v>0.8</v>
      </c>
      <c r="AZ14" s="404">
        <v>1.9</v>
      </c>
      <c r="BA14" s="404">
        <v>0.8</v>
      </c>
      <c r="BB14" s="404">
        <v>1.9</v>
      </c>
      <c r="BC14" s="404">
        <v>0.5</v>
      </c>
      <c r="BD14" s="404">
        <v>0.5</v>
      </c>
      <c r="BE14" s="404">
        <v>90</v>
      </c>
      <c r="BF14" s="398">
        <v>90</v>
      </c>
      <c r="BG14" s="407">
        <v>0.8</v>
      </c>
      <c r="BH14" s="404">
        <v>1.9</v>
      </c>
      <c r="BI14" s="404">
        <v>0.8</v>
      </c>
      <c r="BJ14" s="404">
        <v>1.9</v>
      </c>
      <c r="BK14" s="404">
        <v>0.5</v>
      </c>
      <c r="BL14" s="404">
        <v>0.5</v>
      </c>
      <c r="BM14" s="404">
        <v>90</v>
      </c>
      <c r="BN14" s="398">
        <v>60</v>
      </c>
      <c r="BO14" s="407">
        <v>0.8</v>
      </c>
      <c r="BP14" s="404">
        <v>1.9</v>
      </c>
      <c r="BQ14" s="404">
        <v>0.8</v>
      </c>
      <c r="BR14" s="404">
        <v>1.9</v>
      </c>
      <c r="BS14" s="404">
        <v>0.5</v>
      </c>
      <c r="BT14" s="404">
        <v>0.5</v>
      </c>
      <c r="BU14" s="404">
        <v>90</v>
      </c>
      <c r="BV14" s="398">
        <v>80</v>
      </c>
      <c r="BW14" s="407">
        <v>0.8</v>
      </c>
      <c r="BX14" s="404">
        <v>0.8</v>
      </c>
      <c r="BY14" s="404">
        <v>0.8</v>
      </c>
      <c r="BZ14" s="404">
        <v>0.8</v>
      </c>
      <c r="CA14" s="404">
        <v>0.5</v>
      </c>
      <c r="CB14" s="404">
        <v>0.5</v>
      </c>
      <c r="CC14" s="404">
        <v>90</v>
      </c>
      <c r="CD14" s="408">
        <v>60</v>
      </c>
      <c r="CE14" s="414">
        <v>0</v>
      </c>
      <c r="CF14" s="407">
        <v>0.8</v>
      </c>
      <c r="CG14" s="404">
        <v>0.8</v>
      </c>
      <c r="CH14" s="404">
        <v>0.8</v>
      </c>
      <c r="CI14" s="404">
        <v>0.8</v>
      </c>
      <c r="CJ14" s="404">
        <v>0.5</v>
      </c>
      <c r="CK14" s="404">
        <v>0.5</v>
      </c>
      <c r="CL14" s="404">
        <v>90</v>
      </c>
      <c r="CM14" s="408">
        <v>60</v>
      </c>
      <c r="CO14" s="321">
        <f>(CM14+1*(CD14+BV14+BN14+BF14)+AV14+AM14+AD14+M14)/60</f>
        <v>8.6666666666666661</v>
      </c>
      <c r="CP14" s="321">
        <f>(CM14+2*(CD14+BV14+BN14+BF14)+AV14+AM14+AD14+M14)/60</f>
        <v>13.5</v>
      </c>
      <c r="CQ14" s="321">
        <f>(CM14+3*(CD14+BV14+BN14+BF14)+AV14+AM14+AD14+M14)/60</f>
        <v>18.333333333333332</v>
      </c>
      <c r="CS14" s="321">
        <f t="shared" si="6"/>
        <v>290</v>
      </c>
    </row>
    <row r="15" spans="2:97">
      <c r="B15" s="377"/>
      <c r="C15" s="377"/>
      <c r="D15" s="377"/>
      <c r="E15" s="377"/>
      <c r="F15" s="324" t="s">
        <v>278</v>
      </c>
      <c r="G15" s="377"/>
      <c r="H15" s="377"/>
      <c r="I15" s="377"/>
      <c r="J15" s="377"/>
      <c r="K15" s="377"/>
      <c r="L15" s="377"/>
      <c r="M15" s="377"/>
      <c r="N15" s="322"/>
      <c r="O15" s="377" t="s">
        <v>655</v>
      </c>
      <c r="P15" s="377"/>
      <c r="Q15" s="377"/>
      <c r="R15" s="377"/>
      <c r="S15" s="377"/>
      <c r="T15" s="377"/>
      <c r="U15" s="377"/>
      <c r="V15" s="377"/>
      <c r="W15" s="377" t="s">
        <v>282</v>
      </c>
      <c r="X15" s="377"/>
      <c r="Y15" s="377"/>
      <c r="Z15" s="377"/>
      <c r="AA15" s="377"/>
      <c r="AB15" s="377"/>
      <c r="AC15" s="377"/>
      <c r="AD15" s="377"/>
      <c r="AE15" s="377"/>
      <c r="AF15" s="377" t="s">
        <v>21</v>
      </c>
      <c r="AG15" s="377" t="s">
        <v>462</v>
      </c>
      <c r="AH15" s="377"/>
      <c r="AI15" s="377"/>
      <c r="AJ15" s="377"/>
      <c r="AK15" s="377"/>
      <c r="AL15" s="377"/>
      <c r="AM15" s="377"/>
      <c r="AN15" s="377"/>
      <c r="AO15" s="377" t="s">
        <v>21</v>
      </c>
      <c r="AP15" s="377" t="s">
        <v>285</v>
      </c>
      <c r="AQ15" s="377"/>
      <c r="AR15" s="377"/>
      <c r="AS15" s="377"/>
      <c r="AT15" s="377"/>
      <c r="AU15" s="377"/>
      <c r="AV15" s="377"/>
      <c r="AW15" s="377"/>
      <c r="AX15" s="377"/>
      <c r="AY15" s="377" t="s">
        <v>21</v>
      </c>
      <c r="AZ15" s="377" t="s">
        <v>295</v>
      </c>
      <c r="BA15" s="377"/>
      <c r="BB15" s="377"/>
      <c r="BC15" s="377"/>
      <c r="BD15" s="377"/>
      <c r="BE15" s="377"/>
      <c r="BF15" s="377"/>
      <c r="BG15" s="377"/>
      <c r="BH15" s="377"/>
      <c r="BI15" s="377"/>
      <c r="BJ15" s="377"/>
      <c r="BK15" s="377"/>
      <c r="BL15" s="377"/>
      <c r="BM15" s="377"/>
      <c r="BN15" s="377"/>
      <c r="BO15" s="377"/>
      <c r="BP15" s="377"/>
      <c r="BQ15" s="377"/>
      <c r="BR15" s="377"/>
      <c r="BS15" s="377"/>
      <c r="BT15" s="377"/>
      <c r="BU15" s="377"/>
      <c r="BV15" s="377"/>
      <c r="BW15" s="377"/>
      <c r="BX15" s="377"/>
      <c r="BY15" s="377"/>
      <c r="BZ15" s="377"/>
      <c r="CA15" s="377"/>
      <c r="CB15" s="377"/>
      <c r="CC15" s="377"/>
      <c r="CD15" s="377"/>
      <c r="CE15" s="377"/>
      <c r="CF15" s="377"/>
      <c r="CG15" s="377"/>
      <c r="CH15" s="377"/>
      <c r="CI15" s="377"/>
      <c r="CJ15" s="377"/>
      <c r="CK15" s="377"/>
      <c r="CL15" s="377"/>
      <c r="CM15" s="377"/>
      <c r="CO15" s="323">
        <v>9</v>
      </c>
      <c r="CP15" s="323">
        <v>13</v>
      </c>
      <c r="CQ15" s="323">
        <v>18</v>
      </c>
      <c r="CR15" s="321">
        <f>CS14*1/60</f>
        <v>4.833333333333333</v>
      </c>
    </row>
    <row r="16" spans="2:97">
      <c r="B16" s="377"/>
      <c r="C16" s="377"/>
      <c r="D16" s="377"/>
      <c r="E16" s="377"/>
      <c r="F16" s="324" t="s">
        <v>670</v>
      </c>
      <c r="G16" s="377"/>
      <c r="H16" s="377"/>
      <c r="I16" s="377"/>
      <c r="J16" s="377"/>
      <c r="K16" s="377"/>
      <c r="L16" s="377"/>
      <c r="M16" s="377"/>
      <c r="N16" s="377"/>
      <c r="O16" s="377" t="s">
        <v>279</v>
      </c>
      <c r="P16" s="377"/>
      <c r="Q16" s="377"/>
      <c r="R16" s="377"/>
      <c r="S16" s="377"/>
      <c r="T16" s="377"/>
      <c r="U16" s="377"/>
      <c r="V16" s="377"/>
      <c r="W16" s="377" t="s">
        <v>463</v>
      </c>
      <c r="X16" s="377"/>
      <c r="Y16" s="377"/>
      <c r="Z16" s="377"/>
      <c r="AA16" s="377"/>
      <c r="AB16" s="377"/>
      <c r="AC16" s="377"/>
      <c r="AD16" s="377"/>
      <c r="AE16" s="377"/>
      <c r="AF16" s="377" t="s">
        <v>22</v>
      </c>
      <c r="AG16" s="377" t="s">
        <v>286</v>
      </c>
      <c r="AH16" s="377"/>
      <c r="AI16" s="377"/>
      <c r="AJ16" s="377"/>
      <c r="AK16" s="377"/>
      <c r="AL16" s="377"/>
      <c r="AM16" s="377"/>
      <c r="AN16" s="377"/>
      <c r="AO16" s="377" t="s">
        <v>22</v>
      </c>
      <c r="AP16" s="377" t="s">
        <v>293</v>
      </c>
      <c r="AQ16" s="377"/>
      <c r="AR16" s="377"/>
      <c r="AS16" s="377"/>
      <c r="AT16" s="377"/>
      <c r="AU16" s="377"/>
      <c r="AV16" s="762" t="s">
        <v>656</v>
      </c>
      <c r="AW16" s="377"/>
      <c r="AX16" s="377"/>
      <c r="AY16" s="377" t="s">
        <v>22</v>
      </c>
      <c r="AZ16" s="377" t="s">
        <v>296</v>
      </c>
      <c r="BA16" s="377"/>
      <c r="BB16" s="377"/>
      <c r="BC16" s="377"/>
      <c r="BD16" s="377"/>
      <c r="BE16" s="377"/>
      <c r="BF16" s="377"/>
      <c r="BG16" s="377"/>
      <c r="BH16" s="377"/>
      <c r="BI16" s="377"/>
      <c r="BJ16" s="377"/>
      <c r="BK16" s="377"/>
      <c r="BL16" s="377"/>
      <c r="BM16" s="377"/>
      <c r="BN16" s="377"/>
      <c r="BO16" s="377"/>
      <c r="BP16" s="377"/>
      <c r="BQ16" s="377"/>
      <c r="BR16" s="377"/>
      <c r="BS16" s="377"/>
      <c r="BT16" s="377"/>
      <c r="BU16" s="377"/>
      <c r="BV16" s="377"/>
      <c r="BW16" s="377"/>
      <c r="BX16" s="377"/>
      <c r="BY16" s="377"/>
      <c r="BZ16" s="377"/>
      <c r="CA16" s="377"/>
      <c r="CB16" s="377"/>
      <c r="CC16" s="377"/>
      <c r="CD16" s="377"/>
      <c r="CE16" s="377"/>
      <c r="CF16" s="377"/>
      <c r="CG16" s="377"/>
      <c r="CH16" s="377"/>
      <c r="CI16" s="377"/>
      <c r="CJ16" s="377"/>
      <c r="CK16" s="377"/>
      <c r="CL16" s="377"/>
      <c r="CM16" s="377"/>
      <c r="CO16" s="323">
        <v>3</v>
      </c>
      <c r="CP16" s="323">
        <v>9</v>
      </c>
      <c r="CQ16" s="323">
        <v>12</v>
      </c>
    </row>
    <row r="17" spans="2:95">
      <c r="B17" s="377"/>
      <c r="C17" s="377"/>
      <c r="D17" s="377"/>
      <c r="E17" s="377"/>
      <c r="F17" s="324" t="s">
        <v>671</v>
      </c>
      <c r="G17" s="377"/>
      <c r="H17" s="377"/>
      <c r="I17" s="377"/>
      <c r="J17" s="377"/>
      <c r="K17" s="377"/>
      <c r="L17" s="377"/>
      <c r="M17" s="377"/>
      <c r="N17" s="377"/>
      <c r="O17" s="377" t="s">
        <v>280</v>
      </c>
      <c r="P17" s="377"/>
      <c r="Q17" s="377"/>
      <c r="R17" s="377"/>
      <c r="S17" s="377"/>
      <c r="T17" s="377"/>
      <c r="U17" s="377"/>
      <c r="V17" s="377"/>
      <c r="W17" s="377" t="s">
        <v>24</v>
      </c>
      <c r="X17" s="377"/>
      <c r="Y17" s="377"/>
      <c r="Z17" s="377"/>
      <c r="AA17" s="377"/>
      <c r="AB17" s="377"/>
      <c r="AC17" s="377"/>
      <c r="AD17" s="377"/>
      <c r="AE17" s="377"/>
      <c r="AF17" s="342" t="s">
        <v>25</v>
      </c>
      <c r="AG17" s="342" t="s">
        <v>26</v>
      </c>
      <c r="AH17" s="1342" t="s">
        <v>27</v>
      </c>
      <c r="AI17" s="1342"/>
      <c r="AJ17" s="1342"/>
      <c r="AK17" s="1342"/>
      <c r="AL17" s="377"/>
      <c r="AM17" s="377"/>
      <c r="AN17" s="377"/>
      <c r="AO17" s="342" t="s">
        <v>25</v>
      </c>
      <c r="AP17" s="1343" t="s">
        <v>26</v>
      </c>
      <c r="AQ17" s="1343"/>
      <c r="AR17" s="1343"/>
      <c r="AS17" s="1344" t="s">
        <v>27</v>
      </c>
      <c r="AT17" s="1345"/>
      <c r="AU17" s="1346"/>
      <c r="AV17" s="319"/>
      <c r="AW17" s="319"/>
      <c r="AX17" s="377"/>
      <c r="AY17" s="342" t="s">
        <v>25</v>
      </c>
      <c r="AZ17" s="342" t="s">
        <v>26</v>
      </c>
      <c r="BA17" s="342" t="s">
        <v>27</v>
      </c>
      <c r="BB17" s="377"/>
      <c r="BC17" s="377"/>
      <c r="BD17" s="377"/>
      <c r="BE17" s="377"/>
      <c r="BF17" s="377"/>
      <c r="BG17" s="377" t="s">
        <v>299</v>
      </c>
      <c r="BH17" s="377"/>
      <c r="BI17" s="377"/>
      <c r="BJ17" s="377"/>
      <c r="BK17" s="377"/>
      <c r="BL17" s="377"/>
      <c r="BM17" s="377"/>
      <c r="BN17" s="377"/>
      <c r="BO17" s="377" t="s">
        <v>299</v>
      </c>
      <c r="BP17" s="377"/>
      <c r="BQ17" s="377"/>
      <c r="BR17" s="377"/>
      <c r="BS17" s="377"/>
      <c r="BT17" s="377"/>
      <c r="BU17" s="377"/>
      <c r="BV17" s="377"/>
      <c r="BW17" s="377" t="s">
        <v>299</v>
      </c>
      <c r="BX17" s="377"/>
      <c r="BY17" s="377"/>
      <c r="BZ17" s="377"/>
      <c r="CA17" s="377"/>
      <c r="CB17" s="377"/>
      <c r="CC17" s="377"/>
      <c r="CD17" s="377"/>
      <c r="CE17" s="377"/>
      <c r="CF17" s="377" t="s">
        <v>299</v>
      </c>
      <c r="CG17" s="377"/>
      <c r="CH17" s="377"/>
      <c r="CI17" s="377"/>
      <c r="CJ17" s="377"/>
      <c r="CK17" s="377"/>
      <c r="CL17" s="377"/>
      <c r="CM17" s="377"/>
      <c r="CO17" s="323">
        <f>CO15-CO16</f>
        <v>6</v>
      </c>
      <c r="CP17" s="323">
        <f>CP15-CP16</f>
        <v>4</v>
      </c>
      <c r="CQ17" s="323">
        <f>CQ15-CQ16</f>
        <v>6</v>
      </c>
    </row>
    <row r="18" spans="2:95">
      <c r="B18" s="377"/>
      <c r="C18" s="377"/>
      <c r="D18" s="377"/>
      <c r="E18" s="377"/>
      <c r="F18" s="377"/>
      <c r="G18" s="377"/>
      <c r="H18" s="377"/>
      <c r="I18" s="377"/>
      <c r="J18" s="377"/>
      <c r="K18" s="377"/>
      <c r="L18" s="377"/>
      <c r="M18" s="377"/>
      <c r="N18" s="377"/>
      <c r="O18" s="377"/>
      <c r="P18" s="377"/>
      <c r="Q18" s="377"/>
      <c r="R18" s="377"/>
      <c r="S18" s="377"/>
      <c r="T18" s="377"/>
      <c r="U18" s="377"/>
      <c r="V18" s="377"/>
      <c r="W18" s="377"/>
      <c r="X18" s="377"/>
      <c r="Y18" s="377"/>
      <c r="Z18" s="377"/>
      <c r="AA18" s="377"/>
      <c r="AB18" s="377"/>
      <c r="AC18" s="377"/>
      <c r="AD18" s="377"/>
      <c r="AE18" s="377"/>
      <c r="AF18" s="342" t="s">
        <v>28</v>
      </c>
      <c r="AG18" s="342" t="s">
        <v>283</v>
      </c>
      <c r="AH18" s="1342" t="s">
        <v>284</v>
      </c>
      <c r="AI18" s="1342"/>
      <c r="AJ18" s="1342"/>
      <c r="AK18" s="1342"/>
      <c r="AL18" s="377"/>
      <c r="AM18" s="377"/>
      <c r="AN18" s="377"/>
      <c r="AO18" s="342" t="s">
        <v>28</v>
      </c>
      <c r="AP18" s="1343" t="s">
        <v>285</v>
      </c>
      <c r="AQ18" s="1343"/>
      <c r="AR18" s="1343"/>
      <c r="AS18" s="681" t="s">
        <v>294</v>
      </c>
      <c r="AT18" s="681"/>
      <c r="AU18" s="681"/>
      <c r="AV18" s="319"/>
      <c r="AW18" s="409"/>
      <c r="AX18" s="377"/>
      <c r="AY18" s="342" t="s">
        <v>28</v>
      </c>
      <c r="AZ18" s="342" t="s">
        <v>297</v>
      </c>
      <c r="BA18" s="342" t="s">
        <v>298</v>
      </c>
      <c r="BB18" s="377"/>
      <c r="BC18" s="377"/>
      <c r="BD18" s="377"/>
      <c r="BE18" s="377"/>
      <c r="BF18" s="377"/>
      <c r="BG18" s="377"/>
      <c r="BH18" s="377"/>
      <c r="BI18" s="377"/>
      <c r="BJ18" s="377"/>
      <c r="BK18" s="377"/>
      <c r="BL18" s="377"/>
      <c r="BM18" s="377"/>
      <c r="BN18" s="377"/>
      <c r="BO18" s="377"/>
      <c r="BP18" s="377"/>
      <c r="BQ18" s="377"/>
      <c r="BR18" s="377"/>
      <c r="BS18" s="377"/>
      <c r="BT18" s="377"/>
      <c r="BU18" s="377"/>
      <c r="BV18" s="377"/>
      <c r="BW18" s="377"/>
      <c r="BX18" s="377"/>
      <c r="BY18" s="377"/>
      <c r="BZ18" s="377"/>
      <c r="CA18" s="377"/>
      <c r="CB18" s="377"/>
      <c r="CC18" s="377"/>
      <c r="CD18" s="377"/>
      <c r="CE18" s="377"/>
      <c r="CF18" s="377"/>
      <c r="CG18" s="377"/>
      <c r="CH18" s="377"/>
      <c r="CI18" s="377"/>
      <c r="CJ18" s="377"/>
      <c r="CK18" s="377"/>
      <c r="CL18" s="377"/>
      <c r="CM18" s="377"/>
    </row>
    <row r="19" spans="2:95">
      <c r="B19" s="319"/>
      <c r="C19" s="319"/>
      <c r="D19" s="319"/>
      <c r="E19" s="319"/>
      <c r="F19" s="377"/>
      <c r="G19" s="319"/>
      <c r="H19" s="319"/>
      <c r="I19" s="319"/>
      <c r="J19" s="319"/>
      <c r="K19" s="319"/>
      <c r="L19" s="319"/>
      <c r="M19" s="319"/>
      <c r="N19" s="319"/>
      <c r="O19" s="377"/>
      <c r="P19" s="319"/>
      <c r="Q19" s="319"/>
      <c r="R19" s="319"/>
      <c r="S19" s="319"/>
      <c r="T19" s="319"/>
      <c r="U19" s="319"/>
      <c r="V19" s="319"/>
      <c r="W19" s="377" t="s">
        <v>29</v>
      </c>
      <c r="X19" s="319"/>
      <c r="Y19" s="319"/>
      <c r="Z19" s="319"/>
      <c r="AA19" s="319"/>
      <c r="AB19" s="319"/>
      <c r="AC19" s="319"/>
      <c r="AD19" s="319"/>
      <c r="AE19" s="319"/>
      <c r="AF19" s="342" t="s">
        <v>30</v>
      </c>
      <c r="AG19" s="1342" t="s">
        <v>31</v>
      </c>
      <c r="AH19" s="1342"/>
      <c r="AI19" s="1342"/>
      <c r="AJ19" s="1342"/>
      <c r="AK19" s="1342"/>
      <c r="AL19" s="319"/>
      <c r="AM19" s="319"/>
      <c r="AN19" s="319"/>
      <c r="AO19" s="342" t="s">
        <v>30</v>
      </c>
      <c r="AP19" s="1344" t="s">
        <v>31</v>
      </c>
      <c r="AQ19" s="1345"/>
      <c r="AR19" s="1346"/>
      <c r="AS19" s="1350"/>
      <c r="AT19" s="1351"/>
      <c r="AU19" s="1352"/>
      <c r="AV19" s="319"/>
      <c r="AW19" s="319"/>
      <c r="AX19" s="319"/>
      <c r="AY19" s="376" t="s">
        <v>30</v>
      </c>
      <c r="AZ19" s="1353" t="s">
        <v>32</v>
      </c>
      <c r="BA19" s="1353"/>
      <c r="BB19" s="319"/>
      <c r="BC19" s="319"/>
      <c r="BD19" s="319"/>
      <c r="BE19" s="319"/>
      <c r="BF19" s="319"/>
      <c r="BG19" s="319"/>
      <c r="BH19" s="319"/>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row>
    <row r="20" spans="2:95" ht="15.75" thickBot="1">
      <c r="B20" s="319"/>
      <c r="C20" s="319"/>
      <c r="D20" s="319"/>
      <c r="E20" s="319"/>
      <c r="F20" s="377"/>
      <c r="G20" s="319"/>
      <c r="H20" s="319"/>
      <c r="I20" s="319"/>
      <c r="J20" s="319"/>
      <c r="K20" s="319"/>
      <c r="L20" s="319"/>
      <c r="M20" s="319"/>
      <c r="N20" s="319"/>
      <c r="O20" s="377"/>
      <c r="P20" s="319"/>
      <c r="Q20" s="319"/>
      <c r="R20" s="319"/>
      <c r="S20" s="319"/>
      <c r="T20" s="319"/>
      <c r="U20" s="319"/>
      <c r="V20" s="319"/>
      <c r="W20" s="377"/>
      <c r="X20" s="319"/>
      <c r="Y20" s="319"/>
      <c r="Z20" s="319"/>
      <c r="AA20" s="319"/>
      <c r="AB20" s="319"/>
      <c r="AC20" s="319"/>
      <c r="AD20" s="319"/>
      <c r="AE20" s="319"/>
      <c r="AF20" s="319"/>
      <c r="AG20" s="319"/>
      <c r="AH20" s="319"/>
      <c r="AI20" s="319"/>
      <c r="AJ20" s="319"/>
      <c r="AK20" s="319"/>
      <c r="AL20" s="319"/>
      <c r="AM20" s="319"/>
      <c r="AN20" s="319"/>
      <c r="AO20" s="319"/>
      <c r="AP20" s="319"/>
      <c r="AQ20" s="319"/>
      <c r="AR20" s="319"/>
      <c r="AS20" s="319"/>
      <c r="AT20" s="319"/>
      <c r="AU20" s="319"/>
      <c r="AV20" s="319"/>
      <c r="AW20" s="319"/>
      <c r="AX20" s="319"/>
      <c r="AY20" s="319"/>
      <c r="AZ20" s="319"/>
      <c r="BA20" s="319"/>
      <c r="BB20" s="319"/>
      <c r="BC20" s="319"/>
      <c r="BD20" s="319"/>
      <c r="BE20" s="319"/>
      <c r="BF20" s="319"/>
      <c r="BG20" s="319"/>
      <c r="BH20" s="319"/>
      <c r="BI20" s="319"/>
      <c r="BJ20" s="319"/>
      <c r="BK20" s="319"/>
      <c r="BL20" s="319"/>
      <c r="BM20" s="319"/>
      <c r="BN20" s="319"/>
      <c r="BO20" s="319"/>
      <c r="BP20" s="319"/>
      <c r="BQ20" s="319"/>
      <c r="BR20" s="319"/>
      <c r="BS20" s="319"/>
      <c r="BT20" s="319"/>
      <c r="BU20" s="319"/>
      <c r="BV20" s="319"/>
      <c r="BW20" s="319"/>
      <c r="BX20" s="319"/>
      <c r="BY20" s="319"/>
      <c r="BZ20" s="319"/>
      <c r="CA20" s="319"/>
      <c r="CB20" s="319"/>
      <c r="CC20" s="319"/>
      <c r="CD20" s="319"/>
      <c r="CE20" s="319"/>
      <c r="CF20" s="319"/>
      <c r="CG20" s="319"/>
      <c r="CH20" s="319"/>
      <c r="CI20" s="319"/>
      <c r="CJ20" s="319"/>
      <c r="CK20" s="319"/>
      <c r="CL20" s="319"/>
      <c r="CM20" s="319"/>
    </row>
    <row r="21" spans="2:95">
      <c r="B21" s="1354" t="s">
        <v>133</v>
      </c>
      <c r="C21" s="1355"/>
      <c r="D21" s="743" t="s">
        <v>603</v>
      </c>
      <c r="E21" s="1362" t="s">
        <v>653</v>
      </c>
      <c r="F21" s="1362"/>
      <c r="G21" s="1362"/>
      <c r="H21" s="1363"/>
      <c r="I21" s="319"/>
      <c r="J21" s="319"/>
      <c r="K21" s="319"/>
      <c r="L21" s="319"/>
      <c r="M21" s="319"/>
      <c r="N21" s="319"/>
      <c r="O21" s="377"/>
      <c r="P21" s="319"/>
      <c r="Q21" s="319"/>
      <c r="R21" s="319"/>
      <c r="S21" s="319"/>
      <c r="T21" s="319"/>
      <c r="U21" s="319"/>
      <c r="V21" s="319"/>
      <c r="W21" s="377"/>
      <c r="X21" s="319"/>
      <c r="Y21" s="319"/>
      <c r="Z21" s="319"/>
      <c r="AA21" s="319"/>
      <c r="AB21" s="319"/>
      <c r="AC21" s="319"/>
      <c r="AD21" s="319"/>
      <c r="AE21" s="319"/>
      <c r="AF21" s="319"/>
      <c r="AG21" s="319"/>
      <c r="AH21" s="319"/>
      <c r="AI21" s="319"/>
      <c r="AJ21" s="319"/>
      <c r="AK21" s="319"/>
      <c r="AL21" s="319"/>
      <c r="AM21" s="319"/>
      <c r="AN21" s="319"/>
      <c r="AO21" s="319"/>
      <c r="AP21" s="319"/>
      <c r="AQ21" s="319"/>
      <c r="AR21" s="319"/>
      <c r="AS21" s="319"/>
      <c r="AT21" s="319"/>
      <c r="AU21" s="319"/>
      <c r="CF21" s="319"/>
      <c r="CG21" s="319"/>
      <c r="CH21" s="319"/>
      <c r="CI21" s="319"/>
      <c r="CJ21" s="319"/>
      <c r="CK21" s="319"/>
      <c r="CL21" s="319"/>
      <c r="CM21" s="319"/>
    </row>
    <row r="22" spans="2:95">
      <c r="B22" s="1356"/>
      <c r="C22" s="1357"/>
      <c r="D22" s="742" t="s">
        <v>332</v>
      </c>
      <c r="E22" s="1364" t="s">
        <v>464</v>
      </c>
      <c r="F22" s="1364"/>
      <c r="G22" s="1364"/>
      <c r="H22" s="1365"/>
      <c r="I22" s="319"/>
      <c r="J22" s="319"/>
      <c r="K22" s="319"/>
      <c r="L22" s="319"/>
      <c r="M22" s="319"/>
      <c r="N22" s="319"/>
      <c r="O22" s="377"/>
      <c r="P22" s="319"/>
      <c r="Q22" s="319"/>
      <c r="R22" s="319"/>
      <c r="S22" s="319"/>
      <c r="T22" s="319"/>
      <c r="U22" s="319"/>
      <c r="V22" s="319"/>
      <c r="W22" s="377"/>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CF22" s="319"/>
      <c r="CG22" s="319"/>
      <c r="CH22" s="319"/>
      <c r="CI22" s="319"/>
      <c r="CJ22" s="319"/>
      <c r="CK22" s="319"/>
      <c r="CL22" s="319"/>
      <c r="CM22" s="319"/>
    </row>
    <row r="23" spans="2:95">
      <c r="B23" s="1358"/>
      <c r="C23" s="1359"/>
      <c r="D23" s="418" t="s">
        <v>331</v>
      </c>
      <c r="E23" s="1366" t="s">
        <v>465</v>
      </c>
      <c r="F23" s="1366"/>
      <c r="G23" s="1366"/>
      <c r="H23" s="1367"/>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CF23" s="319"/>
      <c r="CG23" s="319"/>
      <c r="CH23" s="319"/>
      <c r="CI23" s="319"/>
      <c r="CJ23" s="319"/>
      <c r="CK23" s="319"/>
      <c r="CL23" s="319"/>
      <c r="CM23" s="319"/>
    </row>
    <row r="24" spans="2:95" ht="15.75" thickBot="1">
      <c r="B24" s="1360"/>
      <c r="C24" s="1361"/>
      <c r="D24" s="419" t="s">
        <v>239</v>
      </c>
      <c r="E24" s="1368" t="s">
        <v>466</v>
      </c>
      <c r="F24" s="1368"/>
      <c r="G24" s="1368"/>
      <c r="H24" s="136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CF24" s="319"/>
      <c r="CG24" s="319"/>
      <c r="CH24" s="319"/>
      <c r="CI24" s="319"/>
      <c r="CJ24" s="319"/>
      <c r="CK24" s="319"/>
      <c r="CL24" s="319"/>
      <c r="CM24" s="319"/>
    </row>
  </sheetData>
  <mergeCells count="32">
    <mergeCell ref="AG19:AK19"/>
    <mergeCell ref="AP19:AR19"/>
    <mergeCell ref="AS19:AU19"/>
    <mergeCell ref="AZ19:BA19"/>
    <mergeCell ref="B21:C24"/>
    <mergeCell ref="E21:H21"/>
    <mergeCell ref="E22:H22"/>
    <mergeCell ref="E23:H23"/>
    <mergeCell ref="E24:H24"/>
    <mergeCell ref="CF3:CM3"/>
    <mergeCell ref="AH17:AK17"/>
    <mergeCell ref="AP17:AR17"/>
    <mergeCell ref="AS17:AU17"/>
    <mergeCell ref="AH18:AK18"/>
    <mergeCell ref="AP18:AR18"/>
    <mergeCell ref="AX3:AX4"/>
    <mergeCell ref="AY3:BF3"/>
    <mergeCell ref="BG3:BN3"/>
    <mergeCell ref="BO3:BV3"/>
    <mergeCell ref="BW3:CD3"/>
    <mergeCell ref="CE3:CE4"/>
    <mergeCell ref="N3:V3"/>
    <mergeCell ref="W3:AD3"/>
    <mergeCell ref="AE3:AM3"/>
    <mergeCell ref="AN3:AV3"/>
    <mergeCell ref="AW3:AW14"/>
    <mergeCell ref="B2:D2"/>
    <mergeCell ref="B3:B4"/>
    <mergeCell ref="C3:C4"/>
    <mergeCell ref="F3:M3"/>
    <mergeCell ref="D3:D4"/>
    <mergeCell ref="E3:E14"/>
  </mergeCells>
  <hyperlinks>
    <hyperlink ref="AV16" location="Heater!A1" display="Refer to Heater tab for details" xr:uid="{1FEF7785-1E18-467C-B9C1-78093C12075D}"/>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93CC6-B2E4-40FC-BAB0-48F7414E237E}">
  <sheetPr>
    <tabColor rgb="FFFF0000"/>
  </sheetPr>
  <dimension ref="B1:CU24"/>
  <sheetViews>
    <sheetView tabSelected="1" zoomScaleNormal="100" workbookViewId="0">
      <pane xSplit="4" ySplit="4" topLeftCell="E5" activePane="bottomRight" state="frozen"/>
      <selection activeCell="CI17" sqref="CI17"/>
      <selection pane="topRight" activeCell="CI17" sqref="CI17"/>
      <selection pane="bottomLeft" activeCell="CI17" sqref="CI17"/>
      <selection pane="bottomRight" activeCell="K17" sqref="K17"/>
    </sheetView>
  </sheetViews>
  <sheetFormatPr defaultColWidth="8.85546875" defaultRowHeight="15"/>
  <cols>
    <col min="1" max="1" width="3.28515625" style="321" customWidth="1"/>
    <col min="2" max="4" width="8.85546875" style="321"/>
    <col min="5" max="5" width="14.28515625" style="321" customWidth="1"/>
    <col min="6" max="13" width="8.85546875" style="321"/>
    <col min="14" max="14" width="10" style="321" customWidth="1"/>
    <col min="15" max="23" width="8.85546875" style="321"/>
    <col min="24" max="24" width="10.7109375" style="321" customWidth="1"/>
    <col min="25" max="25" width="10.5703125" style="321" customWidth="1"/>
    <col min="26" max="16384" width="8.85546875" style="321"/>
  </cols>
  <sheetData>
    <row r="1" spans="2:99">
      <c r="B1" s="761"/>
      <c r="C1" s="321" t="s">
        <v>654</v>
      </c>
    </row>
    <row r="2" spans="2:99" ht="46.9" customHeight="1" thickBot="1">
      <c r="B2" s="1321" t="s">
        <v>1035</v>
      </c>
      <c r="C2" s="1321"/>
      <c r="D2" s="1321"/>
      <c r="E2" s="699"/>
      <c r="F2" s="474"/>
    </row>
    <row r="3" spans="2:99" ht="37.9" customHeight="1" thickBot="1">
      <c r="B3" s="1322" t="s">
        <v>0</v>
      </c>
      <c r="C3" s="1324" t="s">
        <v>1</v>
      </c>
      <c r="D3" s="1370" t="s">
        <v>2</v>
      </c>
      <c r="E3" s="1329" t="s">
        <v>639</v>
      </c>
      <c r="F3" s="1326" t="s">
        <v>3</v>
      </c>
      <c r="G3" s="1327"/>
      <c r="H3" s="1327"/>
      <c r="I3" s="1327"/>
      <c r="J3" s="1327"/>
      <c r="K3" s="1327"/>
      <c r="L3" s="1327"/>
      <c r="M3" s="1328"/>
      <c r="N3" s="1372" t="s">
        <v>643</v>
      </c>
      <c r="O3" s="1372" t="s">
        <v>590</v>
      </c>
      <c r="P3" s="1375" t="s">
        <v>4</v>
      </c>
      <c r="Q3" s="1376"/>
      <c r="R3" s="1376"/>
      <c r="S3" s="1376"/>
      <c r="T3" s="1376"/>
      <c r="U3" s="1376"/>
      <c r="V3" s="1376"/>
      <c r="W3" s="1376"/>
      <c r="X3" s="1377"/>
      <c r="Y3" s="1335" t="s">
        <v>5</v>
      </c>
      <c r="Z3" s="1336"/>
      <c r="AA3" s="1336"/>
      <c r="AB3" s="1336"/>
      <c r="AC3" s="1336"/>
      <c r="AD3" s="1336"/>
      <c r="AE3" s="1336"/>
      <c r="AF3" s="1337"/>
      <c r="AG3" s="1335" t="s">
        <v>7</v>
      </c>
      <c r="AH3" s="1336"/>
      <c r="AI3" s="1336"/>
      <c r="AJ3" s="1336"/>
      <c r="AK3" s="1336"/>
      <c r="AL3" s="1336"/>
      <c r="AM3" s="1336"/>
      <c r="AN3" s="1336"/>
      <c r="AO3" s="1337"/>
      <c r="AP3" s="1335" t="s">
        <v>289</v>
      </c>
      <c r="AQ3" s="1336"/>
      <c r="AR3" s="1336"/>
      <c r="AS3" s="1336"/>
      <c r="AT3" s="1336"/>
      <c r="AU3" s="1336"/>
      <c r="AV3" s="1336"/>
      <c r="AW3" s="1336"/>
      <c r="AX3" s="1338"/>
      <c r="AY3" s="1339" t="s">
        <v>632</v>
      </c>
      <c r="AZ3" s="1347" t="s">
        <v>9</v>
      </c>
      <c r="BA3" s="1332" t="s">
        <v>290</v>
      </c>
      <c r="BB3" s="1333"/>
      <c r="BC3" s="1333"/>
      <c r="BD3" s="1333"/>
      <c r="BE3" s="1333"/>
      <c r="BF3" s="1333"/>
      <c r="BG3" s="1333"/>
      <c r="BH3" s="1334"/>
      <c r="BI3" s="1332" t="s">
        <v>291</v>
      </c>
      <c r="BJ3" s="1333"/>
      <c r="BK3" s="1333"/>
      <c r="BL3" s="1333"/>
      <c r="BM3" s="1333"/>
      <c r="BN3" s="1333"/>
      <c r="BO3" s="1333"/>
      <c r="BP3" s="1334"/>
      <c r="BQ3" s="1332" t="s">
        <v>292</v>
      </c>
      <c r="BR3" s="1333"/>
      <c r="BS3" s="1333"/>
      <c r="BT3" s="1333"/>
      <c r="BU3" s="1333"/>
      <c r="BV3" s="1333"/>
      <c r="BW3" s="1333"/>
      <c r="BX3" s="1334"/>
      <c r="BY3" s="1332" t="s">
        <v>303</v>
      </c>
      <c r="BZ3" s="1333"/>
      <c r="CA3" s="1333"/>
      <c r="CB3" s="1333"/>
      <c r="CC3" s="1333"/>
      <c r="CD3" s="1333"/>
      <c r="CE3" s="1333"/>
      <c r="CF3" s="1349"/>
      <c r="CG3" s="1347" t="s">
        <v>10</v>
      </c>
      <c r="CH3" s="1335" t="s">
        <v>303</v>
      </c>
      <c r="CI3" s="1336"/>
      <c r="CJ3" s="1336"/>
      <c r="CK3" s="1336"/>
      <c r="CL3" s="1336"/>
      <c r="CM3" s="1336"/>
      <c r="CN3" s="1336"/>
      <c r="CO3" s="1338"/>
    </row>
    <row r="4" spans="2:99" ht="45.6" customHeight="1" thickBot="1">
      <c r="B4" s="1323"/>
      <c r="C4" s="1325"/>
      <c r="D4" s="1371"/>
      <c r="E4" s="1330"/>
      <c r="F4" s="450" t="s">
        <v>11</v>
      </c>
      <c r="G4" s="451" t="s">
        <v>12</v>
      </c>
      <c r="H4" s="417" t="s">
        <v>13</v>
      </c>
      <c r="I4" s="451" t="s">
        <v>12</v>
      </c>
      <c r="J4" s="451" t="s">
        <v>14</v>
      </c>
      <c r="K4" s="451" t="s">
        <v>460</v>
      </c>
      <c r="L4" s="451" t="s">
        <v>461</v>
      </c>
      <c r="M4" s="452" t="s">
        <v>15</v>
      </c>
      <c r="N4" s="1374"/>
      <c r="O4" s="1373"/>
      <c r="P4" s="1050" t="s">
        <v>16</v>
      </c>
      <c r="Q4" s="1051" t="s">
        <v>11</v>
      </c>
      <c r="R4" s="1052" t="s">
        <v>12</v>
      </c>
      <c r="S4" s="1051" t="s">
        <v>13</v>
      </c>
      <c r="T4" s="1052" t="s">
        <v>12</v>
      </c>
      <c r="U4" s="1052" t="s">
        <v>14</v>
      </c>
      <c r="V4" s="1052" t="s">
        <v>17</v>
      </c>
      <c r="W4" s="1052" t="s">
        <v>461</v>
      </c>
      <c r="X4" s="1053" t="s">
        <v>18</v>
      </c>
      <c r="Y4" s="450" t="s">
        <v>11</v>
      </c>
      <c r="Z4" s="451" t="s">
        <v>12</v>
      </c>
      <c r="AA4" s="417" t="s">
        <v>13</v>
      </c>
      <c r="AB4" s="451" t="s">
        <v>12</v>
      </c>
      <c r="AC4" s="451" t="s">
        <v>14</v>
      </c>
      <c r="AD4" s="451" t="s">
        <v>17</v>
      </c>
      <c r="AE4" s="451" t="s">
        <v>19</v>
      </c>
      <c r="AF4" s="452" t="s">
        <v>20</v>
      </c>
      <c r="AG4" s="453" t="s">
        <v>6</v>
      </c>
      <c r="AH4" s="417" t="s">
        <v>11</v>
      </c>
      <c r="AI4" s="451" t="s">
        <v>12</v>
      </c>
      <c r="AJ4" s="417" t="s">
        <v>13</v>
      </c>
      <c r="AK4" s="451" t="s">
        <v>12</v>
      </c>
      <c r="AL4" s="451" t="s">
        <v>14</v>
      </c>
      <c r="AM4" s="451" t="s">
        <v>17</v>
      </c>
      <c r="AN4" s="451" t="s">
        <v>19</v>
      </c>
      <c r="AO4" s="452" t="s">
        <v>20</v>
      </c>
      <c r="AP4" s="453" t="s">
        <v>8</v>
      </c>
      <c r="AQ4" s="417" t="s">
        <v>11</v>
      </c>
      <c r="AR4" s="451" t="s">
        <v>12</v>
      </c>
      <c r="AS4" s="417" t="s">
        <v>13</v>
      </c>
      <c r="AT4" s="451" t="s">
        <v>12</v>
      </c>
      <c r="AU4" s="451" t="s">
        <v>14</v>
      </c>
      <c r="AV4" s="451" t="s">
        <v>17</v>
      </c>
      <c r="AW4" s="451" t="s">
        <v>19</v>
      </c>
      <c r="AX4" s="455" t="s">
        <v>20</v>
      </c>
      <c r="AY4" s="1340"/>
      <c r="AZ4" s="1348"/>
      <c r="BA4" s="456" t="s">
        <v>11</v>
      </c>
      <c r="BB4" s="457" t="s">
        <v>12</v>
      </c>
      <c r="BC4" s="458" t="s">
        <v>13</v>
      </c>
      <c r="BD4" s="457" t="s">
        <v>12</v>
      </c>
      <c r="BE4" s="457" t="s">
        <v>14</v>
      </c>
      <c r="BF4" s="457" t="s">
        <v>17</v>
      </c>
      <c r="BG4" s="457" t="s">
        <v>19</v>
      </c>
      <c r="BH4" s="459" t="s">
        <v>20</v>
      </c>
      <c r="BI4" s="456" t="s">
        <v>11</v>
      </c>
      <c r="BJ4" s="457" t="s">
        <v>12</v>
      </c>
      <c r="BK4" s="458" t="s">
        <v>13</v>
      </c>
      <c r="BL4" s="457" t="s">
        <v>12</v>
      </c>
      <c r="BM4" s="457" t="s">
        <v>14</v>
      </c>
      <c r="BN4" s="457" t="s">
        <v>17</v>
      </c>
      <c r="BO4" s="457" t="s">
        <v>19</v>
      </c>
      <c r="BP4" s="459" t="s">
        <v>20</v>
      </c>
      <c r="BQ4" s="456" t="s">
        <v>11</v>
      </c>
      <c r="BR4" s="457" t="s">
        <v>12</v>
      </c>
      <c r="BS4" s="458" t="s">
        <v>13</v>
      </c>
      <c r="BT4" s="457" t="s">
        <v>12</v>
      </c>
      <c r="BU4" s="457" t="s">
        <v>14</v>
      </c>
      <c r="BV4" s="457" t="s">
        <v>17</v>
      </c>
      <c r="BW4" s="457" t="s">
        <v>19</v>
      </c>
      <c r="BX4" s="459" t="s">
        <v>20</v>
      </c>
      <c r="BY4" s="456" t="s">
        <v>11</v>
      </c>
      <c r="BZ4" s="457" t="s">
        <v>12</v>
      </c>
      <c r="CA4" s="458" t="s">
        <v>13</v>
      </c>
      <c r="CB4" s="457" t="s">
        <v>12</v>
      </c>
      <c r="CC4" s="457" t="s">
        <v>14</v>
      </c>
      <c r="CD4" s="457" t="s">
        <v>17</v>
      </c>
      <c r="CE4" s="457" t="s">
        <v>19</v>
      </c>
      <c r="CF4" s="460" t="s">
        <v>20</v>
      </c>
      <c r="CG4" s="1348"/>
      <c r="CH4" s="450" t="s">
        <v>11</v>
      </c>
      <c r="CI4" s="451" t="s">
        <v>12</v>
      </c>
      <c r="CJ4" s="417" t="s">
        <v>13</v>
      </c>
      <c r="CK4" s="451" t="s">
        <v>12</v>
      </c>
      <c r="CL4" s="451" t="s">
        <v>14</v>
      </c>
      <c r="CM4" s="451" t="s">
        <v>460</v>
      </c>
      <c r="CN4" s="451" t="s">
        <v>19</v>
      </c>
      <c r="CO4" s="455" t="s">
        <v>20</v>
      </c>
      <c r="CQ4" s="321" t="s">
        <v>469</v>
      </c>
      <c r="CR4" s="321" t="s">
        <v>470</v>
      </c>
      <c r="CS4" s="321" t="s">
        <v>471</v>
      </c>
    </row>
    <row r="5" spans="2:99" ht="15.75">
      <c r="B5" s="441">
        <v>1</v>
      </c>
      <c r="C5" s="442" t="str">
        <f>'Water Levels'!E4</f>
        <v>0_2</v>
      </c>
      <c r="D5" s="825">
        <f>'Water Levels'!C4</f>
        <v>1</v>
      </c>
      <c r="E5" s="1330"/>
      <c r="F5" s="443">
        <v>0</v>
      </c>
      <c r="G5" s="444">
        <v>0</v>
      </c>
      <c r="H5" s="444">
        <v>40</v>
      </c>
      <c r="I5" s="444">
        <v>0</v>
      </c>
      <c r="J5" s="444">
        <v>0.5</v>
      </c>
      <c r="K5" s="744">
        <v>0.5</v>
      </c>
      <c r="L5" s="444">
        <v>40</v>
      </c>
      <c r="M5" s="445">
        <v>40</v>
      </c>
      <c r="N5" s="725">
        <v>25</v>
      </c>
      <c r="O5" s="1373"/>
      <c r="P5" s="1054">
        <f>AZ5-15</f>
        <v>35.000100000000003</v>
      </c>
      <c r="Q5" s="1055">
        <v>1.3</v>
      </c>
      <c r="R5" s="1055">
        <v>1.3</v>
      </c>
      <c r="S5" s="1055">
        <v>1.3</v>
      </c>
      <c r="T5" s="1055">
        <v>1.3</v>
      </c>
      <c r="U5" s="1055">
        <v>0.5</v>
      </c>
      <c r="V5" s="1056">
        <v>0.5</v>
      </c>
      <c r="W5" s="1055">
        <v>90</v>
      </c>
      <c r="X5" s="1057">
        <f>P5+5</f>
        <v>40.000100000000003</v>
      </c>
      <c r="Y5" s="443">
        <v>1.3</v>
      </c>
      <c r="Z5" s="444">
        <v>1.3</v>
      </c>
      <c r="AA5" s="444">
        <v>1.3</v>
      </c>
      <c r="AB5" s="444">
        <v>1.3</v>
      </c>
      <c r="AC5" s="444">
        <v>0.5</v>
      </c>
      <c r="AD5" s="446">
        <v>0.5</v>
      </c>
      <c r="AE5" s="444">
        <v>90</v>
      </c>
      <c r="AF5" s="447">
        <v>30</v>
      </c>
      <c r="AG5" s="757">
        <f>X5+5</f>
        <v>45.000100000000003</v>
      </c>
      <c r="AH5" s="444">
        <v>1.3</v>
      </c>
      <c r="AI5" s="444">
        <v>1.3</v>
      </c>
      <c r="AJ5" s="444">
        <v>1.3</v>
      </c>
      <c r="AK5" s="444">
        <v>1.3</v>
      </c>
      <c r="AL5" s="444">
        <v>0.5</v>
      </c>
      <c r="AM5" s="446">
        <v>0.5</v>
      </c>
      <c r="AN5" s="444">
        <v>90</v>
      </c>
      <c r="AO5" s="447">
        <v>60</v>
      </c>
      <c r="AP5" s="443">
        <v>50</v>
      </c>
      <c r="AQ5" s="444">
        <v>1.4</v>
      </c>
      <c r="AR5" s="444">
        <v>1.3</v>
      </c>
      <c r="AS5" s="444">
        <v>1.4</v>
      </c>
      <c r="AT5" s="444">
        <v>1.3</v>
      </c>
      <c r="AU5" s="444">
        <v>0.5</v>
      </c>
      <c r="AV5" s="446">
        <v>0.5</v>
      </c>
      <c r="AW5" s="444">
        <v>90</v>
      </c>
      <c r="AX5" s="448">
        <v>60</v>
      </c>
      <c r="AY5" s="1340"/>
      <c r="AZ5" s="753">
        <f>'Water Levels'!D4</f>
        <v>50.000100000000003</v>
      </c>
      <c r="BA5" s="443">
        <v>1.4</v>
      </c>
      <c r="BB5" s="444">
        <v>1.3</v>
      </c>
      <c r="BC5" s="444">
        <v>1.4</v>
      </c>
      <c r="BD5" s="444">
        <v>1.3</v>
      </c>
      <c r="BE5" s="444">
        <v>0.5</v>
      </c>
      <c r="BF5" s="446">
        <v>0.5</v>
      </c>
      <c r="BG5" s="444">
        <v>90</v>
      </c>
      <c r="BH5" s="447">
        <v>40</v>
      </c>
      <c r="BI5" s="443">
        <v>1.4</v>
      </c>
      <c r="BJ5" s="444">
        <v>1.3</v>
      </c>
      <c r="BK5" s="444">
        <v>1.4</v>
      </c>
      <c r="BL5" s="444">
        <v>1.3</v>
      </c>
      <c r="BM5" s="444">
        <v>0.5</v>
      </c>
      <c r="BN5" s="446">
        <v>0.5</v>
      </c>
      <c r="BO5" s="444">
        <v>90</v>
      </c>
      <c r="BP5" s="447">
        <v>60</v>
      </c>
      <c r="BQ5" s="443">
        <v>1.2</v>
      </c>
      <c r="BR5" s="444">
        <v>1.3</v>
      </c>
      <c r="BS5" s="444">
        <v>1.2</v>
      </c>
      <c r="BT5" s="444">
        <v>1.3</v>
      </c>
      <c r="BU5" s="444">
        <v>0.5</v>
      </c>
      <c r="BV5" s="446">
        <v>0.5</v>
      </c>
      <c r="BW5" s="444">
        <v>90</v>
      </c>
      <c r="BX5" s="447">
        <v>90</v>
      </c>
      <c r="BY5" s="443">
        <v>0.5</v>
      </c>
      <c r="BZ5" s="444">
        <v>1.3</v>
      </c>
      <c r="CA5" s="444">
        <v>0.5</v>
      </c>
      <c r="CB5" s="444">
        <v>1.3</v>
      </c>
      <c r="CC5" s="446">
        <v>0.3</v>
      </c>
      <c r="CD5" s="446">
        <v>0.5</v>
      </c>
      <c r="CE5" s="444">
        <v>90</v>
      </c>
      <c r="CF5" s="448">
        <v>60</v>
      </c>
      <c r="CG5" s="449">
        <v>0</v>
      </c>
      <c r="CH5" s="443">
        <v>0.5</v>
      </c>
      <c r="CI5" s="444">
        <v>1.3</v>
      </c>
      <c r="CJ5" s="444">
        <v>0.5</v>
      </c>
      <c r="CK5" s="444">
        <v>1.3</v>
      </c>
      <c r="CL5" s="446">
        <v>0.3</v>
      </c>
      <c r="CM5" s="446">
        <v>0.5</v>
      </c>
      <c r="CN5" s="444">
        <v>90</v>
      </c>
      <c r="CO5" s="448">
        <v>60</v>
      </c>
      <c r="CQ5" s="321">
        <f>(CO5+1*(CF5+BX5+BP5+BH5)+AX5+AO5+AF5+M5)/60</f>
        <v>8.3333333333333339</v>
      </c>
      <c r="CR5" s="321">
        <f>(CO5+2*(CF5+BX5+BP5+BH5)+AX5+AO5+AF5+M5)/60</f>
        <v>12.5</v>
      </c>
      <c r="CS5" s="321">
        <f>(CO5+3*(CF5+BX5+BP5+BH5)+AX5+AO5+AF5+M5)/60</f>
        <v>16.666666666666668</v>
      </c>
      <c r="CU5" s="321">
        <f>SUM(BH5,BP5,BX5,CF5)</f>
        <v>250</v>
      </c>
    </row>
    <row r="6" spans="2:99" ht="15.75">
      <c r="B6" s="393">
        <v>2</v>
      </c>
      <c r="C6" s="444">
        <f>'Water Levels'!E5</f>
        <v>3</v>
      </c>
      <c r="D6" s="447">
        <f>'Water Levels'!C5</f>
        <v>2</v>
      </c>
      <c r="E6" s="1330"/>
      <c r="F6" s="410">
        <v>0</v>
      </c>
      <c r="G6" s="394">
        <v>0</v>
      </c>
      <c r="H6" s="388">
        <v>40</v>
      </c>
      <c r="I6" s="388">
        <v>0</v>
      </c>
      <c r="J6" s="388">
        <v>0.5</v>
      </c>
      <c r="K6" s="394">
        <v>0.5</v>
      </c>
      <c r="L6" s="386">
        <v>40</v>
      </c>
      <c r="M6" s="384">
        <v>40</v>
      </c>
      <c r="N6" s="726">
        <v>25</v>
      </c>
      <c r="O6" s="1373"/>
      <c r="P6" s="1054">
        <f t="shared" ref="P6:P14" si="0">AZ6-15</f>
        <v>43.857200000000006</v>
      </c>
      <c r="Q6" s="1058">
        <v>1.5</v>
      </c>
      <c r="R6" s="1058">
        <v>1.3</v>
      </c>
      <c r="S6" s="1058">
        <v>1.5</v>
      </c>
      <c r="T6" s="1058">
        <v>1.3</v>
      </c>
      <c r="U6" s="1058">
        <v>0.5</v>
      </c>
      <c r="V6" s="1059">
        <v>0.5</v>
      </c>
      <c r="W6" s="1059">
        <v>90</v>
      </c>
      <c r="X6" s="1057">
        <f t="shared" ref="X6:X14" si="1">P6+5</f>
        <v>48.857200000000006</v>
      </c>
      <c r="Y6" s="393">
        <v>1.5</v>
      </c>
      <c r="Z6" s="392">
        <v>1.3</v>
      </c>
      <c r="AA6" s="392">
        <v>1.5</v>
      </c>
      <c r="AB6" s="392">
        <v>1.3</v>
      </c>
      <c r="AC6" s="392">
        <v>0.5</v>
      </c>
      <c r="AD6" s="397">
        <v>0.5</v>
      </c>
      <c r="AE6" s="755">
        <v>90</v>
      </c>
      <c r="AF6" s="389">
        <v>30</v>
      </c>
      <c r="AG6" s="757">
        <f t="shared" ref="AG6:AG14" si="2">X6+5</f>
        <v>53.857200000000006</v>
      </c>
      <c r="AH6" s="392">
        <v>1.5</v>
      </c>
      <c r="AI6" s="392">
        <v>1.3</v>
      </c>
      <c r="AJ6" s="392">
        <v>1.5</v>
      </c>
      <c r="AK6" s="392">
        <v>1.3</v>
      </c>
      <c r="AL6" s="392">
        <v>0.5</v>
      </c>
      <c r="AM6" s="397">
        <v>0.5</v>
      </c>
      <c r="AN6" s="397">
        <v>90</v>
      </c>
      <c r="AO6" s="389">
        <v>60</v>
      </c>
      <c r="AP6" s="393">
        <v>59</v>
      </c>
      <c r="AQ6" s="392">
        <v>1.5</v>
      </c>
      <c r="AR6" s="392">
        <v>1.3</v>
      </c>
      <c r="AS6" s="392">
        <v>1.5</v>
      </c>
      <c r="AT6" s="392">
        <v>1.3</v>
      </c>
      <c r="AU6" s="392">
        <v>0.5</v>
      </c>
      <c r="AV6" s="397">
        <v>0.5</v>
      </c>
      <c r="AW6" s="397">
        <v>90</v>
      </c>
      <c r="AX6" s="387">
        <v>60</v>
      </c>
      <c r="AY6" s="1340"/>
      <c r="AZ6" s="753">
        <f>'Water Levels'!D5</f>
        <v>58.857200000000006</v>
      </c>
      <c r="BA6" s="393">
        <v>1.5</v>
      </c>
      <c r="BB6" s="392">
        <v>1.3</v>
      </c>
      <c r="BC6" s="392">
        <v>1.5</v>
      </c>
      <c r="BD6" s="392">
        <v>1.3</v>
      </c>
      <c r="BE6" s="392">
        <v>0.5</v>
      </c>
      <c r="BF6" s="397">
        <v>0.5</v>
      </c>
      <c r="BG6" s="392">
        <v>90</v>
      </c>
      <c r="BH6" s="389">
        <v>40</v>
      </c>
      <c r="BI6" s="393">
        <v>1.5</v>
      </c>
      <c r="BJ6" s="392">
        <v>1.3</v>
      </c>
      <c r="BK6" s="392">
        <v>1.5</v>
      </c>
      <c r="BL6" s="392">
        <v>1.3</v>
      </c>
      <c r="BM6" s="392">
        <v>0.5</v>
      </c>
      <c r="BN6" s="397">
        <v>0.5</v>
      </c>
      <c r="BO6" s="397">
        <v>90</v>
      </c>
      <c r="BP6" s="389">
        <v>60</v>
      </c>
      <c r="BQ6" s="393">
        <v>1.5</v>
      </c>
      <c r="BR6" s="392">
        <v>1.3</v>
      </c>
      <c r="BS6" s="392">
        <v>1.5</v>
      </c>
      <c r="BT6" s="392">
        <v>1.3</v>
      </c>
      <c r="BU6" s="392">
        <v>0.5</v>
      </c>
      <c r="BV6" s="397">
        <v>0.5</v>
      </c>
      <c r="BW6" s="397">
        <v>90</v>
      </c>
      <c r="BX6" s="389">
        <v>90</v>
      </c>
      <c r="BY6" s="393">
        <v>0.5</v>
      </c>
      <c r="BZ6" s="392">
        <v>1.3</v>
      </c>
      <c r="CA6" s="392">
        <v>0.5</v>
      </c>
      <c r="CB6" s="392">
        <v>1.3</v>
      </c>
      <c r="CC6" s="397">
        <v>0.3</v>
      </c>
      <c r="CD6" s="397">
        <v>0.5</v>
      </c>
      <c r="CE6" s="392">
        <v>90</v>
      </c>
      <c r="CF6" s="387">
        <v>60</v>
      </c>
      <c r="CG6" s="416">
        <v>0</v>
      </c>
      <c r="CH6" s="385">
        <v>0.5</v>
      </c>
      <c r="CI6" s="392">
        <v>1.3</v>
      </c>
      <c r="CJ6" s="386">
        <v>0.5</v>
      </c>
      <c r="CK6" s="392">
        <v>1.3</v>
      </c>
      <c r="CL6" s="386">
        <v>0.3</v>
      </c>
      <c r="CM6" s="397">
        <v>0.5</v>
      </c>
      <c r="CN6" s="392">
        <v>90</v>
      </c>
      <c r="CO6" s="387">
        <v>60</v>
      </c>
      <c r="CQ6" s="321">
        <f t="shared" ref="CQ6:CQ14" si="3">(CO6+1*(CF6+BX6+BP6+BH6)+AX6+AO6+AF6+M6)/60</f>
        <v>8.3333333333333339</v>
      </c>
      <c r="CR6" s="321">
        <f t="shared" ref="CR6:CR14" si="4">(CO6+2*(CF6+BX6+BP6+BH6)+AX6+AO6+AF6+M6)/60</f>
        <v>12.5</v>
      </c>
      <c r="CS6" s="321">
        <f t="shared" ref="CS6:CS14" si="5">(CO6+3*(CF6+BX6+BP6+BH6)+AX6+AO6+AF6+M6)/60</f>
        <v>16.666666666666668</v>
      </c>
      <c r="CU6" s="321">
        <f t="shared" ref="CU6:CU14" si="6">SUM(BH6,BP6,BX6,CF6)</f>
        <v>250</v>
      </c>
    </row>
    <row r="7" spans="2:99" ht="15.75">
      <c r="B7" s="432">
        <v>3</v>
      </c>
      <c r="C7" s="442">
        <f>'Water Levels'!E6</f>
        <v>4</v>
      </c>
      <c r="D7" s="825">
        <f>'Water Levels'!C6</f>
        <v>2</v>
      </c>
      <c r="E7" s="1330"/>
      <c r="F7" s="410">
        <v>2</v>
      </c>
      <c r="G7" s="394">
        <v>1.3</v>
      </c>
      <c r="H7" s="388">
        <v>3</v>
      </c>
      <c r="I7" s="392">
        <v>1.3</v>
      </c>
      <c r="J7" s="392">
        <v>0.5</v>
      </c>
      <c r="K7" s="394">
        <v>0.5</v>
      </c>
      <c r="L7" s="392">
        <v>40</v>
      </c>
      <c r="M7" s="384">
        <v>20</v>
      </c>
      <c r="N7" s="726">
        <v>25</v>
      </c>
      <c r="O7" s="1373"/>
      <c r="P7" s="1054">
        <f t="shared" si="0"/>
        <v>52.714300000000009</v>
      </c>
      <c r="Q7" s="1058">
        <v>1.2</v>
      </c>
      <c r="R7" s="1058">
        <v>1.3</v>
      </c>
      <c r="S7" s="1058">
        <v>1.5</v>
      </c>
      <c r="T7" s="1058">
        <v>1.3</v>
      </c>
      <c r="U7" s="1058">
        <v>0.5</v>
      </c>
      <c r="V7" s="1059">
        <v>0.5</v>
      </c>
      <c r="W7" s="1058">
        <v>90</v>
      </c>
      <c r="X7" s="1057">
        <f t="shared" si="1"/>
        <v>57.714300000000009</v>
      </c>
      <c r="Y7" s="393">
        <v>1.3</v>
      </c>
      <c r="Z7" s="392">
        <v>1.3</v>
      </c>
      <c r="AA7" s="392">
        <v>1.3</v>
      </c>
      <c r="AB7" s="392">
        <v>1.3</v>
      </c>
      <c r="AC7" s="392">
        <v>0.5</v>
      </c>
      <c r="AD7" s="397">
        <v>0.5</v>
      </c>
      <c r="AE7" s="756">
        <v>90</v>
      </c>
      <c r="AF7" s="396">
        <v>30</v>
      </c>
      <c r="AG7" s="757">
        <f t="shared" si="2"/>
        <v>62.714300000000009</v>
      </c>
      <c r="AH7" s="392">
        <v>1.3</v>
      </c>
      <c r="AI7" s="392">
        <v>1.3</v>
      </c>
      <c r="AJ7" s="392">
        <v>1.3</v>
      </c>
      <c r="AK7" s="392">
        <v>1.3</v>
      </c>
      <c r="AL7" s="392">
        <v>0.5</v>
      </c>
      <c r="AM7" s="397">
        <v>0.5</v>
      </c>
      <c r="AN7" s="392">
        <v>90</v>
      </c>
      <c r="AO7" s="396">
        <v>60</v>
      </c>
      <c r="AP7" s="393">
        <v>68</v>
      </c>
      <c r="AQ7" s="392">
        <v>1.3</v>
      </c>
      <c r="AR7" s="392">
        <v>1.3</v>
      </c>
      <c r="AS7" s="392">
        <v>1.3</v>
      </c>
      <c r="AT7" s="392">
        <v>1.3</v>
      </c>
      <c r="AU7" s="392">
        <v>0.5</v>
      </c>
      <c r="AV7" s="397">
        <v>0.5</v>
      </c>
      <c r="AW7" s="392">
        <v>90</v>
      </c>
      <c r="AX7" s="395">
        <v>60</v>
      </c>
      <c r="AY7" s="1340"/>
      <c r="AZ7" s="753">
        <f>'Water Levels'!D6</f>
        <v>67.714300000000009</v>
      </c>
      <c r="BA7" s="393">
        <v>1.5</v>
      </c>
      <c r="BB7" s="392">
        <v>1.3</v>
      </c>
      <c r="BC7" s="392">
        <v>1.5</v>
      </c>
      <c r="BD7" s="392">
        <v>1.3</v>
      </c>
      <c r="BE7" s="392">
        <v>0.5</v>
      </c>
      <c r="BF7" s="397">
        <v>0.5</v>
      </c>
      <c r="BG7" s="392">
        <v>90</v>
      </c>
      <c r="BH7" s="396">
        <v>40</v>
      </c>
      <c r="BI7" s="393">
        <v>1.5</v>
      </c>
      <c r="BJ7" s="392">
        <v>1.3</v>
      </c>
      <c r="BK7" s="392">
        <v>1.5</v>
      </c>
      <c r="BL7" s="392">
        <v>1.3</v>
      </c>
      <c r="BM7" s="392">
        <v>0.5</v>
      </c>
      <c r="BN7" s="397">
        <v>0.5</v>
      </c>
      <c r="BO7" s="392">
        <v>90</v>
      </c>
      <c r="BP7" s="396">
        <v>60</v>
      </c>
      <c r="BQ7" s="393">
        <v>1.5</v>
      </c>
      <c r="BR7" s="392">
        <v>1.3</v>
      </c>
      <c r="BS7" s="392">
        <v>1.5</v>
      </c>
      <c r="BT7" s="392">
        <v>1.3</v>
      </c>
      <c r="BU7" s="392">
        <v>0.5</v>
      </c>
      <c r="BV7" s="397">
        <v>0.5</v>
      </c>
      <c r="BW7" s="392">
        <v>90</v>
      </c>
      <c r="BX7" s="396">
        <v>90</v>
      </c>
      <c r="BY7" s="393">
        <v>0.6</v>
      </c>
      <c r="BZ7" s="392">
        <v>1.3</v>
      </c>
      <c r="CA7" s="392">
        <v>0.6</v>
      </c>
      <c r="CB7" s="392">
        <v>1.3</v>
      </c>
      <c r="CC7" s="397">
        <v>0.4</v>
      </c>
      <c r="CD7" s="397">
        <v>0.5</v>
      </c>
      <c r="CE7" s="392">
        <v>90</v>
      </c>
      <c r="CF7" s="395">
        <v>60</v>
      </c>
      <c r="CG7" s="413">
        <v>0</v>
      </c>
      <c r="CH7" s="393">
        <v>0.8</v>
      </c>
      <c r="CI7" s="392">
        <v>1.3</v>
      </c>
      <c r="CJ7" s="392">
        <v>0.8</v>
      </c>
      <c r="CK7" s="392">
        <v>1.3</v>
      </c>
      <c r="CL7" s="397">
        <v>0.5</v>
      </c>
      <c r="CM7" s="397">
        <v>0.5</v>
      </c>
      <c r="CN7" s="392">
        <v>90</v>
      </c>
      <c r="CO7" s="395">
        <v>60</v>
      </c>
      <c r="CQ7" s="321">
        <f t="shared" si="3"/>
        <v>8</v>
      </c>
      <c r="CR7" s="321">
        <f t="shared" si="4"/>
        <v>12.166666666666666</v>
      </c>
      <c r="CS7" s="321">
        <f t="shared" si="5"/>
        <v>16.333333333333332</v>
      </c>
      <c r="CU7" s="321">
        <f t="shared" si="6"/>
        <v>250</v>
      </c>
    </row>
    <row r="8" spans="2:99" ht="15.75">
      <c r="B8" s="393">
        <v>4</v>
      </c>
      <c r="C8" s="444">
        <f>'Water Levels'!E7</f>
        <v>5</v>
      </c>
      <c r="D8" s="447">
        <f>'Water Levels'!C7</f>
        <v>3</v>
      </c>
      <c r="E8" s="1330"/>
      <c r="F8" s="385">
        <v>2</v>
      </c>
      <c r="G8" s="386">
        <v>1.8</v>
      </c>
      <c r="H8" s="386">
        <v>3</v>
      </c>
      <c r="I8" s="386">
        <v>1.8</v>
      </c>
      <c r="J8" s="386">
        <v>0.5</v>
      </c>
      <c r="K8" s="394">
        <v>0.5</v>
      </c>
      <c r="L8" s="386">
        <v>40</v>
      </c>
      <c r="M8" s="384">
        <v>20</v>
      </c>
      <c r="N8" s="726">
        <v>25</v>
      </c>
      <c r="O8" s="1373"/>
      <c r="P8" s="1054">
        <f t="shared" si="0"/>
        <v>61.571400000000011</v>
      </c>
      <c r="Q8" s="1058">
        <v>1.2</v>
      </c>
      <c r="R8" s="1060">
        <v>1.8</v>
      </c>
      <c r="S8" s="1058">
        <v>1.2</v>
      </c>
      <c r="T8" s="1060">
        <v>1.8</v>
      </c>
      <c r="U8" s="1058">
        <v>0.5</v>
      </c>
      <c r="V8" s="1059">
        <v>0.5</v>
      </c>
      <c r="W8" s="1058">
        <v>90</v>
      </c>
      <c r="X8" s="1057">
        <f t="shared" si="1"/>
        <v>66.571400000000011</v>
      </c>
      <c r="Y8" s="393">
        <v>1.8</v>
      </c>
      <c r="Z8" s="386">
        <v>1.8</v>
      </c>
      <c r="AA8" s="392">
        <v>2</v>
      </c>
      <c r="AB8" s="386">
        <v>1.8</v>
      </c>
      <c r="AC8" s="392">
        <v>0.5</v>
      </c>
      <c r="AD8" s="397">
        <v>0.5</v>
      </c>
      <c r="AE8" s="756">
        <v>90</v>
      </c>
      <c r="AF8" s="396">
        <v>30</v>
      </c>
      <c r="AG8" s="757">
        <f t="shared" si="2"/>
        <v>71.571400000000011</v>
      </c>
      <c r="AH8" s="392">
        <v>1.8</v>
      </c>
      <c r="AI8" s="386">
        <v>1.8</v>
      </c>
      <c r="AJ8" s="392">
        <v>1.8</v>
      </c>
      <c r="AK8" s="386">
        <v>1.8</v>
      </c>
      <c r="AL8" s="392">
        <v>0.6</v>
      </c>
      <c r="AM8" s="397">
        <v>0.5</v>
      </c>
      <c r="AN8" s="397">
        <v>90</v>
      </c>
      <c r="AO8" s="396">
        <v>30</v>
      </c>
      <c r="AP8" s="385">
        <v>77</v>
      </c>
      <c r="AQ8" s="392">
        <v>1.8</v>
      </c>
      <c r="AR8" s="392">
        <v>1.8</v>
      </c>
      <c r="AS8" s="392">
        <v>1.8</v>
      </c>
      <c r="AT8" s="392">
        <v>1.8</v>
      </c>
      <c r="AU8" s="392">
        <v>0.6</v>
      </c>
      <c r="AV8" s="397">
        <v>0.5</v>
      </c>
      <c r="AW8" s="397">
        <v>90</v>
      </c>
      <c r="AX8" s="395">
        <v>60</v>
      </c>
      <c r="AY8" s="1340"/>
      <c r="AZ8" s="753">
        <f>'Water Levels'!D7</f>
        <v>76.571400000000011</v>
      </c>
      <c r="BA8" s="393">
        <v>1.8</v>
      </c>
      <c r="BB8" s="392">
        <v>1.8</v>
      </c>
      <c r="BC8" s="392">
        <v>1.5</v>
      </c>
      <c r="BD8" s="392">
        <v>1.8</v>
      </c>
      <c r="BE8" s="392">
        <v>0.5</v>
      </c>
      <c r="BF8" s="397">
        <v>0.5</v>
      </c>
      <c r="BG8" s="392">
        <v>90</v>
      </c>
      <c r="BH8" s="396">
        <v>90</v>
      </c>
      <c r="BI8" s="393">
        <v>1.8</v>
      </c>
      <c r="BJ8" s="392">
        <v>1.8</v>
      </c>
      <c r="BK8" s="392">
        <v>2</v>
      </c>
      <c r="BL8" s="392">
        <v>1.8</v>
      </c>
      <c r="BM8" s="392">
        <v>0.5</v>
      </c>
      <c r="BN8" s="397">
        <v>0.5</v>
      </c>
      <c r="BO8" s="392">
        <v>90</v>
      </c>
      <c r="BP8" s="396">
        <v>60</v>
      </c>
      <c r="BQ8" s="393">
        <v>1.8</v>
      </c>
      <c r="BR8" s="392">
        <v>1.8</v>
      </c>
      <c r="BS8" s="392">
        <v>1.5</v>
      </c>
      <c r="BT8" s="392">
        <v>1.8</v>
      </c>
      <c r="BU8" s="392">
        <v>0.5</v>
      </c>
      <c r="BV8" s="397">
        <v>0.5</v>
      </c>
      <c r="BW8" s="392">
        <v>90</v>
      </c>
      <c r="BX8" s="396">
        <v>70</v>
      </c>
      <c r="BY8" s="393">
        <v>0.8</v>
      </c>
      <c r="BZ8" s="392">
        <v>1.8</v>
      </c>
      <c r="CA8" s="392">
        <v>0.8</v>
      </c>
      <c r="CB8" s="392">
        <v>1.8</v>
      </c>
      <c r="CC8" s="390">
        <v>0.5</v>
      </c>
      <c r="CD8" s="397">
        <v>0.5</v>
      </c>
      <c r="CE8" s="392">
        <v>90</v>
      </c>
      <c r="CF8" s="395">
        <v>60</v>
      </c>
      <c r="CG8" s="413">
        <v>0</v>
      </c>
      <c r="CH8" s="393">
        <v>0.8</v>
      </c>
      <c r="CI8" s="392">
        <v>1.8</v>
      </c>
      <c r="CJ8" s="392">
        <v>0.8</v>
      </c>
      <c r="CK8" s="392">
        <v>1.8</v>
      </c>
      <c r="CL8" s="390">
        <v>0.5</v>
      </c>
      <c r="CM8" s="397">
        <v>0.5</v>
      </c>
      <c r="CN8" s="392">
        <v>90</v>
      </c>
      <c r="CO8" s="395">
        <v>60</v>
      </c>
      <c r="CQ8" s="321">
        <f t="shared" si="3"/>
        <v>8</v>
      </c>
      <c r="CR8" s="321">
        <f t="shared" si="4"/>
        <v>12.666666666666666</v>
      </c>
      <c r="CS8" s="321">
        <f t="shared" si="5"/>
        <v>17.333333333333332</v>
      </c>
      <c r="CU8" s="321">
        <f t="shared" si="6"/>
        <v>280</v>
      </c>
    </row>
    <row r="9" spans="2:99" ht="15.75">
      <c r="B9" s="432">
        <v>5</v>
      </c>
      <c r="C9" s="442">
        <f>'Water Levels'!E8</f>
        <v>6</v>
      </c>
      <c r="D9" s="825">
        <f>'Water Levels'!C8</f>
        <v>3</v>
      </c>
      <c r="E9" s="1330"/>
      <c r="F9" s="385">
        <v>2</v>
      </c>
      <c r="G9" s="392">
        <v>1.9</v>
      </c>
      <c r="H9" s="386">
        <v>3</v>
      </c>
      <c r="I9" s="392">
        <v>1.9</v>
      </c>
      <c r="J9" s="386">
        <v>0.5</v>
      </c>
      <c r="K9" s="394">
        <v>0.5</v>
      </c>
      <c r="L9" s="386">
        <v>40</v>
      </c>
      <c r="M9" s="384">
        <v>20</v>
      </c>
      <c r="N9" s="726">
        <v>25</v>
      </c>
      <c r="O9" s="1373"/>
      <c r="P9" s="1054">
        <f t="shared" si="0"/>
        <v>70.428500000000014</v>
      </c>
      <c r="Q9" s="1058">
        <v>1.8</v>
      </c>
      <c r="R9" s="1058">
        <v>1.9</v>
      </c>
      <c r="S9" s="1058">
        <v>2</v>
      </c>
      <c r="T9" s="1058">
        <v>1.9</v>
      </c>
      <c r="U9" s="1058">
        <v>0.5</v>
      </c>
      <c r="V9" s="1059">
        <v>0.5</v>
      </c>
      <c r="W9" s="1058">
        <v>90</v>
      </c>
      <c r="X9" s="1057">
        <f t="shared" si="1"/>
        <v>75.428500000000014</v>
      </c>
      <c r="Y9" s="393">
        <v>1.8</v>
      </c>
      <c r="Z9" s="392">
        <v>1.9</v>
      </c>
      <c r="AA9" s="392">
        <v>1.8</v>
      </c>
      <c r="AB9" s="392">
        <v>1.9</v>
      </c>
      <c r="AC9" s="392">
        <v>0.5</v>
      </c>
      <c r="AD9" s="397">
        <v>0.5</v>
      </c>
      <c r="AE9" s="756">
        <v>90</v>
      </c>
      <c r="AF9" s="396">
        <v>30</v>
      </c>
      <c r="AG9" s="757">
        <f t="shared" si="2"/>
        <v>80.428500000000014</v>
      </c>
      <c r="AH9" s="392">
        <v>1.8</v>
      </c>
      <c r="AI9" s="392">
        <v>1.9</v>
      </c>
      <c r="AJ9" s="392">
        <v>2</v>
      </c>
      <c r="AK9" s="392">
        <v>1.9</v>
      </c>
      <c r="AL9" s="392">
        <v>0.5</v>
      </c>
      <c r="AM9" s="397">
        <v>0.5</v>
      </c>
      <c r="AN9" s="397">
        <v>90</v>
      </c>
      <c r="AO9" s="389">
        <v>30</v>
      </c>
      <c r="AP9" s="385">
        <v>85</v>
      </c>
      <c r="AQ9" s="392">
        <v>1.8</v>
      </c>
      <c r="AR9" s="392">
        <v>1.9</v>
      </c>
      <c r="AS9" s="392">
        <v>2</v>
      </c>
      <c r="AT9" s="392">
        <v>1.9</v>
      </c>
      <c r="AU9" s="392">
        <v>0.5</v>
      </c>
      <c r="AV9" s="397">
        <v>0.5</v>
      </c>
      <c r="AW9" s="397">
        <v>90</v>
      </c>
      <c r="AX9" s="387">
        <v>60</v>
      </c>
      <c r="AY9" s="1340"/>
      <c r="AZ9" s="753">
        <f>'Water Levels'!D8</f>
        <v>85.428500000000014</v>
      </c>
      <c r="BA9" s="393">
        <v>2</v>
      </c>
      <c r="BB9" s="392">
        <v>1.9</v>
      </c>
      <c r="BC9" s="392">
        <v>2</v>
      </c>
      <c r="BD9" s="392">
        <v>1.9</v>
      </c>
      <c r="BE9" s="392">
        <v>0.5</v>
      </c>
      <c r="BF9" s="397">
        <v>0.5</v>
      </c>
      <c r="BG9" s="392">
        <v>90</v>
      </c>
      <c r="BH9" s="389">
        <v>90</v>
      </c>
      <c r="BI9" s="393">
        <v>1.8</v>
      </c>
      <c r="BJ9" s="392">
        <v>1.9</v>
      </c>
      <c r="BK9" s="392">
        <v>1.8</v>
      </c>
      <c r="BL9" s="392">
        <v>1.9</v>
      </c>
      <c r="BM9" s="392">
        <v>0.5</v>
      </c>
      <c r="BN9" s="397">
        <v>0.5</v>
      </c>
      <c r="BO9" s="392">
        <v>90</v>
      </c>
      <c r="BP9" s="389">
        <v>60</v>
      </c>
      <c r="BQ9" s="393">
        <v>2.1</v>
      </c>
      <c r="BR9" s="392">
        <v>1.9</v>
      </c>
      <c r="BS9" s="392">
        <v>1.9</v>
      </c>
      <c r="BT9" s="392">
        <v>1.9</v>
      </c>
      <c r="BU9" s="392">
        <v>0.7</v>
      </c>
      <c r="BV9" s="397">
        <v>0.5</v>
      </c>
      <c r="BW9" s="392">
        <v>90</v>
      </c>
      <c r="BX9" s="389">
        <v>70</v>
      </c>
      <c r="BY9" s="393">
        <v>0.8</v>
      </c>
      <c r="BZ9" s="392">
        <v>1.9</v>
      </c>
      <c r="CA9" s="392">
        <v>0.8</v>
      </c>
      <c r="CB9" s="392">
        <v>1.9</v>
      </c>
      <c r="CC9" s="390">
        <v>0.5</v>
      </c>
      <c r="CD9" s="397">
        <v>0.5</v>
      </c>
      <c r="CE9" s="392">
        <v>90</v>
      </c>
      <c r="CF9" s="387">
        <v>60</v>
      </c>
      <c r="CG9" s="416">
        <v>0</v>
      </c>
      <c r="CH9" s="393">
        <v>0.8</v>
      </c>
      <c r="CI9" s="392">
        <v>1.9</v>
      </c>
      <c r="CJ9" s="392">
        <v>0.8</v>
      </c>
      <c r="CK9" s="392">
        <v>1.9</v>
      </c>
      <c r="CL9" s="390">
        <v>0.5</v>
      </c>
      <c r="CM9" s="397">
        <v>0.5</v>
      </c>
      <c r="CN9" s="392">
        <v>90</v>
      </c>
      <c r="CO9" s="395">
        <v>60</v>
      </c>
      <c r="CQ9" s="321">
        <f t="shared" si="3"/>
        <v>8</v>
      </c>
      <c r="CR9" s="321">
        <f t="shared" si="4"/>
        <v>12.666666666666666</v>
      </c>
      <c r="CS9" s="321">
        <f t="shared" si="5"/>
        <v>17.333333333333332</v>
      </c>
      <c r="CU9" s="321">
        <f t="shared" si="6"/>
        <v>280</v>
      </c>
    </row>
    <row r="10" spans="2:99" ht="15.75">
      <c r="B10" s="393">
        <v>6</v>
      </c>
      <c r="C10" s="444">
        <f>'Water Levels'!E9</f>
        <v>7</v>
      </c>
      <c r="D10" s="447">
        <f>'Water Levels'!C9</f>
        <v>4</v>
      </c>
      <c r="E10" s="1330"/>
      <c r="F10" s="410">
        <v>0</v>
      </c>
      <c r="G10" s="394">
        <v>0</v>
      </c>
      <c r="H10" s="394">
        <v>20</v>
      </c>
      <c r="I10" s="394">
        <v>0</v>
      </c>
      <c r="J10" s="394">
        <v>0.5</v>
      </c>
      <c r="K10" s="394">
        <v>0.5</v>
      </c>
      <c r="L10" s="392">
        <v>40</v>
      </c>
      <c r="M10" s="402">
        <v>20</v>
      </c>
      <c r="N10" s="727">
        <v>25</v>
      </c>
      <c r="O10" s="1373"/>
      <c r="P10" s="1054">
        <f t="shared" si="0"/>
        <v>79.285600000000002</v>
      </c>
      <c r="Q10" s="1058">
        <v>1.8</v>
      </c>
      <c r="R10" s="1058">
        <v>1.9</v>
      </c>
      <c r="S10" s="1058">
        <v>2</v>
      </c>
      <c r="T10" s="1058">
        <v>1.9</v>
      </c>
      <c r="U10" s="1058">
        <v>0.5</v>
      </c>
      <c r="V10" s="1059">
        <v>0.5</v>
      </c>
      <c r="W10" s="1058">
        <v>90</v>
      </c>
      <c r="X10" s="1057">
        <f t="shared" si="1"/>
        <v>84.285600000000002</v>
      </c>
      <c r="Y10" s="393">
        <v>1.8</v>
      </c>
      <c r="Z10" s="392">
        <v>1.9</v>
      </c>
      <c r="AA10" s="392">
        <v>2</v>
      </c>
      <c r="AB10" s="392">
        <v>1.9</v>
      </c>
      <c r="AC10" s="392">
        <v>0.5</v>
      </c>
      <c r="AD10" s="397">
        <v>0.5</v>
      </c>
      <c r="AE10" s="756">
        <v>90</v>
      </c>
      <c r="AF10" s="396">
        <v>30</v>
      </c>
      <c r="AG10" s="757">
        <f t="shared" si="2"/>
        <v>89.285600000000002</v>
      </c>
      <c r="AH10" s="392">
        <v>2</v>
      </c>
      <c r="AI10" s="392">
        <v>1.9</v>
      </c>
      <c r="AJ10" s="392">
        <v>2</v>
      </c>
      <c r="AK10" s="392">
        <v>1.9</v>
      </c>
      <c r="AL10" s="392">
        <v>0.6</v>
      </c>
      <c r="AM10" s="397">
        <v>0.5</v>
      </c>
      <c r="AN10" s="397">
        <v>90</v>
      </c>
      <c r="AO10" s="396">
        <v>60</v>
      </c>
      <c r="AP10" s="393">
        <v>94</v>
      </c>
      <c r="AQ10" s="392">
        <v>2</v>
      </c>
      <c r="AR10" s="392">
        <v>1.9</v>
      </c>
      <c r="AS10" s="392">
        <v>2.2999999999999998</v>
      </c>
      <c r="AT10" s="392">
        <v>1.9</v>
      </c>
      <c r="AU10" s="392">
        <v>0.6</v>
      </c>
      <c r="AV10" s="397">
        <v>0.5</v>
      </c>
      <c r="AW10" s="397">
        <v>90</v>
      </c>
      <c r="AX10" s="395">
        <v>60</v>
      </c>
      <c r="AY10" s="1340"/>
      <c r="AZ10" s="753">
        <f>'Water Levels'!D9</f>
        <v>94.285600000000002</v>
      </c>
      <c r="BA10" s="393">
        <v>2</v>
      </c>
      <c r="BB10" s="392">
        <v>1.9</v>
      </c>
      <c r="BC10" s="392">
        <v>2.2999999999999998</v>
      </c>
      <c r="BD10" s="392">
        <v>1.9</v>
      </c>
      <c r="BE10" s="392">
        <v>0.5</v>
      </c>
      <c r="BF10" s="397">
        <v>0.5</v>
      </c>
      <c r="BG10" s="392">
        <v>90</v>
      </c>
      <c r="BH10" s="396">
        <v>90</v>
      </c>
      <c r="BI10" s="393">
        <v>2</v>
      </c>
      <c r="BJ10" s="392">
        <v>1.9</v>
      </c>
      <c r="BK10" s="392">
        <v>2</v>
      </c>
      <c r="BL10" s="392">
        <v>1.9</v>
      </c>
      <c r="BM10" s="392">
        <v>0.5</v>
      </c>
      <c r="BN10" s="397">
        <v>0.5</v>
      </c>
      <c r="BO10" s="392">
        <v>90</v>
      </c>
      <c r="BP10" s="396">
        <v>60</v>
      </c>
      <c r="BQ10" s="393">
        <v>2</v>
      </c>
      <c r="BR10" s="392">
        <v>1.9</v>
      </c>
      <c r="BS10" s="392">
        <v>2.2999999999999998</v>
      </c>
      <c r="BT10" s="392">
        <v>1.9</v>
      </c>
      <c r="BU10" s="392">
        <v>0.7</v>
      </c>
      <c r="BV10" s="397">
        <v>0.5</v>
      </c>
      <c r="BW10" s="392">
        <v>90</v>
      </c>
      <c r="BX10" s="396">
        <v>80</v>
      </c>
      <c r="BY10" s="393">
        <v>0.8</v>
      </c>
      <c r="BZ10" s="392">
        <v>1.9</v>
      </c>
      <c r="CA10" s="392">
        <v>0.8</v>
      </c>
      <c r="CB10" s="392">
        <v>1.9</v>
      </c>
      <c r="CC10" s="397">
        <v>0.5</v>
      </c>
      <c r="CD10" s="397">
        <v>0.5</v>
      </c>
      <c r="CE10" s="392">
        <v>90</v>
      </c>
      <c r="CF10" s="395">
        <v>60</v>
      </c>
      <c r="CG10" s="413">
        <v>0</v>
      </c>
      <c r="CH10" s="393">
        <v>0.8</v>
      </c>
      <c r="CI10" s="392">
        <v>1.9</v>
      </c>
      <c r="CJ10" s="392">
        <v>0.8</v>
      </c>
      <c r="CK10" s="392">
        <v>1.9</v>
      </c>
      <c r="CL10" s="397">
        <v>0.5</v>
      </c>
      <c r="CM10" s="397">
        <v>0.5</v>
      </c>
      <c r="CN10" s="392">
        <v>90</v>
      </c>
      <c r="CO10" s="395">
        <v>60</v>
      </c>
      <c r="CQ10" s="321">
        <f t="shared" si="3"/>
        <v>8.6666666666666661</v>
      </c>
      <c r="CR10" s="321">
        <f t="shared" si="4"/>
        <v>13.5</v>
      </c>
      <c r="CS10" s="321">
        <f t="shared" si="5"/>
        <v>18.333333333333332</v>
      </c>
      <c r="CU10" s="321">
        <f t="shared" si="6"/>
        <v>290</v>
      </c>
    </row>
    <row r="11" spans="2:99" ht="15.75">
      <c r="B11" s="441">
        <v>7</v>
      </c>
      <c r="C11" s="442">
        <f>'Water Levels'!E10</f>
        <v>8</v>
      </c>
      <c r="D11" s="825">
        <f>'Water Levels'!C10</f>
        <v>4</v>
      </c>
      <c r="E11" s="1330"/>
      <c r="F11" s="410">
        <v>0</v>
      </c>
      <c r="G11" s="394">
        <v>0</v>
      </c>
      <c r="H11" s="394">
        <v>20</v>
      </c>
      <c r="I11" s="394">
        <v>0</v>
      </c>
      <c r="J11" s="394">
        <v>0.5</v>
      </c>
      <c r="K11" s="394">
        <v>0.5</v>
      </c>
      <c r="L11" s="392">
        <v>40</v>
      </c>
      <c r="M11" s="402">
        <v>20</v>
      </c>
      <c r="N11" s="727">
        <v>25</v>
      </c>
      <c r="O11" s="1373"/>
      <c r="P11" s="1054">
        <f t="shared" si="0"/>
        <v>88.142700000000005</v>
      </c>
      <c r="Q11" s="1058">
        <v>1.2</v>
      </c>
      <c r="R11" s="1058">
        <v>1.9</v>
      </c>
      <c r="S11" s="1058">
        <v>1.7</v>
      </c>
      <c r="T11" s="1058">
        <v>1.9</v>
      </c>
      <c r="U11" s="1058">
        <v>0.5</v>
      </c>
      <c r="V11" s="1058">
        <v>0.5</v>
      </c>
      <c r="W11" s="1058">
        <v>70</v>
      </c>
      <c r="X11" s="1057">
        <f t="shared" si="1"/>
        <v>93.142700000000005</v>
      </c>
      <c r="Y11" s="393">
        <v>1.5</v>
      </c>
      <c r="Z11" s="392">
        <v>1.9</v>
      </c>
      <c r="AA11" s="392">
        <v>2</v>
      </c>
      <c r="AB11" s="392">
        <v>1.9</v>
      </c>
      <c r="AC11" s="392">
        <v>0.5</v>
      </c>
      <c r="AD11" s="397">
        <v>0.5</v>
      </c>
      <c r="AE11" s="397">
        <v>90</v>
      </c>
      <c r="AF11" s="396">
        <v>30</v>
      </c>
      <c r="AG11" s="757">
        <f t="shared" si="2"/>
        <v>98.142700000000005</v>
      </c>
      <c r="AH11" s="392">
        <v>2</v>
      </c>
      <c r="AI11" s="392">
        <v>1.9</v>
      </c>
      <c r="AJ11" s="392">
        <v>2</v>
      </c>
      <c r="AK11" s="392">
        <v>1.9</v>
      </c>
      <c r="AL11" s="392">
        <v>0.5</v>
      </c>
      <c r="AM11" s="392">
        <v>0.5</v>
      </c>
      <c r="AN11" s="392">
        <v>90</v>
      </c>
      <c r="AO11" s="396">
        <v>60</v>
      </c>
      <c r="AP11" s="393">
        <v>103</v>
      </c>
      <c r="AQ11" s="392">
        <v>2</v>
      </c>
      <c r="AR11" s="392">
        <v>1.9</v>
      </c>
      <c r="AS11" s="392">
        <v>2</v>
      </c>
      <c r="AT11" s="392">
        <v>1.9</v>
      </c>
      <c r="AU11" s="392">
        <v>0.5</v>
      </c>
      <c r="AV11" s="392">
        <v>0.5</v>
      </c>
      <c r="AW11" s="392">
        <v>90</v>
      </c>
      <c r="AX11" s="395">
        <v>60</v>
      </c>
      <c r="AY11" s="1340"/>
      <c r="AZ11" s="753">
        <f>'Water Levels'!D10</f>
        <v>103.1427</v>
      </c>
      <c r="BA11" s="393">
        <v>2.6</v>
      </c>
      <c r="BB11" s="392">
        <v>1.9</v>
      </c>
      <c r="BC11" s="392">
        <v>2.6</v>
      </c>
      <c r="BD11" s="392">
        <v>1.9</v>
      </c>
      <c r="BE11" s="392">
        <v>0.7</v>
      </c>
      <c r="BF11" s="392">
        <v>0.5</v>
      </c>
      <c r="BG11" s="392">
        <v>90</v>
      </c>
      <c r="BH11" s="396">
        <v>90</v>
      </c>
      <c r="BI11" s="393">
        <v>2.5</v>
      </c>
      <c r="BJ11" s="392">
        <v>1.9</v>
      </c>
      <c r="BK11" s="392">
        <v>2</v>
      </c>
      <c r="BL11" s="392">
        <v>1.9</v>
      </c>
      <c r="BM11" s="397">
        <v>0.5</v>
      </c>
      <c r="BN11" s="392">
        <v>0.5</v>
      </c>
      <c r="BO11" s="397">
        <v>90</v>
      </c>
      <c r="BP11" s="396">
        <v>60</v>
      </c>
      <c r="BQ11" s="393">
        <v>2</v>
      </c>
      <c r="BR11" s="392">
        <v>1.9</v>
      </c>
      <c r="BS11" s="392">
        <v>2</v>
      </c>
      <c r="BT11" s="392">
        <v>1.9</v>
      </c>
      <c r="BU11" s="392">
        <v>0.5</v>
      </c>
      <c r="BV11" s="392">
        <v>0.5</v>
      </c>
      <c r="BW11" s="392">
        <v>90</v>
      </c>
      <c r="BX11" s="396">
        <v>80</v>
      </c>
      <c r="BY11" s="393">
        <v>0.8</v>
      </c>
      <c r="BZ11" s="392">
        <v>1.9</v>
      </c>
      <c r="CA11" s="392">
        <v>0.8</v>
      </c>
      <c r="CB11" s="392">
        <v>1.9</v>
      </c>
      <c r="CC11" s="392">
        <v>0.5</v>
      </c>
      <c r="CD11" s="397">
        <v>0.5</v>
      </c>
      <c r="CE11" s="392">
        <v>90</v>
      </c>
      <c r="CF11" s="395">
        <v>60</v>
      </c>
      <c r="CG11" s="413">
        <v>0</v>
      </c>
      <c r="CH11" s="393">
        <v>0.8</v>
      </c>
      <c r="CI11" s="392">
        <v>1.9</v>
      </c>
      <c r="CJ11" s="392">
        <v>0.8</v>
      </c>
      <c r="CK11" s="392">
        <v>1.9</v>
      </c>
      <c r="CL11" s="392">
        <v>0.5</v>
      </c>
      <c r="CM11" s="397">
        <v>0.5</v>
      </c>
      <c r="CN11" s="392">
        <v>90</v>
      </c>
      <c r="CO11" s="395">
        <v>60</v>
      </c>
      <c r="CQ11" s="321">
        <f t="shared" si="3"/>
        <v>8.6666666666666661</v>
      </c>
      <c r="CR11" s="321">
        <f t="shared" si="4"/>
        <v>13.5</v>
      </c>
      <c r="CS11" s="321">
        <f t="shared" si="5"/>
        <v>18.333333333333332</v>
      </c>
      <c r="CU11" s="321">
        <f t="shared" si="6"/>
        <v>290</v>
      </c>
    </row>
    <row r="12" spans="2:99" ht="15.75">
      <c r="B12" s="432">
        <v>8</v>
      </c>
      <c r="C12" s="442">
        <f>'Water Levels'!E11</f>
        <v>9</v>
      </c>
      <c r="D12" s="825">
        <f>'Water Levels'!C11</f>
        <v>5</v>
      </c>
      <c r="E12" s="1330"/>
      <c r="F12" s="410">
        <v>0</v>
      </c>
      <c r="G12" s="394">
        <v>0</v>
      </c>
      <c r="H12" s="394">
        <v>20</v>
      </c>
      <c r="I12" s="394">
        <v>0</v>
      </c>
      <c r="J12" s="394">
        <v>0.5</v>
      </c>
      <c r="K12" s="394">
        <v>0.5</v>
      </c>
      <c r="L12" s="392">
        <v>40</v>
      </c>
      <c r="M12" s="402">
        <v>20</v>
      </c>
      <c r="N12" s="727">
        <v>25</v>
      </c>
      <c r="O12" s="1373"/>
      <c r="P12" s="1054">
        <f t="shared" si="0"/>
        <v>96.999800000000008</v>
      </c>
      <c r="Q12" s="1058">
        <v>1.2</v>
      </c>
      <c r="R12" s="1058">
        <v>1.9</v>
      </c>
      <c r="S12" s="1058">
        <v>1.7</v>
      </c>
      <c r="T12" s="1058">
        <v>1.9</v>
      </c>
      <c r="U12" s="1058">
        <v>0.5</v>
      </c>
      <c r="V12" s="1058">
        <v>0.5</v>
      </c>
      <c r="W12" s="1058">
        <v>70</v>
      </c>
      <c r="X12" s="1057">
        <f t="shared" si="1"/>
        <v>101.99980000000001</v>
      </c>
      <c r="Y12" s="393">
        <v>1.5</v>
      </c>
      <c r="Z12" s="392">
        <v>1.9</v>
      </c>
      <c r="AA12" s="392">
        <v>2</v>
      </c>
      <c r="AB12" s="392">
        <v>1.9</v>
      </c>
      <c r="AC12" s="392">
        <v>0.5</v>
      </c>
      <c r="AD12" s="397">
        <v>0.5</v>
      </c>
      <c r="AE12" s="397">
        <v>90</v>
      </c>
      <c r="AF12" s="396">
        <v>30</v>
      </c>
      <c r="AG12" s="757">
        <f t="shared" si="2"/>
        <v>106.99980000000001</v>
      </c>
      <c r="AH12" s="392">
        <v>2</v>
      </c>
      <c r="AI12" s="392">
        <v>1.9</v>
      </c>
      <c r="AJ12" s="392">
        <v>2</v>
      </c>
      <c r="AK12" s="392">
        <v>1.9</v>
      </c>
      <c r="AL12" s="392">
        <v>0.5</v>
      </c>
      <c r="AM12" s="392">
        <v>0.5</v>
      </c>
      <c r="AN12" s="392">
        <v>90</v>
      </c>
      <c r="AO12" s="396">
        <v>60</v>
      </c>
      <c r="AP12" s="393">
        <v>112</v>
      </c>
      <c r="AQ12" s="392">
        <v>2</v>
      </c>
      <c r="AR12" s="392">
        <v>1.9</v>
      </c>
      <c r="AS12" s="392">
        <v>2</v>
      </c>
      <c r="AT12" s="392">
        <v>1.9</v>
      </c>
      <c r="AU12" s="392">
        <v>0.5</v>
      </c>
      <c r="AV12" s="392">
        <v>0.5</v>
      </c>
      <c r="AW12" s="392">
        <v>90</v>
      </c>
      <c r="AX12" s="395">
        <v>60</v>
      </c>
      <c r="AY12" s="1340"/>
      <c r="AZ12" s="753">
        <f>'Water Levels'!D11</f>
        <v>111.99980000000001</v>
      </c>
      <c r="BA12" s="393">
        <v>2.6</v>
      </c>
      <c r="BB12" s="392">
        <v>1.9</v>
      </c>
      <c r="BC12" s="392">
        <v>2.6</v>
      </c>
      <c r="BD12" s="392">
        <v>1.9</v>
      </c>
      <c r="BE12" s="392">
        <v>0.7</v>
      </c>
      <c r="BF12" s="392">
        <v>0.5</v>
      </c>
      <c r="BG12" s="392">
        <v>90</v>
      </c>
      <c r="BH12" s="396">
        <v>90</v>
      </c>
      <c r="BI12" s="393">
        <v>2.5</v>
      </c>
      <c r="BJ12" s="392">
        <v>1.9</v>
      </c>
      <c r="BK12" s="392">
        <v>2</v>
      </c>
      <c r="BL12" s="392">
        <v>1.9</v>
      </c>
      <c r="BM12" s="397">
        <v>0.5</v>
      </c>
      <c r="BN12" s="392">
        <v>0.5</v>
      </c>
      <c r="BO12" s="397">
        <v>90</v>
      </c>
      <c r="BP12" s="396">
        <v>60</v>
      </c>
      <c r="BQ12" s="393">
        <v>2</v>
      </c>
      <c r="BR12" s="392">
        <v>1.9</v>
      </c>
      <c r="BS12" s="392">
        <v>2</v>
      </c>
      <c r="BT12" s="392">
        <v>1.9</v>
      </c>
      <c r="BU12" s="392">
        <v>0.5</v>
      </c>
      <c r="BV12" s="392">
        <v>0.5</v>
      </c>
      <c r="BW12" s="392">
        <v>90</v>
      </c>
      <c r="BX12" s="396">
        <v>80</v>
      </c>
      <c r="BY12" s="393">
        <v>0.8</v>
      </c>
      <c r="BZ12" s="392">
        <v>1.9</v>
      </c>
      <c r="CA12" s="392">
        <v>0.8</v>
      </c>
      <c r="CB12" s="392">
        <v>1.9</v>
      </c>
      <c r="CC12" s="392">
        <v>0.5</v>
      </c>
      <c r="CD12" s="397">
        <v>0.5</v>
      </c>
      <c r="CE12" s="392">
        <v>90</v>
      </c>
      <c r="CF12" s="395">
        <v>60</v>
      </c>
      <c r="CG12" s="413">
        <v>0</v>
      </c>
      <c r="CH12" s="393">
        <v>0.8</v>
      </c>
      <c r="CI12" s="392">
        <v>1.9</v>
      </c>
      <c r="CJ12" s="392">
        <v>0.8</v>
      </c>
      <c r="CK12" s="392">
        <v>1.9</v>
      </c>
      <c r="CL12" s="392">
        <v>0.5</v>
      </c>
      <c r="CM12" s="397">
        <v>0.5</v>
      </c>
      <c r="CN12" s="392">
        <v>90</v>
      </c>
      <c r="CO12" s="395">
        <v>60</v>
      </c>
    </row>
    <row r="13" spans="2:99" ht="15.75">
      <c r="B13" s="751">
        <v>9</v>
      </c>
      <c r="C13" s="444">
        <f>'Water Levels'!E12</f>
        <v>10</v>
      </c>
      <c r="D13" s="447">
        <f>'Water Levels'!C12</f>
        <v>5</v>
      </c>
      <c r="E13" s="1330"/>
      <c r="F13" s="410">
        <v>0</v>
      </c>
      <c r="G13" s="394">
        <v>0</v>
      </c>
      <c r="H13" s="394">
        <v>20</v>
      </c>
      <c r="I13" s="394">
        <v>0</v>
      </c>
      <c r="J13" s="394">
        <v>0.5</v>
      </c>
      <c r="K13" s="394">
        <v>0.5</v>
      </c>
      <c r="L13" s="392">
        <v>40</v>
      </c>
      <c r="M13" s="402">
        <v>20</v>
      </c>
      <c r="N13" s="727">
        <v>25</v>
      </c>
      <c r="O13" s="1373"/>
      <c r="P13" s="1054">
        <f t="shared" si="0"/>
        <v>97</v>
      </c>
      <c r="Q13" s="1058">
        <v>1.2</v>
      </c>
      <c r="R13" s="1058">
        <v>1.9</v>
      </c>
      <c r="S13" s="1058">
        <v>1.7</v>
      </c>
      <c r="T13" s="1058">
        <v>1.9</v>
      </c>
      <c r="U13" s="1058">
        <v>0.5</v>
      </c>
      <c r="V13" s="1058">
        <v>0.5</v>
      </c>
      <c r="W13" s="1058">
        <v>70</v>
      </c>
      <c r="X13" s="1057">
        <f t="shared" si="1"/>
        <v>102</v>
      </c>
      <c r="Y13" s="393">
        <v>1.5</v>
      </c>
      <c r="Z13" s="392">
        <v>1.9</v>
      </c>
      <c r="AA13" s="392">
        <v>2</v>
      </c>
      <c r="AB13" s="392">
        <v>1.9</v>
      </c>
      <c r="AC13" s="392">
        <v>0.5</v>
      </c>
      <c r="AD13" s="397">
        <v>0.5</v>
      </c>
      <c r="AE13" s="397">
        <v>90</v>
      </c>
      <c r="AF13" s="396">
        <v>30</v>
      </c>
      <c r="AG13" s="757">
        <f t="shared" si="2"/>
        <v>107</v>
      </c>
      <c r="AH13" s="392">
        <v>2</v>
      </c>
      <c r="AI13" s="392">
        <v>1.9</v>
      </c>
      <c r="AJ13" s="392">
        <v>2</v>
      </c>
      <c r="AK13" s="392">
        <v>1.9</v>
      </c>
      <c r="AL13" s="392">
        <v>0.5</v>
      </c>
      <c r="AM13" s="392">
        <v>0.5</v>
      </c>
      <c r="AN13" s="392">
        <v>90</v>
      </c>
      <c r="AO13" s="396">
        <v>60</v>
      </c>
      <c r="AP13" s="393">
        <v>112</v>
      </c>
      <c r="AQ13" s="392">
        <v>2</v>
      </c>
      <c r="AR13" s="392">
        <v>1.9</v>
      </c>
      <c r="AS13" s="392">
        <v>2</v>
      </c>
      <c r="AT13" s="392">
        <v>1.9</v>
      </c>
      <c r="AU13" s="392">
        <v>0.5</v>
      </c>
      <c r="AV13" s="392">
        <v>0.5</v>
      </c>
      <c r="AW13" s="392">
        <v>90</v>
      </c>
      <c r="AX13" s="395">
        <v>60</v>
      </c>
      <c r="AY13" s="1340"/>
      <c r="AZ13" s="753">
        <f>'Water Levels'!D12</f>
        <v>112</v>
      </c>
      <c r="BA13" s="393">
        <v>2.6</v>
      </c>
      <c r="BB13" s="392">
        <v>1.9</v>
      </c>
      <c r="BC13" s="392">
        <v>2.6</v>
      </c>
      <c r="BD13" s="392">
        <v>1.9</v>
      </c>
      <c r="BE13" s="392">
        <v>0.7</v>
      </c>
      <c r="BF13" s="392">
        <v>0.5</v>
      </c>
      <c r="BG13" s="392">
        <v>90</v>
      </c>
      <c r="BH13" s="396">
        <v>90</v>
      </c>
      <c r="BI13" s="393">
        <v>2.5</v>
      </c>
      <c r="BJ13" s="392">
        <v>1.9</v>
      </c>
      <c r="BK13" s="392">
        <v>2</v>
      </c>
      <c r="BL13" s="392">
        <v>1.9</v>
      </c>
      <c r="BM13" s="397">
        <v>0.5</v>
      </c>
      <c r="BN13" s="392">
        <v>0.5</v>
      </c>
      <c r="BO13" s="397">
        <v>90</v>
      </c>
      <c r="BP13" s="396">
        <v>60</v>
      </c>
      <c r="BQ13" s="393">
        <v>2</v>
      </c>
      <c r="BR13" s="392">
        <v>1.9</v>
      </c>
      <c r="BS13" s="392">
        <v>2</v>
      </c>
      <c r="BT13" s="392">
        <v>1.9</v>
      </c>
      <c r="BU13" s="392">
        <v>0.5</v>
      </c>
      <c r="BV13" s="392">
        <v>0.5</v>
      </c>
      <c r="BW13" s="392">
        <v>90</v>
      </c>
      <c r="BX13" s="396">
        <v>80</v>
      </c>
      <c r="BY13" s="393">
        <v>0.8</v>
      </c>
      <c r="BZ13" s="392">
        <v>1.9</v>
      </c>
      <c r="CA13" s="392">
        <v>0.8</v>
      </c>
      <c r="CB13" s="392">
        <v>1.9</v>
      </c>
      <c r="CC13" s="392">
        <v>0.5</v>
      </c>
      <c r="CD13" s="397">
        <v>0.5</v>
      </c>
      <c r="CE13" s="392">
        <v>90</v>
      </c>
      <c r="CF13" s="395">
        <v>60</v>
      </c>
      <c r="CG13" s="413">
        <v>0</v>
      </c>
      <c r="CH13" s="393">
        <v>0.8</v>
      </c>
      <c r="CI13" s="392">
        <v>1.9</v>
      </c>
      <c r="CJ13" s="392">
        <v>0.8</v>
      </c>
      <c r="CK13" s="392">
        <v>1.9</v>
      </c>
      <c r="CL13" s="392">
        <v>0.5</v>
      </c>
      <c r="CM13" s="397">
        <v>0.5</v>
      </c>
      <c r="CN13" s="392">
        <v>90</v>
      </c>
      <c r="CO13" s="395">
        <v>60</v>
      </c>
    </row>
    <row r="14" spans="2:99" ht="16.5" thickBot="1">
      <c r="B14" s="403">
        <v>10</v>
      </c>
      <c r="C14" s="404" t="str">
        <f>'Water Levels'!E13</f>
        <v>11_15</v>
      </c>
      <c r="D14" s="398">
        <f>'Water Levels'!C13</f>
        <v>5</v>
      </c>
      <c r="E14" s="1331"/>
      <c r="F14" s="411">
        <v>0</v>
      </c>
      <c r="G14" s="405">
        <v>0</v>
      </c>
      <c r="H14" s="405">
        <v>20</v>
      </c>
      <c r="I14" s="405">
        <v>0</v>
      </c>
      <c r="J14" s="405">
        <v>0.5</v>
      </c>
      <c r="K14" s="405">
        <v>0.5</v>
      </c>
      <c r="L14" s="404">
        <v>40</v>
      </c>
      <c r="M14" s="406">
        <v>20</v>
      </c>
      <c r="N14" s="728">
        <v>25</v>
      </c>
      <c r="O14" s="1374"/>
      <c r="P14" s="1061">
        <f t="shared" si="0"/>
        <v>97</v>
      </c>
      <c r="Q14" s="1062">
        <v>0.8</v>
      </c>
      <c r="R14" s="1062">
        <v>1.9</v>
      </c>
      <c r="S14" s="1062">
        <v>0.8</v>
      </c>
      <c r="T14" s="1062">
        <v>1.9</v>
      </c>
      <c r="U14" s="1062">
        <v>0.5</v>
      </c>
      <c r="V14" s="1062">
        <v>0.5</v>
      </c>
      <c r="W14" s="1062">
        <v>70</v>
      </c>
      <c r="X14" s="1063">
        <f t="shared" si="1"/>
        <v>102</v>
      </c>
      <c r="Y14" s="407">
        <v>0.8</v>
      </c>
      <c r="Z14" s="404">
        <v>1.9</v>
      </c>
      <c r="AA14" s="404">
        <v>0.8</v>
      </c>
      <c r="AB14" s="404">
        <v>1.9</v>
      </c>
      <c r="AC14" s="404">
        <v>0.5</v>
      </c>
      <c r="AD14" s="404">
        <v>0.5</v>
      </c>
      <c r="AE14" s="404">
        <v>70</v>
      </c>
      <c r="AF14" s="398">
        <v>30</v>
      </c>
      <c r="AG14" s="758">
        <f t="shared" si="2"/>
        <v>107</v>
      </c>
      <c r="AH14" s="404">
        <v>0.8</v>
      </c>
      <c r="AI14" s="404">
        <v>1.9</v>
      </c>
      <c r="AJ14" s="404">
        <v>0.8</v>
      </c>
      <c r="AK14" s="404">
        <v>1.9</v>
      </c>
      <c r="AL14" s="404">
        <v>0.5</v>
      </c>
      <c r="AM14" s="404">
        <v>0.5</v>
      </c>
      <c r="AN14" s="404">
        <v>90</v>
      </c>
      <c r="AO14" s="398">
        <v>60</v>
      </c>
      <c r="AP14" s="407">
        <v>112</v>
      </c>
      <c r="AQ14" s="404">
        <v>0.8</v>
      </c>
      <c r="AR14" s="404">
        <v>1.9</v>
      </c>
      <c r="AS14" s="404">
        <v>0.8</v>
      </c>
      <c r="AT14" s="404">
        <v>1.9</v>
      </c>
      <c r="AU14" s="404">
        <v>0.5</v>
      </c>
      <c r="AV14" s="404">
        <v>0.5</v>
      </c>
      <c r="AW14" s="404">
        <v>90</v>
      </c>
      <c r="AX14" s="408">
        <v>60</v>
      </c>
      <c r="AY14" s="1341"/>
      <c r="AZ14" s="754">
        <f>'Water Levels'!D13</f>
        <v>112</v>
      </c>
      <c r="BA14" s="407">
        <v>0.8</v>
      </c>
      <c r="BB14" s="404">
        <v>1.9</v>
      </c>
      <c r="BC14" s="404">
        <v>0.8</v>
      </c>
      <c r="BD14" s="404">
        <v>1.9</v>
      </c>
      <c r="BE14" s="404">
        <v>0.5</v>
      </c>
      <c r="BF14" s="404">
        <v>0.5</v>
      </c>
      <c r="BG14" s="404">
        <v>90</v>
      </c>
      <c r="BH14" s="398">
        <v>90</v>
      </c>
      <c r="BI14" s="407">
        <v>0.8</v>
      </c>
      <c r="BJ14" s="404">
        <v>1.9</v>
      </c>
      <c r="BK14" s="404">
        <v>0.8</v>
      </c>
      <c r="BL14" s="404">
        <v>1.9</v>
      </c>
      <c r="BM14" s="404">
        <v>0.5</v>
      </c>
      <c r="BN14" s="404">
        <v>0.5</v>
      </c>
      <c r="BO14" s="404">
        <v>90</v>
      </c>
      <c r="BP14" s="398">
        <v>60</v>
      </c>
      <c r="BQ14" s="407">
        <v>0.8</v>
      </c>
      <c r="BR14" s="404">
        <v>1.9</v>
      </c>
      <c r="BS14" s="404">
        <v>0.8</v>
      </c>
      <c r="BT14" s="404">
        <v>1.9</v>
      </c>
      <c r="BU14" s="404">
        <v>0.5</v>
      </c>
      <c r="BV14" s="404">
        <v>0.5</v>
      </c>
      <c r="BW14" s="404">
        <v>90</v>
      </c>
      <c r="BX14" s="398">
        <v>80</v>
      </c>
      <c r="BY14" s="407">
        <v>0.8</v>
      </c>
      <c r="BZ14" s="404">
        <v>0.8</v>
      </c>
      <c r="CA14" s="404">
        <v>0.8</v>
      </c>
      <c r="CB14" s="404">
        <v>0.8</v>
      </c>
      <c r="CC14" s="404">
        <v>0.5</v>
      </c>
      <c r="CD14" s="404">
        <v>0.5</v>
      </c>
      <c r="CE14" s="404">
        <v>90</v>
      </c>
      <c r="CF14" s="408">
        <v>60</v>
      </c>
      <c r="CG14" s="414">
        <v>0</v>
      </c>
      <c r="CH14" s="407">
        <v>0.8</v>
      </c>
      <c r="CI14" s="404">
        <v>0.8</v>
      </c>
      <c r="CJ14" s="404">
        <v>0.8</v>
      </c>
      <c r="CK14" s="404">
        <v>0.8</v>
      </c>
      <c r="CL14" s="404">
        <v>0.5</v>
      </c>
      <c r="CM14" s="404">
        <v>0.5</v>
      </c>
      <c r="CN14" s="404">
        <v>90</v>
      </c>
      <c r="CO14" s="408">
        <v>60</v>
      </c>
      <c r="CQ14" s="321">
        <f t="shared" si="3"/>
        <v>8.6666666666666661</v>
      </c>
      <c r="CR14" s="321">
        <f t="shared" si="4"/>
        <v>13.5</v>
      </c>
      <c r="CS14" s="321">
        <f t="shared" si="5"/>
        <v>18.333333333333332</v>
      </c>
      <c r="CU14" s="321">
        <f t="shared" si="6"/>
        <v>290</v>
      </c>
    </row>
    <row r="15" spans="2:99">
      <c r="B15" s="377"/>
      <c r="C15" s="377"/>
      <c r="D15" s="377"/>
      <c r="E15" s="377"/>
      <c r="F15" s="377"/>
      <c r="G15" s="324" t="s">
        <v>278</v>
      </c>
      <c r="H15" s="377"/>
      <c r="I15" s="377"/>
      <c r="J15" s="377"/>
      <c r="K15" s="377"/>
      <c r="L15" s="377"/>
      <c r="M15" s="377"/>
      <c r="N15" s="377"/>
      <c r="O15" s="377"/>
      <c r="P15" s="377"/>
      <c r="Q15" s="322"/>
      <c r="R15" s="377" t="s">
        <v>655</v>
      </c>
      <c r="S15" s="377"/>
      <c r="T15" s="377"/>
      <c r="U15" s="377"/>
      <c r="V15" s="377"/>
      <c r="W15" s="377"/>
      <c r="X15" s="377"/>
      <c r="Y15" s="377"/>
      <c r="Z15" s="377" t="s">
        <v>282</v>
      </c>
      <c r="AA15" s="377"/>
      <c r="AB15" s="377"/>
      <c r="AC15" s="377"/>
      <c r="AD15" s="377"/>
      <c r="AE15" s="377"/>
      <c r="AF15" s="377"/>
      <c r="AG15" s="377"/>
      <c r="AH15" s="377"/>
      <c r="AI15" s="377" t="s">
        <v>21</v>
      </c>
      <c r="AJ15" s="377" t="s">
        <v>462</v>
      </c>
      <c r="AK15" s="377"/>
      <c r="AL15" s="377"/>
      <c r="AM15" s="377"/>
      <c r="AN15" s="377"/>
      <c r="AO15" s="377"/>
      <c r="AP15" s="377"/>
      <c r="AQ15" s="377"/>
      <c r="AR15" s="377" t="s">
        <v>21</v>
      </c>
      <c r="AS15" s="377" t="s">
        <v>285</v>
      </c>
      <c r="AT15" s="377"/>
      <c r="AU15" s="377"/>
      <c r="AV15" s="377"/>
      <c r="AW15" s="377"/>
      <c r="AX15" s="377"/>
      <c r="AY15" s="377"/>
      <c r="AZ15" s="377"/>
      <c r="BA15" s="377"/>
      <c r="BB15" s="377" t="s">
        <v>21</v>
      </c>
      <c r="BC15" s="377" t="s">
        <v>295</v>
      </c>
      <c r="BD15" s="377"/>
      <c r="BE15" s="377"/>
      <c r="BF15" s="377"/>
      <c r="BG15" s="377"/>
      <c r="BH15" s="377"/>
      <c r="BI15" s="377"/>
      <c r="BJ15" s="377"/>
      <c r="BK15" s="377"/>
      <c r="BL15" s="377"/>
      <c r="BM15" s="377"/>
      <c r="BN15" s="377"/>
      <c r="BO15" s="377"/>
      <c r="BP15" s="377"/>
      <c r="BQ15" s="377"/>
      <c r="BR15" s="377"/>
      <c r="BS15" s="377"/>
      <c r="BT15" s="377"/>
      <c r="BU15" s="377"/>
      <c r="BV15" s="377"/>
      <c r="BW15" s="377"/>
      <c r="BX15" s="377"/>
      <c r="BY15" s="377"/>
      <c r="BZ15" s="377"/>
      <c r="CA15" s="377"/>
      <c r="CB15" s="377"/>
      <c r="CC15" s="377"/>
      <c r="CD15" s="377"/>
      <c r="CE15" s="377"/>
      <c r="CF15" s="377"/>
      <c r="CG15" s="377"/>
      <c r="CH15" s="377"/>
      <c r="CI15" s="377"/>
      <c r="CJ15" s="377"/>
      <c r="CK15" s="377"/>
      <c r="CL15" s="377"/>
      <c r="CM15" s="377"/>
      <c r="CN15" s="377"/>
      <c r="CO15" s="377"/>
      <c r="CP15" s="377"/>
      <c r="CR15" s="323">
        <v>9</v>
      </c>
      <c r="CS15" s="323">
        <v>13</v>
      </c>
      <c r="CT15" s="323">
        <v>18</v>
      </c>
      <c r="CU15" s="321">
        <f>CU14*1/60</f>
        <v>4.833333333333333</v>
      </c>
    </row>
    <row r="16" spans="2:99">
      <c r="B16" s="377"/>
      <c r="C16" s="377"/>
      <c r="D16" s="377"/>
      <c r="E16" s="377"/>
      <c r="F16" s="377"/>
      <c r="G16" s="324" t="s">
        <v>670</v>
      </c>
      <c r="H16" s="377"/>
      <c r="I16" s="377"/>
      <c r="J16" s="377"/>
      <c r="K16" s="377"/>
      <c r="L16" s="377"/>
      <c r="M16" s="377"/>
      <c r="N16" s="762" t="s">
        <v>656</v>
      </c>
      <c r="O16" s="377"/>
      <c r="P16" s="377"/>
      <c r="Q16" s="377"/>
      <c r="R16" s="377" t="s">
        <v>279</v>
      </c>
      <c r="S16" s="377"/>
      <c r="T16" s="377"/>
      <c r="U16" s="377"/>
      <c r="V16" s="377"/>
      <c r="W16" s="377"/>
      <c r="X16" s="377"/>
      <c r="Y16" s="377"/>
      <c r="Z16" s="377" t="s">
        <v>463</v>
      </c>
      <c r="AA16" s="377"/>
      <c r="AB16" s="377"/>
      <c r="AC16" s="377"/>
      <c r="AD16" s="377"/>
      <c r="AE16" s="377"/>
      <c r="AF16" s="377"/>
      <c r="AG16" s="377"/>
      <c r="AH16" s="377"/>
      <c r="AI16" s="377" t="s">
        <v>22</v>
      </c>
      <c r="AJ16" s="377" t="s">
        <v>286</v>
      </c>
      <c r="AK16" s="377"/>
      <c r="AL16" s="377"/>
      <c r="AM16" s="377"/>
      <c r="AN16" s="377"/>
      <c r="AO16" s="377"/>
      <c r="AP16" s="377"/>
      <c r="AQ16" s="377"/>
      <c r="AR16" s="377" t="s">
        <v>22</v>
      </c>
      <c r="AS16" s="377" t="s">
        <v>293</v>
      </c>
      <c r="AT16" s="377"/>
      <c r="AU16" s="377"/>
      <c r="AV16" s="377"/>
      <c r="AW16" s="377"/>
      <c r="AX16" s="377"/>
      <c r="AY16" s="762" t="s">
        <v>656</v>
      </c>
      <c r="AZ16" s="377"/>
      <c r="BA16" s="377"/>
      <c r="BB16" s="377" t="s">
        <v>22</v>
      </c>
      <c r="BC16" s="377" t="s">
        <v>296</v>
      </c>
      <c r="BD16" s="377"/>
      <c r="BE16" s="377"/>
      <c r="BF16" s="377"/>
      <c r="BG16" s="377"/>
      <c r="BH16" s="377"/>
      <c r="BI16" s="377"/>
      <c r="BJ16" s="377"/>
      <c r="BK16" s="377"/>
      <c r="BL16" s="377"/>
      <c r="BM16" s="377"/>
      <c r="BN16" s="377"/>
      <c r="BO16" s="377"/>
      <c r="BP16" s="377"/>
      <c r="BQ16" s="377"/>
      <c r="BR16" s="377"/>
      <c r="BS16" s="377"/>
      <c r="BT16" s="377"/>
      <c r="BU16" s="377"/>
      <c r="BV16" s="377"/>
      <c r="BW16" s="377"/>
      <c r="BX16" s="377"/>
      <c r="BY16" s="377"/>
      <c r="BZ16" s="377"/>
      <c r="CA16" s="377"/>
      <c r="CB16" s="377"/>
      <c r="CC16" s="377"/>
      <c r="CD16" s="377"/>
      <c r="CE16" s="377"/>
      <c r="CF16" s="377"/>
      <c r="CG16" s="377"/>
      <c r="CH16" s="377"/>
      <c r="CI16" s="377"/>
      <c r="CJ16" s="377"/>
      <c r="CK16" s="377"/>
      <c r="CL16" s="377"/>
      <c r="CM16" s="377"/>
      <c r="CN16" s="377"/>
      <c r="CO16" s="377"/>
      <c r="CP16" s="377"/>
      <c r="CR16" s="323">
        <v>3</v>
      </c>
      <c r="CS16" s="323">
        <v>9</v>
      </c>
      <c r="CT16" s="323">
        <v>12</v>
      </c>
    </row>
    <row r="17" spans="2:98">
      <c r="B17" s="377"/>
      <c r="C17" s="377"/>
      <c r="D17" s="377"/>
      <c r="E17" s="377"/>
      <c r="F17" s="377"/>
      <c r="G17" s="324" t="s">
        <v>671</v>
      </c>
      <c r="H17" s="377"/>
      <c r="I17" s="377"/>
      <c r="J17" s="377"/>
      <c r="K17" s="377"/>
      <c r="L17" s="377"/>
      <c r="M17" s="377"/>
      <c r="N17" s="377"/>
      <c r="O17" s="377"/>
      <c r="P17" s="377"/>
      <c r="Q17" s="377"/>
      <c r="R17" s="377" t="s">
        <v>280</v>
      </c>
      <c r="S17" s="377"/>
      <c r="T17" s="377"/>
      <c r="U17" s="377"/>
      <c r="V17" s="377"/>
      <c r="W17" s="377"/>
      <c r="X17" s="377"/>
      <c r="Y17" s="377"/>
      <c r="Z17" s="377" t="s">
        <v>24</v>
      </c>
      <c r="AA17" s="377"/>
      <c r="AB17" s="377"/>
      <c r="AC17" s="377"/>
      <c r="AD17" s="377"/>
      <c r="AE17" s="377"/>
      <c r="AF17" s="377"/>
      <c r="AG17" s="377"/>
      <c r="AH17" s="377"/>
      <c r="AI17" s="342" t="s">
        <v>25</v>
      </c>
      <c r="AJ17" s="342" t="s">
        <v>26</v>
      </c>
      <c r="AK17" s="1342" t="s">
        <v>27</v>
      </c>
      <c r="AL17" s="1342"/>
      <c r="AM17" s="1342"/>
      <c r="AN17" s="1342"/>
      <c r="AO17" s="377"/>
      <c r="AP17" s="377"/>
      <c r="AQ17" s="377"/>
      <c r="AR17" s="342" t="s">
        <v>25</v>
      </c>
      <c r="AS17" s="1343" t="s">
        <v>26</v>
      </c>
      <c r="AT17" s="1343"/>
      <c r="AU17" s="1343"/>
      <c r="AV17" s="1344" t="s">
        <v>27</v>
      </c>
      <c r="AW17" s="1345"/>
      <c r="AX17" s="1346"/>
      <c r="AY17" s="319"/>
      <c r="AZ17" s="319"/>
      <c r="BA17" s="377"/>
      <c r="BB17" s="342" t="s">
        <v>25</v>
      </c>
      <c r="BC17" s="342" t="s">
        <v>26</v>
      </c>
      <c r="BD17" s="342" t="s">
        <v>27</v>
      </c>
      <c r="BE17" s="377"/>
      <c r="BF17" s="377"/>
      <c r="BG17" s="377"/>
      <c r="BH17" s="377"/>
      <c r="BI17" s="377"/>
      <c r="BJ17" s="377" t="s">
        <v>299</v>
      </c>
      <c r="BK17" s="377"/>
      <c r="BL17" s="377"/>
      <c r="BM17" s="377"/>
      <c r="BN17" s="377"/>
      <c r="BO17" s="377"/>
      <c r="BP17" s="377"/>
      <c r="BQ17" s="377"/>
      <c r="BR17" s="377" t="s">
        <v>299</v>
      </c>
      <c r="BS17" s="377"/>
      <c r="BT17" s="377"/>
      <c r="BU17" s="377"/>
      <c r="BV17" s="377"/>
      <c r="BW17" s="377"/>
      <c r="BX17" s="377"/>
      <c r="BY17" s="377"/>
      <c r="BZ17" s="377" t="s">
        <v>299</v>
      </c>
      <c r="CA17" s="377"/>
      <c r="CB17" s="377"/>
      <c r="CC17" s="377"/>
      <c r="CD17" s="377"/>
      <c r="CE17" s="377"/>
      <c r="CF17" s="377"/>
      <c r="CG17" s="377"/>
      <c r="CH17" s="377"/>
      <c r="CI17" s="377" t="s">
        <v>299</v>
      </c>
      <c r="CJ17" s="377"/>
      <c r="CK17" s="377"/>
      <c r="CL17" s="377"/>
      <c r="CM17" s="377"/>
      <c r="CN17" s="377"/>
      <c r="CO17" s="377"/>
      <c r="CP17" s="377"/>
      <c r="CR17" s="323">
        <f>CR15-CR16</f>
        <v>6</v>
      </c>
      <c r="CS17" s="323">
        <f>CS15-CS16</f>
        <v>4</v>
      </c>
      <c r="CT17" s="323">
        <f>CT15-CT16</f>
        <v>6</v>
      </c>
    </row>
    <row r="18" spans="2:98">
      <c r="B18" s="377"/>
      <c r="C18" s="377"/>
      <c r="D18" s="377"/>
      <c r="E18" s="377"/>
      <c r="F18" s="377"/>
      <c r="G18" s="377"/>
      <c r="H18" s="377"/>
      <c r="I18" s="377"/>
      <c r="J18" s="377"/>
      <c r="K18" s="377"/>
      <c r="L18" s="377"/>
      <c r="M18" s="377"/>
      <c r="N18" s="377"/>
      <c r="O18" s="377"/>
      <c r="P18" s="377"/>
      <c r="Q18" s="377"/>
      <c r="R18" s="377"/>
      <c r="S18" s="377"/>
      <c r="T18" s="377"/>
      <c r="U18" s="377"/>
      <c r="V18" s="377"/>
      <c r="W18" s="377"/>
      <c r="X18" s="377"/>
      <c r="Y18" s="377"/>
      <c r="Z18" s="377"/>
      <c r="AA18" s="377"/>
      <c r="AB18" s="377"/>
      <c r="AC18" s="377"/>
      <c r="AD18" s="377"/>
      <c r="AE18" s="377"/>
      <c r="AF18" s="377"/>
      <c r="AG18" s="377"/>
      <c r="AH18" s="377"/>
      <c r="AI18" s="342" t="s">
        <v>28</v>
      </c>
      <c r="AJ18" s="342" t="s">
        <v>283</v>
      </c>
      <c r="AK18" s="1342" t="s">
        <v>284</v>
      </c>
      <c r="AL18" s="1342"/>
      <c r="AM18" s="1342"/>
      <c r="AN18" s="1342"/>
      <c r="AO18" s="377"/>
      <c r="AP18" s="377"/>
      <c r="AQ18" s="377"/>
      <c r="AR18" s="342" t="s">
        <v>28</v>
      </c>
      <c r="AS18" s="1343" t="s">
        <v>285</v>
      </c>
      <c r="AT18" s="1343"/>
      <c r="AU18" s="1343"/>
      <c r="AV18" s="681" t="s">
        <v>294</v>
      </c>
      <c r="AW18" s="681"/>
      <c r="AX18" s="681"/>
      <c r="AY18" s="319"/>
      <c r="AZ18" s="409"/>
      <c r="BA18" s="377"/>
      <c r="BB18" s="342" t="s">
        <v>28</v>
      </c>
      <c r="BC18" s="342" t="s">
        <v>297</v>
      </c>
      <c r="BD18" s="342" t="s">
        <v>298</v>
      </c>
      <c r="BE18" s="377"/>
      <c r="BF18" s="377"/>
      <c r="BG18" s="377"/>
      <c r="BH18" s="377"/>
      <c r="BI18" s="377"/>
      <c r="BJ18" s="377"/>
      <c r="BK18" s="377"/>
      <c r="BL18" s="377"/>
      <c r="BM18" s="377"/>
      <c r="BN18" s="377"/>
      <c r="BO18" s="377"/>
      <c r="BP18" s="377"/>
      <c r="BQ18" s="377"/>
      <c r="BR18" s="377"/>
      <c r="BS18" s="377"/>
      <c r="BT18" s="377"/>
      <c r="BU18" s="377"/>
      <c r="BV18" s="377"/>
      <c r="BW18" s="377"/>
      <c r="BX18" s="377"/>
      <c r="BY18" s="377"/>
      <c r="BZ18" s="377"/>
      <c r="CA18" s="377"/>
      <c r="CB18" s="377"/>
      <c r="CC18" s="377"/>
      <c r="CD18" s="377"/>
      <c r="CE18" s="377"/>
      <c r="CF18" s="377"/>
      <c r="CG18" s="377"/>
      <c r="CH18" s="377"/>
      <c r="CI18" s="377"/>
      <c r="CJ18" s="377"/>
      <c r="CK18" s="377"/>
      <c r="CL18" s="377"/>
      <c r="CM18" s="377"/>
      <c r="CN18" s="377"/>
      <c r="CO18" s="377"/>
      <c r="CP18" s="377"/>
    </row>
    <row r="19" spans="2:98" ht="15.75">
      <c r="B19" s="319"/>
      <c r="C19" s="319"/>
      <c r="D19" s="319"/>
      <c r="E19" s="319"/>
      <c r="F19" s="319"/>
      <c r="G19" s="377"/>
      <c r="H19" s="319"/>
      <c r="I19" s="319"/>
      <c r="J19" s="319"/>
      <c r="K19" s="319"/>
      <c r="L19" s="319"/>
      <c r="M19" s="319"/>
      <c r="N19" s="319"/>
      <c r="O19" s="319"/>
      <c r="P19" s="1048" t="s">
        <v>973</v>
      </c>
      <c r="Q19" s="1049" t="s">
        <v>974</v>
      </c>
      <c r="R19" s="377"/>
      <c r="S19" s="319"/>
      <c r="T19" s="319"/>
      <c r="U19" s="319"/>
      <c r="V19" s="319"/>
      <c r="W19" s="319"/>
      <c r="X19" s="319"/>
      <c r="Y19" s="319"/>
      <c r="Z19" s="377" t="s">
        <v>29</v>
      </c>
      <c r="AA19" s="319"/>
      <c r="AB19" s="319"/>
      <c r="AC19" s="319"/>
      <c r="AD19" s="319"/>
      <c r="AE19" s="319"/>
      <c r="AF19" s="319"/>
      <c r="AG19" s="319"/>
      <c r="AH19" s="319"/>
      <c r="AI19" s="342" t="s">
        <v>30</v>
      </c>
      <c r="AJ19" s="1342" t="s">
        <v>31</v>
      </c>
      <c r="AK19" s="1342"/>
      <c r="AL19" s="1342"/>
      <c r="AM19" s="1342"/>
      <c r="AN19" s="1342"/>
      <c r="AO19" s="319"/>
      <c r="AP19" s="319"/>
      <c r="AQ19" s="319"/>
      <c r="AR19" s="342" t="s">
        <v>30</v>
      </c>
      <c r="AS19" s="1344" t="s">
        <v>31</v>
      </c>
      <c r="AT19" s="1345"/>
      <c r="AU19" s="1346"/>
      <c r="AV19" s="1350"/>
      <c r="AW19" s="1351"/>
      <c r="AX19" s="1352"/>
      <c r="AY19" s="319"/>
      <c r="AZ19" s="319"/>
      <c r="BA19" s="319"/>
      <c r="BB19" s="376" t="s">
        <v>30</v>
      </c>
      <c r="BC19" s="1353" t="s">
        <v>32</v>
      </c>
      <c r="BD19" s="1353"/>
      <c r="BE19" s="319"/>
      <c r="BF19" s="319"/>
      <c r="BG19" s="319"/>
      <c r="BH19" s="319"/>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c r="CN19" s="319"/>
      <c r="CO19" s="319"/>
      <c r="CP19" s="319"/>
    </row>
    <row r="20" spans="2:98" ht="15.75" thickBot="1">
      <c r="B20" s="319"/>
      <c r="C20" s="319"/>
      <c r="D20" s="319"/>
      <c r="E20" s="319"/>
      <c r="F20" s="319"/>
      <c r="G20" s="377"/>
      <c r="H20" s="319"/>
      <c r="I20" s="319"/>
      <c r="J20" s="319"/>
      <c r="K20" s="319"/>
      <c r="L20" s="319"/>
      <c r="M20" s="319"/>
      <c r="N20" s="319"/>
      <c r="O20" s="319"/>
      <c r="P20" s="319"/>
      <c r="Q20" s="1064" t="s">
        <v>975</v>
      </c>
      <c r="R20" s="377"/>
      <c r="S20" s="319"/>
      <c r="T20" s="319"/>
      <c r="U20" s="319"/>
      <c r="V20" s="319"/>
      <c r="W20" s="319"/>
      <c r="X20" s="319"/>
      <c r="Y20" s="319"/>
      <c r="Z20" s="377"/>
      <c r="AA20" s="319"/>
      <c r="AB20" s="319"/>
      <c r="AC20" s="319"/>
      <c r="AD20" s="319"/>
      <c r="AE20" s="319"/>
      <c r="AF20" s="319"/>
      <c r="AG20" s="319"/>
      <c r="AH20" s="319"/>
      <c r="AI20" s="319"/>
      <c r="AJ20" s="319"/>
      <c r="AK20" s="319"/>
      <c r="AL20" s="319"/>
      <c r="AM20" s="319"/>
      <c r="AN20" s="319"/>
      <c r="AO20" s="319"/>
      <c r="AP20" s="319"/>
      <c r="AQ20" s="319"/>
      <c r="AR20" s="319"/>
      <c r="AS20" s="319"/>
      <c r="AT20" s="319"/>
      <c r="AU20" s="319"/>
      <c r="AV20" s="319"/>
      <c r="AW20" s="319"/>
      <c r="AX20" s="319"/>
      <c r="AY20" s="319"/>
      <c r="AZ20" s="319"/>
      <c r="BA20" s="319"/>
      <c r="BB20" s="319"/>
      <c r="BC20" s="319"/>
      <c r="BD20" s="319"/>
      <c r="BE20" s="319"/>
      <c r="BF20" s="319"/>
      <c r="BG20" s="319"/>
      <c r="BH20" s="319"/>
      <c r="BI20" s="319"/>
      <c r="BJ20" s="319"/>
      <c r="BK20" s="319"/>
      <c r="BL20" s="319"/>
      <c r="BM20" s="319"/>
      <c r="BN20" s="319"/>
      <c r="BO20" s="319"/>
      <c r="BP20" s="319"/>
      <c r="BQ20" s="319"/>
      <c r="BR20" s="319"/>
      <c r="BS20" s="319"/>
      <c r="BT20" s="319"/>
      <c r="BU20" s="319"/>
      <c r="BV20" s="319"/>
      <c r="BW20" s="319"/>
      <c r="BX20" s="319"/>
      <c r="BY20" s="319"/>
      <c r="BZ20" s="319"/>
      <c r="CA20" s="319"/>
      <c r="CB20" s="319"/>
      <c r="CC20" s="319"/>
      <c r="CD20" s="319"/>
      <c r="CE20" s="319"/>
      <c r="CF20" s="319"/>
      <c r="CG20" s="319"/>
      <c r="CH20" s="319"/>
      <c r="CI20" s="319"/>
      <c r="CJ20" s="319"/>
      <c r="CK20" s="319"/>
      <c r="CL20" s="319"/>
      <c r="CM20" s="319"/>
      <c r="CN20" s="319"/>
      <c r="CO20" s="319"/>
      <c r="CP20" s="319"/>
    </row>
    <row r="21" spans="2:98">
      <c r="B21" s="1354" t="s">
        <v>133</v>
      </c>
      <c r="C21" s="1355"/>
      <c r="D21" s="743" t="s">
        <v>603</v>
      </c>
      <c r="E21" s="1362" t="s">
        <v>653</v>
      </c>
      <c r="F21" s="1362"/>
      <c r="G21" s="1362"/>
      <c r="H21" s="1363"/>
      <c r="I21" s="319"/>
      <c r="J21" s="319"/>
      <c r="K21" s="319"/>
      <c r="L21" s="319"/>
      <c r="M21" s="319"/>
      <c r="N21" s="319"/>
      <c r="O21" s="319"/>
      <c r="P21" s="319"/>
      <c r="Q21" s="377"/>
      <c r="R21" s="319"/>
      <c r="S21" s="319"/>
      <c r="T21" s="319"/>
      <c r="U21" s="319"/>
      <c r="V21" s="319"/>
      <c r="W21" s="319"/>
      <c r="X21" s="319"/>
      <c r="Y21" s="377"/>
      <c r="Z21" s="319"/>
      <c r="AA21" s="319"/>
      <c r="AB21" s="319"/>
      <c r="AC21" s="319"/>
      <c r="AD21" s="319"/>
      <c r="AE21" s="319"/>
      <c r="AF21" s="319"/>
      <c r="AG21" s="319"/>
      <c r="AH21" s="319"/>
      <c r="AI21" s="319"/>
      <c r="AJ21" s="319"/>
      <c r="AK21" s="319"/>
      <c r="AL21" s="319"/>
      <c r="AM21" s="319"/>
      <c r="AN21" s="319"/>
      <c r="AO21" s="319"/>
      <c r="AP21" s="319"/>
      <c r="AQ21" s="319"/>
      <c r="AR21" s="319"/>
      <c r="AS21" s="319"/>
      <c r="AT21" s="319"/>
      <c r="AU21" s="319"/>
      <c r="AV21" s="319"/>
      <c r="AW21" s="319"/>
      <c r="CH21" s="319"/>
      <c r="CI21" s="319"/>
      <c r="CJ21" s="319"/>
      <c r="CK21" s="319"/>
      <c r="CL21" s="319"/>
      <c r="CM21" s="319"/>
      <c r="CN21" s="319"/>
      <c r="CO21" s="319"/>
    </row>
    <row r="22" spans="2:98">
      <c r="B22" s="1356"/>
      <c r="C22" s="1357"/>
      <c r="D22" s="742" t="s">
        <v>332</v>
      </c>
      <c r="E22" s="1364" t="s">
        <v>464</v>
      </c>
      <c r="F22" s="1364"/>
      <c r="G22" s="1364"/>
      <c r="H22" s="1365"/>
      <c r="I22" s="319"/>
      <c r="J22" s="319"/>
      <c r="K22" s="319"/>
      <c r="L22" s="319"/>
      <c r="M22" s="319"/>
      <c r="N22" s="319"/>
      <c r="O22" s="319"/>
      <c r="P22" s="319"/>
      <c r="Q22" s="377"/>
      <c r="R22" s="319"/>
      <c r="S22" s="319"/>
      <c r="T22" s="319"/>
      <c r="U22" s="319"/>
      <c r="V22" s="319"/>
      <c r="W22" s="319"/>
      <c r="X22" s="319"/>
      <c r="Y22" s="377"/>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CH22" s="319"/>
      <c r="CI22" s="319"/>
      <c r="CJ22" s="319"/>
      <c r="CK22" s="319"/>
      <c r="CL22" s="319"/>
      <c r="CM22" s="319"/>
      <c r="CN22" s="319"/>
      <c r="CO22" s="319"/>
    </row>
    <row r="23" spans="2:98">
      <c r="B23" s="1358"/>
      <c r="C23" s="1359"/>
      <c r="D23" s="418" t="s">
        <v>331</v>
      </c>
      <c r="E23" s="1366" t="s">
        <v>465</v>
      </c>
      <c r="F23" s="1366"/>
      <c r="G23" s="1366"/>
      <c r="H23" s="1367"/>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CH23" s="319"/>
      <c r="CI23" s="319"/>
      <c r="CJ23" s="319"/>
      <c r="CK23" s="319"/>
      <c r="CL23" s="319"/>
      <c r="CM23" s="319"/>
      <c r="CN23" s="319"/>
      <c r="CO23" s="319"/>
    </row>
    <row r="24" spans="2:98" ht="15.75" thickBot="1">
      <c r="B24" s="1360"/>
      <c r="C24" s="1361"/>
      <c r="D24" s="419" t="s">
        <v>239</v>
      </c>
      <c r="E24" s="1368" t="s">
        <v>466</v>
      </c>
      <c r="F24" s="1368"/>
      <c r="G24" s="1368"/>
      <c r="H24" s="136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CH24" s="319"/>
      <c r="CI24" s="319"/>
      <c r="CJ24" s="319"/>
      <c r="CK24" s="319"/>
      <c r="CL24" s="319"/>
      <c r="CM24" s="319"/>
      <c r="CN24" s="319"/>
      <c r="CO24" s="319"/>
    </row>
  </sheetData>
  <mergeCells count="34">
    <mergeCell ref="B21:C24"/>
    <mergeCell ref="E21:H21"/>
    <mergeCell ref="E23:H23"/>
    <mergeCell ref="E24:H24"/>
    <mergeCell ref="AK18:AN18"/>
    <mergeCell ref="AJ19:AN19"/>
    <mergeCell ref="E22:H22"/>
    <mergeCell ref="BC19:BD19"/>
    <mergeCell ref="BA3:BH3"/>
    <mergeCell ref="F3:M3"/>
    <mergeCell ref="AG3:AO3"/>
    <mergeCell ref="AP3:AX3"/>
    <mergeCell ref="AZ3:AZ4"/>
    <mergeCell ref="P3:X3"/>
    <mergeCell ref="Y3:AF3"/>
    <mergeCell ref="AS19:AU19"/>
    <mergeCell ref="AV17:AX17"/>
    <mergeCell ref="AV19:AX19"/>
    <mergeCell ref="AS18:AU18"/>
    <mergeCell ref="AK17:AN17"/>
    <mergeCell ref="AS17:AU17"/>
    <mergeCell ref="BY3:CF3"/>
    <mergeCell ref="CG3:CG4"/>
    <mergeCell ref="CH3:CO3"/>
    <mergeCell ref="B2:D2"/>
    <mergeCell ref="BI3:BP3"/>
    <mergeCell ref="BQ3:BX3"/>
    <mergeCell ref="B3:B4"/>
    <mergeCell ref="C3:C4"/>
    <mergeCell ref="D3:D4"/>
    <mergeCell ref="O3:O14"/>
    <mergeCell ref="AY3:AY14"/>
    <mergeCell ref="N3:N4"/>
    <mergeCell ref="E3:E14"/>
  </mergeCells>
  <hyperlinks>
    <hyperlink ref="N16" location="Heater!A1" display="Refer to Heater tab for details" xr:uid="{DD8C74A4-AC5D-4DF2-86A7-D3B0882A90EC}"/>
    <hyperlink ref="AY16" location="Heater!A1" display="Refer to Heater tab for details" xr:uid="{DF42FAB9-EAE3-4AF5-927D-D67C198F95A1}"/>
  </hyperlink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398EB-EE62-4B14-83A2-D812B18EE541}">
  <sheetPr>
    <tabColor theme="3" tint="0.79998168889431442"/>
  </sheetPr>
  <dimension ref="A2:AMD24"/>
  <sheetViews>
    <sheetView workbookViewId="0">
      <selection activeCell="AC15" sqref="AC15"/>
    </sheetView>
  </sheetViews>
  <sheetFormatPr defaultColWidth="10.42578125" defaultRowHeight="15"/>
  <cols>
    <col min="1" max="1" width="3.28515625" style="319" customWidth="1"/>
    <col min="2" max="4" width="11.140625" style="319" customWidth="1"/>
    <col min="5" max="5" width="9.85546875" style="319" customWidth="1"/>
    <col min="6" max="12" width="13.28515625" style="319" customWidth="1"/>
    <col min="13" max="13" width="13.28515625" style="329" customWidth="1"/>
    <col min="14" max="14" width="20.28515625" style="319" customWidth="1"/>
    <col min="15" max="21" width="13.28515625" style="319" customWidth="1"/>
    <col min="22" max="22" width="31.7109375" style="319" customWidth="1"/>
    <col min="23" max="30" width="13.28515625" style="319" customWidth="1"/>
    <col min="31" max="31" width="18" style="319" customWidth="1"/>
    <col min="32" max="39" width="13.28515625" style="319" customWidth="1"/>
    <col min="40" max="40" width="18" style="319" customWidth="1"/>
    <col min="41" max="50" width="13.28515625" style="319" customWidth="1"/>
    <col min="51" max="52" width="19.5703125" style="319" customWidth="1"/>
    <col min="53" max="91" width="13.28515625" style="319" customWidth="1"/>
    <col min="92" max="1018" width="10.42578125" style="319"/>
    <col min="1019" max="16384" width="10.42578125" style="321"/>
  </cols>
  <sheetData>
    <row r="2" spans="1:1018" ht="28.9" customHeight="1" thickBot="1">
      <c r="B2" s="1378" t="s">
        <v>690</v>
      </c>
      <c r="C2" s="1378"/>
      <c r="D2" s="1378"/>
    </row>
    <row r="3" spans="1:1018" s="319" customFormat="1" ht="36.6" customHeight="1" thickBot="1">
      <c r="B3" s="1322" t="s">
        <v>0</v>
      </c>
      <c r="C3" s="1324" t="s">
        <v>1</v>
      </c>
      <c r="D3" s="1370" t="s">
        <v>2</v>
      </c>
      <c r="E3" s="1329" t="s">
        <v>639</v>
      </c>
      <c r="F3" s="1326" t="s">
        <v>3</v>
      </c>
      <c r="G3" s="1327"/>
      <c r="H3" s="1327"/>
      <c r="I3" s="1327"/>
      <c r="J3" s="1327"/>
      <c r="K3" s="1327"/>
      <c r="L3" s="1327"/>
      <c r="M3" s="1328"/>
      <c r="N3" s="1332" t="s">
        <v>4</v>
      </c>
      <c r="O3" s="1333"/>
      <c r="P3" s="1333"/>
      <c r="Q3" s="1333"/>
      <c r="R3" s="1333"/>
      <c r="S3" s="1333"/>
      <c r="T3" s="1333"/>
      <c r="U3" s="1333"/>
      <c r="V3" s="1334"/>
      <c r="W3" s="1335" t="s">
        <v>5</v>
      </c>
      <c r="X3" s="1336"/>
      <c r="Y3" s="1336"/>
      <c r="Z3" s="1336"/>
      <c r="AA3" s="1336"/>
      <c r="AB3" s="1336"/>
      <c r="AC3" s="1336"/>
      <c r="AD3" s="1337"/>
      <c r="AE3" s="1335" t="s">
        <v>7</v>
      </c>
      <c r="AF3" s="1336"/>
      <c r="AG3" s="1336"/>
      <c r="AH3" s="1336"/>
      <c r="AI3" s="1336"/>
      <c r="AJ3" s="1336"/>
      <c r="AK3" s="1336"/>
      <c r="AL3" s="1336"/>
      <c r="AM3" s="1337"/>
      <c r="AN3" s="1335" t="s">
        <v>289</v>
      </c>
      <c r="AO3" s="1336"/>
      <c r="AP3" s="1336"/>
      <c r="AQ3" s="1336"/>
      <c r="AR3" s="1336"/>
      <c r="AS3" s="1336"/>
      <c r="AT3" s="1336"/>
      <c r="AU3" s="1336"/>
      <c r="AV3" s="1338"/>
      <c r="AW3" s="1347" t="s">
        <v>9</v>
      </c>
      <c r="AX3" s="1332" t="s">
        <v>290</v>
      </c>
      <c r="AY3" s="1333"/>
      <c r="AZ3" s="1333"/>
      <c r="BA3" s="1333"/>
      <c r="BB3" s="1333"/>
      <c r="BC3" s="1333"/>
      <c r="BD3" s="1333"/>
      <c r="BE3" s="1334"/>
      <c r="BF3" s="1332" t="s">
        <v>291</v>
      </c>
      <c r="BG3" s="1333"/>
      <c r="BH3" s="1333"/>
      <c r="BI3" s="1333"/>
      <c r="BJ3" s="1333"/>
      <c r="BK3" s="1333"/>
      <c r="BL3" s="1333"/>
      <c r="BM3" s="1334"/>
      <c r="BN3" s="1332" t="s">
        <v>292</v>
      </c>
      <c r="BO3" s="1333"/>
      <c r="BP3" s="1333"/>
      <c r="BQ3" s="1333"/>
      <c r="BR3" s="1333"/>
      <c r="BS3" s="1333"/>
      <c r="BT3" s="1333"/>
      <c r="BU3" s="1349"/>
      <c r="BV3" s="1379" t="s">
        <v>303</v>
      </c>
      <c r="BW3" s="1380"/>
      <c r="BX3" s="1380"/>
      <c r="BY3" s="1380"/>
      <c r="BZ3" s="1380"/>
      <c r="CA3" s="1380"/>
      <c r="CB3" s="1380"/>
      <c r="CC3" s="1380"/>
      <c r="CD3" s="1381" t="s">
        <v>10</v>
      </c>
      <c r="CE3" s="1335" t="s">
        <v>303</v>
      </c>
      <c r="CF3" s="1336"/>
      <c r="CG3" s="1336"/>
      <c r="CH3" s="1336"/>
      <c r="CI3" s="1336"/>
      <c r="CJ3" s="1336"/>
      <c r="CK3" s="1336"/>
      <c r="CL3" s="1338"/>
    </row>
    <row r="4" spans="1:1018" s="319" customFormat="1" ht="43.15" customHeight="1" thickBot="1">
      <c r="B4" s="1323"/>
      <c r="C4" s="1325"/>
      <c r="D4" s="1371"/>
      <c r="E4" s="1330"/>
      <c r="F4" s="450" t="s">
        <v>11</v>
      </c>
      <c r="G4" s="451" t="s">
        <v>12</v>
      </c>
      <c r="H4" s="417" t="s">
        <v>13</v>
      </c>
      <c r="I4" s="451" t="s">
        <v>12</v>
      </c>
      <c r="J4" s="451" t="s">
        <v>14</v>
      </c>
      <c r="K4" s="451" t="s">
        <v>460</v>
      </c>
      <c r="L4" s="451" t="s">
        <v>461</v>
      </c>
      <c r="M4" s="452" t="s">
        <v>15</v>
      </c>
      <c r="N4" s="453" t="s">
        <v>16</v>
      </c>
      <c r="O4" s="417" t="s">
        <v>11</v>
      </c>
      <c r="P4" s="451" t="s">
        <v>12</v>
      </c>
      <c r="Q4" s="417" t="s">
        <v>13</v>
      </c>
      <c r="R4" s="451" t="s">
        <v>12</v>
      </c>
      <c r="S4" s="451" t="s">
        <v>14</v>
      </c>
      <c r="T4" s="451" t="s">
        <v>17</v>
      </c>
      <c r="U4" s="451" t="s">
        <v>461</v>
      </c>
      <c r="V4" s="454" t="s">
        <v>18</v>
      </c>
      <c r="W4" s="450" t="s">
        <v>11</v>
      </c>
      <c r="X4" s="451" t="s">
        <v>12</v>
      </c>
      <c r="Y4" s="417" t="s">
        <v>13</v>
      </c>
      <c r="Z4" s="451" t="s">
        <v>12</v>
      </c>
      <c r="AA4" s="451" t="s">
        <v>14</v>
      </c>
      <c r="AB4" s="451" t="s">
        <v>17</v>
      </c>
      <c r="AC4" s="451" t="s">
        <v>19</v>
      </c>
      <c r="AD4" s="452" t="s">
        <v>20</v>
      </c>
      <c r="AE4" s="453" t="s">
        <v>6</v>
      </c>
      <c r="AF4" s="417" t="s">
        <v>11</v>
      </c>
      <c r="AG4" s="451" t="s">
        <v>12</v>
      </c>
      <c r="AH4" s="417" t="s">
        <v>13</v>
      </c>
      <c r="AI4" s="451" t="s">
        <v>12</v>
      </c>
      <c r="AJ4" s="451" t="s">
        <v>14</v>
      </c>
      <c r="AK4" s="451" t="s">
        <v>17</v>
      </c>
      <c r="AL4" s="451" t="s">
        <v>19</v>
      </c>
      <c r="AM4" s="452" t="s">
        <v>20</v>
      </c>
      <c r="AN4" s="453" t="s">
        <v>33</v>
      </c>
      <c r="AO4" s="417" t="s">
        <v>11</v>
      </c>
      <c r="AP4" s="451" t="s">
        <v>12</v>
      </c>
      <c r="AQ4" s="417" t="s">
        <v>13</v>
      </c>
      <c r="AR4" s="451" t="s">
        <v>12</v>
      </c>
      <c r="AS4" s="451" t="s">
        <v>14</v>
      </c>
      <c r="AT4" s="451" t="s">
        <v>17</v>
      </c>
      <c r="AU4" s="451" t="s">
        <v>19</v>
      </c>
      <c r="AV4" s="455" t="s">
        <v>20</v>
      </c>
      <c r="AW4" s="1348"/>
      <c r="AX4" s="456" t="s">
        <v>11</v>
      </c>
      <c r="AY4" s="457" t="s">
        <v>12</v>
      </c>
      <c r="AZ4" s="458" t="s">
        <v>13</v>
      </c>
      <c r="BA4" s="457" t="s">
        <v>12</v>
      </c>
      <c r="BB4" s="457" t="s">
        <v>14</v>
      </c>
      <c r="BC4" s="457" t="s">
        <v>17</v>
      </c>
      <c r="BD4" s="457" t="s">
        <v>19</v>
      </c>
      <c r="BE4" s="459" t="s">
        <v>20</v>
      </c>
      <c r="BF4" s="456" t="s">
        <v>11</v>
      </c>
      <c r="BG4" s="457" t="s">
        <v>12</v>
      </c>
      <c r="BH4" s="458" t="s">
        <v>13</v>
      </c>
      <c r="BI4" s="457" t="s">
        <v>12</v>
      </c>
      <c r="BJ4" s="457" t="s">
        <v>14</v>
      </c>
      <c r="BK4" s="457" t="s">
        <v>17</v>
      </c>
      <c r="BL4" s="457" t="s">
        <v>19</v>
      </c>
      <c r="BM4" s="459" t="s">
        <v>20</v>
      </c>
      <c r="BN4" s="456" t="s">
        <v>11</v>
      </c>
      <c r="BO4" s="457" t="s">
        <v>12</v>
      </c>
      <c r="BP4" s="458" t="s">
        <v>13</v>
      </c>
      <c r="BQ4" s="457" t="s">
        <v>12</v>
      </c>
      <c r="BR4" s="457" t="s">
        <v>14</v>
      </c>
      <c r="BS4" s="457" t="s">
        <v>17</v>
      </c>
      <c r="BT4" s="457" t="s">
        <v>19</v>
      </c>
      <c r="BU4" s="460" t="s">
        <v>20</v>
      </c>
      <c r="BV4" s="467" t="s">
        <v>11</v>
      </c>
      <c r="BW4" s="457" t="s">
        <v>12</v>
      </c>
      <c r="BX4" s="458" t="s">
        <v>13</v>
      </c>
      <c r="BY4" s="457" t="s">
        <v>12</v>
      </c>
      <c r="BZ4" s="457" t="s">
        <v>14</v>
      </c>
      <c r="CA4" s="457" t="s">
        <v>17</v>
      </c>
      <c r="CB4" s="457" t="s">
        <v>19</v>
      </c>
      <c r="CC4" s="459" t="s">
        <v>20</v>
      </c>
      <c r="CD4" s="1382"/>
      <c r="CE4" s="450" t="s">
        <v>11</v>
      </c>
      <c r="CF4" s="451" t="s">
        <v>12</v>
      </c>
      <c r="CG4" s="417" t="s">
        <v>13</v>
      </c>
      <c r="CH4" s="451" t="s">
        <v>12</v>
      </c>
      <c r="CI4" s="451" t="s">
        <v>14</v>
      </c>
      <c r="CJ4" s="451" t="s">
        <v>460</v>
      </c>
      <c r="CK4" s="451" t="s">
        <v>19</v>
      </c>
      <c r="CL4" s="455" t="s">
        <v>20</v>
      </c>
      <c r="CM4" s="329"/>
      <c r="CN4" s="321" t="s">
        <v>469</v>
      </c>
      <c r="CO4" s="321" t="s">
        <v>470</v>
      </c>
      <c r="CP4" s="321" t="s">
        <v>471</v>
      </c>
    </row>
    <row r="5" spans="1:1018" s="319" customFormat="1">
      <c r="B5" s="441">
        <v>1</v>
      </c>
      <c r="C5" s="442" t="str">
        <f>'Water Levels'!E4</f>
        <v>0_2</v>
      </c>
      <c r="D5" s="825">
        <f>'Water Levels'!C4</f>
        <v>1</v>
      </c>
      <c r="E5" s="1330"/>
      <c r="F5" s="443">
        <v>0</v>
      </c>
      <c r="G5" s="444">
        <v>0</v>
      </c>
      <c r="H5" s="444">
        <v>40</v>
      </c>
      <c r="I5" s="444">
        <v>0</v>
      </c>
      <c r="J5" s="444">
        <v>0.5</v>
      </c>
      <c r="K5" s="744">
        <v>0.5</v>
      </c>
      <c r="L5" s="444">
        <v>40</v>
      </c>
      <c r="M5" s="445">
        <v>40</v>
      </c>
      <c r="N5" s="461">
        <v>35</v>
      </c>
      <c r="O5" s="444">
        <v>1.3</v>
      </c>
      <c r="P5" s="444">
        <v>1.3</v>
      </c>
      <c r="Q5" s="444">
        <v>1.3</v>
      </c>
      <c r="R5" s="444">
        <v>1.3</v>
      </c>
      <c r="S5" s="444">
        <v>0.5</v>
      </c>
      <c r="T5" s="744">
        <v>0.5</v>
      </c>
      <c r="U5" s="444">
        <v>90</v>
      </c>
      <c r="V5" s="462">
        <v>43</v>
      </c>
      <c r="W5" s="443">
        <v>1.3</v>
      </c>
      <c r="X5" s="444">
        <v>1.3</v>
      </c>
      <c r="Y5" s="444">
        <v>1.3</v>
      </c>
      <c r="Z5" s="444">
        <v>1.3</v>
      </c>
      <c r="AA5" s="444">
        <v>0.5</v>
      </c>
      <c r="AB5" s="744">
        <v>0.5</v>
      </c>
      <c r="AC5" s="444">
        <v>90</v>
      </c>
      <c r="AD5" s="462">
        <v>30</v>
      </c>
      <c r="AE5" s="461">
        <v>45</v>
      </c>
      <c r="AF5" s="444">
        <v>1.3</v>
      </c>
      <c r="AG5" s="444">
        <v>1.3</v>
      </c>
      <c r="AH5" s="444">
        <v>1.3</v>
      </c>
      <c r="AI5" s="444">
        <v>1.3</v>
      </c>
      <c r="AJ5" s="444">
        <v>0.5</v>
      </c>
      <c r="AK5" s="744">
        <v>0.5</v>
      </c>
      <c r="AL5" s="444">
        <v>90</v>
      </c>
      <c r="AM5" s="462">
        <v>60</v>
      </c>
      <c r="AN5" s="461">
        <v>47</v>
      </c>
      <c r="AO5" s="444">
        <v>1.4</v>
      </c>
      <c r="AP5" s="444">
        <v>1.3</v>
      </c>
      <c r="AQ5" s="444">
        <v>1.4</v>
      </c>
      <c r="AR5" s="444">
        <v>1.3</v>
      </c>
      <c r="AS5" s="444">
        <v>0.5</v>
      </c>
      <c r="AT5" s="744">
        <v>0.5</v>
      </c>
      <c r="AU5" s="444">
        <v>90</v>
      </c>
      <c r="AV5" s="463">
        <v>60</v>
      </c>
      <c r="AW5" s="464">
        <v>50</v>
      </c>
      <c r="AX5" s="443">
        <v>1.4</v>
      </c>
      <c r="AY5" s="444">
        <v>1.3</v>
      </c>
      <c r="AZ5" s="444">
        <v>1.4</v>
      </c>
      <c r="BA5" s="444">
        <v>1.3</v>
      </c>
      <c r="BB5" s="444">
        <v>0.5</v>
      </c>
      <c r="BC5" s="744">
        <v>0.5</v>
      </c>
      <c r="BD5" s="444">
        <v>90</v>
      </c>
      <c r="BE5" s="447">
        <v>90</v>
      </c>
      <c r="BF5" s="443">
        <v>1.4</v>
      </c>
      <c r="BG5" s="444">
        <v>1.3</v>
      </c>
      <c r="BH5" s="444">
        <v>1.4</v>
      </c>
      <c r="BI5" s="444">
        <v>1.3</v>
      </c>
      <c r="BJ5" s="444">
        <v>0.5</v>
      </c>
      <c r="BK5" s="744">
        <v>0.5</v>
      </c>
      <c r="BL5" s="444">
        <v>90</v>
      </c>
      <c r="BM5" s="447">
        <v>60</v>
      </c>
      <c r="BN5" s="443">
        <v>1.2</v>
      </c>
      <c r="BO5" s="444">
        <v>1.3</v>
      </c>
      <c r="BP5" s="444">
        <v>1.2</v>
      </c>
      <c r="BQ5" s="444">
        <v>1.3</v>
      </c>
      <c r="BR5" s="444">
        <v>0.5</v>
      </c>
      <c r="BS5" s="744">
        <v>0.5</v>
      </c>
      <c r="BT5" s="444">
        <v>90</v>
      </c>
      <c r="BU5" s="448">
        <v>80</v>
      </c>
      <c r="BV5" s="465">
        <v>0.5</v>
      </c>
      <c r="BW5" s="444">
        <v>1.3</v>
      </c>
      <c r="BX5" s="444">
        <v>0.5</v>
      </c>
      <c r="BY5" s="444">
        <v>1.3</v>
      </c>
      <c r="BZ5" s="446">
        <v>0.3</v>
      </c>
      <c r="CA5" s="744">
        <v>0.5</v>
      </c>
      <c r="CB5" s="444">
        <v>90</v>
      </c>
      <c r="CC5" s="447">
        <v>60</v>
      </c>
      <c r="CD5" s="466">
        <v>0</v>
      </c>
      <c r="CE5" s="443">
        <v>0.6</v>
      </c>
      <c r="CF5" s="444">
        <v>1.3</v>
      </c>
      <c r="CG5" s="444">
        <v>0.6</v>
      </c>
      <c r="CH5" s="444">
        <v>1.3</v>
      </c>
      <c r="CI5" s="446">
        <v>0.4</v>
      </c>
      <c r="CJ5" s="744">
        <v>0.5</v>
      </c>
      <c r="CK5" s="444">
        <v>90</v>
      </c>
      <c r="CL5" s="448">
        <v>60</v>
      </c>
      <c r="CM5" s="415"/>
      <c r="CN5" s="321">
        <f>(CL5+1*(CC5+BU5+BM5+BE5)+AV5+AM5+AD5+M5)/60</f>
        <v>9</v>
      </c>
      <c r="CO5" s="321">
        <f>(CL5+2*(CC5+BU5+BM5+BE5)+AV5+AM5+AD5+M5)/60</f>
        <v>13.833333333333334</v>
      </c>
      <c r="CP5" s="321">
        <f>(CL5+3*(CC5+BU5+BM5+BE5)+AV5+AM5+AD5+M5)/60</f>
        <v>18.666666666666668</v>
      </c>
    </row>
    <row r="6" spans="1:1018" s="420" customFormat="1">
      <c r="A6" s="325"/>
      <c r="B6" s="873">
        <v>2</v>
      </c>
      <c r="C6" s="874">
        <f>'Water Levels'!E5</f>
        <v>3</v>
      </c>
      <c r="D6" s="875">
        <f>'Water Levels'!C5</f>
        <v>2</v>
      </c>
      <c r="E6" s="1330"/>
      <c r="F6" s="410">
        <v>0</v>
      </c>
      <c r="G6" s="394">
        <v>0</v>
      </c>
      <c r="H6" s="388">
        <v>40</v>
      </c>
      <c r="I6" s="388">
        <v>0</v>
      </c>
      <c r="J6" s="388">
        <v>0.5</v>
      </c>
      <c r="K6" s="394">
        <v>0.5</v>
      </c>
      <c r="L6" s="386">
        <v>40</v>
      </c>
      <c r="M6" s="384">
        <v>40</v>
      </c>
      <c r="N6" s="422">
        <v>56</v>
      </c>
      <c r="O6" s="392">
        <v>1.5</v>
      </c>
      <c r="P6" s="392">
        <v>1.3</v>
      </c>
      <c r="Q6" s="392">
        <v>1.5</v>
      </c>
      <c r="R6" s="392">
        <v>1.3</v>
      </c>
      <c r="S6" s="392">
        <v>0.5</v>
      </c>
      <c r="T6" s="394">
        <v>0.5</v>
      </c>
      <c r="U6" s="397">
        <v>90</v>
      </c>
      <c r="V6" s="425">
        <v>66</v>
      </c>
      <c r="W6" s="393">
        <v>1.5</v>
      </c>
      <c r="X6" s="392">
        <v>1.3</v>
      </c>
      <c r="Y6" s="392">
        <v>1.5</v>
      </c>
      <c r="Z6" s="392">
        <v>1.3</v>
      </c>
      <c r="AA6" s="392">
        <v>0.5</v>
      </c>
      <c r="AB6" s="394">
        <v>0.5</v>
      </c>
      <c r="AC6" s="397">
        <v>90</v>
      </c>
      <c r="AD6" s="425">
        <v>30</v>
      </c>
      <c r="AE6" s="422">
        <v>68</v>
      </c>
      <c r="AF6" s="392">
        <v>1.5</v>
      </c>
      <c r="AG6" s="392">
        <v>1.3</v>
      </c>
      <c r="AH6" s="392">
        <v>1.5</v>
      </c>
      <c r="AI6" s="392">
        <v>1.3</v>
      </c>
      <c r="AJ6" s="392">
        <v>0.5</v>
      </c>
      <c r="AK6" s="394">
        <v>0.5</v>
      </c>
      <c r="AL6" s="397">
        <v>90</v>
      </c>
      <c r="AM6" s="425">
        <v>60</v>
      </c>
      <c r="AN6" s="422">
        <v>70</v>
      </c>
      <c r="AO6" s="392">
        <v>1.5</v>
      </c>
      <c r="AP6" s="392">
        <v>1.3</v>
      </c>
      <c r="AQ6" s="392">
        <v>1.5</v>
      </c>
      <c r="AR6" s="392">
        <v>1.3</v>
      </c>
      <c r="AS6" s="392">
        <v>0.5</v>
      </c>
      <c r="AT6" s="394">
        <v>0.5</v>
      </c>
      <c r="AU6" s="397">
        <v>90</v>
      </c>
      <c r="AV6" s="428">
        <v>60</v>
      </c>
      <c r="AW6" s="430">
        <v>70</v>
      </c>
      <c r="AX6" s="393">
        <v>1.5</v>
      </c>
      <c r="AY6" s="392">
        <v>1.3</v>
      </c>
      <c r="AZ6" s="392">
        <v>1.5</v>
      </c>
      <c r="BA6" s="392">
        <v>1.3</v>
      </c>
      <c r="BB6" s="392">
        <v>0.5</v>
      </c>
      <c r="BC6" s="394">
        <v>0.5</v>
      </c>
      <c r="BD6" s="392">
        <v>90</v>
      </c>
      <c r="BE6" s="396">
        <v>90</v>
      </c>
      <c r="BF6" s="393">
        <v>1.5</v>
      </c>
      <c r="BG6" s="392">
        <v>1.3</v>
      </c>
      <c r="BH6" s="392">
        <v>1.5</v>
      </c>
      <c r="BI6" s="392">
        <v>1.3</v>
      </c>
      <c r="BJ6" s="392">
        <v>0.5</v>
      </c>
      <c r="BK6" s="394">
        <v>0.5</v>
      </c>
      <c r="BL6" s="397">
        <v>90</v>
      </c>
      <c r="BM6" s="396">
        <v>60</v>
      </c>
      <c r="BN6" s="393">
        <v>1.5</v>
      </c>
      <c r="BO6" s="392">
        <v>1.3</v>
      </c>
      <c r="BP6" s="392">
        <v>1.5</v>
      </c>
      <c r="BQ6" s="392">
        <v>1.3</v>
      </c>
      <c r="BR6" s="392">
        <v>0.5</v>
      </c>
      <c r="BS6" s="394">
        <v>0.5</v>
      </c>
      <c r="BT6" s="397">
        <v>90</v>
      </c>
      <c r="BU6" s="395">
        <v>80</v>
      </c>
      <c r="BV6" s="391">
        <v>0.5</v>
      </c>
      <c r="BW6" s="392">
        <v>1.3</v>
      </c>
      <c r="BX6" s="392">
        <v>0.5</v>
      </c>
      <c r="BY6" s="392">
        <v>1.3</v>
      </c>
      <c r="BZ6" s="397">
        <v>0.3</v>
      </c>
      <c r="CA6" s="394">
        <v>0.5</v>
      </c>
      <c r="CB6" s="392">
        <v>90</v>
      </c>
      <c r="CC6" s="396">
        <v>60</v>
      </c>
      <c r="CD6" s="424">
        <v>0</v>
      </c>
      <c r="CE6" s="393">
        <v>0.6</v>
      </c>
      <c r="CF6" s="392">
        <v>1.3</v>
      </c>
      <c r="CG6" s="392">
        <v>0.6</v>
      </c>
      <c r="CH6" s="392">
        <v>1.3</v>
      </c>
      <c r="CI6" s="397">
        <v>0.4</v>
      </c>
      <c r="CJ6" s="394">
        <v>0.5</v>
      </c>
      <c r="CK6" s="392">
        <v>90</v>
      </c>
      <c r="CL6" s="395">
        <v>60</v>
      </c>
      <c r="CM6" s="415"/>
      <c r="CN6" s="321">
        <f t="shared" ref="CN6:CN14" si="0">(CL6+1*(CC6+BU6+BM6+BE6)+AV6+AM6+AD6+M6)/60</f>
        <v>9</v>
      </c>
      <c r="CO6" s="321">
        <f t="shared" ref="CO6:CO14" si="1">(CL6+2*(CC6+BU6+BM6+BE6)+AV6+AM6+AD6+M6)/60</f>
        <v>13.833333333333334</v>
      </c>
      <c r="CP6" s="321">
        <f t="shared" ref="CP6:CP14" si="2">(CL6+3*(CC6+BU6+BM6+BE6)+AV6+AM6+AD6+M6)/60</f>
        <v>18.666666666666668</v>
      </c>
    </row>
    <row r="7" spans="1:1018" s="420" customFormat="1">
      <c r="A7" s="325"/>
      <c r="B7" s="432">
        <v>3</v>
      </c>
      <c r="C7" s="442">
        <f>'Water Levels'!E6</f>
        <v>4</v>
      </c>
      <c r="D7" s="825">
        <f>'Water Levels'!C6</f>
        <v>2</v>
      </c>
      <c r="E7" s="1330"/>
      <c r="F7" s="410">
        <v>2</v>
      </c>
      <c r="G7" s="394">
        <v>1.3</v>
      </c>
      <c r="H7" s="388">
        <v>3</v>
      </c>
      <c r="I7" s="392">
        <v>1.3</v>
      </c>
      <c r="J7" s="392">
        <v>0.5</v>
      </c>
      <c r="K7" s="394">
        <v>0.5</v>
      </c>
      <c r="L7" s="392">
        <v>40</v>
      </c>
      <c r="M7" s="384">
        <v>20</v>
      </c>
      <c r="N7" s="422">
        <v>66</v>
      </c>
      <c r="O7" s="392">
        <v>1.2</v>
      </c>
      <c r="P7" s="392">
        <v>1.3</v>
      </c>
      <c r="Q7" s="392">
        <v>1.5</v>
      </c>
      <c r="R7" s="392">
        <v>1.3</v>
      </c>
      <c r="S7" s="392">
        <v>0.5</v>
      </c>
      <c r="T7" s="394">
        <v>0.5</v>
      </c>
      <c r="U7" s="392">
        <v>90</v>
      </c>
      <c r="V7" s="425">
        <v>76</v>
      </c>
      <c r="W7" s="393">
        <v>1.3</v>
      </c>
      <c r="X7" s="392">
        <v>1.3</v>
      </c>
      <c r="Y7" s="392">
        <v>1.3</v>
      </c>
      <c r="Z7" s="392">
        <v>1.3</v>
      </c>
      <c r="AA7" s="392">
        <v>0.5</v>
      </c>
      <c r="AB7" s="394">
        <v>0.5</v>
      </c>
      <c r="AC7" s="392">
        <v>90</v>
      </c>
      <c r="AD7" s="425">
        <v>30</v>
      </c>
      <c r="AE7" s="422">
        <v>78</v>
      </c>
      <c r="AF7" s="392">
        <v>1.3</v>
      </c>
      <c r="AG7" s="392">
        <v>1.3</v>
      </c>
      <c r="AH7" s="392">
        <v>1.3</v>
      </c>
      <c r="AI7" s="392">
        <v>1.3</v>
      </c>
      <c r="AJ7" s="392">
        <v>0.5</v>
      </c>
      <c r="AK7" s="394">
        <v>0.5</v>
      </c>
      <c r="AL7" s="392">
        <v>90</v>
      </c>
      <c r="AM7" s="425">
        <v>60</v>
      </c>
      <c r="AN7" s="422">
        <v>80</v>
      </c>
      <c r="AO7" s="392">
        <v>1.3</v>
      </c>
      <c r="AP7" s="392">
        <v>1.3</v>
      </c>
      <c r="AQ7" s="392">
        <v>1.3</v>
      </c>
      <c r="AR7" s="392">
        <v>1.3</v>
      </c>
      <c r="AS7" s="392">
        <v>0.5</v>
      </c>
      <c r="AT7" s="394">
        <v>0.5</v>
      </c>
      <c r="AU7" s="392">
        <v>90</v>
      </c>
      <c r="AV7" s="428">
        <v>60</v>
      </c>
      <c r="AW7" s="430">
        <v>80</v>
      </c>
      <c r="AX7" s="393">
        <v>1.5</v>
      </c>
      <c r="AY7" s="392">
        <v>1.3</v>
      </c>
      <c r="AZ7" s="392">
        <v>1.5</v>
      </c>
      <c r="BA7" s="392">
        <v>1.3</v>
      </c>
      <c r="BB7" s="392">
        <v>0.5</v>
      </c>
      <c r="BC7" s="394">
        <v>0.5</v>
      </c>
      <c r="BD7" s="392">
        <v>90</v>
      </c>
      <c r="BE7" s="396">
        <v>90</v>
      </c>
      <c r="BF7" s="393">
        <v>1.5</v>
      </c>
      <c r="BG7" s="392">
        <v>1.3</v>
      </c>
      <c r="BH7" s="392">
        <v>1.5</v>
      </c>
      <c r="BI7" s="392">
        <v>1.3</v>
      </c>
      <c r="BJ7" s="392">
        <v>0.5</v>
      </c>
      <c r="BK7" s="394">
        <v>0.5</v>
      </c>
      <c r="BL7" s="392">
        <v>90</v>
      </c>
      <c r="BM7" s="396">
        <v>60</v>
      </c>
      <c r="BN7" s="393">
        <v>1.5</v>
      </c>
      <c r="BO7" s="392">
        <v>1.3</v>
      </c>
      <c r="BP7" s="392">
        <v>1.5</v>
      </c>
      <c r="BQ7" s="392">
        <v>1.3</v>
      </c>
      <c r="BR7" s="392">
        <v>0.5</v>
      </c>
      <c r="BS7" s="394">
        <v>0.5</v>
      </c>
      <c r="BT7" s="392">
        <v>90</v>
      </c>
      <c r="BU7" s="395">
        <v>80</v>
      </c>
      <c r="BV7" s="391">
        <v>0.6</v>
      </c>
      <c r="BW7" s="392">
        <v>1.3</v>
      </c>
      <c r="BX7" s="392">
        <v>0.6</v>
      </c>
      <c r="BY7" s="392">
        <v>1.3</v>
      </c>
      <c r="BZ7" s="397">
        <v>0.4</v>
      </c>
      <c r="CA7" s="394">
        <v>0.5</v>
      </c>
      <c r="CB7" s="392">
        <v>90</v>
      </c>
      <c r="CC7" s="396">
        <v>60</v>
      </c>
      <c r="CD7" s="424">
        <v>0</v>
      </c>
      <c r="CE7" s="393">
        <v>0.6</v>
      </c>
      <c r="CF7" s="392">
        <v>1.3</v>
      </c>
      <c r="CG7" s="392">
        <v>0.6</v>
      </c>
      <c r="CH7" s="392">
        <v>1.3</v>
      </c>
      <c r="CI7" s="397">
        <v>0.4</v>
      </c>
      <c r="CJ7" s="394">
        <v>0.5</v>
      </c>
      <c r="CK7" s="392">
        <v>90</v>
      </c>
      <c r="CL7" s="395">
        <v>60</v>
      </c>
      <c r="CM7" s="415"/>
      <c r="CN7" s="321">
        <f t="shared" si="0"/>
        <v>8.6666666666666661</v>
      </c>
      <c r="CO7" s="321">
        <f t="shared" si="1"/>
        <v>13.5</v>
      </c>
      <c r="CP7" s="321">
        <f t="shared" si="2"/>
        <v>18.333333333333332</v>
      </c>
    </row>
    <row r="8" spans="1:1018" s="319" customFormat="1">
      <c r="B8" s="873">
        <v>4</v>
      </c>
      <c r="C8" s="874">
        <f>'Water Levels'!E7</f>
        <v>5</v>
      </c>
      <c r="D8" s="875">
        <f>'Water Levels'!C7</f>
        <v>3</v>
      </c>
      <c r="E8" s="1330"/>
      <c r="F8" s="385">
        <v>2</v>
      </c>
      <c r="G8" s="386">
        <v>1.8</v>
      </c>
      <c r="H8" s="386">
        <v>3</v>
      </c>
      <c r="I8" s="386">
        <v>1.8</v>
      </c>
      <c r="J8" s="386">
        <v>0.5</v>
      </c>
      <c r="K8" s="394">
        <v>0.5</v>
      </c>
      <c r="L8" s="386">
        <v>40</v>
      </c>
      <c r="M8" s="384">
        <v>20</v>
      </c>
      <c r="N8" s="422">
        <v>76</v>
      </c>
      <c r="O8" s="392">
        <v>1.2</v>
      </c>
      <c r="P8" s="386">
        <v>1.8</v>
      </c>
      <c r="Q8" s="392">
        <v>1.2</v>
      </c>
      <c r="R8" s="386">
        <v>1.8</v>
      </c>
      <c r="S8" s="392">
        <v>0.5</v>
      </c>
      <c r="T8" s="394">
        <v>0.5</v>
      </c>
      <c r="U8" s="392">
        <v>90</v>
      </c>
      <c r="V8" s="425">
        <v>86</v>
      </c>
      <c r="W8" s="393">
        <v>1.8</v>
      </c>
      <c r="X8" s="392">
        <v>1.8</v>
      </c>
      <c r="Y8" s="392">
        <v>2</v>
      </c>
      <c r="Z8" s="392">
        <v>1.8</v>
      </c>
      <c r="AA8" s="392">
        <v>0.5</v>
      </c>
      <c r="AB8" s="394">
        <v>0.5</v>
      </c>
      <c r="AC8" s="392">
        <v>90</v>
      </c>
      <c r="AD8" s="425">
        <v>30</v>
      </c>
      <c r="AE8" s="422">
        <v>88</v>
      </c>
      <c r="AF8" s="392">
        <v>1.8</v>
      </c>
      <c r="AG8" s="392">
        <v>1.8</v>
      </c>
      <c r="AH8" s="392">
        <v>1.8</v>
      </c>
      <c r="AI8" s="392">
        <v>1.8</v>
      </c>
      <c r="AJ8" s="392">
        <v>0.6</v>
      </c>
      <c r="AK8" s="394">
        <v>0.5</v>
      </c>
      <c r="AL8" s="397">
        <v>90</v>
      </c>
      <c r="AM8" s="425">
        <v>60</v>
      </c>
      <c r="AN8" s="422">
        <v>90</v>
      </c>
      <c r="AO8" s="392">
        <v>1.8</v>
      </c>
      <c r="AP8" s="392">
        <v>1.8</v>
      </c>
      <c r="AQ8" s="392">
        <v>1.8</v>
      </c>
      <c r="AR8" s="392">
        <v>1.8</v>
      </c>
      <c r="AS8" s="392">
        <v>0.6</v>
      </c>
      <c r="AT8" s="394">
        <v>0.5</v>
      </c>
      <c r="AU8" s="397">
        <v>90</v>
      </c>
      <c r="AV8" s="428">
        <v>60</v>
      </c>
      <c r="AW8" s="430">
        <v>90</v>
      </c>
      <c r="AX8" s="393">
        <v>1.8</v>
      </c>
      <c r="AY8" s="392">
        <v>1.8</v>
      </c>
      <c r="AZ8" s="392">
        <v>1.5</v>
      </c>
      <c r="BA8" s="392">
        <v>1.8</v>
      </c>
      <c r="BB8" s="392">
        <v>0.5</v>
      </c>
      <c r="BC8" s="394">
        <v>0.5</v>
      </c>
      <c r="BD8" s="392">
        <v>90</v>
      </c>
      <c r="BE8" s="396">
        <v>90</v>
      </c>
      <c r="BF8" s="393">
        <v>1.8</v>
      </c>
      <c r="BG8" s="392">
        <v>1.8</v>
      </c>
      <c r="BH8" s="392">
        <v>2</v>
      </c>
      <c r="BI8" s="392">
        <v>1.8</v>
      </c>
      <c r="BJ8" s="392">
        <v>0.5</v>
      </c>
      <c r="BK8" s="394">
        <v>0.5</v>
      </c>
      <c r="BL8" s="392">
        <v>90</v>
      </c>
      <c r="BM8" s="396">
        <v>60</v>
      </c>
      <c r="BN8" s="393">
        <v>1.8</v>
      </c>
      <c r="BO8" s="392">
        <v>1.8</v>
      </c>
      <c r="BP8" s="392">
        <v>1.5</v>
      </c>
      <c r="BQ8" s="392">
        <v>1.8</v>
      </c>
      <c r="BR8" s="392">
        <v>0.5</v>
      </c>
      <c r="BS8" s="394">
        <v>0.5</v>
      </c>
      <c r="BT8" s="392">
        <v>90</v>
      </c>
      <c r="BU8" s="395">
        <v>80</v>
      </c>
      <c r="BV8" s="391">
        <v>0.8</v>
      </c>
      <c r="BW8" s="392">
        <v>1.8</v>
      </c>
      <c r="BX8" s="392">
        <v>0.8</v>
      </c>
      <c r="BY8" s="392">
        <v>1.8</v>
      </c>
      <c r="BZ8" s="397">
        <v>0.5</v>
      </c>
      <c r="CA8" s="394">
        <v>0.5</v>
      </c>
      <c r="CB8" s="392">
        <v>90</v>
      </c>
      <c r="CC8" s="401">
        <v>60</v>
      </c>
      <c r="CD8" s="424">
        <v>0</v>
      </c>
      <c r="CE8" s="393">
        <v>0.8</v>
      </c>
      <c r="CF8" s="392">
        <v>1.8</v>
      </c>
      <c r="CG8" s="392">
        <v>0.8</v>
      </c>
      <c r="CH8" s="392">
        <v>1.8</v>
      </c>
      <c r="CI8" s="397">
        <v>0.5</v>
      </c>
      <c r="CJ8" s="394">
        <v>0.5</v>
      </c>
      <c r="CK8" s="392">
        <v>90</v>
      </c>
      <c r="CL8" s="395">
        <v>60</v>
      </c>
      <c r="CM8" s="415"/>
      <c r="CN8" s="321">
        <f t="shared" si="0"/>
        <v>8.6666666666666661</v>
      </c>
      <c r="CO8" s="321">
        <f t="shared" si="1"/>
        <v>13.5</v>
      </c>
      <c r="CP8" s="321">
        <f t="shared" si="2"/>
        <v>18.333333333333332</v>
      </c>
    </row>
    <row r="9" spans="1:1018" s="319" customFormat="1">
      <c r="B9" s="432">
        <v>5</v>
      </c>
      <c r="C9" s="442">
        <f>'Water Levels'!E8</f>
        <v>6</v>
      </c>
      <c r="D9" s="825">
        <f>'Water Levels'!C8</f>
        <v>3</v>
      </c>
      <c r="E9" s="1330"/>
      <c r="F9" s="385">
        <v>2</v>
      </c>
      <c r="G9" s="392">
        <v>1.9</v>
      </c>
      <c r="H9" s="386">
        <v>3</v>
      </c>
      <c r="I9" s="392">
        <v>1.9</v>
      </c>
      <c r="J9" s="386">
        <v>0.5</v>
      </c>
      <c r="K9" s="394">
        <v>0.5</v>
      </c>
      <c r="L9" s="386">
        <v>40</v>
      </c>
      <c r="M9" s="384">
        <v>20</v>
      </c>
      <c r="N9" s="422">
        <v>86</v>
      </c>
      <c r="O9" s="392">
        <v>1.8</v>
      </c>
      <c r="P9" s="392">
        <v>1.9</v>
      </c>
      <c r="Q9" s="392">
        <v>2</v>
      </c>
      <c r="R9" s="392">
        <v>1.9</v>
      </c>
      <c r="S9" s="392">
        <v>0.5</v>
      </c>
      <c r="T9" s="394">
        <v>0.5</v>
      </c>
      <c r="U9" s="392">
        <v>90</v>
      </c>
      <c r="V9" s="425">
        <v>96</v>
      </c>
      <c r="W9" s="393">
        <v>1.8</v>
      </c>
      <c r="X9" s="392">
        <v>1.9</v>
      </c>
      <c r="Y9" s="392">
        <v>1.8</v>
      </c>
      <c r="Z9" s="392">
        <v>1.9</v>
      </c>
      <c r="AA9" s="392">
        <v>0.5</v>
      </c>
      <c r="AB9" s="394">
        <v>0.5</v>
      </c>
      <c r="AC9" s="392">
        <v>90</v>
      </c>
      <c r="AD9" s="425">
        <v>30</v>
      </c>
      <c r="AE9" s="422">
        <v>98</v>
      </c>
      <c r="AF9" s="392">
        <v>1.8</v>
      </c>
      <c r="AG9" s="392">
        <v>1.9</v>
      </c>
      <c r="AH9" s="392">
        <v>2</v>
      </c>
      <c r="AI9" s="392">
        <v>1.9</v>
      </c>
      <c r="AJ9" s="392">
        <v>0.5</v>
      </c>
      <c r="AK9" s="394">
        <v>0.5</v>
      </c>
      <c r="AL9" s="397">
        <v>90</v>
      </c>
      <c r="AM9" s="425">
        <v>60</v>
      </c>
      <c r="AN9" s="422">
        <v>100</v>
      </c>
      <c r="AO9" s="392">
        <v>1.8</v>
      </c>
      <c r="AP9" s="392">
        <v>1.9</v>
      </c>
      <c r="AQ9" s="392">
        <v>2</v>
      </c>
      <c r="AR9" s="392">
        <v>1.9</v>
      </c>
      <c r="AS9" s="392">
        <v>0.5</v>
      </c>
      <c r="AT9" s="394">
        <v>0.5</v>
      </c>
      <c r="AU9" s="397">
        <v>90</v>
      </c>
      <c r="AV9" s="428">
        <v>60</v>
      </c>
      <c r="AW9" s="430">
        <v>100</v>
      </c>
      <c r="AX9" s="393">
        <v>2</v>
      </c>
      <c r="AY9" s="392">
        <v>1.9</v>
      </c>
      <c r="AZ9" s="392">
        <v>2</v>
      </c>
      <c r="BA9" s="392">
        <v>1.9</v>
      </c>
      <c r="BB9" s="392">
        <v>0.5</v>
      </c>
      <c r="BC9" s="394">
        <v>0.5</v>
      </c>
      <c r="BD9" s="392">
        <v>90</v>
      </c>
      <c r="BE9" s="396">
        <v>90</v>
      </c>
      <c r="BF9" s="393">
        <v>1.8</v>
      </c>
      <c r="BG9" s="392">
        <v>1.9</v>
      </c>
      <c r="BH9" s="392">
        <v>1.8</v>
      </c>
      <c r="BI9" s="392">
        <v>1.9</v>
      </c>
      <c r="BJ9" s="392">
        <v>0.5</v>
      </c>
      <c r="BK9" s="394">
        <v>0.5</v>
      </c>
      <c r="BL9" s="392">
        <v>90</v>
      </c>
      <c r="BM9" s="396">
        <v>60</v>
      </c>
      <c r="BN9" s="393">
        <v>2.1</v>
      </c>
      <c r="BO9" s="392">
        <v>1.9</v>
      </c>
      <c r="BP9" s="392">
        <v>1.9</v>
      </c>
      <c r="BQ9" s="392">
        <v>1.9</v>
      </c>
      <c r="BR9" s="392">
        <v>0.7</v>
      </c>
      <c r="BS9" s="394">
        <v>0.5</v>
      </c>
      <c r="BT9" s="392">
        <v>90</v>
      </c>
      <c r="BU9" s="395">
        <v>80</v>
      </c>
      <c r="BV9" s="391">
        <v>0.8</v>
      </c>
      <c r="BW9" s="392">
        <v>1.9</v>
      </c>
      <c r="BX9" s="392">
        <v>0.8</v>
      </c>
      <c r="BY9" s="392">
        <v>1.9</v>
      </c>
      <c r="BZ9" s="397">
        <v>0.5</v>
      </c>
      <c r="CA9" s="394">
        <v>0.5</v>
      </c>
      <c r="CB9" s="392">
        <v>90</v>
      </c>
      <c r="CC9" s="396">
        <v>60</v>
      </c>
      <c r="CD9" s="424">
        <v>0</v>
      </c>
      <c r="CE9" s="393">
        <v>0.8</v>
      </c>
      <c r="CF9" s="392">
        <v>1.9</v>
      </c>
      <c r="CG9" s="392">
        <v>0.8</v>
      </c>
      <c r="CH9" s="392">
        <v>1.9</v>
      </c>
      <c r="CI9" s="397">
        <v>0.5</v>
      </c>
      <c r="CJ9" s="394">
        <v>0.5</v>
      </c>
      <c r="CK9" s="392">
        <v>90</v>
      </c>
      <c r="CL9" s="395">
        <v>60</v>
      </c>
      <c r="CM9" s="415"/>
      <c r="CN9" s="321">
        <f t="shared" si="0"/>
        <v>8.6666666666666661</v>
      </c>
      <c r="CO9" s="321">
        <f t="shared" si="1"/>
        <v>13.5</v>
      </c>
      <c r="CP9" s="321">
        <f t="shared" si="2"/>
        <v>18.333333333333332</v>
      </c>
    </row>
    <row r="10" spans="1:1018" s="319" customFormat="1">
      <c r="B10" s="873">
        <v>6</v>
      </c>
      <c r="C10" s="874">
        <f>'Water Levels'!E9</f>
        <v>7</v>
      </c>
      <c r="D10" s="875">
        <f>'Water Levels'!C9</f>
        <v>4</v>
      </c>
      <c r="E10" s="1330"/>
      <c r="F10" s="410">
        <v>0</v>
      </c>
      <c r="G10" s="394">
        <v>0</v>
      </c>
      <c r="H10" s="394">
        <v>20</v>
      </c>
      <c r="I10" s="394">
        <v>0</v>
      </c>
      <c r="J10" s="394">
        <v>0.5</v>
      </c>
      <c r="K10" s="394">
        <v>0.5</v>
      </c>
      <c r="L10" s="392">
        <v>40</v>
      </c>
      <c r="M10" s="402">
        <v>20</v>
      </c>
      <c r="N10" s="422">
        <v>110</v>
      </c>
      <c r="O10" s="392">
        <v>1.8</v>
      </c>
      <c r="P10" s="392">
        <v>1.9</v>
      </c>
      <c r="Q10" s="392">
        <v>2</v>
      </c>
      <c r="R10" s="392">
        <v>1.9</v>
      </c>
      <c r="S10" s="392">
        <v>0.5</v>
      </c>
      <c r="T10" s="394">
        <v>0.5</v>
      </c>
      <c r="U10" s="392">
        <v>90</v>
      </c>
      <c r="V10" s="396">
        <v>112</v>
      </c>
      <c r="W10" s="393">
        <v>1.8</v>
      </c>
      <c r="X10" s="392">
        <v>1.9</v>
      </c>
      <c r="Y10" s="392">
        <v>2</v>
      </c>
      <c r="Z10" s="392">
        <v>1.9</v>
      </c>
      <c r="AA10" s="392">
        <v>0.5</v>
      </c>
      <c r="AB10" s="394">
        <v>0.5</v>
      </c>
      <c r="AC10" s="392">
        <v>90</v>
      </c>
      <c r="AD10" s="425">
        <v>30</v>
      </c>
      <c r="AE10" s="422">
        <v>112</v>
      </c>
      <c r="AF10" s="392">
        <v>2</v>
      </c>
      <c r="AG10" s="392">
        <v>1.9</v>
      </c>
      <c r="AH10" s="392">
        <v>2</v>
      </c>
      <c r="AI10" s="392">
        <v>1.9</v>
      </c>
      <c r="AJ10" s="392">
        <v>0.6</v>
      </c>
      <c r="AK10" s="394">
        <v>0.5</v>
      </c>
      <c r="AL10" s="397">
        <v>90</v>
      </c>
      <c r="AM10" s="425">
        <v>60</v>
      </c>
      <c r="AN10" s="422">
        <v>112</v>
      </c>
      <c r="AO10" s="392">
        <v>2</v>
      </c>
      <c r="AP10" s="392">
        <v>1.9</v>
      </c>
      <c r="AQ10" s="392">
        <v>2.2999999999999998</v>
      </c>
      <c r="AR10" s="392">
        <v>1.9</v>
      </c>
      <c r="AS10" s="392">
        <v>0.6</v>
      </c>
      <c r="AT10" s="394">
        <v>0.5</v>
      </c>
      <c r="AU10" s="397">
        <v>90</v>
      </c>
      <c r="AV10" s="428">
        <v>60</v>
      </c>
      <c r="AW10" s="430">
        <v>112</v>
      </c>
      <c r="AX10" s="393">
        <v>2</v>
      </c>
      <c r="AY10" s="392">
        <v>1.9</v>
      </c>
      <c r="AZ10" s="392">
        <v>2.2999999999999998</v>
      </c>
      <c r="BA10" s="392">
        <v>1.9</v>
      </c>
      <c r="BB10" s="392">
        <v>0.5</v>
      </c>
      <c r="BC10" s="394">
        <v>0.5</v>
      </c>
      <c r="BD10" s="392">
        <v>90</v>
      </c>
      <c r="BE10" s="396">
        <v>90</v>
      </c>
      <c r="BF10" s="393">
        <v>2</v>
      </c>
      <c r="BG10" s="392">
        <v>1.9</v>
      </c>
      <c r="BH10" s="392">
        <v>2</v>
      </c>
      <c r="BI10" s="392">
        <v>1.9</v>
      </c>
      <c r="BJ10" s="392">
        <v>0.5</v>
      </c>
      <c r="BK10" s="394">
        <v>0.5</v>
      </c>
      <c r="BL10" s="392">
        <v>90</v>
      </c>
      <c r="BM10" s="396">
        <v>60</v>
      </c>
      <c r="BN10" s="393">
        <v>2</v>
      </c>
      <c r="BO10" s="392">
        <v>1.9</v>
      </c>
      <c r="BP10" s="392">
        <v>2.2999999999999998</v>
      </c>
      <c r="BQ10" s="392">
        <v>1.9</v>
      </c>
      <c r="BR10" s="392">
        <v>0.7</v>
      </c>
      <c r="BS10" s="394">
        <v>0.5</v>
      </c>
      <c r="BT10" s="392">
        <v>90</v>
      </c>
      <c r="BU10" s="395">
        <v>80</v>
      </c>
      <c r="BV10" s="391">
        <v>0.8</v>
      </c>
      <c r="BW10" s="392">
        <v>1.9</v>
      </c>
      <c r="BX10" s="392">
        <v>0.8</v>
      </c>
      <c r="BY10" s="392">
        <v>1.9</v>
      </c>
      <c r="BZ10" s="397">
        <v>0.5</v>
      </c>
      <c r="CA10" s="394">
        <v>0.5</v>
      </c>
      <c r="CB10" s="392">
        <v>90</v>
      </c>
      <c r="CC10" s="396">
        <v>60</v>
      </c>
      <c r="CD10" s="424">
        <v>0</v>
      </c>
      <c r="CE10" s="393">
        <v>0.8</v>
      </c>
      <c r="CF10" s="392">
        <v>1.9</v>
      </c>
      <c r="CG10" s="392">
        <v>0.8</v>
      </c>
      <c r="CH10" s="392">
        <v>1.9</v>
      </c>
      <c r="CI10" s="397">
        <v>0.5</v>
      </c>
      <c r="CJ10" s="394">
        <v>0.5</v>
      </c>
      <c r="CK10" s="392">
        <v>90</v>
      </c>
      <c r="CL10" s="395">
        <v>60</v>
      </c>
      <c r="CM10" s="415"/>
      <c r="CN10" s="321">
        <f t="shared" si="0"/>
        <v>8.6666666666666661</v>
      </c>
      <c r="CO10" s="321">
        <f t="shared" si="1"/>
        <v>13.5</v>
      </c>
      <c r="CP10" s="321">
        <f t="shared" si="2"/>
        <v>18.333333333333332</v>
      </c>
    </row>
    <row r="11" spans="1:1018" s="319" customFormat="1">
      <c r="B11" s="441">
        <v>7</v>
      </c>
      <c r="C11" s="442">
        <f>'Water Levels'!E10</f>
        <v>8</v>
      </c>
      <c r="D11" s="825">
        <f>'Water Levels'!C10</f>
        <v>4</v>
      </c>
      <c r="E11" s="1330"/>
      <c r="F11" s="410">
        <v>0</v>
      </c>
      <c r="G11" s="394">
        <v>0</v>
      </c>
      <c r="H11" s="394">
        <v>20</v>
      </c>
      <c r="I11" s="394">
        <v>0</v>
      </c>
      <c r="J11" s="394">
        <v>0.5</v>
      </c>
      <c r="K11" s="394">
        <v>0.5</v>
      </c>
      <c r="L11" s="392">
        <v>40</v>
      </c>
      <c r="M11" s="402">
        <v>20</v>
      </c>
      <c r="N11" s="422">
        <v>110</v>
      </c>
      <c r="O11" s="392">
        <v>1.2</v>
      </c>
      <c r="P11" s="392">
        <v>1.9</v>
      </c>
      <c r="Q11" s="392">
        <v>1.7</v>
      </c>
      <c r="R11" s="392">
        <v>1.9</v>
      </c>
      <c r="S11" s="392">
        <v>0.5</v>
      </c>
      <c r="T11" s="394">
        <v>0.5</v>
      </c>
      <c r="U11" s="392">
        <v>70</v>
      </c>
      <c r="V11" s="396">
        <v>112</v>
      </c>
      <c r="W11" s="393">
        <v>1.5</v>
      </c>
      <c r="X11" s="392">
        <v>1.9</v>
      </c>
      <c r="Y11" s="392">
        <v>2</v>
      </c>
      <c r="Z11" s="392">
        <v>1.9</v>
      </c>
      <c r="AA11" s="392">
        <v>0.5</v>
      </c>
      <c r="AB11" s="394">
        <v>0.5</v>
      </c>
      <c r="AC11" s="397">
        <v>90</v>
      </c>
      <c r="AD11" s="425">
        <v>30</v>
      </c>
      <c r="AE11" s="422">
        <v>112</v>
      </c>
      <c r="AF11" s="392">
        <v>2</v>
      </c>
      <c r="AG11" s="392">
        <v>1.9</v>
      </c>
      <c r="AH11" s="392">
        <v>2</v>
      </c>
      <c r="AI11" s="392">
        <v>1.9</v>
      </c>
      <c r="AJ11" s="392">
        <v>0.5</v>
      </c>
      <c r="AK11" s="394">
        <v>0.5</v>
      </c>
      <c r="AL11" s="392">
        <v>90</v>
      </c>
      <c r="AM11" s="425">
        <v>60</v>
      </c>
      <c r="AN11" s="422">
        <v>112</v>
      </c>
      <c r="AO11" s="392">
        <v>2</v>
      </c>
      <c r="AP11" s="392">
        <v>1.9</v>
      </c>
      <c r="AQ11" s="392">
        <v>2</v>
      </c>
      <c r="AR11" s="392">
        <v>1.9</v>
      </c>
      <c r="AS11" s="392">
        <v>0.5</v>
      </c>
      <c r="AT11" s="394">
        <v>0.5</v>
      </c>
      <c r="AU11" s="392">
        <v>90</v>
      </c>
      <c r="AV11" s="428">
        <v>60</v>
      </c>
      <c r="AW11" s="430">
        <v>112</v>
      </c>
      <c r="AX11" s="393">
        <v>2.6</v>
      </c>
      <c r="AY11" s="392">
        <v>1.9</v>
      </c>
      <c r="AZ11" s="392">
        <v>2.6</v>
      </c>
      <c r="BA11" s="392">
        <v>1.9</v>
      </c>
      <c r="BB11" s="392">
        <v>0.7</v>
      </c>
      <c r="BC11" s="394">
        <v>0.5</v>
      </c>
      <c r="BD11" s="392">
        <v>90</v>
      </c>
      <c r="BE11" s="396">
        <v>90</v>
      </c>
      <c r="BF11" s="393">
        <v>2.5</v>
      </c>
      <c r="BG11" s="392">
        <v>1.9</v>
      </c>
      <c r="BH11" s="392">
        <v>2</v>
      </c>
      <c r="BI11" s="392">
        <v>1.9</v>
      </c>
      <c r="BJ11" s="397">
        <v>0.5</v>
      </c>
      <c r="BK11" s="394">
        <v>0.5</v>
      </c>
      <c r="BL11" s="397">
        <v>90</v>
      </c>
      <c r="BM11" s="396">
        <v>60</v>
      </c>
      <c r="BN11" s="393">
        <v>2</v>
      </c>
      <c r="BO11" s="392">
        <v>1.9</v>
      </c>
      <c r="BP11" s="392">
        <v>2</v>
      </c>
      <c r="BQ11" s="392">
        <v>1.9</v>
      </c>
      <c r="BR11" s="392">
        <v>0.5</v>
      </c>
      <c r="BS11" s="394">
        <v>0.5</v>
      </c>
      <c r="BT11" s="392">
        <v>90</v>
      </c>
      <c r="BU11" s="395">
        <v>80</v>
      </c>
      <c r="BV11" s="391">
        <v>0.8</v>
      </c>
      <c r="BW11" s="392">
        <v>1.9</v>
      </c>
      <c r="BX11" s="392">
        <v>0.8</v>
      </c>
      <c r="BY11" s="392">
        <v>1.9</v>
      </c>
      <c r="BZ11" s="392">
        <v>0.5</v>
      </c>
      <c r="CA11" s="394">
        <v>0.5</v>
      </c>
      <c r="CB11" s="392">
        <v>90</v>
      </c>
      <c r="CC11" s="396">
        <v>60</v>
      </c>
      <c r="CD11" s="424">
        <v>0</v>
      </c>
      <c r="CE11" s="393">
        <v>0.8</v>
      </c>
      <c r="CF11" s="392">
        <v>1.9</v>
      </c>
      <c r="CG11" s="392">
        <v>0.8</v>
      </c>
      <c r="CH11" s="392">
        <v>1.9</v>
      </c>
      <c r="CI11" s="392">
        <v>0.5</v>
      </c>
      <c r="CJ11" s="394">
        <v>0.5</v>
      </c>
      <c r="CK11" s="392">
        <v>90</v>
      </c>
      <c r="CL11" s="395">
        <v>60</v>
      </c>
      <c r="CM11" s="415"/>
      <c r="CN11" s="321">
        <f t="shared" si="0"/>
        <v>8.6666666666666661</v>
      </c>
      <c r="CO11" s="321">
        <f t="shared" si="1"/>
        <v>13.5</v>
      </c>
      <c r="CP11" s="321">
        <f t="shared" si="2"/>
        <v>18.333333333333332</v>
      </c>
    </row>
    <row r="12" spans="1:1018" s="319" customFormat="1">
      <c r="B12" s="432">
        <v>8</v>
      </c>
      <c r="C12" s="442">
        <f>'Water Levels'!E11</f>
        <v>9</v>
      </c>
      <c r="D12" s="825">
        <f>'Water Levels'!C11</f>
        <v>5</v>
      </c>
      <c r="E12" s="1330"/>
      <c r="F12" s="410">
        <v>0</v>
      </c>
      <c r="G12" s="394">
        <v>0</v>
      </c>
      <c r="H12" s="394">
        <v>20</v>
      </c>
      <c r="I12" s="394">
        <v>0</v>
      </c>
      <c r="J12" s="394">
        <v>0.5</v>
      </c>
      <c r="K12" s="394">
        <v>0.5</v>
      </c>
      <c r="L12" s="392">
        <v>40</v>
      </c>
      <c r="M12" s="402">
        <v>20</v>
      </c>
      <c r="N12" s="422">
        <v>110</v>
      </c>
      <c r="O12" s="392">
        <v>1.2</v>
      </c>
      <c r="P12" s="392">
        <v>1.9</v>
      </c>
      <c r="Q12" s="392">
        <v>1.7</v>
      </c>
      <c r="R12" s="392">
        <v>1.9</v>
      </c>
      <c r="S12" s="392">
        <v>0.5</v>
      </c>
      <c r="T12" s="394">
        <v>0.5</v>
      </c>
      <c r="U12" s="392">
        <v>70</v>
      </c>
      <c r="V12" s="396">
        <v>112</v>
      </c>
      <c r="W12" s="393">
        <v>1.5</v>
      </c>
      <c r="X12" s="392">
        <v>1.9</v>
      </c>
      <c r="Y12" s="392">
        <v>2</v>
      </c>
      <c r="Z12" s="392">
        <v>1.9</v>
      </c>
      <c r="AA12" s="392">
        <v>0.5</v>
      </c>
      <c r="AB12" s="394">
        <v>0.5</v>
      </c>
      <c r="AC12" s="397">
        <v>90</v>
      </c>
      <c r="AD12" s="425">
        <v>30</v>
      </c>
      <c r="AE12" s="422">
        <v>112</v>
      </c>
      <c r="AF12" s="392">
        <v>2</v>
      </c>
      <c r="AG12" s="392">
        <v>1.9</v>
      </c>
      <c r="AH12" s="392">
        <v>2</v>
      </c>
      <c r="AI12" s="392">
        <v>1.9</v>
      </c>
      <c r="AJ12" s="392">
        <v>0.5</v>
      </c>
      <c r="AK12" s="394">
        <v>0.5</v>
      </c>
      <c r="AL12" s="392">
        <v>90</v>
      </c>
      <c r="AM12" s="425">
        <v>60</v>
      </c>
      <c r="AN12" s="422">
        <v>112</v>
      </c>
      <c r="AO12" s="392">
        <v>2</v>
      </c>
      <c r="AP12" s="392">
        <v>1.9</v>
      </c>
      <c r="AQ12" s="392">
        <v>2</v>
      </c>
      <c r="AR12" s="392">
        <v>1.9</v>
      </c>
      <c r="AS12" s="392">
        <v>0.5</v>
      </c>
      <c r="AT12" s="394">
        <v>0.5</v>
      </c>
      <c r="AU12" s="392">
        <v>90</v>
      </c>
      <c r="AV12" s="428">
        <v>60</v>
      </c>
      <c r="AW12" s="430">
        <v>112</v>
      </c>
      <c r="AX12" s="393">
        <v>2.6</v>
      </c>
      <c r="AY12" s="392">
        <v>1.9</v>
      </c>
      <c r="AZ12" s="392">
        <v>2.6</v>
      </c>
      <c r="BA12" s="392">
        <v>1.9</v>
      </c>
      <c r="BB12" s="392">
        <v>0.7</v>
      </c>
      <c r="BC12" s="394">
        <v>0.5</v>
      </c>
      <c r="BD12" s="392">
        <v>90</v>
      </c>
      <c r="BE12" s="396">
        <v>90</v>
      </c>
      <c r="BF12" s="393">
        <v>2.5</v>
      </c>
      <c r="BG12" s="392">
        <v>1.9</v>
      </c>
      <c r="BH12" s="392">
        <v>2</v>
      </c>
      <c r="BI12" s="392">
        <v>1.9</v>
      </c>
      <c r="BJ12" s="397">
        <v>0.5</v>
      </c>
      <c r="BK12" s="394">
        <v>0.5</v>
      </c>
      <c r="BL12" s="397">
        <v>90</v>
      </c>
      <c r="BM12" s="396">
        <v>60</v>
      </c>
      <c r="BN12" s="393">
        <v>2</v>
      </c>
      <c r="BO12" s="392">
        <v>1.9</v>
      </c>
      <c r="BP12" s="392">
        <v>2</v>
      </c>
      <c r="BQ12" s="392">
        <v>1.9</v>
      </c>
      <c r="BR12" s="392">
        <v>0.5</v>
      </c>
      <c r="BS12" s="394">
        <v>0.5</v>
      </c>
      <c r="BT12" s="392">
        <v>90</v>
      </c>
      <c r="BU12" s="395">
        <v>80</v>
      </c>
      <c r="BV12" s="391">
        <v>0.8</v>
      </c>
      <c r="BW12" s="392">
        <v>1.9</v>
      </c>
      <c r="BX12" s="392">
        <v>0.8</v>
      </c>
      <c r="BY12" s="392">
        <v>1.9</v>
      </c>
      <c r="BZ12" s="392">
        <v>0.5</v>
      </c>
      <c r="CA12" s="394">
        <v>0.5</v>
      </c>
      <c r="CB12" s="392">
        <v>90</v>
      </c>
      <c r="CC12" s="396">
        <v>60</v>
      </c>
      <c r="CD12" s="424">
        <v>0</v>
      </c>
      <c r="CE12" s="393">
        <v>0.8</v>
      </c>
      <c r="CF12" s="392">
        <v>1.9</v>
      </c>
      <c r="CG12" s="392">
        <v>0.8</v>
      </c>
      <c r="CH12" s="392">
        <v>1.9</v>
      </c>
      <c r="CI12" s="392">
        <v>0.5</v>
      </c>
      <c r="CJ12" s="394">
        <v>0.5</v>
      </c>
      <c r="CK12" s="392">
        <v>90</v>
      </c>
      <c r="CL12" s="395">
        <v>60</v>
      </c>
      <c r="CM12" s="415"/>
      <c r="CN12" s="321"/>
      <c r="CO12" s="321"/>
      <c r="CP12" s="321"/>
    </row>
    <row r="13" spans="1:1018" s="319" customFormat="1">
      <c r="B13" s="876">
        <v>9</v>
      </c>
      <c r="C13" s="874">
        <f>'Water Levels'!E12</f>
        <v>10</v>
      </c>
      <c r="D13" s="875">
        <f>'Water Levels'!C12</f>
        <v>5</v>
      </c>
      <c r="E13" s="1330"/>
      <c r="F13" s="410">
        <v>0</v>
      </c>
      <c r="G13" s="394">
        <v>0</v>
      </c>
      <c r="H13" s="394">
        <v>20</v>
      </c>
      <c r="I13" s="394">
        <v>0</v>
      </c>
      <c r="J13" s="394">
        <v>0.5</v>
      </c>
      <c r="K13" s="394">
        <v>0.5</v>
      </c>
      <c r="L13" s="392">
        <v>40</v>
      </c>
      <c r="M13" s="402">
        <v>20</v>
      </c>
      <c r="N13" s="422">
        <v>110</v>
      </c>
      <c r="O13" s="392">
        <v>1.2</v>
      </c>
      <c r="P13" s="392">
        <v>1.9</v>
      </c>
      <c r="Q13" s="392">
        <v>1.7</v>
      </c>
      <c r="R13" s="392">
        <v>1.9</v>
      </c>
      <c r="S13" s="392">
        <v>0.5</v>
      </c>
      <c r="T13" s="394">
        <v>0.5</v>
      </c>
      <c r="U13" s="392">
        <v>70</v>
      </c>
      <c r="V13" s="396">
        <v>112</v>
      </c>
      <c r="W13" s="393">
        <v>1.5</v>
      </c>
      <c r="X13" s="392">
        <v>1.9</v>
      </c>
      <c r="Y13" s="392">
        <v>2</v>
      </c>
      <c r="Z13" s="392">
        <v>1.9</v>
      </c>
      <c r="AA13" s="392">
        <v>0.5</v>
      </c>
      <c r="AB13" s="394">
        <v>0.5</v>
      </c>
      <c r="AC13" s="397">
        <v>90</v>
      </c>
      <c r="AD13" s="425">
        <v>30</v>
      </c>
      <c r="AE13" s="422">
        <v>112</v>
      </c>
      <c r="AF13" s="392">
        <v>2</v>
      </c>
      <c r="AG13" s="392">
        <v>1.9</v>
      </c>
      <c r="AH13" s="392">
        <v>2</v>
      </c>
      <c r="AI13" s="392">
        <v>1.9</v>
      </c>
      <c r="AJ13" s="392">
        <v>0.5</v>
      </c>
      <c r="AK13" s="394">
        <v>0.5</v>
      </c>
      <c r="AL13" s="392">
        <v>90</v>
      </c>
      <c r="AM13" s="425">
        <v>60</v>
      </c>
      <c r="AN13" s="422">
        <v>112</v>
      </c>
      <c r="AO13" s="392">
        <v>2</v>
      </c>
      <c r="AP13" s="392">
        <v>1.9</v>
      </c>
      <c r="AQ13" s="392">
        <v>2</v>
      </c>
      <c r="AR13" s="392">
        <v>1.9</v>
      </c>
      <c r="AS13" s="392">
        <v>0.5</v>
      </c>
      <c r="AT13" s="394">
        <v>0.5</v>
      </c>
      <c r="AU13" s="392">
        <v>90</v>
      </c>
      <c r="AV13" s="428">
        <v>60</v>
      </c>
      <c r="AW13" s="430">
        <v>112</v>
      </c>
      <c r="AX13" s="393">
        <v>2.6</v>
      </c>
      <c r="AY13" s="392">
        <v>1.9</v>
      </c>
      <c r="AZ13" s="392">
        <v>2.6</v>
      </c>
      <c r="BA13" s="392">
        <v>1.9</v>
      </c>
      <c r="BB13" s="392">
        <v>0.7</v>
      </c>
      <c r="BC13" s="394">
        <v>0.5</v>
      </c>
      <c r="BD13" s="392">
        <v>90</v>
      </c>
      <c r="BE13" s="396">
        <v>90</v>
      </c>
      <c r="BF13" s="393">
        <v>2.5</v>
      </c>
      <c r="BG13" s="392">
        <v>1.9</v>
      </c>
      <c r="BH13" s="392">
        <v>2</v>
      </c>
      <c r="BI13" s="392">
        <v>1.9</v>
      </c>
      <c r="BJ13" s="397">
        <v>0.5</v>
      </c>
      <c r="BK13" s="394">
        <v>0.5</v>
      </c>
      <c r="BL13" s="397">
        <v>90</v>
      </c>
      <c r="BM13" s="396">
        <v>60</v>
      </c>
      <c r="BN13" s="393">
        <v>2</v>
      </c>
      <c r="BO13" s="392">
        <v>1.9</v>
      </c>
      <c r="BP13" s="392">
        <v>2</v>
      </c>
      <c r="BQ13" s="392">
        <v>1.9</v>
      </c>
      <c r="BR13" s="392">
        <v>0.5</v>
      </c>
      <c r="BS13" s="394">
        <v>0.5</v>
      </c>
      <c r="BT13" s="392">
        <v>90</v>
      </c>
      <c r="BU13" s="395">
        <v>80</v>
      </c>
      <c r="BV13" s="391">
        <v>0.8</v>
      </c>
      <c r="BW13" s="392">
        <v>1.9</v>
      </c>
      <c r="BX13" s="392">
        <v>0.8</v>
      </c>
      <c r="BY13" s="392">
        <v>1.9</v>
      </c>
      <c r="BZ13" s="392">
        <v>0.5</v>
      </c>
      <c r="CA13" s="394">
        <v>0.5</v>
      </c>
      <c r="CB13" s="392">
        <v>90</v>
      </c>
      <c r="CC13" s="396">
        <v>60</v>
      </c>
      <c r="CD13" s="424">
        <v>0</v>
      </c>
      <c r="CE13" s="393">
        <v>0.8</v>
      </c>
      <c r="CF13" s="392">
        <v>1.9</v>
      </c>
      <c r="CG13" s="392">
        <v>0.8</v>
      </c>
      <c r="CH13" s="392">
        <v>1.9</v>
      </c>
      <c r="CI13" s="392">
        <v>0.5</v>
      </c>
      <c r="CJ13" s="394">
        <v>0.5</v>
      </c>
      <c r="CK13" s="392">
        <v>90</v>
      </c>
      <c r="CL13" s="395">
        <v>60</v>
      </c>
      <c r="CM13" s="415"/>
      <c r="CN13" s="321"/>
      <c r="CO13" s="321"/>
      <c r="CP13" s="321"/>
    </row>
    <row r="14" spans="1:1018" s="319" customFormat="1" ht="15.75" thickBot="1">
      <c r="A14" s="325"/>
      <c r="B14" s="877">
        <v>10</v>
      </c>
      <c r="C14" s="878" t="str">
        <f>'Water Levels'!E13</f>
        <v>11_15</v>
      </c>
      <c r="D14" s="879">
        <f>'Water Levels'!C13</f>
        <v>5</v>
      </c>
      <c r="E14" s="1331"/>
      <c r="F14" s="411">
        <v>0</v>
      </c>
      <c r="G14" s="405">
        <v>0</v>
      </c>
      <c r="H14" s="405">
        <v>20</v>
      </c>
      <c r="I14" s="405">
        <v>0</v>
      </c>
      <c r="J14" s="405">
        <v>0.5</v>
      </c>
      <c r="K14" s="405">
        <v>0.5</v>
      </c>
      <c r="L14" s="404">
        <v>40</v>
      </c>
      <c r="M14" s="406">
        <v>20</v>
      </c>
      <c r="N14" s="423">
        <v>110</v>
      </c>
      <c r="O14" s="404">
        <v>0.8</v>
      </c>
      <c r="P14" s="404">
        <v>1.9</v>
      </c>
      <c r="Q14" s="404">
        <v>0.8</v>
      </c>
      <c r="R14" s="404">
        <v>1.9</v>
      </c>
      <c r="S14" s="404">
        <v>0.5</v>
      </c>
      <c r="T14" s="405">
        <v>0.5</v>
      </c>
      <c r="U14" s="404">
        <v>70</v>
      </c>
      <c r="V14" s="398">
        <v>112</v>
      </c>
      <c r="W14" s="407">
        <v>0.8</v>
      </c>
      <c r="X14" s="404">
        <v>1.9</v>
      </c>
      <c r="Y14" s="404">
        <v>0.8</v>
      </c>
      <c r="Z14" s="404">
        <v>1.9</v>
      </c>
      <c r="AA14" s="404">
        <v>0.5</v>
      </c>
      <c r="AB14" s="405">
        <v>0.5</v>
      </c>
      <c r="AC14" s="404">
        <v>70</v>
      </c>
      <c r="AD14" s="427">
        <v>30</v>
      </c>
      <c r="AE14" s="423">
        <v>112</v>
      </c>
      <c r="AF14" s="404">
        <v>0.8</v>
      </c>
      <c r="AG14" s="404">
        <v>1.9</v>
      </c>
      <c r="AH14" s="404">
        <v>0.8</v>
      </c>
      <c r="AI14" s="404">
        <v>1.9</v>
      </c>
      <c r="AJ14" s="404">
        <v>0.5</v>
      </c>
      <c r="AK14" s="405">
        <v>0.5</v>
      </c>
      <c r="AL14" s="404">
        <v>90</v>
      </c>
      <c r="AM14" s="427">
        <v>60</v>
      </c>
      <c r="AN14" s="423">
        <v>112</v>
      </c>
      <c r="AO14" s="404">
        <v>0.8</v>
      </c>
      <c r="AP14" s="404">
        <v>1.9</v>
      </c>
      <c r="AQ14" s="404">
        <v>0.8</v>
      </c>
      <c r="AR14" s="404">
        <v>1.9</v>
      </c>
      <c r="AS14" s="404">
        <v>0.5</v>
      </c>
      <c r="AT14" s="405">
        <v>0.5</v>
      </c>
      <c r="AU14" s="404">
        <v>90</v>
      </c>
      <c r="AV14" s="429">
        <v>60</v>
      </c>
      <c r="AW14" s="431">
        <v>112</v>
      </c>
      <c r="AX14" s="407">
        <v>0.8</v>
      </c>
      <c r="AY14" s="404">
        <v>1.9</v>
      </c>
      <c r="AZ14" s="404">
        <v>0.8</v>
      </c>
      <c r="BA14" s="404">
        <v>1.9</v>
      </c>
      <c r="BB14" s="404">
        <v>0.5</v>
      </c>
      <c r="BC14" s="405">
        <v>0.5</v>
      </c>
      <c r="BD14" s="404">
        <v>90</v>
      </c>
      <c r="BE14" s="398">
        <v>90</v>
      </c>
      <c r="BF14" s="407">
        <v>0.8</v>
      </c>
      <c r="BG14" s="404">
        <v>1.9</v>
      </c>
      <c r="BH14" s="404">
        <v>0.8</v>
      </c>
      <c r="BI14" s="404">
        <v>1.9</v>
      </c>
      <c r="BJ14" s="404">
        <v>0.5</v>
      </c>
      <c r="BK14" s="405">
        <v>0.5</v>
      </c>
      <c r="BL14" s="404">
        <v>90</v>
      </c>
      <c r="BM14" s="398">
        <v>60</v>
      </c>
      <c r="BN14" s="407">
        <v>0.8</v>
      </c>
      <c r="BO14" s="404">
        <v>1.9</v>
      </c>
      <c r="BP14" s="404">
        <v>0.8</v>
      </c>
      <c r="BQ14" s="404">
        <v>1.9</v>
      </c>
      <c r="BR14" s="404">
        <v>0.5</v>
      </c>
      <c r="BS14" s="405">
        <v>0.5</v>
      </c>
      <c r="BT14" s="404">
        <v>90</v>
      </c>
      <c r="BU14" s="408">
        <v>80</v>
      </c>
      <c r="BV14" s="412">
        <v>0.8</v>
      </c>
      <c r="BW14" s="404">
        <v>0.8</v>
      </c>
      <c r="BX14" s="404">
        <v>0.8</v>
      </c>
      <c r="BY14" s="404">
        <v>0.8</v>
      </c>
      <c r="BZ14" s="404">
        <v>0.5</v>
      </c>
      <c r="CA14" s="405">
        <v>0.5</v>
      </c>
      <c r="CB14" s="404">
        <v>90</v>
      </c>
      <c r="CC14" s="398">
        <v>60</v>
      </c>
      <c r="CD14" s="426">
        <v>0</v>
      </c>
      <c r="CE14" s="407">
        <v>0.8</v>
      </c>
      <c r="CF14" s="404">
        <v>0.8</v>
      </c>
      <c r="CG14" s="404">
        <v>0.8</v>
      </c>
      <c r="CH14" s="404">
        <v>0.8</v>
      </c>
      <c r="CI14" s="404">
        <v>0.5</v>
      </c>
      <c r="CJ14" s="405">
        <v>0.5</v>
      </c>
      <c r="CK14" s="404">
        <v>90</v>
      </c>
      <c r="CL14" s="408">
        <v>60</v>
      </c>
      <c r="CM14" s="415"/>
      <c r="CN14" s="321">
        <f t="shared" si="0"/>
        <v>8.6666666666666661</v>
      </c>
      <c r="CO14" s="321">
        <f t="shared" si="1"/>
        <v>13.5</v>
      </c>
      <c r="CP14" s="321">
        <f t="shared" si="2"/>
        <v>18.333333333333332</v>
      </c>
    </row>
    <row r="15" spans="1:1018" s="324" customFormat="1">
      <c r="A15" s="322"/>
      <c r="B15" s="377"/>
      <c r="C15" s="377"/>
      <c r="D15" s="377"/>
      <c r="E15" s="377"/>
      <c r="F15" s="324" t="s">
        <v>278</v>
      </c>
      <c r="G15" s="377"/>
      <c r="H15" s="377"/>
      <c r="I15" s="377"/>
      <c r="J15" s="377"/>
      <c r="K15" s="377"/>
      <c r="L15" s="377"/>
      <c r="M15" s="377"/>
      <c r="N15" s="322"/>
      <c r="O15" s="377" t="s">
        <v>281</v>
      </c>
      <c r="P15" s="377"/>
      <c r="Q15" s="377"/>
      <c r="R15" s="377"/>
      <c r="S15" s="377"/>
      <c r="T15" s="377"/>
      <c r="U15" s="377"/>
      <c r="V15" s="377"/>
      <c r="W15" s="377" t="s">
        <v>282</v>
      </c>
      <c r="X15" s="377"/>
      <c r="Y15" s="377"/>
      <c r="Z15" s="377"/>
      <c r="AA15" s="377"/>
      <c r="AB15" s="377"/>
      <c r="AC15" s="377"/>
      <c r="AD15" s="377"/>
      <c r="AE15" s="377"/>
      <c r="AF15" s="377" t="s">
        <v>21</v>
      </c>
      <c r="AG15" s="377" t="s">
        <v>462</v>
      </c>
      <c r="AH15" s="377"/>
      <c r="AI15" s="377"/>
      <c r="AJ15" s="377"/>
      <c r="AK15" s="377"/>
      <c r="AL15" s="377"/>
      <c r="AM15" s="377"/>
      <c r="AN15" s="377"/>
      <c r="AO15" s="377" t="s">
        <v>21</v>
      </c>
      <c r="AP15" s="377" t="s">
        <v>285</v>
      </c>
      <c r="AQ15" s="377"/>
      <c r="AR15" s="377"/>
      <c r="AS15" s="377"/>
      <c r="AT15" s="377"/>
      <c r="AU15" s="377"/>
      <c r="AV15" s="377"/>
      <c r="AW15" s="377"/>
      <c r="AX15" s="377" t="s">
        <v>21</v>
      </c>
      <c r="AY15" s="377" t="s">
        <v>295</v>
      </c>
      <c r="AZ15" s="377"/>
      <c r="BA15" s="377"/>
      <c r="BB15" s="377"/>
      <c r="BC15" s="377"/>
      <c r="BD15" s="377"/>
      <c r="BE15" s="377"/>
      <c r="BF15" s="377"/>
      <c r="BG15" s="377"/>
      <c r="BH15" s="377"/>
      <c r="BI15" s="377"/>
      <c r="BJ15" s="377"/>
      <c r="BK15" s="377"/>
      <c r="BL15" s="377"/>
      <c r="BM15" s="377"/>
      <c r="BN15" s="377"/>
      <c r="BO15" s="377"/>
      <c r="BP15" s="377"/>
      <c r="BQ15" s="377"/>
      <c r="BR15" s="377"/>
      <c r="BS15" s="377"/>
      <c r="BT15" s="377"/>
      <c r="BU15" s="377"/>
      <c r="BV15" s="377"/>
      <c r="BW15" s="377"/>
      <c r="BX15" s="377"/>
      <c r="BY15" s="377"/>
      <c r="BZ15" s="377"/>
      <c r="CA15" s="377"/>
      <c r="CB15" s="377"/>
      <c r="CC15" s="377"/>
      <c r="CD15" s="377"/>
      <c r="CE15" s="377"/>
      <c r="CF15" s="377"/>
      <c r="CG15" s="377"/>
      <c r="CH15" s="377"/>
      <c r="CI15" s="377"/>
      <c r="CJ15" s="377"/>
      <c r="CK15" s="377"/>
      <c r="CL15" s="377"/>
      <c r="CM15" s="377"/>
      <c r="CN15" s="323">
        <v>9</v>
      </c>
      <c r="CO15" s="323">
        <v>13</v>
      </c>
      <c r="CP15" s="323">
        <v>18</v>
      </c>
      <c r="CQ15" s="323"/>
      <c r="CR15" s="323"/>
      <c r="CS15" s="323"/>
      <c r="CT15" s="323"/>
      <c r="CU15" s="323"/>
      <c r="CV15" s="323"/>
      <c r="CW15" s="323"/>
      <c r="CX15" s="323"/>
      <c r="CY15" s="323"/>
      <c r="CZ15" s="323"/>
      <c r="DA15" s="323"/>
      <c r="DB15" s="323"/>
      <c r="DC15" s="323"/>
      <c r="DD15" s="323"/>
      <c r="DE15" s="323"/>
      <c r="DF15" s="323"/>
      <c r="DG15" s="323"/>
      <c r="DH15" s="323"/>
      <c r="DI15" s="323"/>
      <c r="DJ15" s="323"/>
      <c r="DK15" s="323"/>
      <c r="DL15" s="323"/>
      <c r="DM15" s="323"/>
      <c r="DN15" s="323"/>
      <c r="DO15" s="323"/>
      <c r="DP15" s="323"/>
      <c r="DQ15" s="323"/>
      <c r="DR15" s="323"/>
      <c r="DS15" s="323"/>
      <c r="DT15" s="323"/>
      <c r="DU15" s="323"/>
      <c r="DV15" s="323"/>
      <c r="DW15" s="323"/>
      <c r="DX15" s="323"/>
      <c r="DY15" s="323"/>
      <c r="DZ15" s="323"/>
      <c r="EA15" s="323"/>
      <c r="EB15" s="323"/>
      <c r="EC15" s="323"/>
      <c r="ED15" s="323"/>
      <c r="EE15" s="323"/>
      <c r="EF15" s="323"/>
      <c r="EG15" s="323"/>
      <c r="EH15" s="323"/>
      <c r="EI15" s="323"/>
      <c r="EJ15" s="323"/>
      <c r="EK15" s="323"/>
      <c r="EL15" s="323"/>
      <c r="EM15" s="323"/>
      <c r="EN15" s="323"/>
      <c r="EO15" s="323"/>
      <c r="EP15" s="323"/>
      <c r="EQ15" s="323"/>
      <c r="ER15" s="323"/>
      <c r="ES15" s="323"/>
      <c r="ET15" s="323"/>
      <c r="EU15" s="323"/>
      <c r="EV15" s="323"/>
      <c r="EW15" s="323"/>
      <c r="EX15" s="323"/>
      <c r="EY15" s="323"/>
      <c r="EZ15" s="323"/>
      <c r="FA15" s="323"/>
      <c r="FB15" s="323"/>
      <c r="FC15" s="323"/>
      <c r="FD15" s="323"/>
      <c r="FE15" s="323"/>
      <c r="FF15" s="323"/>
      <c r="FG15" s="323"/>
      <c r="FH15" s="323"/>
      <c r="FI15" s="323"/>
      <c r="FJ15" s="323"/>
      <c r="FK15" s="323"/>
      <c r="FL15" s="323"/>
      <c r="FM15" s="323"/>
      <c r="FN15" s="323"/>
      <c r="FO15" s="323"/>
      <c r="FP15" s="323"/>
      <c r="FQ15" s="323"/>
      <c r="FR15" s="323"/>
      <c r="FS15" s="323"/>
      <c r="FT15" s="323"/>
      <c r="FU15" s="323"/>
      <c r="FV15" s="323"/>
      <c r="FW15" s="323"/>
      <c r="FX15" s="323"/>
      <c r="FY15" s="323"/>
      <c r="FZ15" s="323"/>
      <c r="GA15" s="323"/>
      <c r="GB15" s="323"/>
      <c r="GC15" s="323"/>
      <c r="GD15" s="323"/>
      <c r="GE15" s="323"/>
      <c r="GF15" s="323"/>
      <c r="GG15" s="323"/>
      <c r="GH15" s="323"/>
      <c r="GI15" s="323"/>
      <c r="GJ15" s="323"/>
      <c r="GK15" s="323"/>
      <c r="GL15" s="323"/>
      <c r="GM15" s="323"/>
      <c r="GN15" s="323"/>
      <c r="GO15" s="323"/>
      <c r="GP15" s="323"/>
      <c r="GQ15" s="323"/>
      <c r="GR15" s="323"/>
      <c r="GS15" s="323"/>
      <c r="GT15" s="323"/>
      <c r="GU15" s="323"/>
      <c r="GV15" s="323"/>
      <c r="GW15" s="323"/>
      <c r="GX15" s="323"/>
      <c r="GY15" s="323"/>
      <c r="GZ15" s="323"/>
      <c r="HA15" s="323"/>
      <c r="HB15" s="323"/>
      <c r="HC15" s="323"/>
      <c r="HD15" s="323"/>
      <c r="HE15" s="323"/>
      <c r="HF15" s="323"/>
      <c r="HG15" s="323"/>
      <c r="HH15" s="323"/>
      <c r="HI15" s="323"/>
      <c r="HJ15" s="323"/>
      <c r="HK15" s="323"/>
      <c r="HL15" s="323"/>
      <c r="HM15" s="323"/>
      <c r="HN15" s="323"/>
      <c r="HO15" s="323"/>
      <c r="HP15" s="323"/>
      <c r="HQ15" s="323"/>
      <c r="HR15" s="323"/>
      <c r="HS15" s="323"/>
      <c r="HT15" s="323"/>
      <c r="HU15" s="323"/>
      <c r="HV15" s="323"/>
      <c r="HW15" s="323"/>
      <c r="HX15" s="323"/>
      <c r="HY15" s="323"/>
      <c r="HZ15" s="323"/>
      <c r="IA15" s="323"/>
      <c r="IB15" s="323"/>
      <c r="IC15" s="323"/>
      <c r="ID15" s="323"/>
      <c r="IE15" s="323"/>
      <c r="IF15" s="323"/>
      <c r="IG15" s="323"/>
      <c r="IH15" s="323"/>
      <c r="II15" s="323"/>
      <c r="IJ15" s="323"/>
      <c r="IK15" s="323"/>
      <c r="IL15" s="323"/>
      <c r="IM15" s="323"/>
      <c r="IN15" s="323"/>
      <c r="IO15" s="323"/>
      <c r="IP15" s="323"/>
      <c r="IQ15" s="323"/>
      <c r="IR15" s="323"/>
      <c r="IS15" s="323"/>
      <c r="IT15" s="323"/>
      <c r="IU15" s="323"/>
      <c r="IV15" s="323"/>
      <c r="IW15" s="323"/>
      <c r="IX15" s="323"/>
      <c r="IY15" s="323"/>
      <c r="IZ15" s="323"/>
      <c r="JA15" s="323"/>
      <c r="JB15" s="323"/>
      <c r="JC15" s="323"/>
      <c r="JD15" s="323"/>
      <c r="JE15" s="323"/>
      <c r="JF15" s="323"/>
      <c r="JG15" s="323"/>
      <c r="JH15" s="323"/>
      <c r="JI15" s="323"/>
      <c r="JJ15" s="323"/>
      <c r="JK15" s="323"/>
      <c r="JL15" s="323"/>
      <c r="JM15" s="323"/>
      <c r="JN15" s="323"/>
      <c r="JO15" s="323"/>
      <c r="JP15" s="323"/>
      <c r="JQ15" s="323"/>
      <c r="JR15" s="323"/>
      <c r="JS15" s="323"/>
      <c r="JT15" s="323"/>
      <c r="JU15" s="323"/>
      <c r="JV15" s="323"/>
      <c r="JW15" s="323"/>
      <c r="JX15" s="323"/>
      <c r="JY15" s="323"/>
      <c r="JZ15" s="323"/>
      <c r="KA15" s="323"/>
      <c r="KB15" s="323"/>
      <c r="KC15" s="323"/>
      <c r="KD15" s="323"/>
      <c r="KE15" s="323"/>
      <c r="KF15" s="323"/>
      <c r="KG15" s="323"/>
      <c r="KH15" s="323"/>
      <c r="KI15" s="323"/>
      <c r="KJ15" s="323"/>
      <c r="KK15" s="323"/>
      <c r="KL15" s="323"/>
      <c r="KM15" s="323"/>
      <c r="KN15" s="323"/>
      <c r="KO15" s="323"/>
      <c r="KP15" s="323"/>
      <c r="KQ15" s="323"/>
      <c r="KR15" s="323"/>
      <c r="KS15" s="323"/>
      <c r="KT15" s="323"/>
      <c r="KU15" s="323"/>
      <c r="KV15" s="323"/>
      <c r="KW15" s="323"/>
      <c r="KX15" s="323"/>
      <c r="KY15" s="323"/>
      <c r="KZ15" s="323"/>
      <c r="LA15" s="323"/>
      <c r="LB15" s="323"/>
      <c r="LC15" s="323"/>
      <c r="LD15" s="323"/>
      <c r="LE15" s="323"/>
      <c r="LF15" s="323"/>
      <c r="LG15" s="323"/>
      <c r="LH15" s="323"/>
      <c r="LI15" s="323"/>
      <c r="LJ15" s="323"/>
      <c r="LK15" s="323"/>
      <c r="LL15" s="323"/>
      <c r="LM15" s="323"/>
      <c r="LN15" s="323"/>
      <c r="LO15" s="323"/>
      <c r="LP15" s="323"/>
      <c r="LQ15" s="323"/>
      <c r="LR15" s="323"/>
      <c r="LS15" s="323"/>
      <c r="LT15" s="323"/>
      <c r="LU15" s="323"/>
      <c r="LV15" s="323"/>
      <c r="LW15" s="323"/>
      <c r="LX15" s="323"/>
      <c r="LY15" s="323"/>
      <c r="LZ15" s="323"/>
      <c r="MA15" s="323"/>
      <c r="MB15" s="323"/>
      <c r="MC15" s="323"/>
      <c r="MD15" s="323"/>
      <c r="ME15" s="323"/>
      <c r="MF15" s="323"/>
      <c r="MG15" s="323"/>
      <c r="MH15" s="323"/>
      <c r="MI15" s="323"/>
      <c r="MJ15" s="323"/>
      <c r="MK15" s="323"/>
      <c r="ML15" s="323"/>
      <c r="MM15" s="323"/>
      <c r="MN15" s="323"/>
      <c r="MO15" s="323"/>
      <c r="MP15" s="323"/>
      <c r="MQ15" s="323"/>
      <c r="MR15" s="323"/>
      <c r="MS15" s="323"/>
      <c r="MT15" s="323"/>
      <c r="MU15" s="323"/>
      <c r="MV15" s="323"/>
      <c r="MW15" s="323"/>
      <c r="MX15" s="323"/>
      <c r="MY15" s="323"/>
      <c r="MZ15" s="323"/>
      <c r="NA15" s="323"/>
      <c r="NB15" s="323"/>
      <c r="NC15" s="323"/>
      <c r="ND15" s="323"/>
      <c r="NE15" s="323"/>
      <c r="NF15" s="323"/>
      <c r="NG15" s="323"/>
      <c r="NH15" s="323"/>
      <c r="NI15" s="323"/>
      <c r="NJ15" s="323"/>
      <c r="NK15" s="323"/>
      <c r="NL15" s="323"/>
      <c r="NM15" s="323"/>
      <c r="NN15" s="323"/>
      <c r="NO15" s="323"/>
      <c r="NP15" s="323"/>
      <c r="NQ15" s="323"/>
      <c r="NR15" s="323"/>
      <c r="NS15" s="323"/>
      <c r="NT15" s="323"/>
      <c r="NU15" s="323"/>
      <c r="NV15" s="323"/>
      <c r="NW15" s="323"/>
      <c r="NX15" s="323"/>
      <c r="NY15" s="323"/>
      <c r="NZ15" s="323"/>
      <c r="OA15" s="323"/>
      <c r="OB15" s="323"/>
      <c r="OC15" s="323"/>
      <c r="OD15" s="323"/>
      <c r="OE15" s="323"/>
      <c r="OF15" s="323"/>
      <c r="OG15" s="323"/>
      <c r="OH15" s="323"/>
      <c r="OI15" s="323"/>
      <c r="OJ15" s="323"/>
      <c r="OK15" s="323"/>
      <c r="OL15" s="323"/>
      <c r="OM15" s="323"/>
      <c r="ON15" s="323"/>
      <c r="OO15" s="323"/>
      <c r="OP15" s="323"/>
      <c r="OQ15" s="323"/>
      <c r="OR15" s="323"/>
      <c r="OS15" s="323"/>
      <c r="OT15" s="323"/>
      <c r="OU15" s="323"/>
      <c r="OV15" s="323"/>
      <c r="OW15" s="323"/>
      <c r="OX15" s="323"/>
      <c r="OY15" s="323"/>
      <c r="OZ15" s="323"/>
      <c r="PA15" s="323"/>
      <c r="PB15" s="323"/>
      <c r="PC15" s="323"/>
      <c r="PD15" s="323"/>
      <c r="PE15" s="323"/>
      <c r="PF15" s="323"/>
      <c r="PG15" s="323"/>
      <c r="PH15" s="323"/>
      <c r="PI15" s="323"/>
      <c r="PJ15" s="323"/>
      <c r="PK15" s="323"/>
      <c r="PL15" s="323"/>
      <c r="PM15" s="323"/>
      <c r="PN15" s="323"/>
      <c r="PO15" s="323"/>
      <c r="PP15" s="323"/>
      <c r="PQ15" s="323"/>
      <c r="PR15" s="323"/>
      <c r="PS15" s="323"/>
      <c r="PT15" s="323"/>
      <c r="PU15" s="323"/>
      <c r="PV15" s="323"/>
      <c r="PW15" s="323"/>
      <c r="PX15" s="323"/>
      <c r="PY15" s="323"/>
      <c r="PZ15" s="323"/>
      <c r="QA15" s="323"/>
      <c r="QB15" s="323"/>
      <c r="QC15" s="323"/>
      <c r="QD15" s="323"/>
      <c r="QE15" s="323"/>
      <c r="QF15" s="323"/>
      <c r="QG15" s="323"/>
      <c r="QH15" s="323"/>
      <c r="QI15" s="323"/>
      <c r="QJ15" s="323"/>
      <c r="QK15" s="323"/>
      <c r="QL15" s="323"/>
      <c r="QM15" s="323"/>
      <c r="QN15" s="323"/>
      <c r="QO15" s="323"/>
      <c r="QP15" s="323"/>
      <c r="QQ15" s="323"/>
      <c r="QR15" s="323"/>
      <c r="QS15" s="323"/>
      <c r="QT15" s="323"/>
      <c r="QU15" s="323"/>
      <c r="QV15" s="323"/>
      <c r="QW15" s="323"/>
      <c r="QX15" s="323"/>
      <c r="QY15" s="323"/>
      <c r="QZ15" s="323"/>
      <c r="RA15" s="323"/>
      <c r="RB15" s="323"/>
      <c r="RC15" s="323"/>
      <c r="RD15" s="323"/>
      <c r="RE15" s="323"/>
      <c r="RF15" s="323"/>
      <c r="RG15" s="323"/>
      <c r="RH15" s="323"/>
      <c r="RI15" s="323"/>
      <c r="RJ15" s="323"/>
      <c r="RK15" s="323"/>
      <c r="RL15" s="323"/>
      <c r="RM15" s="323"/>
      <c r="RN15" s="323"/>
      <c r="RO15" s="323"/>
      <c r="RP15" s="323"/>
      <c r="RQ15" s="323"/>
      <c r="RR15" s="323"/>
      <c r="RS15" s="323"/>
      <c r="RT15" s="323"/>
      <c r="RU15" s="323"/>
      <c r="RV15" s="323"/>
      <c r="RW15" s="323"/>
      <c r="RX15" s="323"/>
      <c r="RY15" s="323"/>
      <c r="RZ15" s="323"/>
      <c r="SA15" s="323"/>
      <c r="SB15" s="323"/>
      <c r="SC15" s="323"/>
      <c r="SD15" s="323"/>
      <c r="SE15" s="323"/>
      <c r="SF15" s="323"/>
      <c r="SG15" s="323"/>
      <c r="SH15" s="323"/>
      <c r="SI15" s="323"/>
      <c r="SJ15" s="323"/>
      <c r="SK15" s="323"/>
      <c r="SL15" s="323"/>
      <c r="SM15" s="323"/>
      <c r="SN15" s="323"/>
      <c r="SO15" s="323"/>
      <c r="SP15" s="323"/>
      <c r="SQ15" s="323"/>
      <c r="SR15" s="323"/>
      <c r="SS15" s="323"/>
      <c r="ST15" s="323"/>
      <c r="SU15" s="323"/>
      <c r="SV15" s="323"/>
      <c r="SW15" s="323"/>
      <c r="SX15" s="323"/>
      <c r="SY15" s="323"/>
      <c r="SZ15" s="323"/>
      <c r="TA15" s="323"/>
      <c r="TB15" s="323"/>
      <c r="TC15" s="323"/>
      <c r="TD15" s="323"/>
      <c r="TE15" s="323"/>
      <c r="TF15" s="323"/>
      <c r="TG15" s="323"/>
      <c r="TH15" s="323"/>
      <c r="TI15" s="323"/>
      <c r="TJ15" s="323"/>
      <c r="TK15" s="323"/>
      <c r="TL15" s="323"/>
      <c r="TM15" s="323"/>
      <c r="TN15" s="323"/>
      <c r="TO15" s="323"/>
      <c r="TP15" s="323"/>
      <c r="TQ15" s="323"/>
      <c r="TR15" s="323"/>
      <c r="TS15" s="323"/>
      <c r="TT15" s="323"/>
      <c r="TU15" s="323"/>
      <c r="TV15" s="323"/>
      <c r="TW15" s="323"/>
      <c r="TX15" s="323"/>
      <c r="TY15" s="323"/>
      <c r="TZ15" s="323"/>
      <c r="UA15" s="323"/>
      <c r="UB15" s="323"/>
      <c r="UC15" s="323"/>
      <c r="UD15" s="323"/>
      <c r="UE15" s="323"/>
      <c r="UF15" s="323"/>
      <c r="UG15" s="323"/>
      <c r="UH15" s="323"/>
      <c r="UI15" s="323"/>
      <c r="UJ15" s="323"/>
      <c r="UK15" s="323"/>
      <c r="UL15" s="323"/>
      <c r="UM15" s="323"/>
      <c r="UN15" s="323"/>
      <c r="UO15" s="323"/>
      <c r="UP15" s="323"/>
      <c r="UQ15" s="323"/>
      <c r="UR15" s="323"/>
      <c r="US15" s="323"/>
      <c r="UT15" s="323"/>
      <c r="UU15" s="323"/>
      <c r="UV15" s="323"/>
      <c r="UW15" s="323"/>
      <c r="UX15" s="323"/>
      <c r="UY15" s="323"/>
      <c r="UZ15" s="323"/>
      <c r="VA15" s="323"/>
      <c r="VB15" s="323"/>
      <c r="VC15" s="323"/>
      <c r="VD15" s="323"/>
      <c r="VE15" s="323"/>
      <c r="VF15" s="323"/>
      <c r="VG15" s="323"/>
      <c r="VH15" s="323"/>
      <c r="VI15" s="323"/>
      <c r="VJ15" s="323"/>
      <c r="VK15" s="323"/>
      <c r="VL15" s="323"/>
      <c r="VM15" s="323"/>
      <c r="VN15" s="323"/>
      <c r="VO15" s="323"/>
      <c r="VP15" s="323"/>
      <c r="VQ15" s="323"/>
      <c r="VR15" s="323"/>
      <c r="VS15" s="323"/>
      <c r="VT15" s="323"/>
      <c r="VU15" s="323"/>
      <c r="VV15" s="323"/>
      <c r="VW15" s="323"/>
      <c r="VX15" s="323"/>
      <c r="VY15" s="323"/>
      <c r="VZ15" s="323"/>
      <c r="WA15" s="323"/>
      <c r="WB15" s="323"/>
      <c r="WC15" s="323"/>
      <c r="WD15" s="323"/>
      <c r="WE15" s="323"/>
      <c r="WF15" s="323"/>
      <c r="WG15" s="323"/>
      <c r="WH15" s="323"/>
      <c r="WI15" s="323"/>
      <c r="WJ15" s="323"/>
      <c r="WK15" s="323"/>
      <c r="WL15" s="323"/>
      <c r="WM15" s="323"/>
      <c r="WN15" s="323"/>
      <c r="WO15" s="323"/>
      <c r="WP15" s="323"/>
      <c r="WQ15" s="323"/>
      <c r="WR15" s="323"/>
      <c r="WS15" s="323"/>
      <c r="WT15" s="323"/>
      <c r="WU15" s="323"/>
      <c r="WV15" s="323"/>
      <c r="WW15" s="323"/>
      <c r="WX15" s="323"/>
      <c r="WY15" s="323"/>
      <c r="WZ15" s="323"/>
      <c r="XA15" s="323"/>
      <c r="XB15" s="323"/>
      <c r="XC15" s="323"/>
      <c r="XD15" s="323"/>
      <c r="XE15" s="323"/>
      <c r="XF15" s="323"/>
      <c r="XG15" s="323"/>
      <c r="XH15" s="323"/>
      <c r="XI15" s="323"/>
      <c r="XJ15" s="323"/>
      <c r="XK15" s="323"/>
      <c r="XL15" s="323"/>
      <c r="XM15" s="323"/>
      <c r="XN15" s="323"/>
      <c r="XO15" s="323"/>
      <c r="XP15" s="323"/>
      <c r="XQ15" s="323"/>
      <c r="XR15" s="323"/>
      <c r="XS15" s="323"/>
      <c r="XT15" s="323"/>
      <c r="XU15" s="323"/>
      <c r="XV15" s="323"/>
      <c r="XW15" s="323"/>
      <c r="XX15" s="323"/>
      <c r="XY15" s="323"/>
      <c r="XZ15" s="323"/>
      <c r="YA15" s="323"/>
      <c r="YB15" s="323"/>
      <c r="YC15" s="323"/>
      <c r="YD15" s="323"/>
      <c r="YE15" s="323"/>
      <c r="YF15" s="323"/>
      <c r="YG15" s="323"/>
      <c r="YH15" s="323"/>
      <c r="YI15" s="323"/>
      <c r="YJ15" s="323"/>
      <c r="YK15" s="323"/>
      <c r="YL15" s="323"/>
      <c r="YM15" s="323"/>
      <c r="YN15" s="323"/>
      <c r="YO15" s="323"/>
      <c r="YP15" s="323"/>
      <c r="YQ15" s="323"/>
      <c r="YR15" s="323"/>
      <c r="YS15" s="323"/>
      <c r="YT15" s="323"/>
      <c r="YU15" s="323"/>
      <c r="YV15" s="323"/>
      <c r="YW15" s="323"/>
      <c r="YX15" s="323"/>
      <c r="YY15" s="323"/>
      <c r="YZ15" s="323"/>
      <c r="ZA15" s="323"/>
      <c r="ZB15" s="323"/>
      <c r="ZC15" s="323"/>
      <c r="ZD15" s="323"/>
      <c r="ZE15" s="323"/>
      <c r="ZF15" s="323"/>
      <c r="ZG15" s="323"/>
      <c r="ZH15" s="323"/>
      <c r="ZI15" s="323"/>
      <c r="ZJ15" s="323"/>
      <c r="ZK15" s="323"/>
      <c r="ZL15" s="323"/>
      <c r="ZM15" s="323"/>
      <c r="ZN15" s="323"/>
      <c r="ZO15" s="323"/>
      <c r="ZP15" s="323"/>
      <c r="ZQ15" s="323"/>
      <c r="ZR15" s="323"/>
      <c r="ZS15" s="323"/>
      <c r="ZT15" s="323"/>
      <c r="ZU15" s="323"/>
      <c r="ZV15" s="323"/>
      <c r="ZW15" s="323"/>
      <c r="ZX15" s="323"/>
      <c r="ZY15" s="323"/>
      <c r="ZZ15" s="323"/>
      <c r="AAA15" s="323"/>
      <c r="AAB15" s="323"/>
      <c r="AAC15" s="323"/>
      <c r="AAD15" s="323"/>
      <c r="AAE15" s="323"/>
      <c r="AAF15" s="323"/>
      <c r="AAG15" s="323"/>
      <c r="AAH15" s="323"/>
      <c r="AAI15" s="323"/>
      <c r="AAJ15" s="323"/>
      <c r="AAK15" s="323"/>
      <c r="AAL15" s="323"/>
      <c r="AAM15" s="323"/>
      <c r="AAN15" s="323"/>
      <c r="AAO15" s="323"/>
      <c r="AAP15" s="323"/>
      <c r="AAQ15" s="323"/>
      <c r="AAR15" s="323"/>
      <c r="AAS15" s="323"/>
      <c r="AAT15" s="323"/>
      <c r="AAU15" s="323"/>
      <c r="AAV15" s="323"/>
      <c r="AAW15" s="323"/>
      <c r="AAX15" s="323"/>
      <c r="AAY15" s="323"/>
      <c r="AAZ15" s="323"/>
      <c r="ABA15" s="323"/>
      <c r="ABB15" s="323"/>
      <c r="ABC15" s="323"/>
      <c r="ABD15" s="323"/>
      <c r="ABE15" s="323"/>
      <c r="ABF15" s="323"/>
      <c r="ABG15" s="323"/>
      <c r="ABH15" s="323"/>
      <c r="ABI15" s="323"/>
      <c r="ABJ15" s="323"/>
      <c r="ABK15" s="323"/>
      <c r="ABL15" s="323"/>
      <c r="ABM15" s="323"/>
      <c r="ABN15" s="323"/>
      <c r="ABO15" s="323"/>
      <c r="ABP15" s="323"/>
      <c r="ABQ15" s="323"/>
      <c r="ABR15" s="323"/>
      <c r="ABS15" s="323"/>
      <c r="ABT15" s="323"/>
      <c r="ABU15" s="323"/>
      <c r="ABV15" s="323"/>
      <c r="ABW15" s="323"/>
      <c r="ABX15" s="323"/>
      <c r="ABY15" s="323"/>
      <c r="ABZ15" s="323"/>
      <c r="ACA15" s="323"/>
      <c r="ACB15" s="323"/>
      <c r="ACC15" s="323"/>
      <c r="ACD15" s="323"/>
      <c r="ACE15" s="323"/>
      <c r="ACF15" s="323"/>
      <c r="ACG15" s="323"/>
      <c r="ACH15" s="323"/>
      <c r="ACI15" s="323"/>
      <c r="ACJ15" s="323"/>
      <c r="ACK15" s="323"/>
      <c r="ACL15" s="323"/>
      <c r="ACM15" s="323"/>
      <c r="ACN15" s="323"/>
      <c r="ACO15" s="323"/>
      <c r="ACP15" s="323"/>
      <c r="ACQ15" s="323"/>
      <c r="ACR15" s="323"/>
      <c r="ACS15" s="323"/>
      <c r="ACT15" s="323"/>
      <c r="ACU15" s="323"/>
      <c r="ACV15" s="323"/>
      <c r="ACW15" s="323"/>
      <c r="ACX15" s="323"/>
      <c r="ACY15" s="323"/>
      <c r="ACZ15" s="323"/>
      <c r="ADA15" s="323"/>
      <c r="ADB15" s="323"/>
      <c r="ADC15" s="323"/>
      <c r="ADD15" s="323"/>
      <c r="ADE15" s="323"/>
      <c r="ADF15" s="323"/>
      <c r="ADG15" s="323"/>
      <c r="ADH15" s="323"/>
      <c r="ADI15" s="323"/>
      <c r="ADJ15" s="323"/>
      <c r="ADK15" s="323"/>
      <c r="ADL15" s="323"/>
      <c r="ADM15" s="323"/>
      <c r="ADN15" s="323"/>
      <c r="ADO15" s="323"/>
      <c r="ADP15" s="323"/>
      <c r="ADQ15" s="323"/>
      <c r="ADR15" s="323"/>
      <c r="ADS15" s="323"/>
      <c r="ADT15" s="323"/>
      <c r="ADU15" s="323"/>
      <c r="ADV15" s="323"/>
      <c r="ADW15" s="323"/>
      <c r="ADX15" s="323"/>
      <c r="ADY15" s="323"/>
      <c r="ADZ15" s="323"/>
      <c r="AEA15" s="323"/>
      <c r="AEB15" s="323"/>
      <c r="AEC15" s="323"/>
      <c r="AED15" s="323"/>
      <c r="AEE15" s="323"/>
      <c r="AEF15" s="323"/>
      <c r="AEG15" s="323"/>
      <c r="AEH15" s="323"/>
      <c r="AEI15" s="323"/>
      <c r="AEJ15" s="323"/>
      <c r="AEK15" s="323"/>
      <c r="AEL15" s="323"/>
      <c r="AEM15" s="323"/>
      <c r="AEN15" s="323"/>
      <c r="AEO15" s="323"/>
      <c r="AEP15" s="323"/>
      <c r="AEQ15" s="323"/>
      <c r="AER15" s="323"/>
      <c r="AES15" s="323"/>
      <c r="AET15" s="323"/>
      <c r="AEU15" s="323"/>
      <c r="AEV15" s="323"/>
      <c r="AEW15" s="323"/>
      <c r="AEX15" s="323"/>
      <c r="AEY15" s="323"/>
      <c r="AEZ15" s="323"/>
      <c r="AFA15" s="323"/>
      <c r="AFB15" s="323"/>
      <c r="AFC15" s="323"/>
      <c r="AFD15" s="323"/>
      <c r="AFE15" s="323"/>
      <c r="AFF15" s="323"/>
      <c r="AFG15" s="323"/>
      <c r="AFH15" s="323"/>
      <c r="AFI15" s="323"/>
      <c r="AFJ15" s="323"/>
      <c r="AFK15" s="323"/>
      <c r="AFL15" s="323"/>
      <c r="AFM15" s="323"/>
      <c r="AFN15" s="323"/>
      <c r="AFO15" s="323"/>
      <c r="AFP15" s="323"/>
      <c r="AFQ15" s="323"/>
      <c r="AFR15" s="323"/>
      <c r="AFS15" s="323"/>
      <c r="AFT15" s="323"/>
      <c r="AFU15" s="323"/>
      <c r="AFV15" s="323"/>
      <c r="AFW15" s="323"/>
      <c r="AFX15" s="323"/>
      <c r="AFY15" s="323"/>
      <c r="AFZ15" s="323"/>
      <c r="AGA15" s="323"/>
      <c r="AGB15" s="323"/>
      <c r="AGC15" s="323"/>
      <c r="AGD15" s="323"/>
      <c r="AGE15" s="323"/>
      <c r="AGF15" s="323"/>
      <c r="AGG15" s="323"/>
      <c r="AGH15" s="323"/>
      <c r="AGI15" s="323"/>
      <c r="AGJ15" s="323"/>
      <c r="AGK15" s="323"/>
      <c r="AGL15" s="323"/>
      <c r="AGM15" s="323"/>
      <c r="AGN15" s="323"/>
      <c r="AGO15" s="323"/>
      <c r="AGP15" s="323"/>
      <c r="AGQ15" s="323"/>
      <c r="AGR15" s="323"/>
      <c r="AGS15" s="323"/>
      <c r="AGT15" s="323"/>
      <c r="AGU15" s="323"/>
      <c r="AGV15" s="323"/>
      <c r="AGW15" s="323"/>
      <c r="AGX15" s="323"/>
      <c r="AGY15" s="323"/>
      <c r="AGZ15" s="323"/>
      <c r="AHA15" s="323"/>
      <c r="AHB15" s="323"/>
      <c r="AHC15" s="323"/>
      <c r="AHD15" s="323"/>
      <c r="AHE15" s="323"/>
      <c r="AHF15" s="323"/>
      <c r="AHG15" s="323"/>
      <c r="AHH15" s="323"/>
      <c r="AHI15" s="323"/>
      <c r="AHJ15" s="323"/>
      <c r="AHK15" s="323"/>
      <c r="AHL15" s="323"/>
      <c r="AHM15" s="323"/>
      <c r="AHN15" s="323"/>
      <c r="AHO15" s="323"/>
      <c r="AHP15" s="323"/>
      <c r="AHQ15" s="323"/>
      <c r="AHR15" s="323"/>
      <c r="AHS15" s="323"/>
      <c r="AHT15" s="323"/>
      <c r="AHU15" s="323"/>
      <c r="AHV15" s="323"/>
      <c r="AHW15" s="323"/>
      <c r="AHX15" s="323"/>
      <c r="AHY15" s="323"/>
      <c r="AHZ15" s="323"/>
      <c r="AIA15" s="323"/>
      <c r="AIB15" s="323"/>
      <c r="AIC15" s="323"/>
      <c r="AID15" s="323"/>
      <c r="AIE15" s="323"/>
      <c r="AIF15" s="323"/>
      <c r="AIG15" s="323"/>
      <c r="AIH15" s="323"/>
      <c r="AII15" s="323"/>
      <c r="AIJ15" s="323"/>
      <c r="AIK15" s="323"/>
      <c r="AIL15" s="323"/>
      <c r="AIM15" s="323"/>
      <c r="AIN15" s="323"/>
      <c r="AIO15" s="323"/>
      <c r="AIP15" s="323"/>
      <c r="AIQ15" s="323"/>
      <c r="AIR15" s="323"/>
      <c r="AIS15" s="323"/>
      <c r="AIT15" s="323"/>
      <c r="AIU15" s="323"/>
      <c r="AIV15" s="323"/>
      <c r="AIW15" s="323"/>
      <c r="AIX15" s="323"/>
      <c r="AIY15" s="323"/>
      <c r="AIZ15" s="323"/>
      <c r="AJA15" s="323"/>
      <c r="AJB15" s="323"/>
      <c r="AJC15" s="323"/>
      <c r="AJD15" s="323"/>
      <c r="AJE15" s="323"/>
      <c r="AJF15" s="323"/>
      <c r="AJG15" s="323"/>
      <c r="AJH15" s="323"/>
      <c r="AJI15" s="323"/>
      <c r="AJJ15" s="323"/>
      <c r="AJK15" s="323"/>
      <c r="AJL15" s="323"/>
      <c r="AJM15" s="323"/>
      <c r="AJN15" s="323"/>
      <c r="AJO15" s="323"/>
      <c r="AJP15" s="323"/>
      <c r="AJQ15" s="323"/>
      <c r="AJR15" s="323"/>
      <c r="AJS15" s="323"/>
      <c r="AJT15" s="323"/>
      <c r="AJU15" s="323"/>
      <c r="AJV15" s="323"/>
      <c r="AJW15" s="323"/>
      <c r="AJX15" s="323"/>
      <c r="AJY15" s="323"/>
      <c r="AJZ15" s="323"/>
      <c r="AKA15" s="323"/>
      <c r="AKB15" s="323"/>
      <c r="AKC15" s="323"/>
      <c r="AKD15" s="323"/>
      <c r="AKE15" s="323"/>
      <c r="AKF15" s="323"/>
      <c r="AKG15" s="323"/>
      <c r="AKH15" s="323"/>
      <c r="AKI15" s="323"/>
      <c r="AKJ15" s="323"/>
      <c r="AKK15" s="323"/>
      <c r="AKL15" s="323"/>
      <c r="AKM15" s="323"/>
      <c r="AKN15" s="323"/>
      <c r="AKO15" s="323"/>
      <c r="AKP15" s="323"/>
      <c r="AKQ15" s="323"/>
      <c r="AKR15" s="323"/>
      <c r="AKS15" s="323"/>
      <c r="AKT15" s="323"/>
      <c r="AKU15" s="323"/>
      <c r="AKV15" s="323"/>
      <c r="AKW15" s="323"/>
      <c r="AKX15" s="323"/>
      <c r="AKY15" s="323"/>
      <c r="AKZ15" s="323"/>
      <c r="ALA15" s="323"/>
      <c r="ALB15" s="323"/>
      <c r="ALC15" s="323"/>
      <c r="ALD15" s="323"/>
      <c r="ALE15" s="323"/>
      <c r="ALF15" s="323"/>
      <c r="ALG15" s="323"/>
      <c r="ALH15" s="323"/>
      <c r="ALI15" s="323"/>
      <c r="ALJ15" s="323"/>
      <c r="ALK15" s="323"/>
      <c r="ALL15" s="323"/>
      <c r="ALM15" s="323"/>
      <c r="ALN15" s="323"/>
      <c r="ALO15" s="323"/>
      <c r="ALP15" s="323"/>
      <c r="ALQ15" s="323"/>
      <c r="ALR15" s="323"/>
      <c r="ALS15" s="323"/>
      <c r="ALT15" s="323"/>
      <c r="ALU15" s="323"/>
      <c r="ALV15" s="323"/>
      <c r="ALW15" s="323"/>
      <c r="ALX15" s="323"/>
      <c r="ALY15" s="323"/>
      <c r="ALZ15" s="323"/>
      <c r="AMA15" s="323"/>
      <c r="AMB15" s="323"/>
      <c r="AMC15" s="323"/>
      <c r="AMD15" s="323"/>
    </row>
    <row r="16" spans="1:1018" s="324" customFormat="1">
      <c r="A16" s="322"/>
      <c r="B16" s="377"/>
      <c r="C16" s="377"/>
      <c r="D16" s="377"/>
      <c r="E16" s="377"/>
      <c r="F16" s="324" t="s">
        <v>670</v>
      </c>
      <c r="G16" s="377"/>
      <c r="H16" s="377"/>
      <c r="I16" s="377"/>
      <c r="J16" s="377"/>
      <c r="K16" s="377"/>
      <c r="L16" s="377"/>
      <c r="M16" s="377"/>
      <c r="N16" s="377"/>
      <c r="O16" s="377" t="s">
        <v>279</v>
      </c>
      <c r="P16" s="377"/>
      <c r="Q16" s="377"/>
      <c r="R16" s="377"/>
      <c r="S16" s="377"/>
      <c r="T16" s="377"/>
      <c r="U16" s="377"/>
      <c r="V16" s="377"/>
      <c r="W16" s="377" t="s">
        <v>463</v>
      </c>
      <c r="X16" s="377"/>
      <c r="Y16" s="377"/>
      <c r="Z16" s="377"/>
      <c r="AA16" s="377"/>
      <c r="AB16" s="377"/>
      <c r="AC16" s="377"/>
      <c r="AD16" s="377"/>
      <c r="AE16" s="377"/>
      <c r="AF16" s="377" t="s">
        <v>22</v>
      </c>
      <c r="AG16" s="377" t="s">
        <v>286</v>
      </c>
      <c r="AH16" s="377"/>
      <c r="AI16" s="377"/>
      <c r="AJ16" s="377"/>
      <c r="AK16" s="377"/>
      <c r="AL16" s="377"/>
      <c r="AM16" s="377"/>
      <c r="AN16" s="377"/>
      <c r="AO16" s="377" t="s">
        <v>22</v>
      </c>
      <c r="AP16" s="377" t="s">
        <v>293</v>
      </c>
      <c r="AQ16" s="377"/>
      <c r="AR16" s="377"/>
      <c r="AS16" s="377"/>
      <c r="AT16" s="377"/>
      <c r="AU16" s="377"/>
      <c r="AV16" s="377"/>
      <c r="AW16" s="377"/>
      <c r="AX16" s="377" t="s">
        <v>22</v>
      </c>
      <c r="AY16" s="377" t="s">
        <v>296</v>
      </c>
      <c r="AZ16" s="377"/>
      <c r="BA16" s="377"/>
      <c r="BB16" s="377"/>
      <c r="BC16" s="377"/>
      <c r="BD16" s="377"/>
      <c r="BE16" s="377"/>
      <c r="BF16" s="377"/>
      <c r="BG16" s="377"/>
      <c r="BH16" s="377"/>
      <c r="BI16" s="377"/>
      <c r="BJ16" s="377"/>
      <c r="BK16" s="377"/>
      <c r="BL16" s="377"/>
      <c r="BM16" s="377"/>
      <c r="BN16" s="377"/>
      <c r="BO16" s="377"/>
      <c r="BP16" s="377"/>
      <c r="BQ16" s="377"/>
      <c r="BR16" s="377"/>
      <c r="BS16" s="377"/>
      <c r="BT16" s="377"/>
      <c r="BU16" s="377"/>
      <c r="BV16" s="377"/>
      <c r="BW16" s="377"/>
      <c r="BX16" s="377"/>
      <c r="BY16" s="377"/>
      <c r="BZ16" s="377"/>
      <c r="CA16" s="377"/>
      <c r="CB16" s="377"/>
      <c r="CC16" s="377"/>
      <c r="CD16" s="377"/>
      <c r="CE16" s="377"/>
      <c r="CF16" s="377"/>
      <c r="CG16" s="377"/>
      <c r="CH16" s="377"/>
      <c r="CI16" s="377"/>
      <c r="CJ16" s="377"/>
      <c r="CK16" s="377"/>
      <c r="CL16" s="377"/>
      <c r="CM16" s="377"/>
      <c r="CN16" s="323">
        <v>3</v>
      </c>
      <c r="CO16" s="323">
        <v>9</v>
      </c>
      <c r="CP16" s="323">
        <v>12</v>
      </c>
      <c r="CQ16" s="323"/>
      <c r="CR16" s="323"/>
      <c r="CS16" s="323"/>
      <c r="CT16" s="323"/>
      <c r="CU16" s="323"/>
      <c r="CV16" s="323"/>
      <c r="CW16" s="323"/>
      <c r="CX16" s="323"/>
      <c r="CY16" s="323"/>
      <c r="CZ16" s="323"/>
      <c r="DA16" s="323"/>
      <c r="DB16" s="323"/>
      <c r="DC16" s="323"/>
      <c r="DD16" s="323"/>
      <c r="DE16" s="323"/>
      <c r="DF16" s="323"/>
      <c r="DG16" s="323"/>
      <c r="DH16" s="323"/>
      <c r="DI16" s="323"/>
      <c r="DJ16" s="323"/>
      <c r="DK16" s="323"/>
      <c r="DL16" s="323"/>
      <c r="DM16" s="323"/>
      <c r="DN16" s="323"/>
      <c r="DO16" s="323"/>
      <c r="DP16" s="323"/>
      <c r="DQ16" s="323"/>
      <c r="DR16" s="323"/>
      <c r="DS16" s="323"/>
      <c r="DT16" s="323"/>
      <c r="DU16" s="323"/>
      <c r="DV16" s="323"/>
      <c r="DW16" s="323"/>
      <c r="DX16" s="323"/>
      <c r="DY16" s="323"/>
      <c r="DZ16" s="323"/>
      <c r="EA16" s="323"/>
      <c r="EB16" s="323"/>
      <c r="EC16" s="323"/>
      <c r="ED16" s="323"/>
      <c r="EE16" s="323"/>
      <c r="EF16" s="323"/>
      <c r="EG16" s="323"/>
      <c r="EH16" s="323"/>
      <c r="EI16" s="323"/>
      <c r="EJ16" s="323"/>
      <c r="EK16" s="323"/>
      <c r="EL16" s="323"/>
      <c r="EM16" s="323"/>
      <c r="EN16" s="323"/>
      <c r="EO16" s="323"/>
      <c r="EP16" s="323"/>
      <c r="EQ16" s="323"/>
      <c r="ER16" s="323"/>
      <c r="ES16" s="323"/>
      <c r="ET16" s="323"/>
      <c r="EU16" s="323"/>
      <c r="EV16" s="323"/>
      <c r="EW16" s="323"/>
      <c r="EX16" s="323"/>
      <c r="EY16" s="323"/>
      <c r="EZ16" s="323"/>
      <c r="FA16" s="323"/>
      <c r="FB16" s="323"/>
      <c r="FC16" s="323"/>
      <c r="FD16" s="323"/>
      <c r="FE16" s="323"/>
      <c r="FF16" s="323"/>
      <c r="FG16" s="323"/>
      <c r="FH16" s="323"/>
      <c r="FI16" s="323"/>
      <c r="FJ16" s="323"/>
      <c r="FK16" s="323"/>
      <c r="FL16" s="323"/>
      <c r="FM16" s="323"/>
      <c r="FN16" s="323"/>
      <c r="FO16" s="323"/>
      <c r="FP16" s="323"/>
      <c r="FQ16" s="323"/>
      <c r="FR16" s="323"/>
      <c r="FS16" s="323"/>
      <c r="FT16" s="323"/>
      <c r="FU16" s="323"/>
      <c r="FV16" s="323"/>
      <c r="FW16" s="323"/>
      <c r="FX16" s="323"/>
      <c r="FY16" s="323"/>
      <c r="FZ16" s="323"/>
      <c r="GA16" s="323"/>
      <c r="GB16" s="323"/>
      <c r="GC16" s="323"/>
      <c r="GD16" s="323"/>
      <c r="GE16" s="323"/>
      <c r="GF16" s="323"/>
      <c r="GG16" s="323"/>
      <c r="GH16" s="323"/>
      <c r="GI16" s="323"/>
      <c r="GJ16" s="323"/>
      <c r="GK16" s="323"/>
      <c r="GL16" s="323"/>
      <c r="GM16" s="323"/>
      <c r="GN16" s="323"/>
      <c r="GO16" s="323"/>
      <c r="GP16" s="323"/>
      <c r="GQ16" s="323"/>
      <c r="GR16" s="323"/>
      <c r="GS16" s="323"/>
      <c r="GT16" s="323"/>
      <c r="GU16" s="323"/>
      <c r="GV16" s="323"/>
      <c r="GW16" s="323"/>
      <c r="GX16" s="323"/>
      <c r="GY16" s="323"/>
      <c r="GZ16" s="323"/>
      <c r="HA16" s="323"/>
      <c r="HB16" s="323"/>
      <c r="HC16" s="323"/>
      <c r="HD16" s="323"/>
      <c r="HE16" s="323"/>
      <c r="HF16" s="323"/>
      <c r="HG16" s="323"/>
      <c r="HH16" s="323"/>
      <c r="HI16" s="323"/>
      <c r="HJ16" s="323"/>
      <c r="HK16" s="323"/>
      <c r="HL16" s="323"/>
      <c r="HM16" s="323"/>
      <c r="HN16" s="323"/>
      <c r="HO16" s="323"/>
      <c r="HP16" s="323"/>
      <c r="HQ16" s="323"/>
      <c r="HR16" s="323"/>
      <c r="HS16" s="323"/>
      <c r="HT16" s="323"/>
      <c r="HU16" s="323"/>
      <c r="HV16" s="323"/>
      <c r="HW16" s="323"/>
      <c r="HX16" s="323"/>
      <c r="HY16" s="323"/>
      <c r="HZ16" s="323"/>
      <c r="IA16" s="323"/>
      <c r="IB16" s="323"/>
      <c r="IC16" s="323"/>
      <c r="ID16" s="323"/>
      <c r="IE16" s="323"/>
      <c r="IF16" s="323"/>
      <c r="IG16" s="323"/>
      <c r="IH16" s="323"/>
      <c r="II16" s="323"/>
      <c r="IJ16" s="323"/>
      <c r="IK16" s="323"/>
      <c r="IL16" s="323"/>
      <c r="IM16" s="323"/>
      <c r="IN16" s="323"/>
      <c r="IO16" s="323"/>
      <c r="IP16" s="323"/>
      <c r="IQ16" s="323"/>
      <c r="IR16" s="323"/>
      <c r="IS16" s="323"/>
      <c r="IT16" s="323"/>
      <c r="IU16" s="323"/>
      <c r="IV16" s="323"/>
      <c r="IW16" s="323"/>
      <c r="IX16" s="323"/>
      <c r="IY16" s="323"/>
      <c r="IZ16" s="323"/>
      <c r="JA16" s="323"/>
      <c r="JB16" s="323"/>
      <c r="JC16" s="323"/>
      <c r="JD16" s="323"/>
      <c r="JE16" s="323"/>
      <c r="JF16" s="323"/>
      <c r="JG16" s="323"/>
      <c r="JH16" s="323"/>
      <c r="JI16" s="323"/>
      <c r="JJ16" s="323"/>
      <c r="JK16" s="323"/>
      <c r="JL16" s="323"/>
      <c r="JM16" s="323"/>
      <c r="JN16" s="323"/>
      <c r="JO16" s="323"/>
      <c r="JP16" s="323"/>
      <c r="JQ16" s="323"/>
      <c r="JR16" s="323"/>
      <c r="JS16" s="323"/>
      <c r="JT16" s="323"/>
      <c r="JU16" s="323"/>
      <c r="JV16" s="323"/>
      <c r="JW16" s="323"/>
      <c r="JX16" s="323"/>
      <c r="JY16" s="323"/>
      <c r="JZ16" s="323"/>
      <c r="KA16" s="323"/>
      <c r="KB16" s="323"/>
      <c r="KC16" s="323"/>
      <c r="KD16" s="323"/>
      <c r="KE16" s="323"/>
      <c r="KF16" s="323"/>
      <c r="KG16" s="323"/>
      <c r="KH16" s="323"/>
      <c r="KI16" s="323"/>
      <c r="KJ16" s="323"/>
      <c r="KK16" s="323"/>
      <c r="KL16" s="323"/>
      <c r="KM16" s="323"/>
      <c r="KN16" s="323"/>
      <c r="KO16" s="323"/>
      <c r="KP16" s="323"/>
      <c r="KQ16" s="323"/>
      <c r="KR16" s="323"/>
      <c r="KS16" s="323"/>
      <c r="KT16" s="323"/>
      <c r="KU16" s="323"/>
      <c r="KV16" s="323"/>
      <c r="KW16" s="323"/>
      <c r="KX16" s="323"/>
      <c r="KY16" s="323"/>
      <c r="KZ16" s="323"/>
      <c r="LA16" s="323"/>
      <c r="LB16" s="323"/>
      <c r="LC16" s="323"/>
      <c r="LD16" s="323"/>
      <c r="LE16" s="323"/>
      <c r="LF16" s="323"/>
      <c r="LG16" s="323"/>
      <c r="LH16" s="323"/>
      <c r="LI16" s="323"/>
      <c r="LJ16" s="323"/>
      <c r="LK16" s="323"/>
      <c r="LL16" s="323"/>
      <c r="LM16" s="323"/>
      <c r="LN16" s="323"/>
      <c r="LO16" s="323"/>
      <c r="LP16" s="323"/>
      <c r="LQ16" s="323"/>
      <c r="LR16" s="323"/>
      <c r="LS16" s="323"/>
      <c r="LT16" s="323"/>
      <c r="LU16" s="323"/>
      <c r="LV16" s="323"/>
      <c r="LW16" s="323"/>
      <c r="LX16" s="323"/>
      <c r="LY16" s="323"/>
      <c r="LZ16" s="323"/>
      <c r="MA16" s="323"/>
      <c r="MB16" s="323"/>
      <c r="MC16" s="323"/>
      <c r="MD16" s="323"/>
      <c r="ME16" s="323"/>
      <c r="MF16" s="323"/>
      <c r="MG16" s="323"/>
      <c r="MH16" s="323"/>
      <c r="MI16" s="323"/>
      <c r="MJ16" s="323"/>
      <c r="MK16" s="323"/>
      <c r="ML16" s="323"/>
      <c r="MM16" s="323"/>
      <c r="MN16" s="323"/>
      <c r="MO16" s="323"/>
      <c r="MP16" s="323"/>
      <c r="MQ16" s="323"/>
      <c r="MR16" s="323"/>
      <c r="MS16" s="323"/>
      <c r="MT16" s="323"/>
      <c r="MU16" s="323"/>
      <c r="MV16" s="323"/>
      <c r="MW16" s="323"/>
      <c r="MX16" s="323"/>
      <c r="MY16" s="323"/>
      <c r="MZ16" s="323"/>
      <c r="NA16" s="323"/>
      <c r="NB16" s="323"/>
      <c r="NC16" s="323"/>
      <c r="ND16" s="323"/>
      <c r="NE16" s="323"/>
      <c r="NF16" s="323"/>
      <c r="NG16" s="323"/>
      <c r="NH16" s="323"/>
      <c r="NI16" s="323"/>
      <c r="NJ16" s="323"/>
      <c r="NK16" s="323"/>
      <c r="NL16" s="323"/>
      <c r="NM16" s="323"/>
      <c r="NN16" s="323"/>
      <c r="NO16" s="323"/>
      <c r="NP16" s="323"/>
      <c r="NQ16" s="323"/>
      <c r="NR16" s="323"/>
      <c r="NS16" s="323"/>
      <c r="NT16" s="323"/>
      <c r="NU16" s="323"/>
      <c r="NV16" s="323"/>
      <c r="NW16" s="323"/>
      <c r="NX16" s="323"/>
      <c r="NY16" s="323"/>
      <c r="NZ16" s="323"/>
      <c r="OA16" s="323"/>
      <c r="OB16" s="323"/>
      <c r="OC16" s="323"/>
      <c r="OD16" s="323"/>
      <c r="OE16" s="323"/>
      <c r="OF16" s="323"/>
      <c r="OG16" s="323"/>
      <c r="OH16" s="323"/>
      <c r="OI16" s="323"/>
      <c r="OJ16" s="323"/>
      <c r="OK16" s="323"/>
      <c r="OL16" s="323"/>
      <c r="OM16" s="323"/>
      <c r="ON16" s="323"/>
      <c r="OO16" s="323"/>
      <c r="OP16" s="323"/>
      <c r="OQ16" s="323"/>
      <c r="OR16" s="323"/>
      <c r="OS16" s="323"/>
      <c r="OT16" s="323"/>
      <c r="OU16" s="323"/>
      <c r="OV16" s="323"/>
      <c r="OW16" s="323"/>
      <c r="OX16" s="323"/>
      <c r="OY16" s="323"/>
      <c r="OZ16" s="323"/>
      <c r="PA16" s="323"/>
      <c r="PB16" s="323"/>
      <c r="PC16" s="323"/>
      <c r="PD16" s="323"/>
      <c r="PE16" s="323"/>
      <c r="PF16" s="323"/>
      <c r="PG16" s="323"/>
      <c r="PH16" s="323"/>
      <c r="PI16" s="323"/>
      <c r="PJ16" s="323"/>
      <c r="PK16" s="323"/>
      <c r="PL16" s="323"/>
      <c r="PM16" s="323"/>
      <c r="PN16" s="323"/>
      <c r="PO16" s="323"/>
      <c r="PP16" s="323"/>
      <c r="PQ16" s="323"/>
      <c r="PR16" s="323"/>
      <c r="PS16" s="323"/>
      <c r="PT16" s="323"/>
      <c r="PU16" s="323"/>
      <c r="PV16" s="323"/>
      <c r="PW16" s="323"/>
      <c r="PX16" s="323"/>
      <c r="PY16" s="323"/>
      <c r="PZ16" s="323"/>
      <c r="QA16" s="323"/>
      <c r="QB16" s="323"/>
      <c r="QC16" s="323"/>
      <c r="QD16" s="323"/>
      <c r="QE16" s="323"/>
      <c r="QF16" s="323"/>
      <c r="QG16" s="323"/>
      <c r="QH16" s="323"/>
      <c r="QI16" s="323"/>
      <c r="QJ16" s="323"/>
      <c r="QK16" s="323"/>
      <c r="QL16" s="323"/>
      <c r="QM16" s="323"/>
      <c r="QN16" s="323"/>
      <c r="QO16" s="323"/>
      <c r="QP16" s="323"/>
      <c r="QQ16" s="323"/>
      <c r="QR16" s="323"/>
      <c r="QS16" s="323"/>
      <c r="QT16" s="323"/>
      <c r="QU16" s="323"/>
      <c r="QV16" s="323"/>
      <c r="QW16" s="323"/>
      <c r="QX16" s="323"/>
      <c r="QY16" s="323"/>
      <c r="QZ16" s="323"/>
      <c r="RA16" s="323"/>
      <c r="RB16" s="323"/>
      <c r="RC16" s="323"/>
      <c r="RD16" s="323"/>
      <c r="RE16" s="323"/>
      <c r="RF16" s="323"/>
      <c r="RG16" s="323"/>
      <c r="RH16" s="323"/>
      <c r="RI16" s="323"/>
      <c r="RJ16" s="323"/>
      <c r="RK16" s="323"/>
      <c r="RL16" s="323"/>
      <c r="RM16" s="323"/>
      <c r="RN16" s="323"/>
      <c r="RO16" s="323"/>
      <c r="RP16" s="323"/>
      <c r="RQ16" s="323"/>
      <c r="RR16" s="323"/>
      <c r="RS16" s="323"/>
      <c r="RT16" s="323"/>
      <c r="RU16" s="323"/>
      <c r="RV16" s="323"/>
      <c r="RW16" s="323"/>
      <c r="RX16" s="323"/>
      <c r="RY16" s="323"/>
      <c r="RZ16" s="323"/>
      <c r="SA16" s="323"/>
      <c r="SB16" s="323"/>
      <c r="SC16" s="323"/>
      <c r="SD16" s="323"/>
      <c r="SE16" s="323"/>
      <c r="SF16" s="323"/>
      <c r="SG16" s="323"/>
      <c r="SH16" s="323"/>
      <c r="SI16" s="323"/>
      <c r="SJ16" s="323"/>
      <c r="SK16" s="323"/>
      <c r="SL16" s="323"/>
      <c r="SM16" s="323"/>
      <c r="SN16" s="323"/>
      <c r="SO16" s="323"/>
      <c r="SP16" s="323"/>
      <c r="SQ16" s="323"/>
      <c r="SR16" s="323"/>
      <c r="SS16" s="323"/>
      <c r="ST16" s="323"/>
      <c r="SU16" s="323"/>
      <c r="SV16" s="323"/>
      <c r="SW16" s="323"/>
      <c r="SX16" s="323"/>
      <c r="SY16" s="323"/>
      <c r="SZ16" s="323"/>
      <c r="TA16" s="323"/>
      <c r="TB16" s="323"/>
      <c r="TC16" s="323"/>
      <c r="TD16" s="323"/>
      <c r="TE16" s="323"/>
      <c r="TF16" s="323"/>
      <c r="TG16" s="323"/>
      <c r="TH16" s="323"/>
      <c r="TI16" s="323"/>
      <c r="TJ16" s="323"/>
      <c r="TK16" s="323"/>
      <c r="TL16" s="323"/>
      <c r="TM16" s="323"/>
      <c r="TN16" s="323"/>
      <c r="TO16" s="323"/>
      <c r="TP16" s="323"/>
      <c r="TQ16" s="323"/>
      <c r="TR16" s="323"/>
      <c r="TS16" s="323"/>
      <c r="TT16" s="323"/>
      <c r="TU16" s="323"/>
      <c r="TV16" s="323"/>
      <c r="TW16" s="323"/>
      <c r="TX16" s="323"/>
      <c r="TY16" s="323"/>
      <c r="TZ16" s="323"/>
      <c r="UA16" s="323"/>
      <c r="UB16" s="323"/>
      <c r="UC16" s="323"/>
      <c r="UD16" s="323"/>
      <c r="UE16" s="323"/>
      <c r="UF16" s="323"/>
      <c r="UG16" s="323"/>
      <c r="UH16" s="323"/>
      <c r="UI16" s="323"/>
      <c r="UJ16" s="323"/>
      <c r="UK16" s="323"/>
      <c r="UL16" s="323"/>
      <c r="UM16" s="323"/>
      <c r="UN16" s="323"/>
      <c r="UO16" s="323"/>
      <c r="UP16" s="323"/>
      <c r="UQ16" s="323"/>
      <c r="UR16" s="323"/>
      <c r="US16" s="323"/>
      <c r="UT16" s="323"/>
      <c r="UU16" s="323"/>
      <c r="UV16" s="323"/>
      <c r="UW16" s="323"/>
      <c r="UX16" s="323"/>
      <c r="UY16" s="323"/>
      <c r="UZ16" s="323"/>
      <c r="VA16" s="323"/>
      <c r="VB16" s="323"/>
      <c r="VC16" s="323"/>
      <c r="VD16" s="323"/>
      <c r="VE16" s="323"/>
      <c r="VF16" s="323"/>
      <c r="VG16" s="323"/>
      <c r="VH16" s="323"/>
      <c r="VI16" s="323"/>
      <c r="VJ16" s="323"/>
      <c r="VK16" s="323"/>
      <c r="VL16" s="323"/>
      <c r="VM16" s="323"/>
      <c r="VN16" s="323"/>
      <c r="VO16" s="323"/>
      <c r="VP16" s="323"/>
      <c r="VQ16" s="323"/>
      <c r="VR16" s="323"/>
      <c r="VS16" s="323"/>
      <c r="VT16" s="323"/>
      <c r="VU16" s="323"/>
      <c r="VV16" s="323"/>
      <c r="VW16" s="323"/>
      <c r="VX16" s="323"/>
      <c r="VY16" s="323"/>
      <c r="VZ16" s="323"/>
      <c r="WA16" s="323"/>
      <c r="WB16" s="323"/>
      <c r="WC16" s="323"/>
      <c r="WD16" s="323"/>
      <c r="WE16" s="323"/>
      <c r="WF16" s="323"/>
      <c r="WG16" s="323"/>
      <c r="WH16" s="323"/>
      <c r="WI16" s="323"/>
      <c r="WJ16" s="323"/>
      <c r="WK16" s="323"/>
      <c r="WL16" s="323"/>
      <c r="WM16" s="323"/>
      <c r="WN16" s="323"/>
      <c r="WO16" s="323"/>
      <c r="WP16" s="323"/>
      <c r="WQ16" s="323"/>
      <c r="WR16" s="323"/>
      <c r="WS16" s="323"/>
      <c r="WT16" s="323"/>
      <c r="WU16" s="323"/>
      <c r="WV16" s="323"/>
      <c r="WW16" s="323"/>
      <c r="WX16" s="323"/>
      <c r="WY16" s="323"/>
      <c r="WZ16" s="323"/>
      <c r="XA16" s="323"/>
      <c r="XB16" s="323"/>
      <c r="XC16" s="323"/>
      <c r="XD16" s="323"/>
      <c r="XE16" s="323"/>
      <c r="XF16" s="323"/>
      <c r="XG16" s="323"/>
      <c r="XH16" s="323"/>
      <c r="XI16" s="323"/>
      <c r="XJ16" s="323"/>
      <c r="XK16" s="323"/>
      <c r="XL16" s="323"/>
      <c r="XM16" s="323"/>
      <c r="XN16" s="323"/>
      <c r="XO16" s="323"/>
      <c r="XP16" s="323"/>
      <c r="XQ16" s="323"/>
      <c r="XR16" s="323"/>
      <c r="XS16" s="323"/>
      <c r="XT16" s="323"/>
      <c r="XU16" s="323"/>
      <c r="XV16" s="323"/>
      <c r="XW16" s="323"/>
      <c r="XX16" s="323"/>
      <c r="XY16" s="323"/>
      <c r="XZ16" s="323"/>
      <c r="YA16" s="323"/>
      <c r="YB16" s="323"/>
      <c r="YC16" s="323"/>
      <c r="YD16" s="323"/>
      <c r="YE16" s="323"/>
      <c r="YF16" s="323"/>
      <c r="YG16" s="323"/>
      <c r="YH16" s="323"/>
      <c r="YI16" s="323"/>
      <c r="YJ16" s="323"/>
      <c r="YK16" s="323"/>
      <c r="YL16" s="323"/>
      <c r="YM16" s="323"/>
      <c r="YN16" s="323"/>
      <c r="YO16" s="323"/>
      <c r="YP16" s="323"/>
      <c r="YQ16" s="323"/>
      <c r="YR16" s="323"/>
      <c r="YS16" s="323"/>
      <c r="YT16" s="323"/>
      <c r="YU16" s="323"/>
      <c r="YV16" s="323"/>
      <c r="YW16" s="323"/>
      <c r="YX16" s="323"/>
      <c r="YY16" s="323"/>
      <c r="YZ16" s="323"/>
      <c r="ZA16" s="323"/>
      <c r="ZB16" s="323"/>
      <c r="ZC16" s="323"/>
      <c r="ZD16" s="323"/>
      <c r="ZE16" s="323"/>
      <c r="ZF16" s="323"/>
      <c r="ZG16" s="323"/>
      <c r="ZH16" s="323"/>
      <c r="ZI16" s="323"/>
      <c r="ZJ16" s="323"/>
      <c r="ZK16" s="323"/>
      <c r="ZL16" s="323"/>
      <c r="ZM16" s="323"/>
      <c r="ZN16" s="323"/>
      <c r="ZO16" s="323"/>
      <c r="ZP16" s="323"/>
      <c r="ZQ16" s="323"/>
      <c r="ZR16" s="323"/>
      <c r="ZS16" s="323"/>
      <c r="ZT16" s="323"/>
      <c r="ZU16" s="323"/>
      <c r="ZV16" s="323"/>
      <c r="ZW16" s="323"/>
      <c r="ZX16" s="323"/>
      <c r="ZY16" s="323"/>
      <c r="ZZ16" s="323"/>
      <c r="AAA16" s="323"/>
      <c r="AAB16" s="323"/>
      <c r="AAC16" s="323"/>
      <c r="AAD16" s="323"/>
      <c r="AAE16" s="323"/>
      <c r="AAF16" s="323"/>
      <c r="AAG16" s="323"/>
      <c r="AAH16" s="323"/>
      <c r="AAI16" s="323"/>
      <c r="AAJ16" s="323"/>
      <c r="AAK16" s="323"/>
      <c r="AAL16" s="323"/>
      <c r="AAM16" s="323"/>
      <c r="AAN16" s="323"/>
      <c r="AAO16" s="323"/>
      <c r="AAP16" s="323"/>
      <c r="AAQ16" s="323"/>
      <c r="AAR16" s="323"/>
      <c r="AAS16" s="323"/>
      <c r="AAT16" s="323"/>
      <c r="AAU16" s="323"/>
      <c r="AAV16" s="323"/>
      <c r="AAW16" s="323"/>
      <c r="AAX16" s="323"/>
      <c r="AAY16" s="323"/>
      <c r="AAZ16" s="323"/>
      <c r="ABA16" s="323"/>
      <c r="ABB16" s="323"/>
      <c r="ABC16" s="323"/>
      <c r="ABD16" s="323"/>
      <c r="ABE16" s="323"/>
      <c r="ABF16" s="323"/>
      <c r="ABG16" s="323"/>
      <c r="ABH16" s="323"/>
      <c r="ABI16" s="323"/>
      <c r="ABJ16" s="323"/>
      <c r="ABK16" s="323"/>
      <c r="ABL16" s="323"/>
      <c r="ABM16" s="323"/>
      <c r="ABN16" s="323"/>
      <c r="ABO16" s="323"/>
      <c r="ABP16" s="323"/>
      <c r="ABQ16" s="323"/>
      <c r="ABR16" s="323"/>
      <c r="ABS16" s="323"/>
      <c r="ABT16" s="323"/>
      <c r="ABU16" s="323"/>
      <c r="ABV16" s="323"/>
      <c r="ABW16" s="323"/>
      <c r="ABX16" s="323"/>
      <c r="ABY16" s="323"/>
      <c r="ABZ16" s="323"/>
      <c r="ACA16" s="323"/>
      <c r="ACB16" s="323"/>
      <c r="ACC16" s="323"/>
      <c r="ACD16" s="323"/>
      <c r="ACE16" s="323"/>
      <c r="ACF16" s="323"/>
      <c r="ACG16" s="323"/>
      <c r="ACH16" s="323"/>
      <c r="ACI16" s="323"/>
      <c r="ACJ16" s="323"/>
      <c r="ACK16" s="323"/>
      <c r="ACL16" s="323"/>
      <c r="ACM16" s="323"/>
      <c r="ACN16" s="323"/>
      <c r="ACO16" s="323"/>
      <c r="ACP16" s="323"/>
      <c r="ACQ16" s="323"/>
      <c r="ACR16" s="323"/>
      <c r="ACS16" s="323"/>
      <c r="ACT16" s="323"/>
      <c r="ACU16" s="323"/>
      <c r="ACV16" s="323"/>
      <c r="ACW16" s="323"/>
      <c r="ACX16" s="323"/>
      <c r="ACY16" s="323"/>
      <c r="ACZ16" s="323"/>
      <c r="ADA16" s="323"/>
      <c r="ADB16" s="323"/>
      <c r="ADC16" s="323"/>
      <c r="ADD16" s="323"/>
      <c r="ADE16" s="323"/>
      <c r="ADF16" s="323"/>
      <c r="ADG16" s="323"/>
      <c r="ADH16" s="323"/>
      <c r="ADI16" s="323"/>
      <c r="ADJ16" s="323"/>
      <c r="ADK16" s="323"/>
      <c r="ADL16" s="323"/>
      <c r="ADM16" s="323"/>
      <c r="ADN16" s="323"/>
      <c r="ADO16" s="323"/>
      <c r="ADP16" s="323"/>
      <c r="ADQ16" s="323"/>
      <c r="ADR16" s="323"/>
      <c r="ADS16" s="323"/>
      <c r="ADT16" s="323"/>
      <c r="ADU16" s="323"/>
      <c r="ADV16" s="323"/>
      <c r="ADW16" s="323"/>
      <c r="ADX16" s="323"/>
      <c r="ADY16" s="323"/>
      <c r="ADZ16" s="323"/>
      <c r="AEA16" s="323"/>
      <c r="AEB16" s="323"/>
      <c r="AEC16" s="323"/>
      <c r="AED16" s="323"/>
      <c r="AEE16" s="323"/>
      <c r="AEF16" s="323"/>
      <c r="AEG16" s="323"/>
      <c r="AEH16" s="323"/>
      <c r="AEI16" s="323"/>
      <c r="AEJ16" s="323"/>
      <c r="AEK16" s="323"/>
      <c r="AEL16" s="323"/>
      <c r="AEM16" s="323"/>
      <c r="AEN16" s="323"/>
      <c r="AEO16" s="323"/>
      <c r="AEP16" s="323"/>
      <c r="AEQ16" s="323"/>
      <c r="AER16" s="323"/>
      <c r="AES16" s="323"/>
      <c r="AET16" s="323"/>
      <c r="AEU16" s="323"/>
      <c r="AEV16" s="323"/>
      <c r="AEW16" s="323"/>
      <c r="AEX16" s="323"/>
      <c r="AEY16" s="323"/>
      <c r="AEZ16" s="323"/>
      <c r="AFA16" s="323"/>
      <c r="AFB16" s="323"/>
      <c r="AFC16" s="323"/>
      <c r="AFD16" s="323"/>
      <c r="AFE16" s="323"/>
      <c r="AFF16" s="323"/>
      <c r="AFG16" s="323"/>
      <c r="AFH16" s="323"/>
      <c r="AFI16" s="323"/>
      <c r="AFJ16" s="323"/>
      <c r="AFK16" s="323"/>
      <c r="AFL16" s="323"/>
      <c r="AFM16" s="323"/>
      <c r="AFN16" s="323"/>
      <c r="AFO16" s="323"/>
      <c r="AFP16" s="323"/>
      <c r="AFQ16" s="323"/>
      <c r="AFR16" s="323"/>
      <c r="AFS16" s="323"/>
      <c r="AFT16" s="323"/>
      <c r="AFU16" s="323"/>
      <c r="AFV16" s="323"/>
      <c r="AFW16" s="323"/>
      <c r="AFX16" s="323"/>
      <c r="AFY16" s="323"/>
      <c r="AFZ16" s="323"/>
      <c r="AGA16" s="323"/>
      <c r="AGB16" s="323"/>
      <c r="AGC16" s="323"/>
      <c r="AGD16" s="323"/>
      <c r="AGE16" s="323"/>
      <c r="AGF16" s="323"/>
      <c r="AGG16" s="323"/>
      <c r="AGH16" s="323"/>
      <c r="AGI16" s="323"/>
      <c r="AGJ16" s="323"/>
      <c r="AGK16" s="323"/>
      <c r="AGL16" s="323"/>
      <c r="AGM16" s="323"/>
      <c r="AGN16" s="323"/>
      <c r="AGO16" s="323"/>
      <c r="AGP16" s="323"/>
      <c r="AGQ16" s="323"/>
      <c r="AGR16" s="323"/>
      <c r="AGS16" s="323"/>
      <c r="AGT16" s="323"/>
      <c r="AGU16" s="323"/>
      <c r="AGV16" s="323"/>
      <c r="AGW16" s="323"/>
      <c r="AGX16" s="323"/>
      <c r="AGY16" s="323"/>
      <c r="AGZ16" s="323"/>
      <c r="AHA16" s="323"/>
      <c r="AHB16" s="323"/>
      <c r="AHC16" s="323"/>
      <c r="AHD16" s="323"/>
      <c r="AHE16" s="323"/>
      <c r="AHF16" s="323"/>
      <c r="AHG16" s="323"/>
      <c r="AHH16" s="323"/>
      <c r="AHI16" s="323"/>
      <c r="AHJ16" s="323"/>
      <c r="AHK16" s="323"/>
      <c r="AHL16" s="323"/>
      <c r="AHM16" s="323"/>
      <c r="AHN16" s="323"/>
      <c r="AHO16" s="323"/>
      <c r="AHP16" s="323"/>
      <c r="AHQ16" s="323"/>
      <c r="AHR16" s="323"/>
      <c r="AHS16" s="323"/>
      <c r="AHT16" s="323"/>
      <c r="AHU16" s="323"/>
      <c r="AHV16" s="323"/>
      <c r="AHW16" s="323"/>
      <c r="AHX16" s="323"/>
      <c r="AHY16" s="323"/>
      <c r="AHZ16" s="323"/>
      <c r="AIA16" s="323"/>
      <c r="AIB16" s="323"/>
      <c r="AIC16" s="323"/>
      <c r="AID16" s="323"/>
      <c r="AIE16" s="323"/>
      <c r="AIF16" s="323"/>
      <c r="AIG16" s="323"/>
      <c r="AIH16" s="323"/>
      <c r="AII16" s="323"/>
      <c r="AIJ16" s="323"/>
      <c r="AIK16" s="323"/>
      <c r="AIL16" s="323"/>
      <c r="AIM16" s="323"/>
      <c r="AIN16" s="323"/>
      <c r="AIO16" s="323"/>
      <c r="AIP16" s="323"/>
      <c r="AIQ16" s="323"/>
      <c r="AIR16" s="323"/>
      <c r="AIS16" s="323"/>
      <c r="AIT16" s="323"/>
      <c r="AIU16" s="323"/>
      <c r="AIV16" s="323"/>
      <c r="AIW16" s="323"/>
      <c r="AIX16" s="323"/>
      <c r="AIY16" s="323"/>
      <c r="AIZ16" s="323"/>
      <c r="AJA16" s="323"/>
      <c r="AJB16" s="323"/>
      <c r="AJC16" s="323"/>
      <c r="AJD16" s="323"/>
      <c r="AJE16" s="323"/>
      <c r="AJF16" s="323"/>
      <c r="AJG16" s="323"/>
      <c r="AJH16" s="323"/>
      <c r="AJI16" s="323"/>
      <c r="AJJ16" s="323"/>
      <c r="AJK16" s="323"/>
      <c r="AJL16" s="323"/>
      <c r="AJM16" s="323"/>
      <c r="AJN16" s="323"/>
      <c r="AJO16" s="323"/>
      <c r="AJP16" s="323"/>
      <c r="AJQ16" s="323"/>
      <c r="AJR16" s="323"/>
      <c r="AJS16" s="323"/>
      <c r="AJT16" s="323"/>
      <c r="AJU16" s="323"/>
      <c r="AJV16" s="323"/>
      <c r="AJW16" s="323"/>
      <c r="AJX16" s="323"/>
      <c r="AJY16" s="323"/>
      <c r="AJZ16" s="323"/>
      <c r="AKA16" s="323"/>
      <c r="AKB16" s="323"/>
      <c r="AKC16" s="323"/>
      <c r="AKD16" s="323"/>
      <c r="AKE16" s="323"/>
      <c r="AKF16" s="323"/>
      <c r="AKG16" s="323"/>
      <c r="AKH16" s="323"/>
      <c r="AKI16" s="323"/>
      <c r="AKJ16" s="323"/>
      <c r="AKK16" s="323"/>
      <c r="AKL16" s="323"/>
      <c r="AKM16" s="323"/>
      <c r="AKN16" s="323"/>
      <c r="AKO16" s="323"/>
      <c r="AKP16" s="323"/>
      <c r="AKQ16" s="323"/>
      <c r="AKR16" s="323"/>
      <c r="AKS16" s="323"/>
      <c r="AKT16" s="323"/>
      <c r="AKU16" s="323"/>
      <c r="AKV16" s="323"/>
      <c r="AKW16" s="323"/>
      <c r="AKX16" s="323"/>
      <c r="AKY16" s="323"/>
      <c r="AKZ16" s="323"/>
      <c r="ALA16" s="323"/>
      <c r="ALB16" s="323"/>
      <c r="ALC16" s="323"/>
      <c r="ALD16" s="323"/>
      <c r="ALE16" s="323"/>
      <c r="ALF16" s="323"/>
      <c r="ALG16" s="323"/>
      <c r="ALH16" s="323"/>
      <c r="ALI16" s="323"/>
      <c r="ALJ16" s="323"/>
      <c r="ALK16" s="323"/>
      <c r="ALL16" s="323"/>
      <c r="ALM16" s="323"/>
      <c r="ALN16" s="323"/>
      <c r="ALO16" s="323"/>
      <c r="ALP16" s="323"/>
      <c r="ALQ16" s="323"/>
      <c r="ALR16" s="323"/>
      <c r="ALS16" s="323"/>
      <c r="ALT16" s="323"/>
      <c r="ALU16" s="323"/>
      <c r="ALV16" s="323"/>
      <c r="ALW16" s="323"/>
      <c r="ALX16" s="323"/>
      <c r="ALY16" s="323"/>
      <c r="ALZ16" s="323"/>
      <c r="AMA16" s="323"/>
      <c r="AMB16" s="323"/>
      <c r="AMC16" s="323"/>
      <c r="AMD16" s="323"/>
    </row>
    <row r="17" spans="1:1018" s="324" customFormat="1">
      <c r="A17" s="322"/>
      <c r="B17" s="377"/>
      <c r="C17" s="377"/>
      <c r="D17" s="377"/>
      <c r="E17" s="377"/>
      <c r="F17" s="324" t="s">
        <v>671</v>
      </c>
      <c r="G17" s="377"/>
      <c r="H17" s="377"/>
      <c r="I17" s="377"/>
      <c r="J17" s="377"/>
      <c r="K17" s="377"/>
      <c r="L17" s="377"/>
      <c r="M17" s="377"/>
      <c r="N17" s="377"/>
      <c r="O17" s="377" t="s">
        <v>280</v>
      </c>
      <c r="P17" s="377"/>
      <c r="Q17" s="377"/>
      <c r="R17" s="377"/>
      <c r="S17" s="377"/>
      <c r="T17" s="377"/>
      <c r="U17" s="377"/>
      <c r="V17" s="377"/>
      <c r="W17" s="377" t="s">
        <v>24</v>
      </c>
      <c r="X17" s="377"/>
      <c r="Y17" s="377"/>
      <c r="Z17" s="377"/>
      <c r="AA17" s="377"/>
      <c r="AB17" s="377"/>
      <c r="AC17" s="377"/>
      <c r="AD17" s="377"/>
      <c r="AE17" s="377"/>
      <c r="AF17" s="342" t="s">
        <v>25</v>
      </c>
      <c r="AG17" s="342" t="s">
        <v>26</v>
      </c>
      <c r="AH17" s="1342" t="s">
        <v>27</v>
      </c>
      <c r="AI17" s="1342"/>
      <c r="AJ17" s="1342"/>
      <c r="AK17" s="1342"/>
      <c r="AL17" s="377"/>
      <c r="AM17" s="377"/>
      <c r="AN17" s="377"/>
      <c r="AO17" s="342" t="s">
        <v>25</v>
      </c>
      <c r="AP17" s="1343" t="s">
        <v>26</v>
      </c>
      <c r="AQ17" s="1343"/>
      <c r="AR17" s="1343"/>
      <c r="AS17" s="1343" t="s">
        <v>27</v>
      </c>
      <c r="AT17" s="1343"/>
      <c r="AU17" s="1343"/>
      <c r="AV17" s="1343"/>
      <c r="AW17" s="377"/>
      <c r="AX17" s="342" t="s">
        <v>25</v>
      </c>
      <c r="AY17" s="1342" t="s">
        <v>26</v>
      </c>
      <c r="AZ17" s="1342"/>
      <c r="BA17" s="342" t="s">
        <v>27</v>
      </c>
      <c r="BB17" s="377"/>
      <c r="BC17" s="377"/>
      <c r="BD17" s="377"/>
      <c r="BE17" s="377"/>
      <c r="BF17" s="377" t="s">
        <v>299</v>
      </c>
      <c r="BG17" s="377"/>
      <c r="BH17" s="377"/>
      <c r="BI17" s="377"/>
      <c r="BJ17" s="377"/>
      <c r="BK17" s="377"/>
      <c r="BL17" s="377"/>
      <c r="BM17" s="377"/>
      <c r="BN17" s="377" t="s">
        <v>299</v>
      </c>
      <c r="BO17" s="377"/>
      <c r="BP17" s="377"/>
      <c r="BQ17" s="377"/>
      <c r="BR17" s="377"/>
      <c r="BS17" s="377"/>
      <c r="BT17" s="377"/>
      <c r="BU17" s="377"/>
      <c r="BV17" s="377" t="s">
        <v>299</v>
      </c>
      <c r="BW17" s="377"/>
      <c r="BX17" s="377"/>
      <c r="BY17" s="377"/>
      <c r="BZ17" s="377"/>
      <c r="CA17" s="377"/>
      <c r="CB17" s="377"/>
      <c r="CC17" s="377"/>
      <c r="CD17" s="377"/>
      <c r="CE17" s="377" t="s">
        <v>299</v>
      </c>
      <c r="CF17" s="377"/>
      <c r="CG17" s="377"/>
      <c r="CH17" s="377"/>
      <c r="CI17" s="377"/>
      <c r="CJ17" s="377"/>
      <c r="CK17" s="377"/>
      <c r="CL17" s="377"/>
      <c r="CM17" s="377"/>
      <c r="CN17" s="323">
        <f>CN15-CN16</f>
        <v>6</v>
      </c>
      <c r="CO17" s="323">
        <f>CO15-CO16</f>
        <v>4</v>
      </c>
      <c r="CP17" s="323">
        <f>CP15-CP16</f>
        <v>6</v>
      </c>
      <c r="CQ17" s="323"/>
      <c r="CR17" s="323"/>
      <c r="CS17" s="323"/>
      <c r="CT17" s="323"/>
      <c r="CU17" s="323"/>
      <c r="CV17" s="323"/>
      <c r="CW17" s="323"/>
      <c r="CX17" s="323"/>
      <c r="CY17" s="323"/>
      <c r="CZ17" s="323"/>
      <c r="DA17" s="323"/>
      <c r="DB17" s="323"/>
      <c r="DC17" s="323"/>
      <c r="DD17" s="323"/>
      <c r="DE17" s="323"/>
      <c r="DF17" s="323"/>
      <c r="DG17" s="323"/>
      <c r="DH17" s="323"/>
      <c r="DI17" s="323"/>
      <c r="DJ17" s="323"/>
      <c r="DK17" s="323"/>
      <c r="DL17" s="323"/>
      <c r="DM17" s="323"/>
      <c r="DN17" s="323"/>
      <c r="DO17" s="323"/>
      <c r="DP17" s="323"/>
      <c r="DQ17" s="323"/>
      <c r="DR17" s="323"/>
      <c r="DS17" s="323"/>
      <c r="DT17" s="323"/>
      <c r="DU17" s="323"/>
      <c r="DV17" s="323"/>
      <c r="DW17" s="323"/>
      <c r="DX17" s="323"/>
      <c r="DY17" s="323"/>
      <c r="DZ17" s="323"/>
      <c r="EA17" s="323"/>
      <c r="EB17" s="323"/>
      <c r="EC17" s="323"/>
      <c r="ED17" s="323"/>
      <c r="EE17" s="323"/>
      <c r="EF17" s="323"/>
      <c r="EG17" s="323"/>
      <c r="EH17" s="323"/>
      <c r="EI17" s="323"/>
      <c r="EJ17" s="323"/>
      <c r="EK17" s="323"/>
      <c r="EL17" s="323"/>
      <c r="EM17" s="323"/>
      <c r="EN17" s="323"/>
      <c r="EO17" s="323"/>
      <c r="EP17" s="323"/>
      <c r="EQ17" s="323"/>
      <c r="ER17" s="323"/>
      <c r="ES17" s="323"/>
      <c r="ET17" s="323"/>
      <c r="EU17" s="323"/>
      <c r="EV17" s="323"/>
      <c r="EW17" s="323"/>
      <c r="EX17" s="323"/>
      <c r="EY17" s="323"/>
      <c r="EZ17" s="323"/>
      <c r="FA17" s="323"/>
      <c r="FB17" s="323"/>
      <c r="FC17" s="323"/>
      <c r="FD17" s="323"/>
      <c r="FE17" s="323"/>
      <c r="FF17" s="323"/>
      <c r="FG17" s="323"/>
      <c r="FH17" s="323"/>
      <c r="FI17" s="323"/>
      <c r="FJ17" s="323"/>
      <c r="FK17" s="323"/>
      <c r="FL17" s="323"/>
      <c r="FM17" s="323"/>
      <c r="FN17" s="323"/>
      <c r="FO17" s="323"/>
      <c r="FP17" s="323"/>
      <c r="FQ17" s="323"/>
      <c r="FR17" s="323"/>
      <c r="FS17" s="323"/>
      <c r="FT17" s="323"/>
      <c r="FU17" s="323"/>
      <c r="FV17" s="323"/>
      <c r="FW17" s="323"/>
      <c r="FX17" s="323"/>
      <c r="FY17" s="323"/>
      <c r="FZ17" s="323"/>
      <c r="GA17" s="323"/>
      <c r="GB17" s="323"/>
      <c r="GC17" s="323"/>
      <c r="GD17" s="323"/>
      <c r="GE17" s="323"/>
      <c r="GF17" s="323"/>
      <c r="GG17" s="323"/>
      <c r="GH17" s="323"/>
      <c r="GI17" s="323"/>
      <c r="GJ17" s="323"/>
      <c r="GK17" s="323"/>
      <c r="GL17" s="323"/>
      <c r="GM17" s="323"/>
      <c r="GN17" s="323"/>
      <c r="GO17" s="323"/>
      <c r="GP17" s="323"/>
      <c r="GQ17" s="323"/>
      <c r="GR17" s="323"/>
      <c r="GS17" s="323"/>
      <c r="GT17" s="323"/>
      <c r="GU17" s="323"/>
      <c r="GV17" s="323"/>
      <c r="GW17" s="323"/>
      <c r="GX17" s="323"/>
      <c r="GY17" s="323"/>
      <c r="GZ17" s="323"/>
      <c r="HA17" s="323"/>
      <c r="HB17" s="323"/>
      <c r="HC17" s="323"/>
      <c r="HD17" s="323"/>
      <c r="HE17" s="323"/>
      <c r="HF17" s="323"/>
      <c r="HG17" s="323"/>
      <c r="HH17" s="323"/>
      <c r="HI17" s="323"/>
      <c r="HJ17" s="323"/>
      <c r="HK17" s="323"/>
      <c r="HL17" s="323"/>
      <c r="HM17" s="323"/>
      <c r="HN17" s="323"/>
      <c r="HO17" s="323"/>
      <c r="HP17" s="323"/>
      <c r="HQ17" s="323"/>
      <c r="HR17" s="323"/>
      <c r="HS17" s="323"/>
      <c r="HT17" s="323"/>
      <c r="HU17" s="323"/>
      <c r="HV17" s="323"/>
      <c r="HW17" s="323"/>
      <c r="HX17" s="323"/>
      <c r="HY17" s="323"/>
      <c r="HZ17" s="323"/>
      <c r="IA17" s="323"/>
      <c r="IB17" s="323"/>
      <c r="IC17" s="323"/>
      <c r="ID17" s="323"/>
      <c r="IE17" s="323"/>
      <c r="IF17" s="323"/>
      <c r="IG17" s="323"/>
      <c r="IH17" s="323"/>
      <c r="II17" s="323"/>
      <c r="IJ17" s="323"/>
      <c r="IK17" s="323"/>
      <c r="IL17" s="323"/>
      <c r="IM17" s="323"/>
      <c r="IN17" s="323"/>
      <c r="IO17" s="323"/>
      <c r="IP17" s="323"/>
      <c r="IQ17" s="323"/>
      <c r="IR17" s="323"/>
      <c r="IS17" s="323"/>
      <c r="IT17" s="323"/>
      <c r="IU17" s="323"/>
      <c r="IV17" s="323"/>
      <c r="IW17" s="323"/>
      <c r="IX17" s="323"/>
      <c r="IY17" s="323"/>
      <c r="IZ17" s="323"/>
      <c r="JA17" s="323"/>
      <c r="JB17" s="323"/>
      <c r="JC17" s="323"/>
      <c r="JD17" s="323"/>
      <c r="JE17" s="323"/>
      <c r="JF17" s="323"/>
      <c r="JG17" s="323"/>
      <c r="JH17" s="323"/>
      <c r="JI17" s="323"/>
      <c r="JJ17" s="323"/>
      <c r="JK17" s="323"/>
      <c r="JL17" s="323"/>
      <c r="JM17" s="323"/>
      <c r="JN17" s="323"/>
      <c r="JO17" s="323"/>
      <c r="JP17" s="323"/>
      <c r="JQ17" s="323"/>
      <c r="JR17" s="323"/>
      <c r="JS17" s="323"/>
      <c r="JT17" s="323"/>
      <c r="JU17" s="323"/>
      <c r="JV17" s="323"/>
      <c r="JW17" s="323"/>
      <c r="JX17" s="323"/>
      <c r="JY17" s="323"/>
      <c r="JZ17" s="323"/>
      <c r="KA17" s="323"/>
      <c r="KB17" s="323"/>
      <c r="KC17" s="323"/>
      <c r="KD17" s="323"/>
      <c r="KE17" s="323"/>
      <c r="KF17" s="323"/>
      <c r="KG17" s="323"/>
      <c r="KH17" s="323"/>
      <c r="KI17" s="323"/>
      <c r="KJ17" s="323"/>
      <c r="KK17" s="323"/>
      <c r="KL17" s="323"/>
      <c r="KM17" s="323"/>
      <c r="KN17" s="323"/>
      <c r="KO17" s="323"/>
      <c r="KP17" s="323"/>
      <c r="KQ17" s="323"/>
      <c r="KR17" s="323"/>
      <c r="KS17" s="323"/>
      <c r="KT17" s="323"/>
      <c r="KU17" s="323"/>
      <c r="KV17" s="323"/>
      <c r="KW17" s="323"/>
      <c r="KX17" s="323"/>
      <c r="KY17" s="323"/>
      <c r="KZ17" s="323"/>
      <c r="LA17" s="323"/>
      <c r="LB17" s="323"/>
      <c r="LC17" s="323"/>
      <c r="LD17" s="323"/>
      <c r="LE17" s="323"/>
      <c r="LF17" s="323"/>
      <c r="LG17" s="323"/>
      <c r="LH17" s="323"/>
      <c r="LI17" s="323"/>
      <c r="LJ17" s="323"/>
      <c r="LK17" s="323"/>
      <c r="LL17" s="323"/>
      <c r="LM17" s="323"/>
      <c r="LN17" s="323"/>
      <c r="LO17" s="323"/>
      <c r="LP17" s="323"/>
      <c r="LQ17" s="323"/>
      <c r="LR17" s="323"/>
      <c r="LS17" s="323"/>
      <c r="LT17" s="323"/>
      <c r="LU17" s="323"/>
      <c r="LV17" s="323"/>
      <c r="LW17" s="323"/>
      <c r="LX17" s="323"/>
      <c r="LY17" s="323"/>
      <c r="LZ17" s="323"/>
      <c r="MA17" s="323"/>
      <c r="MB17" s="323"/>
      <c r="MC17" s="323"/>
      <c r="MD17" s="323"/>
      <c r="ME17" s="323"/>
      <c r="MF17" s="323"/>
      <c r="MG17" s="323"/>
      <c r="MH17" s="323"/>
      <c r="MI17" s="323"/>
      <c r="MJ17" s="323"/>
      <c r="MK17" s="323"/>
      <c r="ML17" s="323"/>
      <c r="MM17" s="323"/>
      <c r="MN17" s="323"/>
      <c r="MO17" s="323"/>
      <c r="MP17" s="323"/>
      <c r="MQ17" s="323"/>
      <c r="MR17" s="323"/>
      <c r="MS17" s="323"/>
      <c r="MT17" s="323"/>
      <c r="MU17" s="323"/>
      <c r="MV17" s="323"/>
      <c r="MW17" s="323"/>
      <c r="MX17" s="323"/>
      <c r="MY17" s="323"/>
      <c r="MZ17" s="323"/>
      <c r="NA17" s="323"/>
      <c r="NB17" s="323"/>
      <c r="NC17" s="323"/>
      <c r="ND17" s="323"/>
      <c r="NE17" s="323"/>
      <c r="NF17" s="323"/>
      <c r="NG17" s="323"/>
      <c r="NH17" s="323"/>
      <c r="NI17" s="323"/>
      <c r="NJ17" s="323"/>
      <c r="NK17" s="323"/>
      <c r="NL17" s="323"/>
      <c r="NM17" s="323"/>
      <c r="NN17" s="323"/>
      <c r="NO17" s="323"/>
      <c r="NP17" s="323"/>
      <c r="NQ17" s="323"/>
      <c r="NR17" s="323"/>
      <c r="NS17" s="323"/>
      <c r="NT17" s="323"/>
      <c r="NU17" s="323"/>
      <c r="NV17" s="323"/>
      <c r="NW17" s="323"/>
      <c r="NX17" s="323"/>
      <c r="NY17" s="323"/>
      <c r="NZ17" s="323"/>
      <c r="OA17" s="323"/>
      <c r="OB17" s="323"/>
      <c r="OC17" s="323"/>
      <c r="OD17" s="323"/>
      <c r="OE17" s="323"/>
      <c r="OF17" s="323"/>
      <c r="OG17" s="323"/>
      <c r="OH17" s="323"/>
      <c r="OI17" s="323"/>
      <c r="OJ17" s="323"/>
      <c r="OK17" s="323"/>
      <c r="OL17" s="323"/>
      <c r="OM17" s="323"/>
      <c r="ON17" s="323"/>
      <c r="OO17" s="323"/>
      <c r="OP17" s="323"/>
      <c r="OQ17" s="323"/>
      <c r="OR17" s="323"/>
      <c r="OS17" s="323"/>
      <c r="OT17" s="323"/>
      <c r="OU17" s="323"/>
      <c r="OV17" s="323"/>
      <c r="OW17" s="323"/>
      <c r="OX17" s="323"/>
      <c r="OY17" s="323"/>
      <c r="OZ17" s="323"/>
      <c r="PA17" s="323"/>
      <c r="PB17" s="323"/>
      <c r="PC17" s="323"/>
      <c r="PD17" s="323"/>
      <c r="PE17" s="323"/>
      <c r="PF17" s="323"/>
      <c r="PG17" s="323"/>
      <c r="PH17" s="323"/>
      <c r="PI17" s="323"/>
      <c r="PJ17" s="323"/>
      <c r="PK17" s="323"/>
      <c r="PL17" s="323"/>
      <c r="PM17" s="323"/>
      <c r="PN17" s="323"/>
      <c r="PO17" s="323"/>
      <c r="PP17" s="323"/>
      <c r="PQ17" s="323"/>
      <c r="PR17" s="323"/>
      <c r="PS17" s="323"/>
      <c r="PT17" s="323"/>
      <c r="PU17" s="323"/>
      <c r="PV17" s="323"/>
      <c r="PW17" s="323"/>
      <c r="PX17" s="323"/>
      <c r="PY17" s="323"/>
      <c r="PZ17" s="323"/>
      <c r="QA17" s="323"/>
      <c r="QB17" s="323"/>
      <c r="QC17" s="323"/>
      <c r="QD17" s="323"/>
      <c r="QE17" s="323"/>
      <c r="QF17" s="323"/>
      <c r="QG17" s="323"/>
      <c r="QH17" s="323"/>
      <c r="QI17" s="323"/>
      <c r="QJ17" s="323"/>
      <c r="QK17" s="323"/>
      <c r="QL17" s="323"/>
      <c r="QM17" s="323"/>
      <c r="QN17" s="323"/>
      <c r="QO17" s="323"/>
      <c r="QP17" s="323"/>
      <c r="QQ17" s="323"/>
      <c r="QR17" s="323"/>
      <c r="QS17" s="323"/>
      <c r="QT17" s="323"/>
      <c r="QU17" s="323"/>
      <c r="QV17" s="323"/>
      <c r="QW17" s="323"/>
      <c r="QX17" s="323"/>
      <c r="QY17" s="323"/>
      <c r="QZ17" s="323"/>
      <c r="RA17" s="323"/>
      <c r="RB17" s="323"/>
      <c r="RC17" s="323"/>
      <c r="RD17" s="323"/>
      <c r="RE17" s="323"/>
      <c r="RF17" s="323"/>
      <c r="RG17" s="323"/>
      <c r="RH17" s="323"/>
      <c r="RI17" s="323"/>
      <c r="RJ17" s="323"/>
      <c r="RK17" s="323"/>
      <c r="RL17" s="323"/>
      <c r="RM17" s="323"/>
      <c r="RN17" s="323"/>
      <c r="RO17" s="323"/>
      <c r="RP17" s="323"/>
      <c r="RQ17" s="323"/>
      <c r="RR17" s="323"/>
      <c r="RS17" s="323"/>
      <c r="RT17" s="323"/>
      <c r="RU17" s="323"/>
      <c r="RV17" s="323"/>
      <c r="RW17" s="323"/>
      <c r="RX17" s="323"/>
      <c r="RY17" s="323"/>
      <c r="RZ17" s="323"/>
      <c r="SA17" s="323"/>
      <c r="SB17" s="323"/>
      <c r="SC17" s="323"/>
      <c r="SD17" s="323"/>
      <c r="SE17" s="323"/>
      <c r="SF17" s="323"/>
      <c r="SG17" s="323"/>
      <c r="SH17" s="323"/>
      <c r="SI17" s="323"/>
      <c r="SJ17" s="323"/>
      <c r="SK17" s="323"/>
      <c r="SL17" s="323"/>
      <c r="SM17" s="323"/>
      <c r="SN17" s="323"/>
      <c r="SO17" s="323"/>
      <c r="SP17" s="323"/>
      <c r="SQ17" s="323"/>
      <c r="SR17" s="323"/>
      <c r="SS17" s="323"/>
      <c r="ST17" s="323"/>
      <c r="SU17" s="323"/>
      <c r="SV17" s="323"/>
      <c r="SW17" s="323"/>
      <c r="SX17" s="323"/>
      <c r="SY17" s="323"/>
      <c r="SZ17" s="323"/>
      <c r="TA17" s="323"/>
      <c r="TB17" s="323"/>
      <c r="TC17" s="323"/>
      <c r="TD17" s="323"/>
      <c r="TE17" s="323"/>
      <c r="TF17" s="323"/>
      <c r="TG17" s="323"/>
      <c r="TH17" s="323"/>
      <c r="TI17" s="323"/>
      <c r="TJ17" s="323"/>
      <c r="TK17" s="323"/>
      <c r="TL17" s="323"/>
      <c r="TM17" s="323"/>
      <c r="TN17" s="323"/>
      <c r="TO17" s="323"/>
      <c r="TP17" s="323"/>
      <c r="TQ17" s="323"/>
      <c r="TR17" s="323"/>
      <c r="TS17" s="323"/>
      <c r="TT17" s="323"/>
      <c r="TU17" s="323"/>
      <c r="TV17" s="323"/>
      <c r="TW17" s="323"/>
      <c r="TX17" s="323"/>
      <c r="TY17" s="323"/>
      <c r="TZ17" s="323"/>
      <c r="UA17" s="323"/>
      <c r="UB17" s="323"/>
      <c r="UC17" s="323"/>
      <c r="UD17" s="323"/>
      <c r="UE17" s="323"/>
      <c r="UF17" s="323"/>
      <c r="UG17" s="323"/>
      <c r="UH17" s="323"/>
      <c r="UI17" s="323"/>
      <c r="UJ17" s="323"/>
      <c r="UK17" s="323"/>
      <c r="UL17" s="323"/>
      <c r="UM17" s="323"/>
      <c r="UN17" s="323"/>
      <c r="UO17" s="323"/>
      <c r="UP17" s="323"/>
      <c r="UQ17" s="323"/>
      <c r="UR17" s="323"/>
      <c r="US17" s="323"/>
      <c r="UT17" s="323"/>
      <c r="UU17" s="323"/>
      <c r="UV17" s="323"/>
      <c r="UW17" s="323"/>
      <c r="UX17" s="323"/>
      <c r="UY17" s="323"/>
      <c r="UZ17" s="323"/>
      <c r="VA17" s="323"/>
      <c r="VB17" s="323"/>
      <c r="VC17" s="323"/>
      <c r="VD17" s="323"/>
      <c r="VE17" s="323"/>
      <c r="VF17" s="323"/>
      <c r="VG17" s="323"/>
      <c r="VH17" s="323"/>
      <c r="VI17" s="323"/>
      <c r="VJ17" s="323"/>
      <c r="VK17" s="323"/>
      <c r="VL17" s="323"/>
      <c r="VM17" s="323"/>
      <c r="VN17" s="323"/>
      <c r="VO17" s="323"/>
      <c r="VP17" s="323"/>
      <c r="VQ17" s="323"/>
      <c r="VR17" s="323"/>
      <c r="VS17" s="323"/>
      <c r="VT17" s="323"/>
      <c r="VU17" s="323"/>
      <c r="VV17" s="323"/>
      <c r="VW17" s="323"/>
      <c r="VX17" s="323"/>
      <c r="VY17" s="323"/>
      <c r="VZ17" s="323"/>
      <c r="WA17" s="323"/>
      <c r="WB17" s="323"/>
      <c r="WC17" s="323"/>
      <c r="WD17" s="323"/>
      <c r="WE17" s="323"/>
      <c r="WF17" s="323"/>
      <c r="WG17" s="323"/>
      <c r="WH17" s="323"/>
      <c r="WI17" s="323"/>
      <c r="WJ17" s="323"/>
      <c r="WK17" s="323"/>
      <c r="WL17" s="323"/>
      <c r="WM17" s="323"/>
      <c r="WN17" s="323"/>
      <c r="WO17" s="323"/>
      <c r="WP17" s="323"/>
      <c r="WQ17" s="323"/>
      <c r="WR17" s="323"/>
      <c r="WS17" s="323"/>
      <c r="WT17" s="323"/>
      <c r="WU17" s="323"/>
      <c r="WV17" s="323"/>
      <c r="WW17" s="323"/>
      <c r="WX17" s="323"/>
      <c r="WY17" s="323"/>
      <c r="WZ17" s="323"/>
      <c r="XA17" s="323"/>
      <c r="XB17" s="323"/>
      <c r="XC17" s="323"/>
      <c r="XD17" s="323"/>
      <c r="XE17" s="323"/>
      <c r="XF17" s="323"/>
      <c r="XG17" s="323"/>
      <c r="XH17" s="323"/>
      <c r="XI17" s="323"/>
      <c r="XJ17" s="323"/>
      <c r="XK17" s="323"/>
      <c r="XL17" s="323"/>
      <c r="XM17" s="323"/>
      <c r="XN17" s="323"/>
      <c r="XO17" s="323"/>
      <c r="XP17" s="323"/>
      <c r="XQ17" s="323"/>
      <c r="XR17" s="323"/>
      <c r="XS17" s="323"/>
      <c r="XT17" s="323"/>
      <c r="XU17" s="323"/>
      <c r="XV17" s="323"/>
      <c r="XW17" s="323"/>
      <c r="XX17" s="323"/>
      <c r="XY17" s="323"/>
      <c r="XZ17" s="323"/>
      <c r="YA17" s="323"/>
      <c r="YB17" s="323"/>
      <c r="YC17" s="323"/>
      <c r="YD17" s="323"/>
      <c r="YE17" s="323"/>
      <c r="YF17" s="323"/>
      <c r="YG17" s="323"/>
      <c r="YH17" s="323"/>
      <c r="YI17" s="323"/>
      <c r="YJ17" s="323"/>
      <c r="YK17" s="323"/>
      <c r="YL17" s="323"/>
      <c r="YM17" s="323"/>
      <c r="YN17" s="323"/>
      <c r="YO17" s="323"/>
      <c r="YP17" s="323"/>
      <c r="YQ17" s="323"/>
      <c r="YR17" s="323"/>
      <c r="YS17" s="323"/>
      <c r="YT17" s="323"/>
      <c r="YU17" s="323"/>
      <c r="YV17" s="323"/>
      <c r="YW17" s="323"/>
      <c r="YX17" s="323"/>
      <c r="YY17" s="323"/>
      <c r="YZ17" s="323"/>
      <c r="ZA17" s="323"/>
      <c r="ZB17" s="323"/>
      <c r="ZC17" s="323"/>
      <c r="ZD17" s="323"/>
      <c r="ZE17" s="323"/>
      <c r="ZF17" s="323"/>
      <c r="ZG17" s="323"/>
      <c r="ZH17" s="323"/>
      <c r="ZI17" s="323"/>
      <c r="ZJ17" s="323"/>
      <c r="ZK17" s="323"/>
      <c r="ZL17" s="323"/>
      <c r="ZM17" s="323"/>
      <c r="ZN17" s="323"/>
      <c r="ZO17" s="323"/>
      <c r="ZP17" s="323"/>
      <c r="ZQ17" s="323"/>
      <c r="ZR17" s="323"/>
      <c r="ZS17" s="323"/>
      <c r="ZT17" s="323"/>
      <c r="ZU17" s="323"/>
      <c r="ZV17" s="323"/>
      <c r="ZW17" s="323"/>
      <c r="ZX17" s="323"/>
      <c r="ZY17" s="323"/>
      <c r="ZZ17" s="323"/>
      <c r="AAA17" s="323"/>
      <c r="AAB17" s="323"/>
      <c r="AAC17" s="323"/>
      <c r="AAD17" s="323"/>
      <c r="AAE17" s="323"/>
      <c r="AAF17" s="323"/>
      <c r="AAG17" s="323"/>
      <c r="AAH17" s="323"/>
      <c r="AAI17" s="323"/>
      <c r="AAJ17" s="323"/>
      <c r="AAK17" s="323"/>
      <c r="AAL17" s="323"/>
      <c r="AAM17" s="323"/>
      <c r="AAN17" s="323"/>
      <c r="AAO17" s="323"/>
      <c r="AAP17" s="323"/>
      <c r="AAQ17" s="323"/>
      <c r="AAR17" s="323"/>
      <c r="AAS17" s="323"/>
      <c r="AAT17" s="323"/>
      <c r="AAU17" s="323"/>
      <c r="AAV17" s="323"/>
      <c r="AAW17" s="323"/>
      <c r="AAX17" s="323"/>
      <c r="AAY17" s="323"/>
      <c r="AAZ17" s="323"/>
      <c r="ABA17" s="323"/>
      <c r="ABB17" s="323"/>
      <c r="ABC17" s="323"/>
      <c r="ABD17" s="323"/>
      <c r="ABE17" s="323"/>
      <c r="ABF17" s="323"/>
      <c r="ABG17" s="323"/>
      <c r="ABH17" s="323"/>
      <c r="ABI17" s="323"/>
      <c r="ABJ17" s="323"/>
      <c r="ABK17" s="323"/>
      <c r="ABL17" s="323"/>
      <c r="ABM17" s="323"/>
      <c r="ABN17" s="323"/>
      <c r="ABO17" s="323"/>
      <c r="ABP17" s="323"/>
      <c r="ABQ17" s="323"/>
      <c r="ABR17" s="323"/>
      <c r="ABS17" s="323"/>
      <c r="ABT17" s="323"/>
      <c r="ABU17" s="323"/>
      <c r="ABV17" s="323"/>
      <c r="ABW17" s="323"/>
      <c r="ABX17" s="323"/>
      <c r="ABY17" s="323"/>
      <c r="ABZ17" s="323"/>
      <c r="ACA17" s="323"/>
      <c r="ACB17" s="323"/>
      <c r="ACC17" s="323"/>
      <c r="ACD17" s="323"/>
      <c r="ACE17" s="323"/>
      <c r="ACF17" s="323"/>
      <c r="ACG17" s="323"/>
      <c r="ACH17" s="323"/>
      <c r="ACI17" s="323"/>
      <c r="ACJ17" s="323"/>
      <c r="ACK17" s="323"/>
      <c r="ACL17" s="323"/>
      <c r="ACM17" s="323"/>
      <c r="ACN17" s="323"/>
      <c r="ACO17" s="323"/>
      <c r="ACP17" s="323"/>
      <c r="ACQ17" s="323"/>
      <c r="ACR17" s="323"/>
      <c r="ACS17" s="323"/>
      <c r="ACT17" s="323"/>
      <c r="ACU17" s="323"/>
      <c r="ACV17" s="323"/>
      <c r="ACW17" s="323"/>
      <c r="ACX17" s="323"/>
      <c r="ACY17" s="323"/>
      <c r="ACZ17" s="323"/>
      <c r="ADA17" s="323"/>
      <c r="ADB17" s="323"/>
      <c r="ADC17" s="323"/>
      <c r="ADD17" s="323"/>
      <c r="ADE17" s="323"/>
      <c r="ADF17" s="323"/>
      <c r="ADG17" s="323"/>
      <c r="ADH17" s="323"/>
      <c r="ADI17" s="323"/>
      <c r="ADJ17" s="323"/>
      <c r="ADK17" s="323"/>
      <c r="ADL17" s="323"/>
      <c r="ADM17" s="323"/>
      <c r="ADN17" s="323"/>
      <c r="ADO17" s="323"/>
      <c r="ADP17" s="323"/>
      <c r="ADQ17" s="323"/>
      <c r="ADR17" s="323"/>
      <c r="ADS17" s="323"/>
      <c r="ADT17" s="323"/>
      <c r="ADU17" s="323"/>
      <c r="ADV17" s="323"/>
      <c r="ADW17" s="323"/>
      <c r="ADX17" s="323"/>
      <c r="ADY17" s="323"/>
      <c r="ADZ17" s="323"/>
      <c r="AEA17" s="323"/>
      <c r="AEB17" s="323"/>
      <c r="AEC17" s="323"/>
      <c r="AED17" s="323"/>
      <c r="AEE17" s="323"/>
      <c r="AEF17" s="323"/>
      <c r="AEG17" s="323"/>
      <c r="AEH17" s="323"/>
      <c r="AEI17" s="323"/>
      <c r="AEJ17" s="323"/>
      <c r="AEK17" s="323"/>
      <c r="AEL17" s="323"/>
      <c r="AEM17" s="323"/>
      <c r="AEN17" s="323"/>
      <c r="AEO17" s="323"/>
      <c r="AEP17" s="323"/>
      <c r="AEQ17" s="323"/>
      <c r="AER17" s="323"/>
      <c r="AES17" s="323"/>
      <c r="AET17" s="323"/>
      <c r="AEU17" s="323"/>
      <c r="AEV17" s="323"/>
      <c r="AEW17" s="323"/>
      <c r="AEX17" s="323"/>
      <c r="AEY17" s="323"/>
      <c r="AEZ17" s="323"/>
      <c r="AFA17" s="323"/>
      <c r="AFB17" s="323"/>
      <c r="AFC17" s="323"/>
      <c r="AFD17" s="323"/>
      <c r="AFE17" s="323"/>
      <c r="AFF17" s="323"/>
      <c r="AFG17" s="323"/>
      <c r="AFH17" s="323"/>
      <c r="AFI17" s="323"/>
      <c r="AFJ17" s="323"/>
      <c r="AFK17" s="323"/>
      <c r="AFL17" s="323"/>
      <c r="AFM17" s="323"/>
      <c r="AFN17" s="323"/>
      <c r="AFO17" s="323"/>
      <c r="AFP17" s="323"/>
      <c r="AFQ17" s="323"/>
      <c r="AFR17" s="323"/>
      <c r="AFS17" s="323"/>
      <c r="AFT17" s="323"/>
      <c r="AFU17" s="323"/>
      <c r="AFV17" s="323"/>
      <c r="AFW17" s="323"/>
      <c r="AFX17" s="323"/>
      <c r="AFY17" s="323"/>
      <c r="AFZ17" s="323"/>
      <c r="AGA17" s="323"/>
      <c r="AGB17" s="323"/>
      <c r="AGC17" s="323"/>
      <c r="AGD17" s="323"/>
      <c r="AGE17" s="323"/>
      <c r="AGF17" s="323"/>
      <c r="AGG17" s="323"/>
      <c r="AGH17" s="323"/>
      <c r="AGI17" s="323"/>
      <c r="AGJ17" s="323"/>
      <c r="AGK17" s="323"/>
      <c r="AGL17" s="323"/>
      <c r="AGM17" s="323"/>
      <c r="AGN17" s="323"/>
      <c r="AGO17" s="323"/>
      <c r="AGP17" s="323"/>
      <c r="AGQ17" s="323"/>
      <c r="AGR17" s="323"/>
      <c r="AGS17" s="323"/>
      <c r="AGT17" s="323"/>
      <c r="AGU17" s="323"/>
      <c r="AGV17" s="323"/>
      <c r="AGW17" s="323"/>
      <c r="AGX17" s="323"/>
      <c r="AGY17" s="323"/>
      <c r="AGZ17" s="323"/>
      <c r="AHA17" s="323"/>
      <c r="AHB17" s="323"/>
      <c r="AHC17" s="323"/>
      <c r="AHD17" s="323"/>
      <c r="AHE17" s="323"/>
      <c r="AHF17" s="323"/>
      <c r="AHG17" s="323"/>
      <c r="AHH17" s="323"/>
      <c r="AHI17" s="323"/>
      <c r="AHJ17" s="323"/>
      <c r="AHK17" s="323"/>
      <c r="AHL17" s="323"/>
      <c r="AHM17" s="323"/>
      <c r="AHN17" s="323"/>
      <c r="AHO17" s="323"/>
      <c r="AHP17" s="323"/>
      <c r="AHQ17" s="323"/>
      <c r="AHR17" s="323"/>
      <c r="AHS17" s="323"/>
      <c r="AHT17" s="323"/>
      <c r="AHU17" s="323"/>
      <c r="AHV17" s="323"/>
      <c r="AHW17" s="323"/>
      <c r="AHX17" s="323"/>
      <c r="AHY17" s="323"/>
      <c r="AHZ17" s="323"/>
      <c r="AIA17" s="323"/>
      <c r="AIB17" s="323"/>
      <c r="AIC17" s="323"/>
      <c r="AID17" s="323"/>
      <c r="AIE17" s="323"/>
      <c r="AIF17" s="323"/>
      <c r="AIG17" s="323"/>
      <c r="AIH17" s="323"/>
      <c r="AII17" s="323"/>
      <c r="AIJ17" s="323"/>
      <c r="AIK17" s="323"/>
      <c r="AIL17" s="323"/>
      <c r="AIM17" s="323"/>
      <c r="AIN17" s="323"/>
      <c r="AIO17" s="323"/>
      <c r="AIP17" s="323"/>
      <c r="AIQ17" s="323"/>
      <c r="AIR17" s="323"/>
      <c r="AIS17" s="323"/>
      <c r="AIT17" s="323"/>
      <c r="AIU17" s="323"/>
      <c r="AIV17" s="323"/>
      <c r="AIW17" s="323"/>
      <c r="AIX17" s="323"/>
      <c r="AIY17" s="323"/>
      <c r="AIZ17" s="323"/>
      <c r="AJA17" s="323"/>
      <c r="AJB17" s="323"/>
      <c r="AJC17" s="323"/>
      <c r="AJD17" s="323"/>
      <c r="AJE17" s="323"/>
      <c r="AJF17" s="323"/>
      <c r="AJG17" s="323"/>
      <c r="AJH17" s="323"/>
      <c r="AJI17" s="323"/>
      <c r="AJJ17" s="323"/>
      <c r="AJK17" s="323"/>
      <c r="AJL17" s="323"/>
      <c r="AJM17" s="323"/>
      <c r="AJN17" s="323"/>
      <c r="AJO17" s="323"/>
      <c r="AJP17" s="323"/>
      <c r="AJQ17" s="323"/>
      <c r="AJR17" s="323"/>
      <c r="AJS17" s="323"/>
      <c r="AJT17" s="323"/>
      <c r="AJU17" s="323"/>
      <c r="AJV17" s="323"/>
      <c r="AJW17" s="323"/>
      <c r="AJX17" s="323"/>
      <c r="AJY17" s="323"/>
      <c r="AJZ17" s="323"/>
      <c r="AKA17" s="323"/>
      <c r="AKB17" s="323"/>
      <c r="AKC17" s="323"/>
      <c r="AKD17" s="323"/>
      <c r="AKE17" s="323"/>
      <c r="AKF17" s="323"/>
      <c r="AKG17" s="323"/>
      <c r="AKH17" s="323"/>
      <c r="AKI17" s="323"/>
      <c r="AKJ17" s="323"/>
      <c r="AKK17" s="323"/>
      <c r="AKL17" s="323"/>
      <c r="AKM17" s="323"/>
      <c r="AKN17" s="323"/>
      <c r="AKO17" s="323"/>
      <c r="AKP17" s="323"/>
      <c r="AKQ17" s="323"/>
      <c r="AKR17" s="323"/>
      <c r="AKS17" s="323"/>
      <c r="AKT17" s="323"/>
      <c r="AKU17" s="323"/>
      <c r="AKV17" s="323"/>
      <c r="AKW17" s="323"/>
      <c r="AKX17" s="323"/>
      <c r="AKY17" s="323"/>
      <c r="AKZ17" s="323"/>
      <c r="ALA17" s="323"/>
      <c r="ALB17" s="323"/>
      <c r="ALC17" s="323"/>
      <c r="ALD17" s="323"/>
      <c r="ALE17" s="323"/>
      <c r="ALF17" s="323"/>
      <c r="ALG17" s="323"/>
      <c r="ALH17" s="323"/>
      <c r="ALI17" s="323"/>
      <c r="ALJ17" s="323"/>
      <c r="ALK17" s="323"/>
      <c r="ALL17" s="323"/>
      <c r="ALM17" s="323"/>
      <c r="ALN17" s="323"/>
      <c r="ALO17" s="323"/>
      <c r="ALP17" s="323"/>
      <c r="ALQ17" s="323"/>
      <c r="ALR17" s="323"/>
      <c r="ALS17" s="323"/>
      <c r="ALT17" s="323"/>
      <c r="ALU17" s="323"/>
      <c r="ALV17" s="323"/>
      <c r="ALW17" s="323"/>
      <c r="ALX17" s="323"/>
      <c r="ALY17" s="323"/>
      <c r="ALZ17" s="323"/>
      <c r="AMA17" s="323"/>
      <c r="AMB17" s="323"/>
      <c r="AMC17" s="323"/>
      <c r="AMD17" s="323"/>
    </row>
    <row r="18" spans="1:1018" s="324" customFormat="1">
      <c r="A18" s="322"/>
      <c r="B18" s="377"/>
      <c r="C18" s="377"/>
      <c r="D18" s="377"/>
      <c r="E18" s="377"/>
      <c r="F18" s="377"/>
      <c r="G18" s="377"/>
      <c r="H18" s="377"/>
      <c r="I18" s="377"/>
      <c r="J18" s="377"/>
      <c r="K18" s="377"/>
      <c r="L18" s="377"/>
      <c r="M18" s="377"/>
      <c r="N18" s="377"/>
      <c r="O18" s="377"/>
      <c r="P18" s="377"/>
      <c r="Q18" s="377"/>
      <c r="R18" s="377"/>
      <c r="S18" s="377"/>
      <c r="T18" s="377"/>
      <c r="U18" s="377"/>
      <c r="V18" s="377"/>
      <c r="W18" s="377"/>
      <c r="X18" s="377"/>
      <c r="Y18" s="377"/>
      <c r="Z18" s="377"/>
      <c r="AA18" s="377"/>
      <c r="AB18" s="377"/>
      <c r="AC18" s="377"/>
      <c r="AD18" s="377"/>
      <c r="AE18" s="377"/>
      <c r="AF18" s="342" t="s">
        <v>28</v>
      </c>
      <c r="AG18" s="342" t="s">
        <v>283</v>
      </c>
      <c r="AH18" s="1342" t="s">
        <v>284</v>
      </c>
      <c r="AI18" s="1342"/>
      <c r="AJ18" s="1342"/>
      <c r="AK18" s="1342"/>
      <c r="AL18" s="377"/>
      <c r="AM18" s="377"/>
      <c r="AN18" s="377"/>
      <c r="AO18" s="342" t="s">
        <v>28</v>
      </c>
      <c r="AP18" s="1343" t="s">
        <v>285</v>
      </c>
      <c r="AQ18" s="1343"/>
      <c r="AR18" s="1343"/>
      <c r="AS18" s="1343" t="s">
        <v>294</v>
      </c>
      <c r="AT18" s="1343"/>
      <c r="AU18" s="1343"/>
      <c r="AV18" s="1343"/>
      <c r="AW18" s="377"/>
      <c r="AX18" s="342" t="s">
        <v>28</v>
      </c>
      <c r="AY18" s="1342" t="s">
        <v>295</v>
      </c>
      <c r="AZ18" s="1342"/>
      <c r="BA18" s="342" t="s">
        <v>298</v>
      </c>
      <c r="BB18" s="377"/>
      <c r="BC18" s="377"/>
      <c r="BD18" s="377"/>
      <c r="BE18" s="377"/>
      <c r="BF18" s="377"/>
      <c r="BG18" s="377"/>
      <c r="BH18" s="377"/>
      <c r="BI18" s="377"/>
      <c r="BJ18" s="377"/>
      <c r="BK18" s="377"/>
      <c r="BL18" s="377"/>
      <c r="BM18" s="377"/>
      <c r="BN18" s="377"/>
      <c r="BO18" s="377"/>
      <c r="BP18" s="377"/>
      <c r="BQ18" s="377"/>
      <c r="BR18" s="377"/>
      <c r="BS18" s="377"/>
      <c r="BT18" s="377"/>
      <c r="BU18" s="377"/>
      <c r="BV18" s="377"/>
      <c r="BW18" s="377"/>
      <c r="BX18" s="377"/>
      <c r="BY18" s="377"/>
      <c r="BZ18" s="377"/>
      <c r="CA18" s="377"/>
      <c r="CB18" s="377"/>
      <c r="CC18" s="377"/>
      <c r="CD18" s="377"/>
      <c r="CE18" s="377"/>
      <c r="CF18" s="377"/>
      <c r="CG18" s="377"/>
      <c r="CH18" s="377"/>
      <c r="CI18" s="377"/>
      <c r="CJ18" s="377"/>
      <c r="CK18" s="377"/>
      <c r="CL18" s="377"/>
      <c r="CM18" s="377"/>
      <c r="CN18" s="323"/>
      <c r="CO18" s="323"/>
      <c r="CP18" s="323"/>
      <c r="CQ18" s="323"/>
      <c r="CR18" s="323"/>
      <c r="CS18" s="323"/>
      <c r="CT18" s="323"/>
      <c r="CU18" s="323"/>
      <c r="CV18" s="323"/>
      <c r="CW18" s="323"/>
      <c r="CX18" s="323"/>
      <c r="CY18" s="323"/>
      <c r="CZ18" s="323"/>
      <c r="DA18" s="323"/>
      <c r="DB18" s="323"/>
      <c r="DC18" s="323"/>
      <c r="DD18" s="323"/>
      <c r="DE18" s="323"/>
      <c r="DF18" s="323"/>
      <c r="DG18" s="323"/>
      <c r="DH18" s="323"/>
      <c r="DI18" s="323"/>
      <c r="DJ18" s="323"/>
      <c r="DK18" s="323"/>
      <c r="DL18" s="323"/>
      <c r="DM18" s="323"/>
      <c r="DN18" s="323"/>
      <c r="DO18" s="323"/>
      <c r="DP18" s="323"/>
      <c r="DQ18" s="323"/>
      <c r="DR18" s="323"/>
      <c r="DS18" s="323"/>
      <c r="DT18" s="323"/>
      <c r="DU18" s="323"/>
      <c r="DV18" s="323"/>
      <c r="DW18" s="323"/>
      <c r="DX18" s="323"/>
      <c r="DY18" s="323"/>
      <c r="DZ18" s="323"/>
      <c r="EA18" s="323"/>
      <c r="EB18" s="323"/>
      <c r="EC18" s="323"/>
      <c r="ED18" s="323"/>
      <c r="EE18" s="323"/>
      <c r="EF18" s="323"/>
      <c r="EG18" s="323"/>
      <c r="EH18" s="323"/>
      <c r="EI18" s="323"/>
      <c r="EJ18" s="323"/>
      <c r="EK18" s="323"/>
      <c r="EL18" s="323"/>
      <c r="EM18" s="323"/>
      <c r="EN18" s="323"/>
      <c r="EO18" s="323"/>
      <c r="EP18" s="323"/>
      <c r="EQ18" s="323"/>
      <c r="ER18" s="323"/>
      <c r="ES18" s="323"/>
      <c r="ET18" s="323"/>
      <c r="EU18" s="323"/>
      <c r="EV18" s="323"/>
      <c r="EW18" s="323"/>
      <c r="EX18" s="323"/>
      <c r="EY18" s="323"/>
      <c r="EZ18" s="323"/>
      <c r="FA18" s="323"/>
      <c r="FB18" s="323"/>
      <c r="FC18" s="323"/>
      <c r="FD18" s="323"/>
      <c r="FE18" s="323"/>
      <c r="FF18" s="323"/>
      <c r="FG18" s="323"/>
      <c r="FH18" s="323"/>
      <c r="FI18" s="323"/>
      <c r="FJ18" s="323"/>
      <c r="FK18" s="323"/>
      <c r="FL18" s="323"/>
      <c r="FM18" s="323"/>
      <c r="FN18" s="323"/>
      <c r="FO18" s="323"/>
      <c r="FP18" s="323"/>
      <c r="FQ18" s="323"/>
      <c r="FR18" s="323"/>
      <c r="FS18" s="323"/>
      <c r="FT18" s="323"/>
      <c r="FU18" s="323"/>
      <c r="FV18" s="323"/>
      <c r="FW18" s="323"/>
      <c r="FX18" s="323"/>
      <c r="FY18" s="323"/>
      <c r="FZ18" s="323"/>
      <c r="GA18" s="323"/>
      <c r="GB18" s="323"/>
      <c r="GC18" s="323"/>
      <c r="GD18" s="323"/>
      <c r="GE18" s="323"/>
      <c r="GF18" s="323"/>
      <c r="GG18" s="323"/>
      <c r="GH18" s="323"/>
      <c r="GI18" s="323"/>
      <c r="GJ18" s="323"/>
      <c r="GK18" s="323"/>
      <c r="GL18" s="323"/>
      <c r="GM18" s="323"/>
      <c r="GN18" s="323"/>
      <c r="GO18" s="323"/>
      <c r="GP18" s="323"/>
      <c r="GQ18" s="323"/>
      <c r="GR18" s="323"/>
      <c r="GS18" s="323"/>
      <c r="GT18" s="323"/>
      <c r="GU18" s="323"/>
      <c r="GV18" s="323"/>
      <c r="GW18" s="323"/>
      <c r="GX18" s="323"/>
      <c r="GY18" s="323"/>
      <c r="GZ18" s="323"/>
      <c r="HA18" s="323"/>
      <c r="HB18" s="323"/>
      <c r="HC18" s="323"/>
      <c r="HD18" s="323"/>
      <c r="HE18" s="323"/>
      <c r="HF18" s="323"/>
      <c r="HG18" s="323"/>
      <c r="HH18" s="323"/>
      <c r="HI18" s="323"/>
      <c r="HJ18" s="323"/>
      <c r="HK18" s="323"/>
      <c r="HL18" s="323"/>
      <c r="HM18" s="323"/>
      <c r="HN18" s="323"/>
      <c r="HO18" s="323"/>
      <c r="HP18" s="323"/>
      <c r="HQ18" s="323"/>
      <c r="HR18" s="323"/>
      <c r="HS18" s="323"/>
      <c r="HT18" s="323"/>
      <c r="HU18" s="323"/>
      <c r="HV18" s="323"/>
      <c r="HW18" s="323"/>
      <c r="HX18" s="323"/>
      <c r="HY18" s="323"/>
      <c r="HZ18" s="323"/>
      <c r="IA18" s="323"/>
      <c r="IB18" s="323"/>
      <c r="IC18" s="323"/>
      <c r="ID18" s="323"/>
      <c r="IE18" s="323"/>
      <c r="IF18" s="323"/>
      <c r="IG18" s="323"/>
      <c r="IH18" s="323"/>
      <c r="II18" s="323"/>
      <c r="IJ18" s="323"/>
      <c r="IK18" s="323"/>
      <c r="IL18" s="323"/>
      <c r="IM18" s="323"/>
      <c r="IN18" s="323"/>
      <c r="IO18" s="323"/>
      <c r="IP18" s="323"/>
      <c r="IQ18" s="323"/>
      <c r="IR18" s="323"/>
      <c r="IS18" s="323"/>
      <c r="IT18" s="323"/>
      <c r="IU18" s="323"/>
      <c r="IV18" s="323"/>
      <c r="IW18" s="323"/>
      <c r="IX18" s="323"/>
      <c r="IY18" s="323"/>
      <c r="IZ18" s="323"/>
      <c r="JA18" s="323"/>
      <c r="JB18" s="323"/>
      <c r="JC18" s="323"/>
      <c r="JD18" s="323"/>
      <c r="JE18" s="323"/>
      <c r="JF18" s="323"/>
      <c r="JG18" s="323"/>
      <c r="JH18" s="323"/>
      <c r="JI18" s="323"/>
      <c r="JJ18" s="323"/>
      <c r="JK18" s="323"/>
      <c r="JL18" s="323"/>
      <c r="JM18" s="323"/>
      <c r="JN18" s="323"/>
      <c r="JO18" s="323"/>
      <c r="JP18" s="323"/>
      <c r="JQ18" s="323"/>
      <c r="JR18" s="323"/>
      <c r="JS18" s="323"/>
      <c r="JT18" s="323"/>
      <c r="JU18" s="323"/>
      <c r="JV18" s="323"/>
      <c r="JW18" s="323"/>
      <c r="JX18" s="323"/>
      <c r="JY18" s="323"/>
      <c r="JZ18" s="323"/>
      <c r="KA18" s="323"/>
      <c r="KB18" s="323"/>
      <c r="KC18" s="323"/>
      <c r="KD18" s="323"/>
      <c r="KE18" s="323"/>
      <c r="KF18" s="323"/>
      <c r="KG18" s="323"/>
      <c r="KH18" s="323"/>
      <c r="KI18" s="323"/>
      <c r="KJ18" s="323"/>
      <c r="KK18" s="323"/>
      <c r="KL18" s="323"/>
      <c r="KM18" s="323"/>
      <c r="KN18" s="323"/>
      <c r="KO18" s="323"/>
      <c r="KP18" s="323"/>
      <c r="KQ18" s="323"/>
      <c r="KR18" s="323"/>
      <c r="KS18" s="323"/>
      <c r="KT18" s="323"/>
      <c r="KU18" s="323"/>
      <c r="KV18" s="323"/>
      <c r="KW18" s="323"/>
      <c r="KX18" s="323"/>
      <c r="KY18" s="323"/>
      <c r="KZ18" s="323"/>
      <c r="LA18" s="323"/>
      <c r="LB18" s="323"/>
      <c r="LC18" s="323"/>
      <c r="LD18" s="323"/>
      <c r="LE18" s="323"/>
      <c r="LF18" s="323"/>
      <c r="LG18" s="323"/>
      <c r="LH18" s="323"/>
      <c r="LI18" s="323"/>
      <c r="LJ18" s="323"/>
      <c r="LK18" s="323"/>
      <c r="LL18" s="323"/>
      <c r="LM18" s="323"/>
      <c r="LN18" s="323"/>
      <c r="LO18" s="323"/>
      <c r="LP18" s="323"/>
      <c r="LQ18" s="323"/>
      <c r="LR18" s="323"/>
      <c r="LS18" s="323"/>
      <c r="LT18" s="323"/>
      <c r="LU18" s="323"/>
      <c r="LV18" s="323"/>
      <c r="LW18" s="323"/>
      <c r="LX18" s="323"/>
      <c r="LY18" s="323"/>
      <c r="LZ18" s="323"/>
      <c r="MA18" s="323"/>
      <c r="MB18" s="323"/>
      <c r="MC18" s="323"/>
      <c r="MD18" s="323"/>
      <c r="ME18" s="323"/>
      <c r="MF18" s="323"/>
      <c r="MG18" s="323"/>
      <c r="MH18" s="323"/>
      <c r="MI18" s="323"/>
      <c r="MJ18" s="323"/>
      <c r="MK18" s="323"/>
      <c r="ML18" s="323"/>
      <c r="MM18" s="323"/>
      <c r="MN18" s="323"/>
      <c r="MO18" s="323"/>
      <c r="MP18" s="323"/>
      <c r="MQ18" s="323"/>
      <c r="MR18" s="323"/>
      <c r="MS18" s="323"/>
      <c r="MT18" s="323"/>
      <c r="MU18" s="323"/>
      <c r="MV18" s="323"/>
      <c r="MW18" s="323"/>
      <c r="MX18" s="323"/>
      <c r="MY18" s="323"/>
      <c r="MZ18" s="323"/>
      <c r="NA18" s="323"/>
      <c r="NB18" s="323"/>
      <c r="NC18" s="323"/>
      <c r="ND18" s="323"/>
      <c r="NE18" s="323"/>
      <c r="NF18" s="323"/>
      <c r="NG18" s="323"/>
      <c r="NH18" s="323"/>
      <c r="NI18" s="323"/>
      <c r="NJ18" s="323"/>
      <c r="NK18" s="323"/>
      <c r="NL18" s="323"/>
      <c r="NM18" s="323"/>
      <c r="NN18" s="323"/>
      <c r="NO18" s="323"/>
      <c r="NP18" s="323"/>
      <c r="NQ18" s="323"/>
      <c r="NR18" s="323"/>
      <c r="NS18" s="323"/>
      <c r="NT18" s="323"/>
      <c r="NU18" s="323"/>
      <c r="NV18" s="323"/>
      <c r="NW18" s="323"/>
      <c r="NX18" s="323"/>
      <c r="NY18" s="323"/>
      <c r="NZ18" s="323"/>
      <c r="OA18" s="323"/>
      <c r="OB18" s="323"/>
      <c r="OC18" s="323"/>
      <c r="OD18" s="323"/>
      <c r="OE18" s="323"/>
      <c r="OF18" s="323"/>
      <c r="OG18" s="323"/>
      <c r="OH18" s="323"/>
      <c r="OI18" s="323"/>
      <c r="OJ18" s="323"/>
      <c r="OK18" s="323"/>
      <c r="OL18" s="323"/>
      <c r="OM18" s="323"/>
      <c r="ON18" s="323"/>
      <c r="OO18" s="323"/>
      <c r="OP18" s="323"/>
      <c r="OQ18" s="323"/>
      <c r="OR18" s="323"/>
      <c r="OS18" s="323"/>
      <c r="OT18" s="323"/>
      <c r="OU18" s="323"/>
      <c r="OV18" s="323"/>
      <c r="OW18" s="323"/>
      <c r="OX18" s="323"/>
      <c r="OY18" s="323"/>
      <c r="OZ18" s="323"/>
      <c r="PA18" s="323"/>
      <c r="PB18" s="323"/>
      <c r="PC18" s="323"/>
      <c r="PD18" s="323"/>
      <c r="PE18" s="323"/>
      <c r="PF18" s="323"/>
      <c r="PG18" s="323"/>
      <c r="PH18" s="323"/>
      <c r="PI18" s="323"/>
      <c r="PJ18" s="323"/>
      <c r="PK18" s="323"/>
      <c r="PL18" s="323"/>
      <c r="PM18" s="323"/>
      <c r="PN18" s="323"/>
      <c r="PO18" s="323"/>
      <c r="PP18" s="323"/>
      <c r="PQ18" s="323"/>
      <c r="PR18" s="323"/>
      <c r="PS18" s="323"/>
      <c r="PT18" s="323"/>
      <c r="PU18" s="323"/>
      <c r="PV18" s="323"/>
      <c r="PW18" s="323"/>
      <c r="PX18" s="323"/>
      <c r="PY18" s="323"/>
      <c r="PZ18" s="323"/>
      <c r="QA18" s="323"/>
      <c r="QB18" s="323"/>
      <c r="QC18" s="323"/>
      <c r="QD18" s="323"/>
      <c r="QE18" s="323"/>
      <c r="QF18" s="323"/>
      <c r="QG18" s="323"/>
      <c r="QH18" s="323"/>
      <c r="QI18" s="323"/>
      <c r="QJ18" s="323"/>
      <c r="QK18" s="323"/>
      <c r="QL18" s="323"/>
      <c r="QM18" s="323"/>
      <c r="QN18" s="323"/>
      <c r="QO18" s="323"/>
      <c r="QP18" s="323"/>
      <c r="QQ18" s="323"/>
      <c r="QR18" s="323"/>
      <c r="QS18" s="323"/>
      <c r="QT18" s="323"/>
      <c r="QU18" s="323"/>
      <c r="QV18" s="323"/>
      <c r="QW18" s="323"/>
      <c r="QX18" s="323"/>
      <c r="QY18" s="323"/>
      <c r="QZ18" s="323"/>
      <c r="RA18" s="323"/>
      <c r="RB18" s="323"/>
      <c r="RC18" s="323"/>
      <c r="RD18" s="323"/>
      <c r="RE18" s="323"/>
      <c r="RF18" s="323"/>
      <c r="RG18" s="323"/>
      <c r="RH18" s="323"/>
      <c r="RI18" s="323"/>
      <c r="RJ18" s="323"/>
      <c r="RK18" s="323"/>
      <c r="RL18" s="323"/>
      <c r="RM18" s="323"/>
      <c r="RN18" s="323"/>
      <c r="RO18" s="323"/>
      <c r="RP18" s="323"/>
      <c r="RQ18" s="323"/>
      <c r="RR18" s="323"/>
      <c r="RS18" s="323"/>
      <c r="RT18" s="323"/>
      <c r="RU18" s="323"/>
      <c r="RV18" s="323"/>
      <c r="RW18" s="323"/>
      <c r="RX18" s="323"/>
      <c r="RY18" s="323"/>
      <c r="RZ18" s="323"/>
      <c r="SA18" s="323"/>
      <c r="SB18" s="323"/>
      <c r="SC18" s="323"/>
      <c r="SD18" s="323"/>
      <c r="SE18" s="323"/>
      <c r="SF18" s="323"/>
      <c r="SG18" s="323"/>
      <c r="SH18" s="323"/>
      <c r="SI18" s="323"/>
      <c r="SJ18" s="323"/>
      <c r="SK18" s="323"/>
      <c r="SL18" s="323"/>
      <c r="SM18" s="323"/>
      <c r="SN18" s="323"/>
      <c r="SO18" s="323"/>
      <c r="SP18" s="323"/>
      <c r="SQ18" s="323"/>
      <c r="SR18" s="323"/>
      <c r="SS18" s="323"/>
      <c r="ST18" s="323"/>
      <c r="SU18" s="323"/>
      <c r="SV18" s="323"/>
      <c r="SW18" s="323"/>
      <c r="SX18" s="323"/>
      <c r="SY18" s="323"/>
      <c r="SZ18" s="323"/>
      <c r="TA18" s="323"/>
      <c r="TB18" s="323"/>
      <c r="TC18" s="323"/>
      <c r="TD18" s="323"/>
      <c r="TE18" s="323"/>
      <c r="TF18" s="323"/>
      <c r="TG18" s="323"/>
      <c r="TH18" s="323"/>
      <c r="TI18" s="323"/>
      <c r="TJ18" s="323"/>
      <c r="TK18" s="323"/>
      <c r="TL18" s="323"/>
      <c r="TM18" s="323"/>
      <c r="TN18" s="323"/>
      <c r="TO18" s="323"/>
      <c r="TP18" s="323"/>
      <c r="TQ18" s="323"/>
      <c r="TR18" s="323"/>
      <c r="TS18" s="323"/>
      <c r="TT18" s="323"/>
      <c r="TU18" s="323"/>
      <c r="TV18" s="323"/>
      <c r="TW18" s="323"/>
      <c r="TX18" s="323"/>
      <c r="TY18" s="323"/>
      <c r="TZ18" s="323"/>
      <c r="UA18" s="323"/>
      <c r="UB18" s="323"/>
      <c r="UC18" s="323"/>
      <c r="UD18" s="323"/>
      <c r="UE18" s="323"/>
      <c r="UF18" s="323"/>
      <c r="UG18" s="323"/>
      <c r="UH18" s="323"/>
      <c r="UI18" s="323"/>
      <c r="UJ18" s="323"/>
      <c r="UK18" s="323"/>
      <c r="UL18" s="323"/>
      <c r="UM18" s="323"/>
      <c r="UN18" s="323"/>
      <c r="UO18" s="323"/>
      <c r="UP18" s="323"/>
      <c r="UQ18" s="323"/>
      <c r="UR18" s="323"/>
      <c r="US18" s="323"/>
      <c r="UT18" s="323"/>
      <c r="UU18" s="323"/>
      <c r="UV18" s="323"/>
      <c r="UW18" s="323"/>
      <c r="UX18" s="323"/>
      <c r="UY18" s="323"/>
      <c r="UZ18" s="323"/>
      <c r="VA18" s="323"/>
      <c r="VB18" s="323"/>
      <c r="VC18" s="323"/>
      <c r="VD18" s="323"/>
      <c r="VE18" s="323"/>
      <c r="VF18" s="323"/>
      <c r="VG18" s="323"/>
      <c r="VH18" s="323"/>
      <c r="VI18" s="323"/>
      <c r="VJ18" s="323"/>
      <c r="VK18" s="323"/>
      <c r="VL18" s="323"/>
      <c r="VM18" s="323"/>
      <c r="VN18" s="323"/>
      <c r="VO18" s="323"/>
      <c r="VP18" s="323"/>
      <c r="VQ18" s="323"/>
      <c r="VR18" s="323"/>
      <c r="VS18" s="323"/>
      <c r="VT18" s="323"/>
      <c r="VU18" s="323"/>
      <c r="VV18" s="323"/>
      <c r="VW18" s="323"/>
      <c r="VX18" s="323"/>
      <c r="VY18" s="323"/>
      <c r="VZ18" s="323"/>
      <c r="WA18" s="323"/>
      <c r="WB18" s="323"/>
      <c r="WC18" s="323"/>
      <c r="WD18" s="323"/>
      <c r="WE18" s="323"/>
      <c r="WF18" s="323"/>
      <c r="WG18" s="323"/>
      <c r="WH18" s="323"/>
      <c r="WI18" s="323"/>
      <c r="WJ18" s="323"/>
      <c r="WK18" s="323"/>
      <c r="WL18" s="323"/>
      <c r="WM18" s="323"/>
      <c r="WN18" s="323"/>
      <c r="WO18" s="323"/>
      <c r="WP18" s="323"/>
      <c r="WQ18" s="323"/>
      <c r="WR18" s="323"/>
      <c r="WS18" s="323"/>
      <c r="WT18" s="323"/>
      <c r="WU18" s="323"/>
      <c r="WV18" s="323"/>
      <c r="WW18" s="323"/>
      <c r="WX18" s="323"/>
      <c r="WY18" s="323"/>
      <c r="WZ18" s="323"/>
      <c r="XA18" s="323"/>
      <c r="XB18" s="323"/>
      <c r="XC18" s="323"/>
      <c r="XD18" s="323"/>
      <c r="XE18" s="323"/>
      <c r="XF18" s="323"/>
      <c r="XG18" s="323"/>
      <c r="XH18" s="323"/>
      <c r="XI18" s="323"/>
      <c r="XJ18" s="323"/>
      <c r="XK18" s="323"/>
      <c r="XL18" s="323"/>
      <c r="XM18" s="323"/>
      <c r="XN18" s="323"/>
      <c r="XO18" s="323"/>
      <c r="XP18" s="323"/>
      <c r="XQ18" s="323"/>
      <c r="XR18" s="323"/>
      <c r="XS18" s="323"/>
      <c r="XT18" s="323"/>
      <c r="XU18" s="323"/>
      <c r="XV18" s="323"/>
      <c r="XW18" s="323"/>
      <c r="XX18" s="323"/>
      <c r="XY18" s="323"/>
      <c r="XZ18" s="323"/>
      <c r="YA18" s="323"/>
      <c r="YB18" s="323"/>
      <c r="YC18" s="323"/>
      <c r="YD18" s="323"/>
      <c r="YE18" s="323"/>
      <c r="YF18" s="323"/>
      <c r="YG18" s="323"/>
      <c r="YH18" s="323"/>
      <c r="YI18" s="323"/>
      <c r="YJ18" s="323"/>
      <c r="YK18" s="323"/>
      <c r="YL18" s="323"/>
      <c r="YM18" s="323"/>
      <c r="YN18" s="323"/>
      <c r="YO18" s="323"/>
      <c r="YP18" s="323"/>
      <c r="YQ18" s="323"/>
      <c r="YR18" s="323"/>
      <c r="YS18" s="323"/>
      <c r="YT18" s="323"/>
      <c r="YU18" s="323"/>
      <c r="YV18" s="323"/>
      <c r="YW18" s="323"/>
      <c r="YX18" s="323"/>
      <c r="YY18" s="323"/>
      <c r="YZ18" s="323"/>
      <c r="ZA18" s="323"/>
      <c r="ZB18" s="323"/>
      <c r="ZC18" s="323"/>
      <c r="ZD18" s="323"/>
      <c r="ZE18" s="323"/>
      <c r="ZF18" s="323"/>
      <c r="ZG18" s="323"/>
      <c r="ZH18" s="323"/>
      <c r="ZI18" s="323"/>
      <c r="ZJ18" s="323"/>
      <c r="ZK18" s="323"/>
      <c r="ZL18" s="323"/>
      <c r="ZM18" s="323"/>
      <c r="ZN18" s="323"/>
      <c r="ZO18" s="323"/>
      <c r="ZP18" s="323"/>
      <c r="ZQ18" s="323"/>
      <c r="ZR18" s="323"/>
      <c r="ZS18" s="323"/>
      <c r="ZT18" s="323"/>
      <c r="ZU18" s="323"/>
      <c r="ZV18" s="323"/>
      <c r="ZW18" s="323"/>
      <c r="ZX18" s="323"/>
      <c r="ZY18" s="323"/>
      <c r="ZZ18" s="323"/>
      <c r="AAA18" s="323"/>
      <c r="AAB18" s="323"/>
      <c r="AAC18" s="323"/>
      <c r="AAD18" s="323"/>
      <c r="AAE18" s="323"/>
      <c r="AAF18" s="323"/>
      <c r="AAG18" s="323"/>
      <c r="AAH18" s="323"/>
      <c r="AAI18" s="323"/>
      <c r="AAJ18" s="323"/>
      <c r="AAK18" s="323"/>
      <c r="AAL18" s="323"/>
      <c r="AAM18" s="323"/>
      <c r="AAN18" s="323"/>
      <c r="AAO18" s="323"/>
      <c r="AAP18" s="323"/>
      <c r="AAQ18" s="323"/>
      <c r="AAR18" s="323"/>
      <c r="AAS18" s="323"/>
      <c r="AAT18" s="323"/>
      <c r="AAU18" s="323"/>
      <c r="AAV18" s="323"/>
      <c r="AAW18" s="323"/>
      <c r="AAX18" s="323"/>
      <c r="AAY18" s="323"/>
      <c r="AAZ18" s="323"/>
      <c r="ABA18" s="323"/>
      <c r="ABB18" s="323"/>
      <c r="ABC18" s="323"/>
      <c r="ABD18" s="323"/>
      <c r="ABE18" s="323"/>
      <c r="ABF18" s="323"/>
      <c r="ABG18" s="323"/>
      <c r="ABH18" s="323"/>
      <c r="ABI18" s="323"/>
      <c r="ABJ18" s="323"/>
      <c r="ABK18" s="323"/>
      <c r="ABL18" s="323"/>
      <c r="ABM18" s="323"/>
      <c r="ABN18" s="323"/>
      <c r="ABO18" s="323"/>
      <c r="ABP18" s="323"/>
      <c r="ABQ18" s="323"/>
      <c r="ABR18" s="323"/>
      <c r="ABS18" s="323"/>
      <c r="ABT18" s="323"/>
      <c r="ABU18" s="323"/>
      <c r="ABV18" s="323"/>
      <c r="ABW18" s="323"/>
      <c r="ABX18" s="323"/>
      <c r="ABY18" s="323"/>
      <c r="ABZ18" s="323"/>
      <c r="ACA18" s="323"/>
      <c r="ACB18" s="323"/>
      <c r="ACC18" s="323"/>
      <c r="ACD18" s="323"/>
      <c r="ACE18" s="323"/>
      <c r="ACF18" s="323"/>
      <c r="ACG18" s="323"/>
      <c r="ACH18" s="323"/>
      <c r="ACI18" s="323"/>
      <c r="ACJ18" s="323"/>
      <c r="ACK18" s="323"/>
      <c r="ACL18" s="323"/>
      <c r="ACM18" s="323"/>
      <c r="ACN18" s="323"/>
      <c r="ACO18" s="323"/>
      <c r="ACP18" s="323"/>
      <c r="ACQ18" s="323"/>
      <c r="ACR18" s="323"/>
      <c r="ACS18" s="323"/>
      <c r="ACT18" s="323"/>
      <c r="ACU18" s="323"/>
      <c r="ACV18" s="323"/>
      <c r="ACW18" s="323"/>
      <c r="ACX18" s="323"/>
      <c r="ACY18" s="323"/>
      <c r="ACZ18" s="323"/>
      <c r="ADA18" s="323"/>
      <c r="ADB18" s="323"/>
      <c r="ADC18" s="323"/>
      <c r="ADD18" s="323"/>
      <c r="ADE18" s="323"/>
      <c r="ADF18" s="323"/>
      <c r="ADG18" s="323"/>
      <c r="ADH18" s="323"/>
      <c r="ADI18" s="323"/>
      <c r="ADJ18" s="323"/>
      <c r="ADK18" s="323"/>
      <c r="ADL18" s="323"/>
      <c r="ADM18" s="323"/>
      <c r="ADN18" s="323"/>
      <c r="ADO18" s="323"/>
      <c r="ADP18" s="323"/>
      <c r="ADQ18" s="323"/>
      <c r="ADR18" s="323"/>
      <c r="ADS18" s="323"/>
      <c r="ADT18" s="323"/>
      <c r="ADU18" s="323"/>
      <c r="ADV18" s="323"/>
      <c r="ADW18" s="323"/>
      <c r="ADX18" s="323"/>
      <c r="ADY18" s="323"/>
      <c r="ADZ18" s="323"/>
      <c r="AEA18" s="323"/>
      <c r="AEB18" s="323"/>
      <c r="AEC18" s="323"/>
      <c r="AED18" s="323"/>
      <c r="AEE18" s="323"/>
      <c r="AEF18" s="323"/>
      <c r="AEG18" s="323"/>
      <c r="AEH18" s="323"/>
      <c r="AEI18" s="323"/>
      <c r="AEJ18" s="323"/>
      <c r="AEK18" s="323"/>
      <c r="AEL18" s="323"/>
      <c r="AEM18" s="323"/>
      <c r="AEN18" s="323"/>
      <c r="AEO18" s="323"/>
      <c r="AEP18" s="323"/>
      <c r="AEQ18" s="323"/>
      <c r="AER18" s="323"/>
      <c r="AES18" s="323"/>
      <c r="AET18" s="323"/>
      <c r="AEU18" s="323"/>
      <c r="AEV18" s="323"/>
      <c r="AEW18" s="323"/>
      <c r="AEX18" s="323"/>
      <c r="AEY18" s="323"/>
      <c r="AEZ18" s="323"/>
      <c r="AFA18" s="323"/>
      <c r="AFB18" s="323"/>
      <c r="AFC18" s="323"/>
      <c r="AFD18" s="323"/>
      <c r="AFE18" s="323"/>
      <c r="AFF18" s="323"/>
      <c r="AFG18" s="323"/>
      <c r="AFH18" s="323"/>
      <c r="AFI18" s="323"/>
      <c r="AFJ18" s="323"/>
      <c r="AFK18" s="323"/>
      <c r="AFL18" s="323"/>
      <c r="AFM18" s="323"/>
      <c r="AFN18" s="323"/>
      <c r="AFO18" s="323"/>
      <c r="AFP18" s="323"/>
      <c r="AFQ18" s="323"/>
      <c r="AFR18" s="323"/>
      <c r="AFS18" s="323"/>
      <c r="AFT18" s="323"/>
      <c r="AFU18" s="323"/>
      <c r="AFV18" s="323"/>
      <c r="AFW18" s="323"/>
      <c r="AFX18" s="323"/>
      <c r="AFY18" s="323"/>
      <c r="AFZ18" s="323"/>
      <c r="AGA18" s="323"/>
      <c r="AGB18" s="323"/>
      <c r="AGC18" s="323"/>
      <c r="AGD18" s="323"/>
      <c r="AGE18" s="323"/>
      <c r="AGF18" s="323"/>
      <c r="AGG18" s="323"/>
      <c r="AGH18" s="323"/>
      <c r="AGI18" s="323"/>
      <c r="AGJ18" s="323"/>
      <c r="AGK18" s="323"/>
      <c r="AGL18" s="323"/>
      <c r="AGM18" s="323"/>
      <c r="AGN18" s="323"/>
      <c r="AGO18" s="323"/>
      <c r="AGP18" s="323"/>
      <c r="AGQ18" s="323"/>
      <c r="AGR18" s="323"/>
      <c r="AGS18" s="323"/>
      <c r="AGT18" s="323"/>
      <c r="AGU18" s="323"/>
      <c r="AGV18" s="323"/>
      <c r="AGW18" s="323"/>
      <c r="AGX18" s="323"/>
      <c r="AGY18" s="323"/>
      <c r="AGZ18" s="323"/>
      <c r="AHA18" s="323"/>
      <c r="AHB18" s="323"/>
      <c r="AHC18" s="323"/>
      <c r="AHD18" s="323"/>
      <c r="AHE18" s="323"/>
      <c r="AHF18" s="323"/>
      <c r="AHG18" s="323"/>
      <c r="AHH18" s="323"/>
      <c r="AHI18" s="323"/>
      <c r="AHJ18" s="323"/>
      <c r="AHK18" s="323"/>
      <c r="AHL18" s="323"/>
      <c r="AHM18" s="323"/>
      <c r="AHN18" s="323"/>
      <c r="AHO18" s="323"/>
      <c r="AHP18" s="323"/>
      <c r="AHQ18" s="323"/>
      <c r="AHR18" s="323"/>
      <c r="AHS18" s="323"/>
      <c r="AHT18" s="323"/>
      <c r="AHU18" s="323"/>
      <c r="AHV18" s="323"/>
      <c r="AHW18" s="323"/>
      <c r="AHX18" s="323"/>
      <c r="AHY18" s="323"/>
      <c r="AHZ18" s="323"/>
      <c r="AIA18" s="323"/>
      <c r="AIB18" s="323"/>
      <c r="AIC18" s="323"/>
      <c r="AID18" s="323"/>
      <c r="AIE18" s="323"/>
      <c r="AIF18" s="323"/>
      <c r="AIG18" s="323"/>
      <c r="AIH18" s="323"/>
      <c r="AII18" s="323"/>
      <c r="AIJ18" s="323"/>
      <c r="AIK18" s="323"/>
      <c r="AIL18" s="323"/>
      <c r="AIM18" s="323"/>
      <c r="AIN18" s="323"/>
      <c r="AIO18" s="323"/>
      <c r="AIP18" s="323"/>
      <c r="AIQ18" s="323"/>
      <c r="AIR18" s="323"/>
      <c r="AIS18" s="323"/>
      <c r="AIT18" s="323"/>
      <c r="AIU18" s="323"/>
      <c r="AIV18" s="323"/>
      <c r="AIW18" s="323"/>
      <c r="AIX18" s="323"/>
      <c r="AIY18" s="323"/>
      <c r="AIZ18" s="323"/>
      <c r="AJA18" s="323"/>
      <c r="AJB18" s="323"/>
      <c r="AJC18" s="323"/>
      <c r="AJD18" s="323"/>
      <c r="AJE18" s="323"/>
      <c r="AJF18" s="323"/>
      <c r="AJG18" s="323"/>
      <c r="AJH18" s="323"/>
      <c r="AJI18" s="323"/>
      <c r="AJJ18" s="323"/>
      <c r="AJK18" s="323"/>
      <c r="AJL18" s="323"/>
      <c r="AJM18" s="323"/>
      <c r="AJN18" s="323"/>
      <c r="AJO18" s="323"/>
      <c r="AJP18" s="323"/>
      <c r="AJQ18" s="323"/>
      <c r="AJR18" s="323"/>
      <c r="AJS18" s="323"/>
      <c r="AJT18" s="323"/>
      <c r="AJU18" s="323"/>
      <c r="AJV18" s="323"/>
      <c r="AJW18" s="323"/>
      <c r="AJX18" s="323"/>
      <c r="AJY18" s="323"/>
      <c r="AJZ18" s="323"/>
      <c r="AKA18" s="323"/>
      <c r="AKB18" s="323"/>
      <c r="AKC18" s="323"/>
      <c r="AKD18" s="323"/>
      <c r="AKE18" s="323"/>
      <c r="AKF18" s="323"/>
      <c r="AKG18" s="323"/>
      <c r="AKH18" s="323"/>
      <c r="AKI18" s="323"/>
      <c r="AKJ18" s="323"/>
      <c r="AKK18" s="323"/>
      <c r="AKL18" s="323"/>
      <c r="AKM18" s="323"/>
      <c r="AKN18" s="323"/>
      <c r="AKO18" s="323"/>
      <c r="AKP18" s="323"/>
      <c r="AKQ18" s="323"/>
      <c r="AKR18" s="323"/>
      <c r="AKS18" s="323"/>
      <c r="AKT18" s="323"/>
      <c r="AKU18" s="323"/>
      <c r="AKV18" s="323"/>
      <c r="AKW18" s="323"/>
      <c r="AKX18" s="323"/>
      <c r="AKY18" s="323"/>
      <c r="AKZ18" s="323"/>
      <c r="ALA18" s="323"/>
      <c r="ALB18" s="323"/>
      <c r="ALC18" s="323"/>
      <c r="ALD18" s="323"/>
      <c r="ALE18" s="323"/>
      <c r="ALF18" s="323"/>
      <c r="ALG18" s="323"/>
      <c r="ALH18" s="323"/>
      <c r="ALI18" s="323"/>
      <c r="ALJ18" s="323"/>
      <c r="ALK18" s="323"/>
      <c r="ALL18" s="323"/>
      <c r="ALM18" s="323"/>
      <c r="ALN18" s="323"/>
      <c r="ALO18" s="323"/>
      <c r="ALP18" s="323"/>
      <c r="ALQ18" s="323"/>
      <c r="ALR18" s="323"/>
      <c r="ALS18" s="323"/>
      <c r="ALT18" s="323"/>
      <c r="ALU18" s="323"/>
      <c r="ALV18" s="323"/>
      <c r="ALW18" s="323"/>
      <c r="ALX18" s="323"/>
      <c r="ALY18" s="323"/>
      <c r="ALZ18" s="323"/>
      <c r="AMA18" s="323"/>
      <c r="AMB18" s="323"/>
      <c r="AMC18" s="323"/>
      <c r="AMD18" s="323"/>
    </row>
    <row r="19" spans="1:1018">
      <c r="F19" s="377"/>
      <c r="M19" s="319"/>
      <c r="O19" s="377"/>
      <c r="W19" s="377" t="s">
        <v>29</v>
      </c>
      <c r="AF19" s="342" t="s">
        <v>30</v>
      </c>
      <c r="AG19" s="1342" t="s">
        <v>31</v>
      </c>
      <c r="AH19" s="1342"/>
      <c r="AI19" s="1342"/>
      <c r="AJ19" s="1342"/>
      <c r="AK19" s="1342"/>
      <c r="AO19" s="342" t="s">
        <v>30</v>
      </c>
      <c r="AP19" s="1343" t="s">
        <v>31</v>
      </c>
      <c r="AQ19" s="1343"/>
      <c r="AR19" s="1343"/>
      <c r="AS19" s="1343"/>
      <c r="AT19" s="1343"/>
      <c r="AU19" s="1343"/>
      <c r="AV19" s="1343"/>
      <c r="AX19" s="376" t="s">
        <v>30</v>
      </c>
      <c r="AY19" s="1353" t="s">
        <v>32</v>
      </c>
      <c r="AZ19" s="1353"/>
      <c r="BA19" s="376"/>
      <c r="CN19" s="320"/>
      <c r="CO19" s="320"/>
      <c r="CP19" s="320"/>
      <c r="CQ19" s="320"/>
      <c r="CR19" s="320"/>
      <c r="CS19" s="320"/>
      <c r="CT19" s="320"/>
      <c r="CU19" s="320"/>
      <c r="CV19" s="320"/>
      <c r="CW19" s="320"/>
      <c r="CX19" s="320"/>
      <c r="CY19" s="320"/>
      <c r="CZ19" s="320"/>
      <c r="DA19" s="320"/>
      <c r="DB19" s="320"/>
      <c r="DC19" s="320"/>
      <c r="DD19" s="320"/>
      <c r="DE19" s="320"/>
      <c r="DF19" s="320"/>
      <c r="DG19" s="320"/>
      <c r="DH19" s="320"/>
      <c r="DI19" s="320"/>
      <c r="DJ19" s="320"/>
      <c r="DK19" s="320"/>
      <c r="DL19" s="320"/>
      <c r="DM19" s="320"/>
      <c r="DN19" s="320"/>
      <c r="DO19" s="320"/>
      <c r="DP19" s="320"/>
      <c r="DQ19" s="320"/>
      <c r="DR19" s="320"/>
      <c r="DS19" s="320"/>
      <c r="DT19" s="320"/>
      <c r="DU19" s="320"/>
      <c r="DV19" s="320"/>
      <c r="DW19" s="320"/>
      <c r="DX19" s="320"/>
      <c r="DY19" s="320"/>
      <c r="DZ19" s="320"/>
      <c r="EA19" s="320"/>
      <c r="EB19" s="320"/>
      <c r="EC19" s="320"/>
      <c r="ED19" s="320"/>
      <c r="EE19" s="320"/>
      <c r="EF19" s="320"/>
      <c r="EG19" s="320"/>
      <c r="EH19" s="320"/>
      <c r="EI19" s="320"/>
      <c r="EJ19" s="320"/>
      <c r="EK19" s="320"/>
      <c r="EL19" s="320"/>
      <c r="EM19" s="320"/>
      <c r="EN19" s="320"/>
      <c r="EO19" s="320"/>
      <c r="EP19" s="320"/>
      <c r="EQ19" s="320"/>
      <c r="ER19" s="320"/>
      <c r="ES19" s="320"/>
      <c r="ET19" s="320"/>
      <c r="EU19" s="320"/>
      <c r="EV19" s="320"/>
      <c r="EW19" s="320"/>
      <c r="EX19" s="320"/>
      <c r="EY19" s="320"/>
      <c r="EZ19" s="320"/>
      <c r="FA19" s="320"/>
      <c r="FB19" s="320"/>
      <c r="FC19" s="320"/>
      <c r="FD19" s="320"/>
      <c r="FE19" s="320"/>
      <c r="FF19" s="320"/>
      <c r="FG19" s="320"/>
      <c r="FH19" s="320"/>
      <c r="FI19" s="320"/>
      <c r="FJ19" s="320"/>
      <c r="FK19" s="320"/>
      <c r="FL19" s="320"/>
      <c r="FM19" s="320"/>
      <c r="FN19" s="320"/>
      <c r="FO19" s="320"/>
      <c r="FP19" s="320"/>
      <c r="FQ19" s="320"/>
      <c r="FR19" s="320"/>
      <c r="FS19" s="320"/>
      <c r="FT19" s="320"/>
      <c r="FU19" s="320"/>
      <c r="FV19" s="320"/>
      <c r="FW19" s="320"/>
      <c r="FX19" s="320"/>
      <c r="FY19" s="320"/>
      <c r="FZ19" s="320"/>
      <c r="GA19" s="320"/>
      <c r="GB19" s="320"/>
      <c r="GC19" s="320"/>
      <c r="GD19" s="320"/>
      <c r="GE19" s="320"/>
      <c r="GF19" s="320"/>
      <c r="GG19" s="320"/>
      <c r="GH19" s="320"/>
      <c r="GI19" s="320"/>
      <c r="GJ19" s="320"/>
      <c r="GK19" s="320"/>
      <c r="GL19" s="320"/>
      <c r="GM19" s="320"/>
      <c r="GN19" s="320"/>
      <c r="GO19" s="320"/>
      <c r="GP19" s="320"/>
      <c r="GQ19" s="320"/>
      <c r="GR19" s="320"/>
      <c r="GS19" s="320"/>
      <c r="GT19" s="320"/>
      <c r="GU19" s="320"/>
      <c r="GV19" s="320"/>
      <c r="GW19" s="320"/>
      <c r="GX19" s="320"/>
      <c r="GY19" s="320"/>
      <c r="GZ19" s="320"/>
      <c r="HA19" s="320"/>
      <c r="HB19" s="320"/>
      <c r="HC19" s="320"/>
      <c r="HD19" s="320"/>
      <c r="HE19" s="320"/>
      <c r="HF19" s="320"/>
      <c r="HG19" s="320"/>
      <c r="HH19" s="320"/>
      <c r="HI19" s="320"/>
      <c r="HJ19" s="320"/>
      <c r="HK19" s="320"/>
      <c r="HL19" s="320"/>
      <c r="HM19" s="320"/>
      <c r="HN19" s="320"/>
      <c r="HO19" s="320"/>
      <c r="HP19" s="320"/>
      <c r="HQ19" s="320"/>
      <c r="HR19" s="320"/>
      <c r="HS19" s="320"/>
      <c r="HT19" s="320"/>
      <c r="HU19" s="320"/>
      <c r="HV19" s="320"/>
      <c r="HW19" s="320"/>
      <c r="HX19" s="320"/>
      <c r="HY19" s="320"/>
      <c r="HZ19" s="320"/>
      <c r="IA19" s="320"/>
      <c r="IB19" s="320"/>
      <c r="IC19" s="320"/>
      <c r="ID19" s="320"/>
      <c r="IE19" s="320"/>
      <c r="IF19" s="320"/>
      <c r="IG19" s="320"/>
      <c r="IH19" s="320"/>
      <c r="II19" s="320"/>
      <c r="IJ19" s="320"/>
      <c r="IK19" s="320"/>
      <c r="IL19" s="320"/>
      <c r="IM19" s="320"/>
      <c r="IN19" s="320"/>
      <c r="IO19" s="320"/>
      <c r="IP19" s="320"/>
      <c r="IQ19" s="320"/>
      <c r="IR19" s="320"/>
      <c r="IS19" s="320"/>
      <c r="IT19" s="320"/>
      <c r="IU19" s="320"/>
      <c r="IV19" s="320"/>
      <c r="IW19" s="320"/>
      <c r="IX19" s="320"/>
      <c r="IY19" s="320"/>
      <c r="IZ19" s="320"/>
      <c r="JA19" s="320"/>
      <c r="JB19" s="320"/>
      <c r="JC19" s="320"/>
      <c r="JD19" s="320"/>
      <c r="JE19" s="320"/>
      <c r="JF19" s="320"/>
      <c r="JG19" s="320"/>
      <c r="JH19" s="320"/>
      <c r="JI19" s="320"/>
      <c r="JJ19" s="320"/>
      <c r="JK19" s="320"/>
      <c r="JL19" s="320"/>
      <c r="JM19" s="320"/>
      <c r="JN19" s="320"/>
      <c r="JO19" s="320"/>
      <c r="JP19" s="320"/>
      <c r="JQ19" s="320"/>
      <c r="JR19" s="320"/>
      <c r="JS19" s="320"/>
      <c r="JT19" s="320"/>
      <c r="JU19" s="320"/>
      <c r="JV19" s="320"/>
      <c r="JW19" s="320"/>
      <c r="JX19" s="320"/>
      <c r="JY19" s="320"/>
      <c r="JZ19" s="320"/>
      <c r="KA19" s="320"/>
      <c r="KB19" s="320"/>
      <c r="KC19" s="320"/>
      <c r="KD19" s="320"/>
      <c r="KE19" s="320"/>
      <c r="KF19" s="320"/>
      <c r="KG19" s="320"/>
      <c r="KH19" s="320"/>
      <c r="KI19" s="320"/>
      <c r="KJ19" s="320"/>
      <c r="KK19" s="320"/>
      <c r="KL19" s="320"/>
      <c r="KM19" s="320"/>
      <c r="KN19" s="320"/>
      <c r="KO19" s="320"/>
      <c r="KP19" s="320"/>
      <c r="KQ19" s="320"/>
      <c r="KR19" s="320"/>
      <c r="KS19" s="320"/>
      <c r="KT19" s="320"/>
      <c r="KU19" s="320"/>
      <c r="KV19" s="320"/>
      <c r="KW19" s="320"/>
      <c r="KX19" s="320"/>
      <c r="KY19" s="320"/>
      <c r="KZ19" s="320"/>
      <c r="LA19" s="320"/>
      <c r="LB19" s="320"/>
      <c r="LC19" s="320"/>
      <c r="LD19" s="320"/>
      <c r="LE19" s="320"/>
      <c r="LF19" s="320"/>
      <c r="LG19" s="320"/>
      <c r="LH19" s="320"/>
      <c r="LI19" s="320"/>
      <c r="LJ19" s="320"/>
      <c r="LK19" s="320"/>
      <c r="LL19" s="320"/>
      <c r="LM19" s="320"/>
      <c r="LN19" s="320"/>
      <c r="LO19" s="320"/>
      <c r="LP19" s="320"/>
      <c r="LQ19" s="320"/>
      <c r="LR19" s="320"/>
      <c r="LS19" s="320"/>
      <c r="LT19" s="320"/>
      <c r="LU19" s="320"/>
      <c r="LV19" s="320"/>
      <c r="LW19" s="320"/>
      <c r="LX19" s="320"/>
      <c r="LY19" s="320"/>
      <c r="LZ19" s="320"/>
      <c r="MA19" s="320"/>
      <c r="MB19" s="320"/>
      <c r="MC19" s="320"/>
      <c r="MD19" s="320"/>
      <c r="ME19" s="320"/>
      <c r="MF19" s="320"/>
      <c r="MG19" s="320"/>
      <c r="MH19" s="320"/>
      <c r="MI19" s="320"/>
      <c r="MJ19" s="320"/>
      <c r="MK19" s="320"/>
      <c r="ML19" s="320"/>
      <c r="MM19" s="320"/>
      <c r="MN19" s="320"/>
      <c r="MO19" s="320"/>
      <c r="MP19" s="320"/>
      <c r="MQ19" s="320"/>
      <c r="MR19" s="320"/>
      <c r="MS19" s="320"/>
      <c r="MT19" s="320"/>
      <c r="MU19" s="320"/>
      <c r="MV19" s="320"/>
      <c r="MW19" s="320"/>
      <c r="MX19" s="320"/>
      <c r="MY19" s="320"/>
      <c r="MZ19" s="320"/>
      <c r="NA19" s="320"/>
      <c r="NB19" s="320"/>
      <c r="NC19" s="320"/>
      <c r="ND19" s="320"/>
      <c r="NE19" s="320"/>
      <c r="NF19" s="320"/>
      <c r="NG19" s="320"/>
      <c r="NH19" s="320"/>
      <c r="NI19" s="320"/>
      <c r="NJ19" s="320"/>
      <c r="NK19" s="320"/>
      <c r="NL19" s="320"/>
      <c r="NM19" s="320"/>
      <c r="NN19" s="320"/>
      <c r="NO19" s="320"/>
      <c r="NP19" s="320"/>
      <c r="NQ19" s="320"/>
      <c r="NR19" s="320"/>
      <c r="NS19" s="320"/>
      <c r="NT19" s="320"/>
      <c r="NU19" s="320"/>
      <c r="NV19" s="320"/>
      <c r="NW19" s="320"/>
      <c r="NX19" s="320"/>
      <c r="NY19" s="320"/>
      <c r="NZ19" s="320"/>
      <c r="OA19" s="320"/>
      <c r="OB19" s="320"/>
      <c r="OC19" s="320"/>
      <c r="OD19" s="320"/>
      <c r="OE19" s="320"/>
      <c r="OF19" s="320"/>
      <c r="OG19" s="320"/>
      <c r="OH19" s="320"/>
      <c r="OI19" s="320"/>
      <c r="OJ19" s="320"/>
      <c r="OK19" s="320"/>
      <c r="OL19" s="320"/>
      <c r="OM19" s="320"/>
      <c r="ON19" s="320"/>
      <c r="OO19" s="320"/>
      <c r="OP19" s="320"/>
      <c r="OQ19" s="320"/>
      <c r="OR19" s="320"/>
      <c r="OS19" s="320"/>
      <c r="OT19" s="320"/>
      <c r="OU19" s="320"/>
      <c r="OV19" s="320"/>
      <c r="OW19" s="320"/>
      <c r="OX19" s="320"/>
      <c r="OY19" s="320"/>
      <c r="OZ19" s="320"/>
      <c r="PA19" s="320"/>
      <c r="PB19" s="320"/>
      <c r="PC19" s="320"/>
      <c r="PD19" s="320"/>
      <c r="PE19" s="320"/>
      <c r="PF19" s="320"/>
      <c r="PG19" s="320"/>
      <c r="PH19" s="320"/>
      <c r="PI19" s="320"/>
      <c r="PJ19" s="320"/>
      <c r="PK19" s="320"/>
      <c r="PL19" s="320"/>
      <c r="PM19" s="320"/>
      <c r="PN19" s="320"/>
      <c r="PO19" s="320"/>
      <c r="PP19" s="320"/>
      <c r="PQ19" s="320"/>
      <c r="PR19" s="320"/>
      <c r="PS19" s="320"/>
      <c r="PT19" s="320"/>
      <c r="PU19" s="320"/>
      <c r="PV19" s="320"/>
      <c r="PW19" s="320"/>
      <c r="PX19" s="320"/>
      <c r="PY19" s="320"/>
      <c r="PZ19" s="320"/>
      <c r="QA19" s="320"/>
      <c r="QB19" s="320"/>
      <c r="QC19" s="320"/>
      <c r="QD19" s="320"/>
      <c r="QE19" s="320"/>
      <c r="QF19" s="320"/>
      <c r="QG19" s="320"/>
      <c r="QH19" s="320"/>
      <c r="QI19" s="320"/>
      <c r="QJ19" s="320"/>
      <c r="QK19" s="320"/>
      <c r="QL19" s="320"/>
      <c r="QM19" s="320"/>
      <c r="QN19" s="320"/>
      <c r="QO19" s="320"/>
      <c r="QP19" s="320"/>
      <c r="QQ19" s="320"/>
      <c r="QR19" s="320"/>
      <c r="QS19" s="320"/>
      <c r="QT19" s="320"/>
      <c r="QU19" s="320"/>
      <c r="QV19" s="320"/>
      <c r="QW19" s="320"/>
      <c r="QX19" s="320"/>
      <c r="QY19" s="320"/>
      <c r="QZ19" s="320"/>
      <c r="RA19" s="320"/>
      <c r="RB19" s="320"/>
      <c r="RC19" s="320"/>
      <c r="RD19" s="320"/>
      <c r="RE19" s="320"/>
      <c r="RF19" s="320"/>
      <c r="RG19" s="320"/>
      <c r="RH19" s="320"/>
      <c r="RI19" s="320"/>
      <c r="RJ19" s="320"/>
      <c r="RK19" s="320"/>
      <c r="RL19" s="320"/>
      <c r="RM19" s="320"/>
      <c r="RN19" s="320"/>
      <c r="RO19" s="320"/>
      <c r="RP19" s="320"/>
      <c r="RQ19" s="320"/>
      <c r="RR19" s="320"/>
      <c r="RS19" s="320"/>
      <c r="RT19" s="320"/>
      <c r="RU19" s="320"/>
      <c r="RV19" s="320"/>
      <c r="RW19" s="320"/>
      <c r="RX19" s="320"/>
      <c r="RY19" s="320"/>
      <c r="RZ19" s="320"/>
      <c r="SA19" s="320"/>
      <c r="SB19" s="320"/>
      <c r="SC19" s="320"/>
      <c r="SD19" s="320"/>
      <c r="SE19" s="320"/>
      <c r="SF19" s="320"/>
      <c r="SG19" s="320"/>
      <c r="SH19" s="320"/>
      <c r="SI19" s="320"/>
      <c r="SJ19" s="320"/>
      <c r="SK19" s="320"/>
      <c r="SL19" s="320"/>
      <c r="SM19" s="320"/>
      <c r="SN19" s="320"/>
      <c r="SO19" s="320"/>
      <c r="SP19" s="320"/>
      <c r="SQ19" s="320"/>
      <c r="SR19" s="320"/>
      <c r="SS19" s="320"/>
      <c r="ST19" s="320"/>
      <c r="SU19" s="320"/>
      <c r="SV19" s="320"/>
      <c r="SW19" s="320"/>
      <c r="SX19" s="320"/>
      <c r="SY19" s="320"/>
      <c r="SZ19" s="320"/>
      <c r="TA19" s="320"/>
      <c r="TB19" s="320"/>
      <c r="TC19" s="320"/>
      <c r="TD19" s="320"/>
      <c r="TE19" s="320"/>
      <c r="TF19" s="320"/>
      <c r="TG19" s="320"/>
      <c r="TH19" s="320"/>
      <c r="TI19" s="320"/>
      <c r="TJ19" s="320"/>
      <c r="TK19" s="320"/>
      <c r="TL19" s="320"/>
      <c r="TM19" s="320"/>
      <c r="TN19" s="320"/>
      <c r="TO19" s="320"/>
      <c r="TP19" s="320"/>
      <c r="TQ19" s="320"/>
      <c r="TR19" s="320"/>
      <c r="TS19" s="320"/>
      <c r="TT19" s="320"/>
      <c r="TU19" s="320"/>
      <c r="TV19" s="320"/>
      <c r="TW19" s="320"/>
      <c r="TX19" s="320"/>
      <c r="TY19" s="320"/>
      <c r="TZ19" s="320"/>
      <c r="UA19" s="320"/>
      <c r="UB19" s="320"/>
      <c r="UC19" s="320"/>
      <c r="UD19" s="320"/>
      <c r="UE19" s="320"/>
      <c r="UF19" s="320"/>
      <c r="UG19" s="320"/>
      <c r="UH19" s="320"/>
      <c r="UI19" s="320"/>
      <c r="UJ19" s="320"/>
      <c r="UK19" s="320"/>
      <c r="UL19" s="320"/>
      <c r="UM19" s="320"/>
      <c r="UN19" s="320"/>
      <c r="UO19" s="320"/>
      <c r="UP19" s="320"/>
      <c r="UQ19" s="320"/>
      <c r="UR19" s="320"/>
      <c r="US19" s="320"/>
      <c r="UT19" s="320"/>
      <c r="UU19" s="320"/>
      <c r="UV19" s="320"/>
      <c r="UW19" s="320"/>
      <c r="UX19" s="320"/>
      <c r="UY19" s="320"/>
      <c r="UZ19" s="320"/>
      <c r="VA19" s="320"/>
      <c r="VB19" s="320"/>
      <c r="VC19" s="320"/>
      <c r="VD19" s="320"/>
      <c r="VE19" s="320"/>
      <c r="VF19" s="320"/>
      <c r="VG19" s="320"/>
      <c r="VH19" s="320"/>
      <c r="VI19" s="320"/>
      <c r="VJ19" s="320"/>
      <c r="VK19" s="320"/>
      <c r="VL19" s="320"/>
      <c r="VM19" s="320"/>
      <c r="VN19" s="320"/>
      <c r="VO19" s="320"/>
      <c r="VP19" s="320"/>
      <c r="VQ19" s="320"/>
      <c r="VR19" s="320"/>
      <c r="VS19" s="320"/>
      <c r="VT19" s="320"/>
      <c r="VU19" s="320"/>
      <c r="VV19" s="320"/>
      <c r="VW19" s="320"/>
      <c r="VX19" s="320"/>
      <c r="VY19" s="320"/>
      <c r="VZ19" s="320"/>
      <c r="WA19" s="320"/>
      <c r="WB19" s="320"/>
      <c r="WC19" s="320"/>
      <c r="WD19" s="320"/>
      <c r="WE19" s="320"/>
      <c r="WF19" s="320"/>
      <c r="WG19" s="320"/>
      <c r="WH19" s="320"/>
      <c r="WI19" s="320"/>
      <c r="WJ19" s="320"/>
      <c r="WK19" s="320"/>
      <c r="WL19" s="320"/>
      <c r="WM19" s="320"/>
      <c r="WN19" s="320"/>
      <c r="WO19" s="320"/>
      <c r="WP19" s="320"/>
      <c r="WQ19" s="320"/>
      <c r="WR19" s="320"/>
      <c r="WS19" s="320"/>
      <c r="WT19" s="320"/>
      <c r="WU19" s="320"/>
      <c r="WV19" s="320"/>
      <c r="WW19" s="320"/>
      <c r="WX19" s="320"/>
      <c r="WY19" s="320"/>
      <c r="WZ19" s="320"/>
      <c r="XA19" s="320"/>
      <c r="XB19" s="320"/>
      <c r="XC19" s="320"/>
      <c r="XD19" s="320"/>
      <c r="XE19" s="320"/>
      <c r="XF19" s="320"/>
      <c r="XG19" s="320"/>
      <c r="XH19" s="320"/>
      <c r="XI19" s="320"/>
      <c r="XJ19" s="320"/>
      <c r="XK19" s="320"/>
      <c r="XL19" s="320"/>
      <c r="XM19" s="320"/>
      <c r="XN19" s="320"/>
      <c r="XO19" s="320"/>
      <c r="XP19" s="320"/>
      <c r="XQ19" s="320"/>
      <c r="XR19" s="320"/>
      <c r="XS19" s="320"/>
      <c r="XT19" s="320"/>
      <c r="XU19" s="320"/>
      <c r="XV19" s="320"/>
      <c r="XW19" s="320"/>
      <c r="XX19" s="320"/>
      <c r="XY19" s="320"/>
      <c r="XZ19" s="320"/>
      <c r="YA19" s="320"/>
      <c r="YB19" s="320"/>
      <c r="YC19" s="320"/>
      <c r="YD19" s="320"/>
      <c r="YE19" s="320"/>
      <c r="YF19" s="320"/>
      <c r="YG19" s="320"/>
      <c r="YH19" s="320"/>
      <c r="YI19" s="320"/>
      <c r="YJ19" s="320"/>
      <c r="YK19" s="320"/>
      <c r="YL19" s="320"/>
      <c r="YM19" s="320"/>
      <c r="YN19" s="320"/>
      <c r="YO19" s="320"/>
      <c r="YP19" s="320"/>
      <c r="YQ19" s="320"/>
      <c r="YR19" s="320"/>
      <c r="YS19" s="320"/>
      <c r="YT19" s="320"/>
      <c r="YU19" s="320"/>
      <c r="YV19" s="320"/>
      <c r="YW19" s="320"/>
      <c r="YX19" s="320"/>
      <c r="YY19" s="320"/>
      <c r="YZ19" s="320"/>
      <c r="ZA19" s="320"/>
      <c r="ZB19" s="320"/>
      <c r="ZC19" s="320"/>
      <c r="ZD19" s="320"/>
      <c r="ZE19" s="320"/>
      <c r="ZF19" s="320"/>
      <c r="ZG19" s="320"/>
      <c r="ZH19" s="320"/>
      <c r="ZI19" s="320"/>
      <c r="ZJ19" s="320"/>
      <c r="ZK19" s="320"/>
      <c r="ZL19" s="320"/>
      <c r="ZM19" s="320"/>
      <c r="ZN19" s="320"/>
      <c r="ZO19" s="320"/>
      <c r="ZP19" s="320"/>
      <c r="ZQ19" s="320"/>
      <c r="ZR19" s="320"/>
      <c r="ZS19" s="320"/>
      <c r="ZT19" s="320"/>
      <c r="ZU19" s="320"/>
      <c r="ZV19" s="320"/>
      <c r="ZW19" s="320"/>
      <c r="ZX19" s="320"/>
      <c r="ZY19" s="320"/>
      <c r="ZZ19" s="320"/>
      <c r="AAA19" s="320"/>
      <c r="AAB19" s="320"/>
      <c r="AAC19" s="320"/>
      <c r="AAD19" s="320"/>
      <c r="AAE19" s="320"/>
      <c r="AAF19" s="320"/>
      <c r="AAG19" s="320"/>
      <c r="AAH19" s="320"/>
      <c r="AAI19" s="320"/>
      <c r="AAJ19" s="320"/>
      <c r="AAK19" s="320"/>
      <c r="AAL19" s="320"/>
      <c r="AAM19" s="320"/>
      <c r="AAN19" s="320"/>
      <c r="AAO19" s="320"/>
      <c r="AAP19" s="320"/>
      <c r="AAQ19" s="320"/>
      <c r="AAR19" s="320"/>
      <c r="AAS19" s="320"/>
      <c r="AAT19" s="320"/>
      <c r="AAU19" s="320"/>
      <c r="AAV19" s="320"/>
      <c r="AAW19" s="320"/>
      <c r="AAX19" s="320"/>
      <c r="AAY19" s="320"/>
      <c r="AAZ19" s="320"/>
      <c r="ABA19" s="320"/>
      <c r="ABB19" s="320"/>
      <c r="ABC19" s="320"/>
      <c r="ABD19" s="320"/>
      <c r="ABE19" s="320"/>
      <c r="ABF19" s="320"/>
      <c r="ABG19" s="320"/>
      <c r="ABH19" s="320"/>
      <c r="ABI19" s="320"/>
      <c r="ABJ19" s="320"/>
      <c r="ABK19" s="320"/>
      <c r="ABL19" s="320"/>
      <c r="ABM19" s="320"/>
      <c r="ABN19" s="320"/>
      <c r="ABO19" s="320"/>
      <c r="ABP19" s="320"/>
      <c r="ABQ19" s="320"/>
      <c r="ABR19" s="320"/>
      <c r="ABS19" s="320"/>
      <c r="ABT19" s="320"/>
      <c r="ABU19" s="320"/>
      <c r="ABV19" s="320"/>
      <c r="ABW19" s="320"/>
      <c r="ABX19" s="320"/>
      <c r="ABY19" s="320"/>
      <c r="ABZ19" s="320"/>
      <c r="ACA19" s="320"/>
      <c r="ACB19" s="320"/>
      <c r="ACC19" s="320"/>
      <c r="ACD19" s="320"/>
      <c r="ACE19" s="320"/>
      <c r="ACF19" s="320"/>
      <c r="ACG19" s="320"/>
      <c r="ACH19" s="320"/>
      <c r="ACI19" s="320"/>
      <c r="ACJ19" s="320"/>
      <c r="ACK19" s="320"/>
      <c r="ACL19" s="320"/>
      <c r="ACM19" s="320"/>
      <c r="ACN19" s="320"/>
      <c r="ACO19" s="320"/>
      <c r="ACP19" s="320"/>
      <c r="ACQ19" s="320"/>
      <c r="ACR19" s="320"/>
      <c r="ACS19" s="320"/>
      <c r="ACT19" s="320"/>
      <c r="ACU19" s="320"/>
      <c r="ACV19" s="320"/>
      <c r="ACW19" s="320"/>
      <c r="ACX19" s="320"/>
      <c r="ACY19" s="320"/>
      <c r="ACZ19" s="320"/>
      <c r="ADA19" s="320"/>
      <c r="ADB19" s="320"/>
      <c r="ADC19" s="320"/>
      <c r="ADD19" s="320"/>
      <c r="ADE19" s="320"/>
      <c r="ADF19" s="320"/>
      <c r="ADG19" s="320"/>
      <c r="ADH19" s="320"/>
      <c r="ADI19" s="320"/>
      <c r="ADJ19" s="320"/>
      <c r="ADK19" s="320"/>
      <c r="ADL19" s="320"/>
      <c r="ADM19" s="320"/>
      <c r="ADN19" s="320"/>
      <c r="ADO19" s="320"/>
      <c r="ADP19" s="320"/>
      <c r="ADQ19" s="320"/>
      <c r="ADR19" s="320"/>
      <c r="ADS19" s="320"/>
      <c r="ADT19" s="320"/>
      <c r="ADU19" s="320"/>
      <c r="ADV19" s="320"/>
      <c r="ADW19" s="320"/>
      <c r="ADX19" s="320"/>
      <c r="ADY19" s="320"/>
      <c r="ADZ19" s="320"/>
      <c r="AEA19" s="320"/>
      <c r="AEB19" s="320"/>
      <c r="AEC19" s="320"/>
      <c r="AED19" s="320"/>
      <c r="AEE19" s="320"/>
      <c r="AEF19" s="320"/>
      <c r="AEG19" s="320"/>
      <c r="AEH19" s="320"/>
      <c r="AEI19" s="320"/>
      <c r="AEJ19" s="320"/>
      <c r="AEK19" s="320"/>
      <c r="AEL19" s="320"/>
      <c r="AEM19" s="320"/>
      <c r="AEN19" s="320"/>
      <c r="AEO19" s="320"/>
      <c r="AEP19" s="320"/>
      <c r="AEQ19" s="320"/>
      <c r="AER19" s="320"/>
      <c r="AES19" s="320"/>
      <c r="AET19" s="320"/>
      <c r="AEU19" s="320"/>
      <c r="AEV19" s="320"/>
      <c r="AEW19" s="320"/>
      <c r="AEX19" s="320"/>
      <c r="AEY19" s="320"/>
      <c r="AEZ19" s="320"/>
      <c r="AFA19" s="320"/>
      <c r="AFB19" s="320"/>
      <c r="AFC19" s="320"/>
      <c r="AFD19" s="320"/>
      <c r="AFE19" s="320"/>
      <c r="AFF19" s="320"/>
      <c r="AFG19" s="320"/>
      <c r="AFH19" s="320"/>
      <c r="AFI19" s="320"/>
      <c r="AFJ19" s="320"/>
      <c r="AFK19" s="320"/>
      <c r="AFL19" s="320"/>
      <c r="AFM19" s="320"/>
      <c r="AFN19" s="320"/>
      <c r="AFO19" s="320"/>
      <c r="AFP19" s="320"/>
      <c r="AFQ19" s="320"/>
      <c r="AFR19" s="320"/>
      <c r="AFS19" s="320"/>
      <c r="AFT19" s="320"/>
      <c r="AFU19" s="320"/>
      <c r="AFV19" s="320"/>
      <c r="AFW19" s="320"/>
      <c r="AFX19" s="320"/>
      <c r="AFY19" s="320"/>
      <c r="AFZ19" s="320"/>
      <c r="AGA19" s="320"/>
      <c r="AGB19" s="320"/>
      <c r="AGC19" s="320"/>
      <c r="AGD19" s="320"/>
      <c r="AGE19" s="320"/>
      <c r="AGF19" s="320"/>
      <c r="AGG19" s="320"/>
      <c r="AGH19" s="320"/>
      <c r="AGI19" s="320"/>
      <c r="AGJ19" s="320"/>
      <c r="AGK19" s="320"/>
      <c r="AGL19" s="320"/>
      <c r="AGM19" s="320"/>
      <c r="AGN19" s="320"/>
      <c r="AGO19" s="320"/>
      <c r="AGP19" s="320"/>
      <c r="AGQ19" s="320"/>
      <c r="AGR19" s="320"/>
      <c r="AGS19" s="320"/>
      <c r="AGT19" s="320"/>
      <c r="AGU19" s="320"/>
      <c r="AGV19" s="320"/>
      <c r="AGW19" s="320"/>
      <c r="AGX19" s="320"/>
      <c r="AGY19" s="320"/>
      <c r="AGZ19" s="320"/>
      <c r="AHA19" s="320"/>
      <c r="AHB19" s="320"/>
      <c r="AHC19" s="320"/>
      <c r="AHD19" s="320"/>
      <c r="AHE19" s="320"/>
      <c r="AHF19" s="320"/>
      <c r="AHG19" s="320"/>
      <c r="AHH19" s="320"/>
      <c r="AHI19" s="320"/>
      <c r="AHJ19" s="320"/>
      <c r="AHK19" s="320"/>
      <c r="AHL19" s="320"/>
      <c r="AHM19" s="320"/>
      <c r="AHN19" s="320"/>
      <c r="AHO19" s="320"/>
      <c r="AHP19" s="320"/>
      <c r="AHQ19" s="320"/>
      <c r="AHR19" s="320"/>
      <c r="AHS19" s="320"/>
      <c r="AHT19" s="320"/>
      <c r="AHU19" s="320"/>
      <c r="AHV19" s="320"/>
      <c r="AHW19" s="320"/>
      <c r="AHX19" s="320"/>
      <c r="AHY19" s="320"/>
      <c r="AHZ19" s="320"/>
      <c r="AIA19" s="320"/>
      <c r="AIB19" s="320"/>
      <c r="AIC19" s="320"/>
      <c r="AID19" s="320"/>
      <c r="AIE19" s="320"/>
      <c r="AIF19" s="320"/>
      <c r="AIG19" s="320"/>
      <c r="AIH19" s="320"/>
      <c r="AII19" s="320"/>
      <c r="AIJ19" s="320"/>
      <c r="AIK19" s="320"/>
      <c r="AIL19" s="320"/>
      <c r="AIM19" s="320"/>
      <c r="AIN19" s="320"/>
      <c r="AIO19" s="320"/>
      <c r="AIP19" s="320"/>
      <c r="AIQ19" s="320"/>
      <c r="AIR19" s="320"/>
      <c r="AIS19" s="320"/>
      <c r="AIT19" s="320"/>
      <c r="AIU19" s="320"/>
      <c r="AIV19" s="320"/>
      <c r="AIW19" s="320"/>
      <c r="AIX19" s="320"/>
      <c r="AIY19" s="320"/>
      <c r="AIZ19" s="320"/>
      <c r="AJA19" s="320"/>
      <c r="AJB19" s="320"/>
      <c r="AJC19" s="320"/>
      <c r="AJD19" s="320"/>
      <c r="AJE19" s="320"/>
      <c r="AJF19" s="320"/>
      <c r="AJG19" s="320"/>
      <c r="AJH19" s="320"/>
      <c r="AJI19" s="320"/>
      <c r="AJJ19" s="320"/>
      <c r="AJK19" s="320"/>
      <c r="AJL19" s="320"/>
      <c r="AJM19" s="320"/>
      <c r="AJN19" s="320"/>
      <c r="AJO19" s="320"/>
      <c r="AJP19" s="320"/>
      <c r="AJQ19" s="320"/>
      <c r="AJR19" s="320"/>
      <c r="AJS19" s="320"/>
      <c r="AJT19" s="320"/>
      <c r="AJU19" s="320"/>
      <c r="AJV19" s="320"/>
      <c r="AJW19" s="320"/>
      <c r="AJX19" s="320"/>
      <c r="AJY19" s="320"/>
      <c r="AJZ19" s="320"/>
      <c r="AKA19" s="320"/>
      <c r="AKB19" s="320"/>
      <c r="AKC19" s="320"/>
      <c r="AKD19" s="320"/>
      <c r="AKE19" s="320"/>
      <c r="AKF19" s="320"/>
      <c r="AKG19" s="320"/>
      <c r="AKH19" s="320"/>
      <c r="AKI19" s="320"/>
      <c r="AKJ19" s="320"/>
      <c r="AKK19" s="320"/>
      <c r="AKL19" s="320"/>
      <c r="AKM19" s="320"/>
      <c r="AKN19" s="320"/>
      <c r="AKO19" s="320"/>
      <c r="AKP19" s="320"/>
      <c r="AKQ19" s="320"/>
      <c r="AKR19" s="320"/>
      <c r="AKS19" s="320"/>
      <c r="AKT19" s="320"/>
      <c r="AKU19" s="320"/>
      <c r="AKV19" s="320"/>
      <c r="AKW19" s="320"/>
      <c r="AKX19" s="320"/>
      <c r="AKY19" s="320"/>
      <c r="AKZ19" s="320"/>
      <c r="ALA19" s="320"/>
      <c r="ALB19" s="320"/>
      <c r="ALC19" s="320"/>
      <c r="ALD19" s="320"/>
      <c r="ALE19" s="320"/>
      <c r="ALF19" s="320"/>
      <c r="ALG19" s="320"/>
      <c r="ALH19" s="320"/>
      <c r="ALI19" s="320"/>
      <c r="ALJ19" s="320"/>
      <c r="ALK19" s="320"/>
      <c r="ALL19" s="320"/>
      <c r="ALM19" s="320"/>
      <c r="ALN19" s="320"/>
      <c r="ALO19" s="320"/>
      <c r="ALP19" s="320"/>
      <c r="ALQ19" s="320"/>
      <c r="ALR19" s="320"/>
      <c r="ALS19" s="320"/>
      <c r="ALT19" s="320"/>
      <c r="ALU19" s="320"/>
      <c r="ALV19" s="320"/>
      <c r="ALW19" s="320"/>
      <c r="ALX19" s="320"/>
      <c r="ALY19" s="320"/>
      <c r="ALZ19" s="320"/>
      <c r="AMA19" s="320"/>
      <c r="AMB19" s="320"/>
      <c r="AMC19" s="320"/>
      <c r="AMD19" s="320"/>
    </row>
    <row r="20" spans="1:1018" ht="15.75" thickBot="1">
      <c r="F20" s="377"/>
      <c r="M20" s="319"/>
      <c r="O20" s="377"/>
      <c r="W20" s="377"/>
      <c r="CN20" s="320"/>
      <c r="CO20" s="320"/>
      <c r="CP20" s="320"/>
      <c r="CQ20" s="320"/>
      <c r="CR20" s="320"/>
      <c r="CS20" s="320"/>
      <c r="CT20" s="320"/>
      <c r="CU20" s="320"/>
      <c r="CV20" s="320"/>
      <c r="CW20" s="320"/>
      <c r="CX20" s="320"/>
      <c r="CY20" s="320"/>
      <c r="CZ20" s="320"/>
      <c r="DA20" s="320"/>
      <c r="DB20" s="320"/>
      <c r="DC20" s="320"/>
      <c r="DD20" s="320"/>
      <c r="DE20" s="320"/>
      <c r="DF20" s="320"/>
      <c r="DG20" s="320"/>
      <c r="DH20" s="320"/>
      <c r="DI20" s="320"/>
      <c r="DJ20" s="320"/>
      <c r="DK20" s="320"/>
      <c r="DL20" s="320"/>
      <c r="DM20" s="320"/>
      <c r="DN20" s="320"/>
      <c r="DO20" s="320"/>
      <c r="DP20" s="320"/>
      <c r="DQ20" s="320"/>
      <c r="DR20" s="320"/>
      <c r="DS20" s="320"/>
      <c r="DT20" s="320"/>
      <c r="DU20" s="320"/>
      <c r="DV20" s="320"/>
      <c r="DW20" s="320"/>
      <c r="DX20" s="320"/>
      <c r="DY20" s="320"/>
      <c r="DZ20" s="320"/>
      <c r="EA20" s="320"/>
      <c r="EB20" s="320"/>
      <c r="EC20" s="320"/>
      <c r="ED20" s="320"/>
      <c r="EE20" s="320"/>
      <c r="EF20" s="320"/>
      <c r="EG20" s="320"/>
      <c r="EH20" s="320"/>
      <c r="EI20" s="320"/>
      <c r="EJ20" s="320"/>
      <c r="EK20" s="320"/>
      <c r="EL20" s="320"/>
      <c r="EM20" s="320"/>
      <c r="EN20" s="320"/>
      <c r="EO20" s="320"/>
      <c r="EP20" s="320"/>
      <c r="EQ20" s="320"/>
      <c r="ER20" s="320"/>
      <c r="ES20" s="320"/>
      <c r="ET20" s="320"/>
      <c r="EU20" s="320"/>
      <c r="EV20" s="320"/>
      <c r="EW20" s="320"/>
      <c r="EX20" s="320"/>
      <c r="EY20" s="320"/>
      <c r="EZ20" s="320"/>
      <c r="FA20" s="320"/>
      <c r="FB20" s="320"/>
      <c r="FC20" s="320"/>
      <c r="FD20" s="320"/>
      <c r="FE20" s="320"/>
      <c r="FF20" s="320"/>
      <c r="FG20" s="320"/>
      <c r="FH20" s="320"/>
      <c r="FI20" s="320"/>
      <c r="FJ20" s="320"/>
      <c r="FK20" s="320"/>
      <c r="FL20" s="320"/>
      <c r="FM20" s="320"/>
      <c r="FN20" s="320"/>
      <c r="FO20" s="320"/>
      <c r="FP20" s="320"/>
      <c r="FQ20" s="320"/>
      <c r="FR20" s="320"/>
      <c r="FS20" s="320"/>
      <c r="FT20" s="320"/>
      <c r="FU20" s="320"/>
      <c r="FV20" s="320"/>
      <c r="FW20" s="320"/>
      <c r="FX20" s="320"/>
      <c r="FY20" s="320"/>
      <c r="FZ20" s="320"/>
      <c r="GA20" s="320"/>
      <c r="GB20" s="320"/>
      <c r="GC20" s="320"/>
      <c r="GD20" s="320"/>
      <c r="GE20" s="320"/>
      <c r="GF20" s="320"/>
      <c r="GG20" s="320"/>
      <c r="GH20" s="320"/>
      <c r="GI20" s="320"/>
      <c r="GJ20" s="320"/>
      <c r="GK20" s="320"/>
      <c r="GL20" s="320"/>
      <c r="GM20" s="320"/>
      <c r="GN20" s="320"/>
      <c r="GO20" s="320"/>
      <c r="GP20" s="320"/>
      <c r="GQ20" s="320"/>
      <c r="GR20" s="320"/>
      <c r="GS20" s="320"/>
      <c r="GT20" s="320"/>
      <c r="GU20" s="320"/>
      <c r="GV20" s="320"/>
      <c r="GW20" s="320"/>
      <c r="GX20" s="320"/>
      <c r="GY20" s="320"/>
      <c r="GZ20" s="320"/>
      <c r="HA20" s="320"/>
      <c r="HB20" s="320"/>
      <c r="HC20" s="320"/>
      <c r="HD20" s="320"/>
      <c r="HE20" s="320"/>
      <c r="HF20" s="320"/>
      <c r="HG20" s="320"/>
      <c r="HH20" s="320"/>
      <c r="HI20" s="320"/>
      <c r="HJ20" s="320"/>
      <c r="HK20" s="320"/>
      <c r="HL20" s="320"/>
      <c r="HM20" s="320"/>
      <c r="HN20" s="320"/>
      <c r="HO20" s="320"/>
      <c r="HP20" s="320"/>
      <c r="HQ20" s="320"/>
      <c r="HR20" s="320"/>
      <c r="HS20" s="320"/>
      <c r="HT20" s="320"/>
      <c r="HU20" s="320"/>
      <c r="HV20" s="320"/>
      <c r="HW20" s="320"/>
      <c r="HX20" s="320"/>
      <c r="HY20" s="320"/>
      <c r="HZ20" s="320"/>
      <c r="IA20" s="320"/>
      <c r="IB20" s="320"/>
      <c r="IC20" s="320"/>
      <c r="ID20" s="320"/>
      <c r="IE20" s="320"/>
      <c r="IF20" s="320"/>
      <c r="IG20" s="320"/>
      <c r="IH20" s="320"/>
      <c r="II20" s="320"/>
      <c r="IJ20" s="320"/>
      <c r="IK20" s="320"/>
      <c r="IL20" s="320"/>
      <c r="IM20" s="320"/>
      <c r="IN20" s="320"/>
      <c r="IO20" s="320"/>
      <c r="IP20" s="320"/>
      <c r="IQ20" s="320"/>
      <c r="IR20" s="320"/>
      <c r="IS20" s="320"/>
      <c r="IT20" s="320"/>
      <c r="IU20" s="320"/>
      <c r="IV20" s="320"/>
      <c r="IW20" s="320"/>
      <c r="IX20" s="320"/>
      <c r="IY20" s="320"/>
      <c r="IZ20" s="320"/>
      <c r="JA20" s="320"/>
      <c r="JB20" s="320"/>
      <c r="JC20" s="320"/>
      <c r="JD20" s="320"/>
      <c r="JE20" s="320"/>
      <c r="JF20" s="320"/>
      <c r="JG20" s="320"/>
      <c r="JH20" s="320"/>
      <c r="JI20" s="320"/>
      <c r="JJ20" s="320"/>
      <c r="JK20" s="320"/>
      <c r="JL20" s="320"/>
      <c r="JM20" s="320"/>
      <c r="JN20" s="320"/>
      <c r="JO20" s="320"/>
      <c r="JP20" s="320"/>
      <c r="JQ20" s="320"/>
      <c r="JR20" s="320"/>
      <c r="JS20" s="320"/>
      <c r="JT20" s="320"/>
      <c r="JU20" s="320"/>
      <c r="JV20" s="320"/>
      <c r="JW20" s="320"/>
      <c r="JX20" s="320"/>
      <c r="JY20" s="320"/>
      <c r="JZ20" s="320"/>
      <c r="KA20" s="320"/>
      <c r="KB20" s="320"/>
      <c r="KC20" s="320"/>
      <c r="KD20" s="320"/>
      <c r="KE20" s="320"/>
      <c r="KF20" s="320"/>
      <c r="KG20" s="320"/>
      <c r="KH20" s="320"/>
      <c r="KI20" s="320"/>
      <c r="KJ20" s="320"/>
      <c r="KK20" s="320"/>
      <c r="KL20" s="320"/>
      <c r="KM20" s="320"/>
      <c r="KN20" s="320"/>
      <c r="KO20" s="320"/>
      <c r="KP20" s="320"/>
      <c r="KQ20" s="320"/>
      <c r="KR20" s="320"/>
      <c r="KS20" s="320"/>
      <c r="KT20" s="320"/>
      <c r="KU20" s="320"/>
      <c r="KV20" s="320"/>
      <c r="KW20" s="320"/>
      <c r="KX20" s="320"/>
      <c r="KY20" s="320"/>
      <c r="KZ20" s="320"/>
      <c r="LA20" s="320"/>
      <c r="LB20" s="320"/>
      <c r="LC20" s="320"/>
      <c r="LD20" s="320"/>
      <c r="LE20" s="320"/>
      <c r="LF20" s="320"/>
      <c r="LG20" s="320"/>
      <c r="LH20" s="320"/>
      <c r="LI20" s="320"/>
      <c r="LJ20" s="320"/>
      <c r="LK20" s="320"/>
      <c r="LL20" s="320"/>
      <c r="LM20" s="320"/>
      <c r="LN20" s="320"/>
      <c r="LO20" s="320"/>
      <c r="LP20" s="320"/>
      <c r="LQ20" s="320"/>
      <c r="LR20" s="320"/>
      <c r="LS20" s="320"/>
      <c r="LT20" s="320"/>
      <c r="LU20" s="320"/>
      <c r="LV20" s="320"/>
      <c r="LW20" s="320"/>
      <c r="LX20" s="320"/>
      <c r="LY20" s="320"/>
      <c r="LZ20" s="320"/>
      <c r="MA20" s="320"/>
      <c r="MB20" s="320"/>
      <c r="MC20" s="320"/>
      <c r="MD20" s="320"/>
      <c r="ME20" s="320"/>
      <c r="MF20" s="320"/>
      <c r="MG20" s="320"/>
      <c r="MH20" s="320"/>
      <c r="MI20" s="320"/>
      <c r="MJ20" s="320"/>
      <c r="MK20" s="320"/>
      <c r="ML20" s="320"/>
      <c r="MM20" s="320"/>
      <c r="MN20" s="320"/>
      <c r="MO20" s="320"/>
      <c r="MP20" s="320"/>
      <c r="MQ20" s="320"/>
      <c r="MR20" s="320"/>
      <c r="MS20" s="320"/>
      <c r="MT20" s="320"/>
      <c r="MU20" s="320"/>
      <c r="MV20" s="320"/>
      <c r="MW20" s="320"/>
      <c r="MX20" s="320"/>
      <c r="MY20" s="320"/>
      <c r="MZ20" s="320"/>
      <c r="NA20" s="320"/>
      <c r="NB20" s="320"/>
      <c r="NC20" s="320"/>
      <c r="ND20" s="320"/>
      <c r="NE20" s="320"/>
      <c r="NF20" s="320"/>
      <c r="NG20" s="320"/>
      <c r="NH20" s="320"/>
      <c r="NI20" s="320"/>
      <c r="NJ20" s="320"/>
      <c r="NK20" s="320"/>
      <c r="NL20" s="320"/>
      <c r="NM20" s="320"/>
      <c r="NN20" s="320"/>
      <c r="NO20" s="320"/>
      <c r="NP20" s="320"/>
      <c r="NQ20" s="320"/>
      <c r="NR20" s="320"/>
      <c r="NS20" s="320"/>
      <c r="NT20" s="320"/>
      <c r="NU20" s="320"/>
      <c r="NV20" s="320"/>
      <c r="NW20" s="320"/>
      <c r="NX20" s="320"/>
      <c r="NY20" s="320"/>
      <c r="NZ20" s="320"/>
      <c r="OA20" s="320"/>
      <c r="OB20" s="320"/>
      <c r="OC20" s="320"/>
      <c r="OD20" s="320"/>
      <c r="OE20" s="320"/>
      <c r="OF20" s="320"/>
      <c r="OG20" s="320"/>
      <c r="OH20" s="320"/>
      <c r="OI20" s="320"/>
      <c r="OJ20" s="320"/>
      <c r="OK20" s="320"/>
      <c r="OL20" s="320"/>
      <c r="OM20" s="320"/>
      <c r="ON20" s="320"/>
      <c r="OO20" s="320"/>
      <c r="OP20" s="320"/>
      <c r="OQ20" s="320"/>
      <c r="OR20" s="320"/>
      <c r="OS20" s="320"/>
      <c r="OT20" s="320"/>
      <c r="OU20" s="320"/>
      <c r="OV20" s="320"/>
      <c r="OW20" s="320"/>
      <c r="OX20" s="320"/>
      <c r="OY20" s="320"/>
      <c r="OZ20" s="320"/>
      <c r="PA20" s="320"/>
      <c r="PB20" s="320"/>
      <c r="PC20" s="320"/>
      <c r="PD20" s="320"/>
      <c r="PE20" s="320"/>
      <c r="PF20" s="320"/>
      <c r="PG20" s="320"/>
      <c r="PH20" s="320"/>
      <c r="PI20" s="320"/>
      <c r="PJ20" s="320"/>
      <c r="PK20" s="320"/>
      <c r="PL20" s="320"/>
      <c r="PM20" s="320"/>
      <c r="PN20" s="320"/>
      <c r="PO20" s="320"/>
      <c r="PP20" s="320"/>
      <c r="PQ20" s="320"/>
      <c r="PR20" s="320"/>
      <c r="PS20" s="320"/>
      <c r="PT20" s="320"/>
      <c r="PU20" s="320"/>
      <c r="PV20" s="320"/>
      <c r="PW20" s="320"/>
      <c r="PX20" s="320"/>
      <c r="PY20" s="320"/>
      <c r="PZ20" s="320"/>
      <c r="QA20" s="320"/>
      <c r="QB20" s="320"/>
      <c r="QC20" s="320"/>
      <c r="QD20" s="320"/>
      <c r="QE20" s="320"/>
      <c r="QF20" s="320"/>
      <c r="QG20" s="320"/>
      <c r="QH20" s="320"/>
      <c r="QI20" s="320"/>
      <c r="QJ20" s="320"/>
      <c r="QK20" s="320"/>
      <c r="QL20" s="320"/>
      <c r="QM20" s="320"/>
      <c r="QN20" s="320"/>
      <c r="QO20" s="320"/>
      <c r="QP20" s="320"/>
      <c r="QQ20" s="320"/>
      <c r="QR20" s="320"/>
      <c r="QS20" s="320"/>
      <c r="QT20" s="320"/>
      <c r="QU20" s="320"/>
      <c r="QV20" s="320"/>
      <c r="QW20" s="320"/>
      <c r="QX20" s="320"/>
      <c r="QY20" s="320"/>
      <c r="QZ20" s="320"/>
      <c r="RA20" s="320"/>
      <c r="RB20" s="320"/>
      <c r="RC20" s="320"/>
      <c r="RD20" s="320"/>
      <c r="RE20" s="320"/>
      <c r="RF20" s="320"/>
      <c r="RG20" s="320"/>
      <c r="RH20" s="320"/>
      <c r="RI20" s="320"/>
      <c r="RJ20" s="320"/>
      <c r="RK20" s="320"/>
      <c r="RL20" s="320"/>
      <c r="RM20" s="320"/>
      <c r="RN20" s="320"/>
      <c r="RO20" s="320"/>
      <c r="RP20" s="320"/>
      <c r="RQ20" s="320"/>
      <c r="RR20" s="320"/>
      <c r="RS20" s="320"/>
      <c r="RT20" s="320"/>
      <c r="RU20" s="320"/>
      <c r="RV20" s="320"/>
      <c r="RW20" s="320"/>
      <c r="RX20" s="320"/>
      <c r="RY20" s="320"/>
      <c r="RZ20" s="320"/>
      <c r="SA20" s="320"/>
      <c r="SB20" s="320"/>
      <c r="SC20" s="320"/>
      <c r="SD20" s="320"/>
      <c r="SE20" s="320"/>
      <c r="SF20" s="320"/>
      <c r="SG20" s="320"/>
      <c r="SH20" s="320"/>
      <c r="SI20" s="320"/>
      <c r="SJ20" s="320"/>
      <c r="SK20" s="320"/>
      <c r="SL20" s="320"/>
      <c r="SM20" s="320"/>
      <c r="SN20" s="320"/>
      <c r="SO20" s="320"/>
      <c r="SP20" s="320"/>
      <c r="SQ20" s="320"/>
      <c r="SR20" s="320"/>
      <c r="SS20" s="320"/>
      <c r="ST20" s="320"/>
      <c r="SU20" s="320"/>
      <c r="SV20" s="320"/>
      <c r="SW20" s="320"/>
      <c r="SX20" s="320"/>
      <c r="SY20" s="320"/>
      <c r="SZ20" s="320"/>
      <c r="TA20" s="320"/>
      <c r="TB20" s="320"/>
      <c r="TC20" s="320"/>
      <c r="TD20" s="320"/>
      <c r="TE20" s="320"/>
      <c r="TF20" s="320"/>
      <c r="TG20" s="320"/>
      <c r="TH20" s="320"/>
      <c r="TI20" s="320"/>
      <c r="TJ20" s="320"/>
      <c r="TK20" s="320"/>
      <c r="TL20" s="320"/>
      <c r="TM20" s="320"/>
      <c r="TN20" s="320"/>
      <c r="TO20" s="320"/>
      <c r="TP20" s="320"/>
      <c r="TQ20" s="320"/>
      <c r="TR20" s="320"/>
      <c r="TS20" s="320"/>
      <c r="TT20" s="320"/>
      <c r="TU20" s="320"/>
      <c r="TV20" s="320"/>
      <c r="TW20" s="320"/>
      <c r="TX20" s="320"/>
      <c r="TY20" s="320"/>
      <c r="TZ20" s="320"/>
      <c r="UA20" s="320"/>
      <c r="UB20" s="320"/>
      <c r="UC20" s="320"/>
      <c r="UD20" s="320"/>
      <c r="UE20" s="320"/>
      <c r="UF20" s="320"/>
      <c r="UG20" s="320"/>
      <c r="UH20" s="320"/>
      <c r="UI20" s="320"/>
      <c r="UJ20" s="320"/>
      <c r="UK20" s="320"/>
      <c r="UL20" s="320"/>
      <c r="UM20" s="320"/>
      <c r="UN20" s="320"/>
      <c r="UO20" s="320"/>
      <c r="UP20" s="320"/>
      <c r="UQ20" s="320"/>
      <c r="UR20" s="320"/>
      <c r="US20" s="320"/>
      <c r="UT20" s="320"/>
      <c r="UU20" s="320"/>
      <c r="UV20" s="320"/>
      <c r="UW20" s="320"/>
      <c r="UX20" s="320"/>
      <c r="UY20" s="320"/>
      <c r="UZ20" s="320"/>
      <c r="VA20" s="320"/>
      <c r="VB20" s="320"/>
      <c r="VC20" s="320"/>
      <c r="VD20" s="320"/>
      <c r="VE20" s="320"/>
      <c r="VF20" s="320"/>
      <c r="VG20" s="320"/>
      <c r="VH20" s="320"/>
      <c r="VI20" s="320"/>
      <c r="VJ20" s="320"/>
      <c r="VK20" s="320"/>
      <c r="VL20" s="320"/>
      <c r="VM20" s="320"/>
      <c r="VN20" s="320"/>
      <c r="VO20" s="320"/>
      <c r="VP20" s="320"/>
      <c r="VQ20" s="320"/>
      <c r="VR20" s="320"/>
      <c r="VS20" s="320"/>
      <c r="VT20" s="320"/>
      <c r="VU20" s="320"/>
      <c r="VV20" s="320"/>
      <c r="VW20" s="320"/>
      <c r="VX20" s="320"/>
      <c r="VY20" s="320"/>
      <c r="VZ20" s="320"/>
      <c r="WA20" s="320"/>
      <c r="WB20" s="320"/>
      <c r="WC20" s="320"/>
      <c r="WD20" s="320"/>
      <c r="WE20" s="320"/>
      <c r="WF20" s="320"/>
      <c r="WG20" s="320"/>
      <c r="WH20" s="320"/>
      <c r="WI20" s="320"/>
      <c r="WJ20" s="320"/>
      <c r="WK20" s="320"/>
      <c r="WL20" s="320"/>
      <c r="WM20" s="320"/>
      <c r="WN20" s="320"/>
      <c r="WO20" s="320"/>
      <c r="WP20" s="320"/>
      <c r="WQ20" s="320"/>
      <c r="WR20" s="320"/>
      <c r="WS20" s="320"/>
      <c r="WT20" s="320"/>
      <c r="WU20" s="320"/>
      <c r="WV20" s="320"/>
      <c r="WW20" s="320"/>
      <c r="WX20" s="320"/>
      <c r="WY20" s="320"/>
      <c r="WZ20" s="320"/>
      <c r="XA20" s="320"/>
      <c r="XB20" s="320"/>
      <c r="XC20" s="320"/>
      <c r="XD20" s="320"/>
      <c r="XE20" s="320"/>
      <c r="XF20" s="320"/>
      <c r="XG20" s="320"/>
      <c r="XH20" s="320"/>
      <c r="XI20" s="320"/>
      <c r="XJ20" s="320"/>
      <c r="XK20" s="320"/>
      <c r="XL20" s="320"/>
      <c r="XM20" s="320"/>
      <c r="XN20" s="320"/>
      <c r="XO20" s="320"/>
      <c r="XP20" s="320"/>
      <c r="XQ20" s="320"/>
      <c r="XR20" s="320"/>
      <c r="XS20" s="320"/>
      <c r="XT20" s="320"/>
      <c r="XU20" s="320"/>
      <c r="XV20" s="320"/>
      <c r="XW20" s="320"/>
      <c r="XX20" s="320"/>
      <c r="XY20" s="320"/>
      <c r="XZ20" s="320"/>
      <c r="YA20" s="320"/>
      <c r="YB20" s="320"/>
      <c r="YC20" s="320"/>
      <c r="YD20" s="320"/>
      <c r="YE20" s="320"/>
      <c r="YF20" s="320"/>
      <c r="YG20" s="320"/>
      <c r="YH20" s="320"/>
      <c r="YI20" s="320"/>
      <c r="YJ20" s="320"/>
      <c r="YK20" s="320"/>
      <c r="YL20" s="320"/>
      <c r="YM20" s="320"/>
      <c r="YN20" s="320"/>
      <c r="YO20" s="320"/>
      <c r="YP20" s="320"/>
      <c r="YQ20" s="320"/>
      <c r="YR20" s="320"/>
      <c r="YS20" s="320"/>
      <c r="YT20" s="320"/>
      <c r="YU20" s="320"/>
      <c r="YV20" s="320"/>
      <c r="YW20" s="320"/>
      <c r="YX20" s="320"/>
      <c r="YY20" s="320"/>
      <c r="YZ20" s="320"/>
      <c r="ZA20" s="320"/>
      <c r="ZB20" s="320"/>
      <c r="ZC20" s="320"/>
      <c r="ZD20" s="320"/>
      <c r="ZE20" s="320"/>
      <c r="ZF20" s="320"/>
      <c r="ZG20" s="320"/>
      <c r="ZH20" s="320"/>
      <c r="ZI20" s="320"/>
      <c r="ZJ20" s="320"/>
      <c r="ZK20" s="320"/>
      <c r="ZL20" s="320"/>
      <c r="ZM20" s="320"/>
      <c r="ZN20" s="320"/>
      <c r="ZO20" s="320"/>
      <c r="ZP20" s="320"/>
      <c r="ZQ20" s="320"/>
      <c r="ZR20" s="320"/>
      <c r="ZS20" s="320"/>
      <c r="ZT20" s="320"/>
      <c r="ZU20" s="320"/>
      <c r="ZV20" s="320"/>
      <c r="ZW20" s="320"/>
      <c r="ZX20" s="320"/>
      <c r="ZY20" s="320"/>
      <c r="ZZ20" s="320"/>
      <c r="AAA20" s="320"/>
      <c r="AAB20" s="320"/>
      <c r="AAC20" s="320"/>
      <c r="AAD20" s="320"/>
      <c r="AAE20" s="320"/>
      <c r="AAF20" s="320"/>
      <c r="AAG20" s="320"/>
      <c r="AAH20" s="320"/>
      <c r="AAI20" s="320"/>
      <c r="AAJ20" s="320"/>
      <c r="AAK20" s="320"/>
      <c r="AAL20" s="320"/>
      <c r="AAM20" s="320"/>
      <c r="AAN20" s="320"/>
      <c r="AAO20" s="320"/>
      <c r="AAP20" s="320"/>
      <c r="AAQ20" s="320"/>
      <c r="AAR20" s="320"/>
      <c r="AAS20" s="320"/>
      <c r="AAT20" s="320"/>
      <c r="AAU20" s="320"/>
      <c r="AAV20" s="320"/>
      <c r="AAW20" s="320"/>
      <c r="AAX20" s="320"/>
      <c r="AAY20" s="320"/>
      <c r="AAZ20" s="320"/>
      <c r="ABA20" s="320"/>
      <c r="ABB20" s="320"/>
      <c r="ABC20" s="320"/>
      <c r="ABD20" s="320"/>
      <c r="ABE20" s="320"/>
      <c r="ABF20" s="320"/>
      <c r="ABG20" s="320"/>
      <c r="ABH20" s="320"/>
      <c r="ABI20" s="320"/>
      <c r="ABJ20" s="320"/>
      <c r="ABK20" s="320"/>
      <c r="ABL20" s="320"/>
      <c r="ABM20" s="320"/>
      <c r="ABN20" s="320"/>
      <c r="ABO20" s="320"/>
      <c r="ABP20" s="320"/>
      <c r="ABQ20" s="320"/>
      <c r="ABR20" s="320"/>
      <c r="ABS20" s="320"/>
      <c r="ABT20" s="320"/>
      <c r="ABU20" s="320"/>
      <c r="ABV20" s="320"/>
      <c r="ABW20" s="320"/>
      <c r="ABX20" s="320"/>
      <c r="ABY20" s="320"/>
      <c r="ABZ20" s="320"/>
      <c r="ACA20" s="320"/>
      <c r="ACB20" s="320"/>
      <c r="ACC20" s="320"/>
      <c r="ACD20" s="320"/>
      <c r="ACE20" s="320"/>
      <c r="ACF20" s="320"/>
      <c r="ACG20" s="320"/>
      <c r="ACH20" s="320"/>
      <c r="ACI20" s="320"/>
      <c r="ACJ20" s="320"/>
      <c r="ACK20" s="320"/>
      <c r="ACL20" s="320"/>
      <c r="ACM20" s="320"/>
      <c r="ACN20" s="320"/>
      <c r="ACO20" s="320"/>
      <c r="ACP20" s="320"/>
      <c r="ACQ20" s="320"/>
      <c r="ACR20" s="320"/>
      <c r="ACS20" s="320"/>
      <c r="ACT20" s="320"/>
      <c r="ACU20" s="320"/>
      <c r="ACV20" s="320"/>
      <c r="ACW20" s="320"/>
      <c r="ACX20" s="320"/>
      <c r="ACY20" s="320"/>
      <c r="ACZ20" s="320"/>
      <c r="ADA20" s="320"/>
      <c r="ADB20" s="320"/>
      <c r="ADC20" s="320"/>
      <c r="ADD20" s="320"/>
      <c r="ADE20" s="320"/>
      <c r="ADF20" s="320"/>
      <c r="ADG20" s="320"/>
      <c r="ADH20" s="320"/>
      <c r="ADI20" s="320"/>
      <c r="ADJ20" s="320"/>
      <c r="ADK20" s="320"/>
      <c r="ADL20" s="320"/>
      <c r="ADM20" s="320"/>
      <c r="ADN20" s="320"/>
      <c r="ADO20" s="320"/>
      <c r="ADP20" s="320"/>
      <c r="ADQ20" s="320"/>
      <c r="ADR20" s="320"/>
      <c r="ADS20" s="320"/>
      <c r="ADT20" s="320"/>
      <c r="ADU20" s="320"/>
      <c r="ADV20" s="320"/>
      <c r="ADW20" s="320"/>
      <c r="ADX20" s="320"/>
      <c r="ADY20" s="320"/>
      <c r="ADZ20" s="320"/>
      <c r="AEA20" s="320"/>
      <c r="AEB20" s="320"/>
      <c r="AEC20" s="320"/>
      <c r="AED20" s="320"/>
      <c r="AEE20" s="320"/>
      <c r="AEF20" s="320"/>
      <c r="AEG20" s="320"/>
      <c r="AEH20" s="320"/>
      <c r="AEI20" s="320"/>
      <c r="AEJ20" s="320"/>
      <c r="AEK20" s="320"/>
      <c r="AEL20" s="320"/>
      <c r="AEM20" s="320"/>
      <c r="AEN20" s="320"/>
      <c r="AEO20" s="320"/>
      <c r="AEP20" s="320"/>
      <c r="AEQ20" s="320"/>
      <c r="AER20" s="320"/>
      <c r="AES20" s="320"/>
      <c r="AET20" s="320"/>
      <c r="AEU20" s="320"/>
      <c r="AEV20" s="320"/>
      <c r="AEW20" s="320"/>
      <c r="AEX20" s="320"/>
      <c r="AEY20" s="320"/>
      <c r="AEZ20" s="320"/>
      <c r="AFA20" s="320"/>
      <c r="AFB20" s="320"/>
      <c r="AFC20" s="320"/>
      <c r="AFD20" s="320"/>
      <c r="AFE20" s="320"/>
      <c r="AFF20" s="320"/>
      <c r="AFG20" s="320"/>
      <c r="AFH20" s="320"/>
      <c r="AFI20" s="320"/>
      <c r="AFJ20" s="320"/>
      <c r="AFK20" s="320"/>
      <c r="AFL20" s="320"/>
      <c r="AFM20" s="320"/>
      <c r="AFN20" s="320"/>
      <c r="AFO20" s="320"/>
      <c r="AFP20" s="320"/>
      <c r="AFQ20" s="320"/>
      <c r="AFR20" s="320"/>
      <c r="AFS20" s="320"/>
      <c r="AFT20" s="320"/>
      <c r="AFU20" s="320"/>
      <c r="AFV20" s="320"/>
      <c r="AFW20" s="320"/>
      <c r="AFX20" s="320"/>
      <c r="AFY20" s="320"/>
      <c r="AFZ20" s="320"/>
      <c r="AGA20" s="320"/>
      <c r="AGB20" s="320"/>
      <c r="AGC20" s="320"/>
      <c r="AGD20" s="320"/>
      <c r="AGE20" s="320"/>
      <c r="AGF20" s="320"/>
      <c r="AGG20" s="320"/>
      <c r="AGH20" s="320"/>
      <c r="AGI20" s="320"/>
      <c r="AGJ20" s="320"/>
      <c r="AGK20" s="320"/>
      <c r="AGL20" s="320"/>
      <c r="AGM20" s="320"/>
      <c r="AGN20" s="320"/>
      <c r="AGO20" s="320"/>
      <c r="AGP20" s="320"/>
      <c r="AGQ20" s="320"/>
      <c r="AGR20" s="320"/>
      <c r="AGS20" s="320"/>
      <c r="AGT20" s="320"/>
      <c r="AGU20" s="320"/>
      <c r="AGV20" s="320"/>
      <c r="AGW20" s="320"/>
      <c r="AGX20" s="320"/>
      <c r="AGY20" s="320"/>
      <c r="AGZ20" s="320"/>
      <c r="AHA20" s="320"/>
      <c r="AHB20" s="320"/>
      <c r="AHC20" s="320"/>
      <c r="AHD20" s="320"/>
      <c r="AHE20" s="320"/>
      <c r="AHF20" s="320"/>
      <c r="AHG20" s="320"/>
      <c r="AHH20" s="320"/>
      <c r="AHI20" s="320"/>
      <c r="AHJ20" s="320"/>
      <c r="AHK20" s="320"/>
      <c r="AHL20" s="320"/>
      <c r="AHM20" s="320"/>
      <c r="AHN20" s="320"/>
      <c r="AHO20" s="320"/>
      <c r="AHP20" s="320"/>
      <c r="AHQ20" s="320"/>
      <c r="AHR20" s="320"/>
      <c r="AHS20" s="320"/>
      <c r="AHT20" s="320"/>
      <c r="AHU20" s="320"/>
      <c r="AHV20" s="320"/>
      <c r="AHW20" s="320"/>
      <c r="AHX20" s="320"/>
      <c r="AHY20" s="320"/>
      <c r="AHZ20" s="320"/>
      <c r="AIA20" s="320"/>
      <c r="AIB20" s="320"/>
      <c r="AIC20" s="320"/>
      <c r="AID20" s="320"/>
      <c r="AIE20" s="320"/>
      <c r="AIF20" s="320"/>
      <c r="AIG20" s="320"/>
      <c r="AIH20" s="320"/>
      <c r="AII20" s="320"/>
      <c r="AIJ20" s="320"/>
      <c r="AIK20" s="320"/>
      <c r="AIL20" s="320"/>
      <c r="AIM20" s="320"/>
      <c r="AIN20" s="320"/>
      <c r="AIO20" s="320"/>
      <c r="AIP20" s="320"/>
      <c r="AIQ20" s="320"/>
      <c r="AIR20" s="320"/>
      <c r="AIS20" s="320"/>
      <c r="AIT20" s="320"/>
      <c r="AIU20" s="320"/>
      <c r="AIV20" s="320"/>
      <c r="AIW20" s="320"/>
      <c r="AIX20" s="320"/>
      <c r="AIY20" s="320"/>
      <c r="AIZ20" s="320"/>
      <c r="AJA20" s="320"/>
      <c r="AJB20" s="320"/>
      <c r="AJC20" s="320"/>
      <c r="AJD20" s="320"/>
      <c r="AJE20" s="320"/>
      <c r="AJF20" s="320"/>
      <c r="AJG20" s="320"/>
      <c r="AJH20" s="320"/>
      <c r="AJI20" s="320"/>
      <c r="AJJ20" s="320"/>
      <c r="AJK20" s="320"/>
      <c r="AJL20" s="320"/>
      <c r="AJM20" s="320"/>
      <c r="AJN20" s="320"/>
      <c r="AJO20" s="320"/>
      <c r="AJP20" s="320"/>
      <c r="AJQ20" s="320"/>
      <c r="AJR20" s="320"/>
      <c r="AJS20" s="320"/>
      <c r="AJT20" s="320"/>
      <c r="AJU20" s="320"/>
      <c r="AJV20" s="320"/>
      <c r="AJW20" s="320"/>
      <c r="AJX20" s="320"/>
      <c r="AJY20" s="320"/>
      <c r="AJZ20" s="320"/>
      <c r="AKA20" s="320"/>
      <c r="AKB20" s="320"/>
      <c r="AKC20" s="320"/>
      <c r="AKD20" s="320"/>
      <c r="AKE20" s="320"/>
      <c r="AKF20" s="320"/>
      <c r="AKG20" s="320"/>
      <c r="AKH20" s="320"/>
      <c r="AKI20" s="320"/>
      <c r="AKJ20" s="320"/>
      <c r="AKK20" s="320"/>
      <c r="AKL20" s="320"/>
      <c r="AKM20" s="320"/>
      <c r="AKN20" s="320"/>
      <c r="AKO20" s="320"/>
      <c r="AKP20" s="320"/>
      <c r="AKQ20" s="320"/>
      <c r="AKR20" s="320"/>
      <c r="AKS20" s="320"/>
      <c r="AKT20" s="320"/>
      <c r="AKU20" s="320"/>
      <c r="AKV20" s="320"/>
      <c r="AKW20" s="320"/>
      <c r="AKX20" s="320"/>
      <c r="AKY20" s="320"/>
      <c r="AKZ20" s="320"/>
      <c r="ALA20" s="320"/>
      <c r="ALB20" s="320"/>
      <c r="ALC20" s="320"/>
      <c r="ALD20" s="320"/>
      <c r="ALE20" s="320"/>
      <c r="ALF20" s="320"/>
      <c r="ALG20" s="320"/>
      <c r="ALH20" s="320"/>
      <c r="ALI20" s="320"/>
      <c r="ALJ20" s="320"/>
      <c r="ALK20" s="320"/>
      <c r="ALL20" s="320"/>
      <c r="ALM20" s="320"/>
      <c r="ALN20" s="320"/>
      <c r="ALO20" s="320"/>
      <c r="ALP20" s="320"/>
      <c r="ALQ20" s="320"/>
      <c r="ALR20" s="320"/>
      <c r="ALS20" s="320"/>
      <c r="ALT20" s="320"/>
      <c r="ALU20" s="320"/>
      <c r="ALV20" s="320"/>
      <c r="ALW20" s="320"/>
      <c r="ALX20" s="320"/>
      <c r="ALY20" s="320"/>
      <c r="ALZ20" s="320"/>
      <c r="AMA20" s="320"/>
      <c r="AMB20" s="320"/>
      <c r="AMC20" s="320"/>
      <c r="AMD20" s="320"/>
    </row>
    <row r="21" spans="1:1018">
      <c r="B21" s="1354" t="s">
        <v>133</v>
      </c>
      <c r="C21" s="1355"/>
      <c r="D21" s="743" t="s">
        <v>603</v>
      </c>
      <c r="E21" s="1362" t="s">
        <v>653</v>
      </c>
      <c r="F21" s="1362"/>
      <c r="G21" s="1362"/>
      <c r="H21" s="1363"/>
      <c r="M21" s="319"/>
      <c r="O21" s="377"/>
      <c r="W21" s="377"/>
      <c r="AV21" s="409"/>
      <c r="CN21" s="320"/>
      <c r="CO21" s="320"/>
      <c r="CP21" s="320"/>
      <c r="CQ21" s="320"/>
      <c r="CR21" s="320"/>
      <c r="CS21" s="320"/>
      <c r="CT21" s="320"/>
      <c r="CU21" s="320"/>
      <c r="CV21" s="320"/>
      <c r="CW21" s="320"/>
      <c r="CX21" s="320"/>
      <c r="CY21" s="320"/>
      <c r="CZ21" s="320"/>
      <c r="DA21" s="320"/>
      <c r="DB21" s="320"/>
      <c r="DC21" s="320"/>
      <c r="DD21" s="320"/>
      <c r="DE21" s="320"/>
      <c r="DF21" s="320"/>
      <c r="DG21" s="320"/>
      <c r="DH21" s="320"/>
      <c r="DI21" s="320"/>
      <c r="DJ21" s="320"/>
      <c r="DK21" s="320"/>
      <c r="DL21" s="320"/>
      <c r="DM21" s="320"/>
      <c r="DN21" s="320"/>
      <c r="DO21" s="320"/>
      <c r="DP21" s="320"/>
      <c r="DQ21" s="320"/>
      <c r="DR21" s="320"/>
      <c r="DS21" s="320"/>
      <c r="DT21" s="320"/>
      <c r="DU21" s="320"/>
      <c r="DV21" s="320"/>
      <c r="DW21" s="320"/>
      <c r="DX21" s="320"/>
      <c r="DY21" s="320"/>
      <c r="DZ21" s="320"/>
      <c r="EA21" s="320"/>
      <c r="EB21" s="320"/>
      <c r="EC21" s="320"/>
      <c r="ED21" s="320"/>
      <c r="EE21" s="320"/>
      <c r="EF21" s="320"/>
      <c r="EG21" s="320"/>
      <c r="EH21" s="320"/>
      <c r="EI21" s="320"/>
      <c r="EJ21" s="320"/>
      <c r="EK21" s="320"/>
      <c r="EL21" s="320"/>
      <c r="EM21" s="320"/>
      <c r="EN21" s="320"/>
      <c r="EO21" s="320"/>
      <c r="EP21" s="320"/>
      <c r="EQ21" s="320"/>
      <c r="ER21" s="320"/>
      <c r="ES21" s="320"/>
      <c r="ET21" s="320"/>
      <c r="EU21" s="320"/>
      <c r="EV21" s="320"/>
      <c r="EW21" s="320"/>
      <c r="EX21" s="320"/>
      <c r="EY21" s="320"/>
      <c r="EZ21" s="320"/>
      <c r="FA21" s="320"/>
      <c r="FB21" s="320"/>
      <c r="FC21" s="320"/>
      <c r="FD21" s="320"/>
      <c r="FE21" s="320"/>
      <c r="FF21" s="320"/>
      <c r="FG21" s="320"/>
      <c r="FH21" s="320"/>
      <c r="FI21" s="320"/>
      <c r="FJ21" s="320"/>
      <c r="FK21" s="320"/>
      <c r="FL21" s="320"/>
      <c r="FM21" s="320"/>
      <c r="FN21" s="320"/>
      <c r="FO21" s="320"/>
      <c r="FP21" s="320"/>
      <c r="FQ21" s="320"/>
      <c r="FR21" s="320"/>
      <c r="FS21" s="320"/>
      <c r="FT21" s="320"/>
      <c r="FU21" s="320"/>
      <c r="FV21" s="320"/>
      <c r="FW21" s="320"/>
      <c r="FX21" s="320"/>
      <c r="FY21" s="320"/>
      <c r="FZ21" s="320"/>
      <c r="GA21" s="320"/>
      <c r="GB21" s="320"/>
      <c r="GC21" s="320"/>
      <c r="GD21" s="320"/>
      <c r="GE21" s="320"/>
      <c r="GF21" s="320"/>
      <c r="GG21" s="320"/>
      <c r="GH21" s="320"/>
      <c r="GI21" s="320"/>
      <c r="GJ21" s="320"/>
      <c r="GK21" s="320"/>
      <c r="GL21" s="320"/>
      <c r="GM21" s="320"/>
      <c r="GN21" s="320"/>
      <c r="GO21" s="320"/>
      <c r="GP21" s="320"/>
      <c r="GQ21" s="320"/>
      <c r="GR21" s="320"/>
      <c r="GS21" s="320"/>
      <c r="GT21" s="320"/>
      <c r="GU21" s="320"/>
      <c r="GV21" s="320"/>
      <c r="GW21" s="320"/>
      <c r="GX21" s="320"/>
      <c r="GY21" s="320"/>
      <c r="GZ21" s="320"/>
      <c r="HA21" s="320"/>
      <c r="HB21" s="320"/>
      <c r="HC21" s="320"/>
      <c r="HD21" s="320"/>
      <c r="HE21" s="320"/>
      <c r="HF21" s="320"/>
      <c r="HG21" s="320"/>
      <c r="HH21" s="320"/>
      <c r="HI21" s="320"/>
      <c r="HJ21" s="320"/>
      <c r="HK21" s="320"/>
      <c r="HL21" s="320"/>
      <c r="HM21" s="320"/>
      <c r="HN21" s="320"/>
      <c r="HO21" s="320"/>
      <c r="HP21" s="320"/>
      <c r="HQ21" s="320"/>
      <c r="HR21" s="320"/>
      <c r="HS21" s="320"/>
      <c r="HT21" s="320"/>
      <c r="HU21" s="320"/>
      <c r="HV21" s="320"/>
      <c r="HW21" s="320"/>
      <c r="HX21" s="320"/>
      <c r="HY21" s="320"/>
      <c r="HZ21" s="320"/>
      <c r="IA21" s="320"/>
      <c r="IB21" s="320"/>
      <c r="IC21" s="320"/>
      <c r="ID21" s="320"/>
      <c r="IE21" s="320"/>
      <c r="IF21" s="320"/>
      <c r="IG21" s="320"/>
      <c r="IH21" s="320"/>
      <c r="II21" s="320"/>
      <c r="IJ21" s="320"/>
      <c r="IK21" s="320"/>
      <c r="IL21" s="320"/>
      <c r="IM21" s="320"/>
      <c r="IN21" s="320"/>
      <c r="IO21" s="320"/>
      <c r="IP21" s="320"/>
      <c r="IQ21" s="320"/>
      <c r="IR21" s="320"/>
      <c r="IS21" s="320"/>
      <c r="IT21" s="320"/>
      <c r="IU21" s="320"/>
      <c r="IV21" s="320"/>
      <c r="IW21" s="320"/>
      <c r="IX21" s="320"/>
      <c r="IY21" s="320"/>
      <c r="IZ21" s="320"/>
      <c r="JA21" s="320"/>
      <c r="JB21" s="320"/>
      <c r="JC21" s="320"/>
      <c r="JD21" s="320"/>
      <c r="JE21" s="320"/>
      <c r="JF21" s="320"/>
      <c r="JG21" s="320"/>
      <c r="JH21" s="320"/>
      <c r="JI21" s="320"/>
      <c r="JJ21" s="320"/>
      <c r="JK21" s="320"/>
      <c r="JL21" s="320"/>
      <c r="JM21" s="320"/>
      <c r="JN21" s="320"/>
      <c r="JO21" s="320"/>
      <c r="JP21" s="320"/>
      <c r="JQ21" s="320"/>
      <c r="JR21" s="320"/>
      <c r="JS21" s="320"/>
      <c r="JT21" s="320"/>
      <c r="JU21" s="320"/>
      <c r="JV21" s="320"/>
      <c r="JW21" s="320"/>
      <c r="JX21" s="320"/>
      <c r="JY21" s="320"/>
      <c r="JZ21" s="320"/>
      <c r="KA21" s="320"/>
      <c r="KB21" s="320"/>
      <c r="KC21" s="320"/>
      <c r="KD21" s="320"/>
      <c r="KE21" s="320"/>
      <c r="KF21" s="320"/>
      <c r="KG21" s="320"/>
      <c r="KH21" s="320"/>
      <c r="KI21" s="320"/>
      <c r="KJ21" s="320"/>
      <c r="KK21" s="320"/>
      <c r="KL21" s="320"/>
      <c r="KM21" s="320"/>
      <c r="KN21" s="320"/>
      <c r="KO21" s="320"/>
      <c r="KP21" s="320"/>
      <c r="KQ21" s="320"/>
      <c r="KR21" s="320"/>
      <c r="KS21" s="320"/>
      <c r="KT21" s="320"/>
      <c r="KU21" s="320"/>
      <c r="KV21" s="320"/>
      <c r="KW21" s="320"/>
      <c r="KX21" s="320"/>
      <c r="KY21" s="320"/>
      <c r="KZ21" s="320"/>
      <c r="LA21" s="320"/>
      <c r="LB21" s="320"/>
      <c r="LC21" s="320"/>
      <c r="LD21" s="320"/>
      <c r="LE21" s="320"/>
      <c r="LF21" s="320"/>
      <c r="LG21" s="320"/>
      <c r="LH21" s="320"/>
      <c r="LI21" s="320"/>
      <c r="LJ21" s="320"/>
      <c r="LK21" s="320"/>
      <c r="LL21" s="320"/>
      <c r="LM21" s="320"/>
      <c r="LN21" s="320"/>
      <c r="LO21" s="320"/>
      <c r="LP21" s="320"/>
      <c r="LQ21" s="320"/>
      <c r="LR21" s="320"/>
      <c r="LS21" s="320"/>
      <c r="LT21" s="320"/>
      <c r="LU21" s="320"/>
      <c r="LV21" s="320"/>
      <c r="LW21" s="320"/>
      <c r="LX21" s="320"/>
      <c r="LY21" s="320"/>
      <c r="LZ21" s="320"/>
      <c r="MA21" s="320"/>
      <c r="MB21" s="320"/>
      <c r="MC21" s="320"/>
      <c r="MD21" s="320"/>
      <c r="ME21" s="320"/>
      <c r="MF21" s="320"/>
      <c r="MG21" s="320"/>
      <c r="MH21" s="320"/>
      <c r="MI21" s="320"/>
      <c r="MJ21" s="320"/>
      <c r="MK21" s="320"/>
      <c r="ML21" s="320"/>
      <c r="MM21" s="320"/>
      <c r="MN21" s="320"/>
      <c r="MO21" s="320"/>
      <c r="MP21" s="320"/>
      <c r="MQ21" s="320"/>
      <c r="MR21" s="320"/>
      <c r="MS21" s="320"/>
      <c r="MT21" s="320"/>
      <c r="MU21" s="320"/>
      <c r="MV21" s="320"/>
      <c r="MW21" s="320"/>
      <c r="MX21" s="320"/>
      <c r="MY21" s="320"/>
      <c r="MZ21" s="320"/>
      <c r="NA21" s="320"/>
      <c r="NB21" s="320"/>
      <c r="NC21" s="320"/>
      <c r="ND21" s="320"/>
      <c r="NE21" s="320"/>
      <c r="NF21" s="320"/>
      <c r="NG21" s="320"/>
      <c r="NH21" s="320"/>
      <c r="NI21" s="320"/>
      <c r="NJ21" s="320"/>
      <c r="NK21" s="320"/>
      <c r="NL21" s="320"/>
      <c r="NM21" s="320"/>
      <c r="NN21" s="320"/>
      <c r="NO21" s="320"/>
      <c r="NP21" s="320"/>
      <c r="NQ21" s="320"/>
      <c r="NR21" s="320"/>
      <c r="NS21" s="320"/>
      <c r="NT21" s="320"/>
      <c r="NU21" s="320"/>
      <c r="NV21" s="320"/>
      <c r="NW21" s="320"/>
      <c r="NX21" s="320"/>
      <c r="NY21" s="320"/>
      <c r="NZ21" s="320"/>
      <c r="OA21" s="320"/>
      <c r="OB21" s="320"/>
      <c r="OC21" s="320"/>
      <c r="OD21" s="320"/>
      <c r="OE21" s="320"/>
      <c r="OF21" s="320"/>
      <c r="OG21" s="320"/>
      <c r="OH21" s="320"/>
      <c r="OI21" s="320"/>
      <c r="OJ21" s="320"/>
      <c r="OK21" s="320"/>
      <c r="OL21" s="320"/>
      <c r="OM21" s="320"/>
      <c r="ON21" s="320"/>
      <c r="OO21" s="320"/>
      <c r="OP21" s="320"/>
      <c r="OQ21" s="320"/>
      <c r="OR21" s="320"/>
      <c r="OS21" s="320"/>
      <c r="OT21" s="320"/>
      <c r="OU21" s="320"/>
      <c r="OV21" s="320"/>
      <c r="OW21" s="320"/>
      <c r="OX21" s="320"/>
      <c r="OY21" s="320"/>
      <c r="OZ21" s="320"/>
      <c r="PA21" s="320"/>
      <c r="PB21" s="320"/>
      <c r="PC21" s="320"/>
      <c r="PD21" s="320"/>
      <c r="PE21" s="320"/>
      <c r="PF21" s="320"/>
      <c r="PG21" s="320"/>
      <c r="PH21" s="320"/>
      <c r="PI21" s="320"/>
      <c r="PJ21" s="320"/>
      <c r="PK21" s="320"/>
      <c r="PL21" s="320"/>
      <c r="PM21" s="320"/>
      <c r="PN21" s="320"/>
      <c r="PO21" s="320"/>
      <c r="PP21" s="320"/>
      <c r="PQ21" s="320"/>
      <c r="PR21" s="320"/>
      <c r="PS21" s="320"/>
      <c r="PT21" s="320"/>
      <c r="PU21" s="320"/>
      <c r="PV21" s="320"/>
      <c r="PW21" s="320"/>
      <c r="PX21" s="320"/>
      <c r="PY21" s="320"/>
      <c r="PZ21" s="320"/>
      <c r="QA21" s="320"/>
      <c r="QB21" s="320"/>
      <c r="QC21" s="320"/>
      <c r="QD21" s="320"/>
      <c r="QE21" s="320"/>
      <c r="QF21" s="320"/>
      <c r="QG21" s="320"/>
      <c r="QH21" s="320"/>
      <c r="QI21" s="320"/>
      <c r="QJ21" s="320"/>
      <c r="QK21" s="320"/>
      <c r="QL21" s="320"/>
      <c r="QM21" s="320"/>
      <c r="QN21" s="320"/>
      <c r="QO21" s="320"/>
      <c r="QP21" s="320"/>
      <c r="QQ21" s="320"/>
      <c r="QR21" s="320"/>
      <c r="QS21" s="320"/>
      <c r="QT21" s="320"/>
      <c r="QU21" s="320"/>
      <c r="QV21" s="320"/>
      <c r="QW21" s="320"/>
      <c r="QX21" s="320"/>
      <c r="QY21" s="320"/>
      <c r="QZ21" s="320"/>
      <c r="RA21" s="320"/>
      <c r="RB21" s="320"/>
      <c r="RC21" s="320"/>
      <c r="RD21" s="320"/>
      <c r="RE21" s="320"/>
      <c r="RF21" s="320"/>
      <c r="RG21" s="320"/>
      <c r="RH21" s="320"/>
      <c r="RI21" s="320"/>
      <c r="RJ21" s="320"/>
      <c r="RK21" s="320"/>
      <c r="RL21" s="320"/>
      <c r="RM21" s="320"/>
      <c r="RN21" s="320"/>
      <c r="RO21" s="320"/>
      <c r="RP21" s="320"/>
      <c r="RQ21" s="320"/>
      <c r="RR21" s="320"/>
      <c r="RS21" s="320"/>
      <c r="RT21" s="320"/>
      <c r="RU21" s="320"/>
      <c r="RV21" s="320"/>
      <c r="RW21" s="320"/>
      <c r="RX21" s="320"/>
      <c r="RY21" s="320"/>
      <c r="RZ21" s="320"/>
      <c r="SA21" s="320"/>
      <c r="SB21" s="320"/>
      <c r="SC21" s="320"/>
      <c r="SD21" s="320"/>
      <c r="SE21" s="320"/>
      <c r="SF21" s="320"/>
      <c r="SG21" s="320"/>
      <c r="SH21" s="320"/>
      <c r="SI21" s="320"/>
      <c r="SJ21" s="320"/>
      <c r="SK21" s="320"/>
      <c r="SL21" s="320"/>
      <c r="SM21" s="320"/>
      <c r="SN21" s="320"/>
      <c r="SO21" s="320"/>
      <c r="SP21" s="320"/>
      <c r="SQ21" s="320"/>
      <c r="SR21" s="320"/>
      <c r="SS21" s="320"/>
      <c r="ST21" s="320"/>
      <c r="SU21" s="320"/>
      <c r="SV21" s="320"/>
      <c r="SW21" s="320"/>
      <c r="SX21" s="320"/>
      <c r="SY21" s="320"/>
      <c r="SZ21" s="320"/>
      <c r="TA21" s="320"/>
      <c r="TB21" s="320"/>
      <c r="TC21" s="320"/>
      <c r="TD21" s="320"/>
      <c r="TE21" s="320"/>
      <c r="TF21" s="320"/>
      <c r="TG21" s="320"/>
      <c r="TH21" s="320"/>
      <c r="TI21" s="320"/>
      <c r="TJ21" s="320"/>
      <c r="TK21" s="320"/>
      <c r="TL21" s="320"/>
      <c r="TM21" s="320"/>
      <c r="TN21" s="320"/>
      <c r="TO21" s="320"/>
      <c r="TP21" s="320"/>
      <c r="TQ21" s="320"/>
      <c r="TR21" s="320"/>
      <c r="TS21" s="320"/>
      <c r="TT21" s="320"/>
      <c r="TU21" s="320"/>
      <c r="TV21" s="320"/>
      <c r="TW21" s="320"/>
      <c r="TX21" s="320"/>
      <c r="TY21" s="320"/>
      <c r="TZ21" s="320"/>
      <c r="UA21" s="320"/>
      <c r="UB21" s="320"/>
      <c r="UC21" s="320"/>
      <c r="UD21" s="320"/>
      <c r="UE21" s="320"/>
      <c r="UF21" s="320"/>
      <c r="UG21" s="320"/>
      <c r="UH21" s="320"/>
      <c r="UI21" s="320"/>
      <c r="UJ21" s="320"/>
      <c r="UK21" s="320"/>
      <c r="UL21" s="320"/>
      <c r="UM21" s="320"/>
      <c r="UN21" s="320"/>
      <c r="UO21" s="320"/>
      <c r="UP21" s="320"/>
      <c r="UQ21" s="320"/>
      <c r="UR21" s="320"/>
      <c r="US21" s="320"/>
      <c r="UT21" s="320"/>
      <c r="UU21" s="320"/>
      <c r="UV21" s="320"/>
      <c r="UW21" s="320"/>
      <c r="UX21" s="320"/>
      <c r="UY21" s="320"/>
      <c r="UZ21" s="320"/>
      <c r="VA21" s="320"/>
      <c r="VB21" s="320"/>
      <c r="VC21" s="320"/>
      <c r="VD21" s="320"/>
      <c r="VE21" s="320"/>
      <c r="VF21" s="320"/>
      <c r="VG21" s="320"/>
      <c r="VH21" s="320"/>
      <c r="VI21" s="320"/>
      <c r="VJ21" s="320"/>
      <c r="VK21" s="320"/>
      <c r="VL21" s="320"/>
      <c r="VM21" s="320"/>
      <c r="VN21" s="320"/>
      <c r="VO21" s="320"/>
      <c r="VP21" s="320"/>
      <c r="VQ21" s="320"/>
      <c r="VR21" s="320"/>
      <c r="VS21" s="320"/>
      <c r="VT21" s="320"/>
      <c r="VU21" s="320"/>
      <c r="VV21" s="320"/>
      <c r="VW21" s="320"/>
      <c r="VX21" s="320"/>
      <c r="VY21" s="320"/>
      <c r="VZ21" s="320"/>
      <c r="WA21" s="320"/>
      <c r="WB21" s="320"/>
      <c r="WC21" s="320"/>
      <c r="WD21" s="320"/>
      <c r="WE21" s="320"/>
      <c r="WF21" s="320"/>
      <c r="WG21" s="320"/>
      <c r="WH21" s="320"/>
      <c r="WI21" s="320"/>
      <c r="WJ21" s="320"/>
      <c r="WK21" s="320"/>
      <c r="WL21" s="320"/>
      <c r="WM21" s="320"/>
      <c r="WN21" s="320"/>
      <c r="WO21" s="320"/>
      <c r="WP21" s="320"/>
      <c r="WQ21" s="320"/>
      <c r="WR21" s="320"/>
      <c r="WS21" s="320"/>
      <c r="WT21" s="320"/>
      <c r="WU21" s="320"/>
      <c r="WV21" s="320"/>
      <c r="WW21" s="320"/>
      <c r="WX21" s="320"/>
      <c r="WY21" s="320"/>
      <c r="WZ21" s="320"/>
      <c r="XA21" s="320"/>
      <c r="XB21" s="320"/>
      <c r="XC21" s="320"/>
      <c r="XD21" s="320"/>
      <c r="XE21" s="320"/>
      <c r="XF21" s="320"/>
      <c r="XG21" s="320"/>
      <c r="XH21" s="320"/>
      <c r="XI21" s="320"/>
      <c r="XJ21" s="320"/>
      <c r="XK21" s="320"/>
      <c r="XL21" s="320"/>
      <c r="XM21" s="320"/>
      <c r="XN21" s="320"/>
      <c r="XO21" s="320"/>
      <c r="XP21" s="320"/>
      <c r="XQ21" s="320"/>
      <c r="XR21" s="320"/>
      <c r="XS21" s="320"/>
      <c r="XT21" s="320"/>
      <c r="XU21" s="320"/>
      <c r="XV21" s="320"/>
      <c r="XW21" s="320"/>
      <c r="XX21" s="320"/>
      <c r="XY21" s="320"/>
      <c r="XZ21" s="320"/>
      <c r="YA21" s="320"/>
      <c r="YB21" s="320"/>
      <c r="YC21" s="320"/>
      <c r="YD21" s="320"/>
      <c r="YE21" s="320"/>
      <c r="YF21" s="320"/>
      <c r="YG21" s="320"/>
      <c r="YH21" s="320"/>
      <c r="YI21" s="320"/>
      <c r="YJ21" s="320"/>
      <c r="YK21" s="320"/>
      <c r="YL21" s="320"/>
      <c r="YM21" s="320"/>
      <c r="YN21" s="320"/>
      <c r="YO21" s="320"/>
      <c r="YP21" s="320"/>
      <c r="YQ21" s="320"/>
      <c r="YR21" s="320"/>
      <c r="YS21" s="320"/>
      <c r="YT21" s="320"/>
      <c r="YU21" s="320"/>
      <c r="YV21" s="320"/>
      <c r="YW21" s="320"/>
      <c r="YX21" s="320"/>
      <c r="YY21" s="320"/>
      <c r="YZ21" s="320"/>
      <c r="ZA21" s="320"/>
      <c r="ZB21" s="320"/>
      <c r="ZC21" s="320"/>
      <c r="ZD21" s="320"/>
      <c r="ZE21" s="320"/>
      <c r="ZF21" s="320"/>
      <c r="ZG21" s="320"/>
      <c r="ZH21" s="320"/>
      <c r="ZI21" s="320"/>
      <c r="ZJ21" s="320"/>
      <c r="ZK21" s="320"/>
      <c r="ZL21" s="320"/>
      <c r="ZM21" s="320"/>
      <c r="ZN21" s="320"/>
      <c r="ZO21" s="320"/>
      <c r="ZP21" s="320"/>
      <c r="ZQ21" s="320"/>
      <c r="ZR21" s="320"/>
      <c r="ZS21" s="320"/>
      <c r="ZT21" s="320"/>
      <c r="ZU21" s="320"/>
      <c r="ZV21" s="320"/>
      <c r="ZW21" s="320"/>
      <c r="ZX21" s="320"/>
      <c r="ZY21" s="320"/>
      <c r="ZZ21" s="320"/>
      <c r="AAA21" s="320"/>
      <c r="AAB21" s="320"/>
      <c r="AAC21" s="320"/>
      <c r="AAD21" s="320"/>
      <c r="AAE21" s="320"/>
      <c r="AAF21" s="320"/>
      <c r="AAG21" s="320"/>
      <c r="AAH21" s="320"/>
      <c r="AAI21" s="320"/>
      <c r="AAJ21" s="320"/>
      <c r="AAK21" s="320"/>
      <c r="AAL21" s="320"/>
      <c r="AAM21" s="320"/>
      <c r="AAN21" s="320"/>
      <c r="AAO21" s="320"/>
      <c r="AAP21" s="320"/>
      <c r="AAQ21" s="320"/>
      <c r="AAR21" s="320"/>
      <c r="AAS21" s="320"/>
      <c r="AAT21" s="320"/>
      <c r="AAU21" s="320"/>
      <c r="AAV21" s="320"/>
      <c r="AAW21" s="320"/>
      <c r="AAX21" s="320"/>
      <c r="AAY21" s="320"/>
      <c r="AAZ21" s="320"/>
      <c r="ABA21" s="320"/>
      <c r="ABB21" s="320"/>
      <c r="ABC21" s="320"/>
      <c r="ABD21" s="320"/>
      <c r="ABE21" s="320"/>
      <c r="ABF21" s="320"/>
      <c r="ABG21" s="320"/>
      <c r="ABH21" s="320"/>
      <c r="ABI21" s="320"/>
      <c r="ABJ21" s="320"/>
      <c r="ABK21" s="320"/>
      <c r="ABL21" s="320"/>
      <c r="ABM21" s="320"/>
      <c r="ABN21" s="320"/>
      <c r="ABO21" s="320"/>
      <c r="ABP21" s="320"/>
      <c r="ABQ21" s="320"/>
      <c r="ABR21" s="320"/>
      <c r="ABS21" s="320"/>
      <c r="ABT21" s="320"/>
      <c r="ABU21" s="320"/>
      <c r="ABV21" s="320"/>
      <c r="ABW21" s="320"/>
      <c r="ABX21" s="320"/>
      <c r="ABY21" s="320"/>
      <c r="ABZ21" s="320"/>
      <c r="ACA21" s="320"/>
      <c r="ACB21" s="320"/>
      <c r="ACC21" s="320"/>
      <c r="ACD21" s="320"/>
      <c r="ACE21" s="320"/>
      <c r="ACF21" s="320"/>
      <c r="ACG21" s="320"/>
      <c r="ACH21" s="320"/>
      <c r="ACI21" s="320"/>
      <c r="ACJ21" s="320"/>
      <c r="ACK21" s="320"/>
      <c r="ACL21" s="320"/>
      <c r="ACM21" s="320"/>
      <c r="ACN21" s="320"/>
      <c r="ACO21" s="320"/>
      <c r="ACP21" s="320"/>
      <c r="ACQ21" s="320"/>
      <c r="ACR21" s="320"/>
      <c r="ACS21" s="320"/>
      <c r="ACT21" s="320"/>
      <c r="ACU21" s="320"/>
      <c r="ACV21" s="320"/>
      <c r="ACW21" s="320"/>
      <c r="ACX21" s="320"/>
      <c r="ACY21" s="320"/>
      <c r="ACZ21" s="320"/>
      <c r="ADA21" s="320"/>
      <c r="ADB21" s="320"/>
      <c r="ADC21" s="320"/>
      <c r="ADD21" s="320"/>
      <c r="ADE21" s="320"/>
      <c r="ADF21" s="320"/>
      <c r="ADG21" s="320"/>
      <c r="ADH21" s="320"/>
      <c r="ADI21" s="320"/>
      <c r="ADJ21" s="320"/>
      <c r="ADK21" s="320"/>
      <c r="ADL21" s="320"/>
      <c r="ADM21" s="320"/>
      <c r="ADN21" s="320"/>
      <c r="ADO21" s="320"/>
      <c r="ADP21" s="320"/>
      <c r="ADQ21" s="320"/>
      <c r="ADR21" s="320"/>
      <c r="ADS21" s="320"/>
      <c r="ADT21" s="320"/>
      <c r="ADU21" s="320"/>
      <c r="ADV21" s="320"/>
      <c r="ADW21" s="320"/>
      <c r="ADX21" s="320"/>
      <c r="ADY21" s="320"/>
      <c r="ADZ21" s="320"/>
      <c r="AEA21" s="320"/>
      <c r="AEB21" s="320"/>
      <c r="AEC21" s="320"/>
      <c r="AED21" s="320"/>
      <c r="AEE21" s="320"/>
      <c r="AEF21" s="320"/>
      <c r="AEG21" s="320"/>
      <c r="AEH21" s="320"/>
      <c r="AEI21" s="320"/>
      <c r="AEJ21" s="320"/>
      <c r="AEK21" s="320"/>
      <c r="AEL21" s="320"/>
      <c r="AEM21" s="320"/>
      <c r="AEN21" s="320"/>
      <c r="AEO21" s="320"/>
      <c r="AEP21" s="320"/>
      <c r="AEQ21" s="320"/>
      <c r="AER21" s="320"/>
      <c r="AES21" s="320"/>
      <c r="AET21" s="320"/>
      <c r="AEU21" s="320"/>
      <c r="AEV21" s="320"/>
      <c r="AEW21" s="320"/>
      <c r="AEX21" s="320"/>
      <c r="AEY21" s="320"/>
      <c r="AEZ21" s="320"/>
      <c r="AFA21" s="320"/>
      <c r="AFB21" s="320"/>
      <c r="AFC21" s="320"/>
      <c r="AFD21" s="320"/>
      <c r="AFE21" s="320"/>
      <c r="AFF21" s="320"/>
      <c r="AFG21" s="320"/>
      <c r="AFH21" s="320"/>
      <c r="AFI21" s="320"/>
      <c r="AFJ21" s="320"/>
      <c r="AFK21" s="320"/>
      <c r="AFL21" s="320"/>
      <c r="AFM21" s="320"/>
      <c r="AFN21" s="320"/>
      <c r="AFO21" s="320"/>
      <c r="AFP21" s="320"/>
      <c r="AFQ21" s="320"/>
      <c r="AFR21" s="320"/>
      <c r="AFS21" s="320"/>
      <c r="AFT21" s="320"/>
      <c r="AFU21" s="320"/>
      <c r="AFV21" s="320"/>
      <c r="AFW21" s="320"/>
      <c r="AFX21" s="320"/>
      <c r="AFY21" s="320"/>
      <c r="AFZ21" s="320"/>
      <c r="AGA21" s="320"/>
      <c r="AGB21" s="320"/>
      <c r="AGC21" s="320"/>
      <c r="AGD21" s="320"/>
      <c r="AGE21" s="320"/>
      <c r="AGF21" s="320"/>
      <c r="AGG21" s="320"/>
      <c r="AGH21" s="320"/>
      <c r="AGI21" s="320"/>
      <c r="AGJ21" s="320"/>
      <c r="AGK21" s="320"/>
      <c r="AGL21" s="320"/>
      <c r="AGM21" s="320"/>
      <c r="AGN21" s="320"/>
      <c r="AGO21" s="320"/>
      <c r="AGP21" s="320"/>
      <c r="AGQ21" s="320"/>
      <c r="AGR21" s="320"/>
      <c r="AGS21" s="320"/>
      <c r="AGT21" s="320"/>
      <c r="AGU21" s="320"/>
      <c r="AGV21" s="320"/>
      <c r="AGW21" s="320"/>
      <c r="AGX21" s="320"/>
      <c r="AGY21" s="320"/>
      <c r="AGZ21" s="320"/>
      <c r="AHA21" s="320"/>
      <c r="AHB21" s="320"/>
      <c r="AHC21" s="320"/>
      <c r="AHD21" s="320"/>
      <c r="AHE21" s="320"/>
      <c r="AHF21" s="320"/>
      <c r="AHG21" s="320"/>
      <c r="AHH21" s="320"/>
      <c r="AHI21" s="320"/>
      <c r="AHJ21" s="320"/>
      <c r="AHK21" s="320"/>
      <c r="AHL21" s="320"/>
      <c r="AHM21" s="320"/>
      <c r="AHN21" s="320"/>
      <c r="AHO21" s="320"/>
      <c r="AHP21" s="320"/>
      <c r="AHQ21" s="320"/>
      <c r="AHR21" s="320"/>
      <c r="AHS21" s="320"/>
      <c r="AHT21" s="320"/>
      <c r="AHU21" s="320"/>
      <c r="AHV21" s="320"/>
      <c r="AHW21" s="320"/>
      <c r="AHX21" s="320"/>
      <c r="AHY21" s="320"/>
      <c r="AHZ21" s="320"/>
      <c r="AIA21" s="320"/>
      <c r="AIB21" s="320"/>
      <c r="AIC21" s="320"/>
      <c r="AID21" s="320"/>
      <c r="AIE21" s="320"/>
      <c r="AIF21" s="320"/>
      <c r="AIG21" s="320"/>
      <c r="AIH21" s="320"/>
      <c r="AII21" s="320"/>
      <c r="AIJ21" s="320"/>
      <c r="AIK21" s="320"/>
      <c r="AIL21" s="320"/>
      <c r="AIM21" s="320"/>
      <c r="AIN21" s="320"/>
      <c r="AIO21" s="320"/>
      <c r="AIP21" s="320"/>
      <c r="AIQ21" s="320"/>
      <c r="AIR21" s="320"/>
      <c r="AIS21" s="320"/>
      <c r="AIT21" s="320"/>
      <c r="AIU21" s="320"/>
      <c r="AIV21" s="320"/>
      <c r="AIW21" s="320"/>
      <c r="AIX21" s="320"/>
      <c r="AIY21" s="320"/>
      <c r="AIZ21" s="320"/>
      <c r="AJA21" s="320"/>
      <c r="AJB21" s="320"/>
      <c r="AJC21" s="320"/>
      <c r="AJD21" s="320"/>
      <c r="AJE21" s="320"/>
      <c r="AJF21" s="320"/>
      <c r="AJG21" s="320"/>
      <c r="AJH21" s="320"/>
      <c r="AJI21" s="320"/>
      <c r="AJJ21" s="320"/>
      <c r="AJK21" s="320"/>
      <c r="AJL21" s="320"/>
      <c r="AJM21" s="320"/>
      <c r="AJN21" s="320"/>
      <c r="AJO21" s="320"/>
      <c r="AJP21" s="320"/>
      <c r="AJQ21" s="320"/>
      <c r="AJR21" s="320"/>
      <c r="AJS21" s="320"/>
      <c r="AJT21" s="320"/>
      <c r="AJU21" s="320"/>
      <c r="AJV21" s="320"/>
      <c r="AJW21" s="320"/>
      <c r="AJX21" s="320"/>
      <c r="AJY21" s="320"/>
      <c r="AJZ21" s="320"/>
      <c r="AKA21" s="320"/>
      <c r="AKB21" s="320"/>
      <c r="AKC21" s="320"/>
      <c r="AKD21" s="320"/>
      <c r="AKE21" s="320"/>
      <c r="AKF21" s="320"/>
      <c r="AKG21" s="320"/>
      <c r="AKH21" s="320"/>
      <c r="AKI21" s="320"/>
      <c r="AKJ21" s="320"/>
      <c r="AKK21" s="320"/>
      <c r="AKL21" s="320"/>
      <c r="AKM21" s="320"/>
      <c r="AKN21" s="320"/>
      <c r="AKO21" s="320"/>
      <c r="AKP21" s="320"/>
      <c r="AKQ21" s="320"/>
      <c r="AKR21" s="320"/>
      <c r="AKS21" s="320"/>
      <c r="AKT21" s="320"/>
      <c r="AKU21" s="320"/>
      <c r="AKV21" s="320"/>
      <c r="AKW21" s="320"/>
      <c r="AKX21" s="320"/>
      <c r="AKY21" s="320"/>
      <c r="AKZ21" s="320"/>
      <c r="ALA21" s="320"/>
      <c r="ALB21" s="320"/>
      <c r="ALC21" s="320"/>
      <c r="ALD21" s="320"/>
      <c r="ALE21" s="320"/>
      <c r="ALF21" s="320"/>
      <c r="ALG21" s="320"/>
      <c r="ALH21" s="320"/>
      <c r="ALI21" s="320"/>
      <c r="ALJ21" s="320"/>
      <c r="ALK21" s="320"/>
      <c r="ALL21" s="320"/>
      <c r="ALM21" s="320"/>
      <c r="ALN21" s="320"/>
      <c r="ALO21" s="320"/>
      <c r="ALP21" s="320"/>
      <c r="ALQ21" s="320"/>
      <c r="ALR21" s="320"/>
      <c r="ALS21" s="320"/>
      <c r="ALT21" s="320"/>
      <c r="ALU21" s="320"/>
      <c r="ALV21" s="320"/>
      <c r="ALW21" s="320"/>
      <c r="ALX21" s="320"/>
      <c r="ALY21" s="320"/>
      <c r="ALZ21" s="320"/>
      <c r="AMA21" s="320"/>
      <c r="AMB21" s="320"/>
      <c r="AMC21" s="320"/>
      <c r="AMD21" s="320"/>
    </row>
    <row r="22" spans="1:1018">
      <c r="B22" s="1356"/>
      <c r="C22" s="1357"/>
      <c r="D22" s="742" t="s">
        <v>332</v>
      </c>
      <c r="E22" s="1364" t="s">
        <v>464</v>
      </c>
      <c r="F22" s="1364"/>
      <c r="G22" s="1364"/>
      <c r="H22" s="1365"/>
      <c r="M22" s="319"/>
      <c r="CN22" s="320"/>
      <c r="CO22" s="320"/>
      <c r="CP22" s="320"/>
      <c r="CQ22" s="320"/>
      <c r="CR22" s="320"/>
      <c r="CS22" s="320"/>
      <c r="CT22" s="320"/>
      <c r="CU22" s="320"/>
      <c r="CV22" s="320"/>
      <c r="CW22" s="320"/>
      <c r="CX22" s="320"/>
      <c r="CY22" s="320"/>
      <c r="CZ22" s="320"/>
      <c r="DA22" s="320"/>
      <c r="DB22" s="320"/>
      <c r="DC22" s="320"/>
      <c r="DD22" s="320"/>
      <c r="DE22" s="320"/>
      <c r="DF22" s="320"/>
      <c r="DG22" s="320"/>
      <c r="DH22" s="320"/>
      <c r="DI22" s="320"/>
      <c r="DJ22" s="320"/>
      <c r="DK22" s="320"/>
      <c r="DL22" s="320"/>
      <c r="DM22" s="320"/>
      <c r="DN22" s="320"/>
      <c r="DO22" s="320"/>
      <c r="DP22" s="320"/>
      <c r="DQ22" s="320"/>
      <c r="DR22" s="320"/>
      <c r="DS22" s="320"/>
      <c r="DT22" s="320"/>
      <c r="DU22" s="320"/>
      <c r="DV22" s="320"/>
      <c r="DW22" s="320"/>
      <c r="DX22" s="320"/>
      <c r="DY22" s="320"/>
      <c r="DZ22" s="320"/>
      <c r="EA22" s="320"/>
      <c r="EB22" s="320"/>
      <c r="EC22" s="320"/>
      <c r="ED22" s="320"/>
      <c r="EE22" s="320"/>
      <c r="EF22" s="320"/>
      <c r="EG22" s="320"/>
      <c r="EH22" s="320"/>
      <c r="EI22" s="320"/>
      <c r="EJ22" s="320"/>
      <c r="EK22" s="320"/>
      <c r="EL22" s="320"/>
      <c r="EM22" s="320"/>
      <c r="EN22" s="320"/>
      <c r="EO22" s="320"/>
      <c r="EP22" s="320"/>
      <c r="EQ22" s="320"/>
      <c r="ER22" s="320"/>
      <c r="ES22" s="320"/>
      <c r="ET22" s="320"/>
      <c r="EU22" s="320"/>
      <c r="EV22" s="320"/>
      <c r="EW22" s="320"/>
      <c r="EX22" s="320"/>
      <c r="EY22" s="320"/>
      <c r="EZ22" s="320"/>
      <c r="FA22" s="320"/>
      <c r="FB22" s="320"/>
      <c r="FC22" s="320"/>
      <c r="FD22" s="320"/>
      <c r="FE22" s="320"/>
      <c r="FF22" s="320"/>
      <c r="FG22" s="320"/>
      <c r="FH22" s="320"/>
      <c r="FI22" s="320"/>
      <c r="FJ22" s="320"/>
      <c r="FK22" s="320"/>
      <c r="FL22" s="320"/>
      <c r="FM22" s="320"/>
      <c r="FN22" s="320"/>
      <c r="FO22" s="320"/>
      <c r="FP22" s="320"/>
      <c r="FQ22" s="320"/>
      <c r="FR22" s="320"/>
      <c r="FS22" s="320"/>
      <c r="FT22" s="320"/>
      <c r="FU22" s="320"/>
      <c r="FV22" s="320"/>
      <c r="FW22" s="320"/>
      <c r="FX22" s="320"/>
      <c r="FY22" s="320"/>
      <c r="FZ22" s="320"/>
      <c r="GA22" s="320"/>
      <c r="GB22" s="320"/>
      <c r="GC22" s="320"/>
      <c r="GD22" s="320"/>
      <c r="GE22" s="320"/>
      <c r="GF22" s="320"/>
      <c r="GG22" s="320"/>
      <c r="GH22" s="320"/>
      <c r="GI22" s="320"/>
      <c r="GJ22" s="320"/>
      <c r="GK22" s="320"/>
      <c r="GL22" s="320"/>
      <c r="GM22" s="320"/>
      <c r="GN22" s="320"/>
      <c r="GO22" s="320"/>
      <c r="GP22" s="320"/>
      <c r="GQ22" s="320"/>
      <c r="GR22" s="320"/>
      <c r="GS22" s="320"/>
      <c r="GT22" s="320"/>
      <c r="GU22" s="320"/>
      <c r="GV22" s="320"/>
      <c r="GW22" s="320"/>
      <c r="GX22" s="320"/>
      <c r="GY22" s="320"/>
      <c r="GZ22" s="320"/>
      <c r="HA22" s="320"/>
      <c r="HB22" s="320"/>
      <c r="HC22" s="320"/>
      <c r="HD22" s="320"/>
      <c r="HE22" s="320"/>
      <c r="HF22" s="320"/>
      <c r="HG22" s="320"/>
      <c r="HH22" s="320"/>
      <c r="HI22" s="320"/>
      <c r="HJ22" s="320"/>
      <c r="HK22" s="320"/>
      <c r="HL22" s="320"/>
      <c r="HM22" s="320"/>
      <c r="HN22" s="320"/>
      <c r="HO22" s="320"/>
      <c r="HP22" s="320"/>
      <c r="HQ22" s="320"/>
      <c r="HR22" s="320"/>
      <c r="HS22" s="320"/>
      <c r="HT22" s="320"/>
      <c r="HU22" s="320"/>
      <c r="HV22" s="320"/>
      <c r="HW22" s="320"/>
      <c r="HX22" s="320"/>
      <c r="HY22" s="320"/>
      <c r="HZ22" s="320"/>
      <c r="IA22" s="320"/>
      <c r="IB22" s="320"/>
      <c r="IC22" s="320"/>
      <c r="ID22" s="320"/>
      <c r="IE22" s="320"/>
      <c r="IF22" s="320"/>
      <c r="IG22" s="320"/>
      <c r="IH22" s="320"/>
      <c r="II22" s="320"/>
      <c r="IJ22" s="320"/>
      <c r="IK22" s="320"/>
      <c r="IL22" s="320"/>
      <c r="IM22" s="320"/>
      <c r="IN22" s="320"/>
      <c r="IO22" s="320"/>
      <c r="IP22" s="320"/>
      <c r="IQ22" s="320"/>
      <c r="IR22" s="320"/>
      <c r="IS22" s="320"/>
      <c r="IT22" s="320"/>
      <c r="IU22" s="320"/>
      <c r="IV22" s="320"/>
      <c r="IW22" s="320"/>
      <c r="IX22" s="320"/>
      <c r="IY22" s="320"/>
      <c r="IZ22" s="320"/>
      <c r="JA22" s="320"/>
      <c r="JB22" s="320"/>
      <c r="JC22" s="320"/>
      <c r="JD22" s="320"/>
      <c r="JE22" s="320"/>
      <c r="JF22" s="320"/>
      <c r="JG22" s="320"/>
      <c r="JH22" s="320"/>
      <c r="JI22" s="320"/>
      <c r="JJ22" s="320"/>
      <c r="JK22" s="320"/>
      <c r="JL22" s="320"/>
      <c r="JM22" s="320"/>
      <c r="JN22" s="320"/>
      <c r="JO22" s="320"/>
      <c r="JP22" s="320"/>
      <c r="JQ22" s="320"/>
      <c r="JR22" s="320"/>
      <c r="JS22" s="320"/>
      <c r="JT22" s="320"/>
      <c r="JU22" s="320"/>
      <c r="JV22" s="320"/>
      <c r="JW22" s="320"/>
      <c r="JX22" s="320"/>
      <c r="JY22" s="320"/>
      <c r="JZ22" s="320"/>
      <c r="KA22" s="320"/>
      <c r="KB22" s="320"/>
      <c r="KC22" s="320"/>
      <c r="KD22" s="320"/>
      <c r="KE22" s="320"/>
      <c r="KF22" s="320"/>
      <c r="KG22" s="320"/>
      <c r="KH22" s="320"/>
      <c r="KI22" s="320"/>
      <c r="KJ22" s="320"/>
      <c r="KK22" s="320"/>
      <c r="KL22" s="320"/>
      <c r="KM22" s="320"/>
      <c r="KN22" s="320"/>
      <c r="KO22" s="320"/>
      <c r="KP22" s="320"/>
      <c r="KQ22" s="320"/>
      <c r="KR22" s="320"/>
      <c r="KS22" s="320"/>
      <c r="KT22" s="320"/>
      <c r="KU22" s="320"/>
      <c r="KV22" s="320"/>
      <c r="KW22" s="320"/>
      <c r="KX22" s="320"/>
      <c r="KY22" s="320"/>
      <c r="KZ22" s="320"/>
      <c r="LA22" s="320"/>
      <c r="LB22" s="320"/>
      <c r="LC22" s="320"/>
      <c r="LD22" s="320"/>
      <c r="LE22" s="320"/>
      <c r="LF22" s="320"/>
      <c r="LG22" s="320"/>
      <c r="LH22" s="320"/>
      <c r="LI22" s="320"/>
      <c r="LJ22" s="320"/>
      <c r="LK22" s="320"/>
      <c r="LL22" s="320"/>
      <c r="LM22" s="320"/>
      <c r="LN22" s="320"/>
      <c r="LO22" s="320"/>
      <c r="LP22" s="320"/>
      <c r="LQ22" s="320"/>
      <c r="LR22" s="320"/>
      <c r="LS22" s="320"/>
      <c r="LT22" s="320"/>
      <c r="LU22" s="320"/>
      <c r="LV22" s="320"/>
      <c r="LW22" s="320"/>
      <c r="LX22" s="320"/>
      <c r="LY22" s="320"/>
      <c r="LZ22" s="320"/>
      <c r="MA22" s="320"/>
      <c r="MB22" s="320"/>
      <c r="MC22" s="320"/>
      <c r="MD22" s="320"/>
      <c r="ME22" s="320"/>
      <c r="MF22" s="320"/>
      <c r="MG22" s="320"/>
      <c r="MH22" s="320"/>
      <c r="MI22" s="320"/>
      <c r="MJ22" s="320"/>
      <c r="MK22" s="320"/>
      <c r="ML22" s="320"/>
      <c r="MM22" s="320"/>
      <c r="MN22" s="320"/>
      <c r="MO22" s="320"/>
      <c r="MP22" s="320"/>
      <c r="MQ22" s="320"/>
      <c r="MR22" s="320"/>
      <c r="MS22" s="320"/>
      <c r="MT22" s="320"/>
      <c r="MU22" s="320"/>
      <c r="MV22" s="320"/>
      <c r="MW22" s="320"/>
      <c r="MX22" s="320"/>
      <c r="MY22" s="320"/>
      <c r="MZ22" s="320"/>
      <c r="NA22" s="320"/>
      <c r="NB22" s="320"/>
      <c r="NC22" s="320"/>
      <c r="ND22" s="320"/>
      <c r="NE22" s="320"/>
      <c r="NF22" s="320"/>
      <c r="NG22" s="320"/>
      <c r="NH22" s="320"/>
      <c r="NI22" s="320"/>
      <c r="NJ22" s="320"/>
      <c r="NK22" s="320"/>
      <c r="NL22" s="320"/>
      <c r="NM22" s="320"/>
      <c r="NN22" s="320"/>
      <c r="NO22" s="320"/>
      <c r="NP22" s="320"/>
      <c r="NQ22" s="320"/>
      <c r="NR22" s="320"/>
      <c r="NS22" s="320"/>
      <c r="NT22" s="320"/>
      <c r="NU22" s="320"/>
      <c r="NV22" s="320"/>
      <c r="NW22" s="320"/>
      <c r="NX22" s="320"/>
      <c r="NY22" s="320"/>
      <c r="NZ22" s="320"/>
      <c r="OA22" s="320"/>
      <c r="OB22" s="320"/>
      <c r="OC22" s="320"/>
      <c r="OD22" s="320"/>
      <c r="OE22" s="320"/>
      <c r="OF22" s="320"/>
      <c r="OG22" s="320"/>
      <c r="OH22" s="320"/>
      <c r="OI22" s="320"/>
      <c r="OJ22" s="320"/>
      <c r="OK22" s="320"/>
      <c r="OL22" s="320"/>
      <c r="OM22" s="320"/>
      <c r="ON22" s="320"/>
      <c r="OO22" s="320"/>
      <c r="OP22" s="320"/>
      <c r="OQ22" s="320"/>
      <c r="OR22" s="320"/>
      <c r="OS22" s="320"/>
      <c r="OT22" s="320"/>
      <c r="OU22" s="320"/>
      <c r="OV22" s="320"/>
      <c r="OW22" s="320"/>
      <c r="OX22" s="320"/>
      <c r="OY22" s="320"/>
      <c r="OZ22" s="320"/>
      <c r="PA22" s="320"/>
      <c r="PB22" s="320"/>
      <c r="PC22" s="320"/>
      <c r="PD22" s="320"/>
      <c r="PE22" s="320"/>
      <c r="PF22" s="320"/>
      <c r="PG22" s="320"/>
      <c r="PH22" s="320"/>
      <c r="PI22" s="320"/>
      <c r="PJ22" s="320"/>
      <c r="PK22" s="320"/>
      <c r="PL22" s="320"/>
      <c r="PM22" s="320"/>
      <c r="PN22" s="320"/>
      <c r="PO22" s="320"/>
      <c r="PP22" s="320"/>
      <c r="PQ22" s="320"/>
      <c r="PR22" s="320"/>
      <c r="PS22" s="320"/>
      <c r="PT22" s="320"/>
      <c r="PU22" s="320"/>
      <c r="PV22" s="320"/>
      <c r="PW22" s="320"/>
      <c r="PX22" s="320"/>
      <c r="PY22" s="320"/>
      <c r="PZ22" s="320"/>
      <c r="QA22" s="320"/>
      <c r="QB22" s="320"/>
      <c r="QC22" s="320"/>
      <c r="QD22" s="320"/>
      <c r="QE22" s="320"/>
      <c r="QF22" s="320"/>
      <c r="QG22" s="320"/>
      <c r="QH22" s="320"/>
      <c r="QI22" s="320"/>
      <c r="QJ22" s="320"/>
      <c r="QK22" s="320"/>
      <c r="QL22" s="320"/>
      <c r="QM22" s="320"/>
      <c r="QN22" s="320"/>
      <c r="QO22" s="320"/>
      <c r="QP22" s="320"/>
      <c r="QQ22" s="320"/>
      <c r="QR22" s="320"/>
      <c r="QS22" s="320"/>
      <c r="QT22" s="320"/>
      <c r="QU22" s="320"/>
      <c r="QV22" s="320"/>
      <c r="QW22" s="320"/>
      <c r="QX22" s="320"/>
      <c r="QY22" s="320"/>
      <c r="QZ22" s="320"/>
      <c r="RA22" s="320"/>
      <c r="RB22" s="320"/>
      <c r="RC22" s="320"/>
      <c r="RD22" s="320"/>
      <c r="RE22" s="320"/>
      <c r="RF22" s="320"/>
      <c r="RG22" s="320"/>
      <c r="RH22" s="320"/>
      <c r="RI22" s="320"/>
      <c r="RJ22" s="320"/>
      <c r="RK22" s="320"/>
      <c r="RL22" s="320"/>
      <c r="RM22" s="320"/>
      <c r="RN22" s="320"/>
      <c r="RO22" s="320"/>
      <c r="RP22" s="320"/>
      <c r="RQ22" s="320"/>
      <c r="RR22" s="320"/>
      <c r="RS22" s="320"/>
      <c r="RT22" s="320"/>
      <c r="RU22" s="320"/>
      <c r="RV22" s="320"/>
      <c r="RW22" s="320"/>
      <c r="RX22" s="320"/>
      <c r="RY22" s="320"/>
      <c r="RZ22" s="320"/>
      <c r="SA22" s="320"/>
      <c r="SB22" s="320"/>
      <c r="SC22" s="320"/>
      <c r="SD22" s="320"/>
      <c r="SE22" s="320"/>
      <c r="SF22" s="320"/>
      <c r="SG22" s="320"/>
      <c r="SH22" s="320"/>
      <c r="SI22" s="320"/>
      <c r="SJ22" s="320"/>
      <c r="SK22" s="320"/>
      <c r="SL22" s="320"/>
      <c r="SM22" s="320"/>
      <c r="SN22" s="320"/>
      <c r="SO22" s="320"/>
      <c r="SP22" s="320"/>
      <c r="SQ22" s="320"/>
      <c r="SR22" s="320"/>
      <c r="SS22" s="320"/>
      <c r="ST22" s="320"/>
      <c r="SU22" s="320"/>
      <c r="SV22" s="320"/>
      <c r="SW22" s="320"/>
      <c r="SX22" s="320"/>
      <c r="SY22" s="320"/>
      <c r="SZ22" s="320"/>
      <c r="TA22" s="320"/>
      <c r="TB22" s="320"/>
      <c r="TC22" s="320"/>
      <c r="TD22" s="320"/>
      <c r="TE22" s="320"/>
      <c r="TF22" s="320"/>
      <c r="TG22" s="320"/>
      <c r="TH22" s="320"/>
      <c r="TI22" s="320"/>
      <c r="TJ22" s="320"/>
      <c r="TK22" s="320"/>
      <c r="TL22" s="320"/>
      <c r="TM22" s="320"/>
      <c r="TN22" s="320"/>
      <c r="TO22" s="320"/>
      <c r="TP22" s="320"/>
      <c r="TQ22" s="320"/>
      <c r="TR22" s="320"/>
      <c r="TS22" s="320"/>
      <c r="TT22" s="320"/>
      <c r="TU22" s="320"/>
      <c r="TV22" s="320"/>
      <c r="TW22" s="320"/>
      <c r="TX22" s="320"/>
      <c r="TY22" s="320"/>
      <c r="TZ22" s="320"/>
      <c r="UA22" s="320"/>
      <c r="UB22" s="320"/>
      <c r="UC22" s="320"/>
      <c r="UD22" s="320"/>
      <c r="UE22" s="320"/>
      <c r="UF22" s="320"/>
      <c r="UG22" s="320"/>
      <c r="UH22" s="320"/>
      <c r="UI22" s="320"/>
      <c r="UJ22" s="320"/>
      <c r="UK22" s="320"/>
      <c r="UL22" s="320"/>
      <c r="UM22" s="320"/>
      <c r="UN22" s="320"/>
      <c r="UO22" s="320"/>
      <c r="UP22" s="320"/>
      <c r="UQ22" s="320"/>
      <c r="UR22" s="320"/>
      <c r="US22" s="320"/>
      <c r="UT22" s="320"/>
      <c r="UU22" s="320"/>
      <c r="UV22" s="320"/>
      <c r="UW22" s="320"/>
      <c r="UX22" s="320"/>
      <c r="UY22" s="320"/>
      <c r="UZ22" s="320"/>
      <c r="VA22" s="320"/>
      <c r="VB22" s="320"/>
      <c r="VC22" s="320"/>
      <c r="VD22" s="320"/>
      <c r="VE22" s="320"/>
      <c r="VF22" s="320"/>
      <c r="VG22" s="320"/>
      <c r="VH22" s="320"/>
      <c r="VI22" s="320"/>
      <c r="VJ22" s="320"/>
      <c r="VK22" s="320"/>
      <c r="VL22" s="320"/>
      <c r="VM22" s="320"/>
      <c r="VN22" s="320"/>
      <c r="VO22" s="320"/>
      <c r="VP22" s="320"/>
      <c r="VQ22" s="320"/>
      <c r="VR22" s="320"/>
      <c r="VS22" s="320"/>
      <c r="VT22" s="320"/>
      <c r="VU22" s="320"/>
      <c r="VV22" s="320"/>
      <c r="VW22" s="320"/>
      <c r="VX22" s="320"/>
      <c r="VY22" s="320"/>
      <c r="VZ22" s="320"/>
      <c r="WA22" s="320"/>
      <c r="WB22" s="320"/>
      <c r="WC22" s="320"/>
      <c r="WD22" s="320"/>
      <c r="WE22" s="320"/>
      <c r="WF22" s="320"/>
      <c r="WG22" s="320"/>
      <c r="WH22" s="320"/>
      <c r="WI22" s="320"/>
      <c r="WJ22" s="320"/>
      <c r="WK22" s="320"/>
      <c r="WL22" s="320"/>
      <c r="WM22" s="320"/>
      <c r="WN22" s="320"/>
      <c r="WO22" s="320"/>
      <c r="WP22" s="320"/>
      <c r="WQ22" s="320"/>
      <c r="WR22" s="320"/>
      <c r="WS22" s="320"/>
      <c r="WT22" s="320"/>
      <c r="WU22" s="320"/>
      <c r="WV22" s="320"/>
      <c r="WW22" s="320"/>
      <c r="WX22" s="320"/>
      <c r="WY22" s="320"/>
      <c r="WZ22" s="320"/>
      <c r="XA22" s="320"/>
      <c r="XB22" s="320"/>
      <c r="XC22" s="320"/>
      <c r="XD22" s="320"/>
      <c r="XE22" s="320"/>
      <c r="XF22" s="320"/>
      <c r="XG22" s="320"/>
      <c r="XH22" s="320"/>
      <c r="XI22" s="320"/>
      <c r="XJ22" s="320"/>
      <c r="XK22" s="320"/>
      <c r="XL22" s="320"/>
      <c r="XM22" s="320"/>
      <c r="XN22" s="320"/>
      <c r="XO22" s="320"/>
      <c r="XP22" s="320"/>
      <c r="XQ22" s="320"/>
      <c r="XR22" s="320"/>
      <c r="XS22" s="320"/>
      <c r="XT22" s="320"/>
      <c r="XU22" s="320"/>
      <c r="XV22" s="320"/>
      <c r="XW22" s="320"/>
      <c r="XX22" s="320"/>
      <c r="XY22" s="320"/>
      <c r="XZ22" s="320"/>
      <c r="YA22" s="320"/>
      <c r="YB22" s="320"/>
      <c r="YC22" s="320"/>
      <c r="YD22" s="320"/>
      <c r="YE22" s="320"/>
      <c r="YF22" s="320"/>
      <c r="YG22" s="320"/>
      <c r="YH22" s="320"/>
      <c r="YI22" s="320"/>
      <c r="YJ22" s="320"/>
      <c r="YK22" s="320"/>
      <c r="YL22" s="320"/>
      <c r="YM22" s="320"/>
      <c r="YN22" s="320"/>
      <c r="YO22" s="320"/>
      <c r="YP22" s="320"/>
      <c r="YQ22" s="320"/>
      <c r="YR22" s="320"/>
      <c r="YS22" s="320"/>
      <c r="YT22" s="320"/>
      <c r="YU22" s="320"/>
      <c r="YV22" s="320"/>
      <c r="YW22" s="320"/>
      <c r="YX22" s="320"/>
      <c r="YY22" s="320"/>
      <c r="YZ22" s="320"/>
      <c r="ZA22" s="320"/>
      <c r="ZB22" s="320"/>
      <c r="ZC22" s="320"/>
      <c r="ZD22" s="320"/>
      <c r="ZE22" s="320"/>
      <c r="ZF22" s="320"/>
      <c r="ZG22" s="320"/>
      <c r="ZH22" s="320"/>
      <c r="ZI22" s="320"/>
      <c r="ZJ22" s="320"/>
      <c r="ZK22" s="320"/>
      <c r="ZL22" s="320"/>
      <c r="ZM22" s="320"/>
      <c r="ZN22" s="320"/>
      <c r="ZO22" s="320"/>
      <c r="ZP22" s="320"/>
      <c r="ZQ22" s="320"/>
      <c r="ZR22" s="320"/>
      <c r="ZS22" s="320"/>
      <c r="ZT22" s="320"/>
      <c r="ZU22" s="320"/>
      <c r="ZV22" s="320"/>
      <c r="ZW22" s="320"/>
      <c r="ZX22" s="320"/>
      <c r="ZY22" s="320"/>
      <c r="ZZ22" s="320"/>
      <c r="AAA22" s="320"/>
      <c r="AAB22" s="320"/>
      <c r="AAC22" s="320"/>
      <c r="AAD22" s="320"/>
      <c r="AAE22" s="320"/>
      <c r="AAF22" s="320"/>
      <c r="AAG22" s="320"/>
      <c r="AAH22" s="320"/>
      <c r="AAI22" s="320"/>
      <c r="AAJ22" s="320"/>
      <c r="AAK22" s="320"/>
      <c r="AAL22" s="320"/>
      <c r="AAM22" s="320"/>
      <c r="AAN22" s="320"/>
      <c r="AAO22" s="320"/>
      <c r="AAP22" s="320"/>
      <c r="AAQ22" s="320"/>
      <c r="AAR22" s="320"/>
      <c r="AAS22" s="320"/>
      <c r="AAT22" s="320"/>
      <c r="AAU22" s="320"/>
      <c r="AAV22" s="320"/>
      <c r="AAW22" s="320"/>
      <c r="AAX22" s="320"/>
      <c r="AAY22" s="320"/>
      <c r="AAZ22" s="320"/>
      <c r="ABA22" s="320"/>
      <c r="ABB22" s="320"/>
      <c r="ABC22" s="320"/>
      <c r="ABD22" s="320"/>
      <c r="ABE22" s="320"/>
      <c r="ABF22" s="320"/>
      <c r="ABG22" s="320"/>
      <c r="ABH22" s="320"/>
      <c r="ABI22" s="320"/>
      <c r="ABJ22" s="320"/>
      <c r="ABK22" s="320"/>
      <c r="ABL22" s="320"/>
      <c r="ABM22" s="320"/>
      <c r="ABN22" s="320"/>
      <c r="ABO22" s="320"/>
      <c r="ABP22" s="320"/>
      <c r="ABQ22" s="320"/>
      <c r="ABR22" s="320"/>
      <c r="ABS22" s="320"/>
      <c r="ABT22" s="320"/>
      <c r="ABU22" s="320"/>
      <c r="ABV22" s="320"/>
      <c r="ABW22" s="320"/>
      <c r="ABX22" s="320"/>
      <c r="ABY22" s="320"/>
      <c r="ABZ22" s="320"/>
      <c r="ACA22" s="320"/>
      <c r="ACB22" s="320"/>
      <c r="ACC22" s="320"/>
      <c r="ACD22" s="320"/>
      <c r="ACE22" s="320"/>
      <c r="ACF22" s="320"/>
      <c r="ACG22" s="320"/>
      <c r="ACH22" s="320"/>
      <c r="ACI22" s="320"/>
      <c r="ACJ22" s="320"/>
      <c r="ACK22" s="320"/>
      <c r="ACL22" s="320"/>
      <c r="ACM22" s="320"/>
      <c r="ACN22" s="320"/>
      <c r="ACO22" s="320"/>
      <c r="ACP22" s="320"/>
      <c r="ACQ22" s="320"/>
      <c r="ACR22" s="320"/>
      <c r="ACS22" s="320"/>
      <c r="ACT22" s="320"/>
      <c r="ACU22" s="320"/>
      <c r="ACV22" s="320"/>
      <c r="ACW22" s="320"/>
      <c r="ACX22" s="320"/>
      <c r="ACY22" s="320"/>
      <c r="ACZ22" s="320"/>
      <c r="ADA22" s="320"/>
      <c r="ADB22" s="320"/>
      <c r="ADC22" s="320"/>
      <c r="ADD22" s="320"/>
      <c r="ADE22" s="320"/>
      <c r="ADF22" s="320"/>
      <c r="ADG22" s="320"/>
      <c r="ADH22" s="320"/>
      <c r="ADI22" s="320"/>
      <c r="ADJ22" s="320"/>
      <c r="ADK22" s="320"/>
      <c r="ADL22" s="320"/>
      <c r="ADM22" s="320"/>
      <c r="ADN22" s="320"/>
      <c r="ADO22" s="320"/>
      <c r="ADP22" s="320"/>
      <c r="ADQ22" s="320"/>
      <c r="ADR22" s="320"/>
      <c r="ADS22" s="320"/>
      <c r="ADT22" s="320"/>
      <c r="ADU22" s="320"/>
      <c r="ADV22" s="320"/>
      <c r="ADW22" s="320"/>
      <c r="ADX22" s="320"/>
      <c r="ADY22" s="320"/>
      <c r="ADZ22" s="320"/>
      <c r="AEA22" s="320"/>
      <c r="AEB22" s="320"/>
      <c r="AEC22" s="320"/>
      <c r="AED22" s="320"/>
      <c r="AEE22" s="320"/>
      <c r="AEF22" s="320"/>
      <c r="AEG22" s="320"/>
      <c r="AEH22" s="320"/>
      <c r="AEI22" s="320"/>
      <c r="AEJ22" s="320"/>
      <c r="AEK22" s="320"/>
      <c r="AEL22" s="320"/>
      <c r="AEM22" s="320"/>
      <c r="AEN22" s="320"/>
      <c r="AEO22" s="320"/>
      <c r="AEP22" s="320"/>
      <c r="AEQ22" s="320"/>
      <c r="AER22" s="320"/>
      <c r="AES22" s="320"/>
      <c r="AET22" s="320"/>
      <c r="AEU22" s="320"/>
      <c r="AEV22" s="320"/>
      <c r="AEW22" s="320"/>
      <c r="AEX22" s="320"/>
      <c r="AEY22" s="320"/>
      <c r="AEZ22" s="320"/>
      <c r="AFA22" s="320"/>
      <c r="AFB22" s="320"/>
      <c r="AFC22" s="320"/>
      <c r="AFD22" s="320"/>
      <c r="AFE22" s="320"/>
      <c r="AFF22" s="320"/>
      <c r="AFG22" s="320"/>
      <c r="AFH22" s="320"/>
      <c r="AFI22" s="320"/>
      <c r="AFJ22" s="320"/>
      <c r="AFK22" s="320"/>
      <c r="AFL22" s="320"/>
      <c r="AFM22" s="320"/>
      <c r="AFN22" s="320"/>
      <c r="AFO22" s="320"/>
      <c r="AFP22" s="320"/>
      <c r="AFQ22" s="320"/>
      <c r="AFR22" s="320"/>
      <c r="AFS22" s="320"/>
      <c r="AFT22" s="320"/>
      <c r="AFU22" s="320"/>
      <c r="AFV22" s="320"/>
      <c r="AFW22" s="320"/>
      <c r="AFX22" s="320"/>
      <c r="AFY22" s="320"/>
      <c r="AFZ22" s="320"/>
      <c r="AGA22" s="320"/>
      <c r="AGB22" s="320"/>
      <c r="AGC22" s="320"/>
      <c r="AGD22" s="320"/>
      <c r="AGE22" s="320"/>
      <c r="AGF22" s="320"/>
      <c r="AGG22" s="320"/>
      <c r="AGH22" s="320"/>
      <c r="AGI22" s="320"/>
      <c r="AGJ22" s="320"/>
      <c r="AGK22" s="320"/>
      <c r="AGL22" s="320"/>
      <c r="AGM22" s="320"/>
      <c r="AGN22" s="320"/>
      <c r="AGO22" s="320"/>
      <c r="AGP22" s="320"/>
      <c r="AGQ22" s="320"/>
      <c r="AGR22" s="320"/>
      <c r="AGS22" s="320"/>
      <c r="AGT22" s="320"/>
      <c r="AGU22" s="320"/>
      <c r="AGV22" s="320"/>
      <c r="AGW22" s="320"/>
      <c r="AGX22" s="320"/>
      <c r="AGY22" s="320"/>
      <c r="AGZ22" s="320"/>
      <c r="AHA22" s="320"/>
      <c r="AHB22" s="320"/>
      <c r="AHC22" s="320"/>
      <c r="AHD22" s="320"/>
      <c r="AHE22" s="320"/>
      <c r="AHF22" s="320"/>
      <c r="AHG22" s="320"/>
      <c r="AHH22" s="320"/>
      <c r="AHI22" s="320"/>
      <c r="AHJ22" s="320"/>
      <c r="AHK22" s="320"/>
      <c r="AHL22" s="320"/>
      <c r="AHM22" s="320"/>
      <c r="AHN22" s="320"/>
      <c r="AHO22" s="320"/>
      <c r="AHP22" s="320"/>
      <c r="AHQ22" s="320"/>
      <c r="AHR22" s="320"/>
      <c r="AHS22" s="320"/>
      <c r="AHT22" s="320"/>
      <c r="AHU22" s="320"/>
      <c r="AHV22" s="320"/>
      <c r="AHW22" s="320"/>
      <c r="AHX22" s="320"/>
      <c r="AHY22" s="320"/>
      <c r="AHZ22" s="320"/>
      <c r="AIA22" s="320"/>
      <c r="AIB22" s="320"/>
      <c r="AIC22" s="320"/>
      <c r="AID22" s="320"/>
      <c r="AIE22" s="320"/>
      <c r="AIF22" s="320"/>
      <c r="AIG22" s="320"/>
      <c r="AIH22" s="320"/>
      <c r="AII22" s="320"/>
      <c r="AIJ22" s="320"/>
      <c r="AIK22" s="320"/>
      <c r="AIL22" s="320"/>
      <c r="AIM22" s="320"/>
      <c r="AIN22" s="320"/>
      <c r="AIO22" s="320"/>
      <c r="AIP22" s="320"/>
      <c r="AIQ22" s="320"/>
      <c r="AIR22" s="320"/>
      <c r="AIS22" s="320"/>
      <c r="AIT22" s="320"/>
      <c r="AIU22" s="320"/>
      <c r="AIV22" s="320"/>
      <c r="AIW22" s="320"/>
      <c r="AIX22" s="320"/>
      <c r="AIY22" s="320"/>
      <c r="AIZ22" s="320"/>
      <c r="AJA22" s="320"/>
      <c r="AJB22" s="320"/>
      <c r="AJC22" s="320"/>
      <c r="AJD22" s="320"/>
      <c r="AJE22" s="320"/>
      <c r="AJF22" s="320"/>
      <c r="AJG22" s="320"/>
      <c r="AJH22" s="320"/>
      <c r="AJI22" s="320"/>
      <c r="AJJ22" s="320"/>
      <c r="AJK22" s="320"/>
      <c r="AJL22" s="320"/>
      <c r="AJM22" s="320"/>
      <c r="AJN22" s="320"/>
      <c r="AJO22" s="320"/>
      <c r="AJP22" s="320"/>
      <c r="AJQ22" s="320"/>
      <c r="AJR22" s="320"/>
      <c r="AJS22" s="320"/>
      <c r="AJT22" s="320"/>
      <c r="AJU22" s="320"/>
      <c r="AJV22" s="320"/>
      <c r="AJW22" s="320"/>
      <c r="AJX22" s="320"/>
      <c r="AJY22" s="320"/>
      <c r="AJZ22" s="320"/>
      <c r="AKA22" s="320"/>
      <c r="AKB22" s="320"/>
      <c r="AKC22" s="320"/>
      <c r="AKD22" s="320"/>
      <c r="AKE22" s="320"/>
      <c r="AKF22" s="320"/>
      <c r="AKG22" s="320"/>
      <c r="AKH22" s="320"/>
      <c r="AKI22" s="320"/>
      <c r="AKJ22" s="320"/>
      <c r="AKK22" s="320"/>
      <c r="AKL22" s="320"/>
      <c r="AKM22" s="320"/>
      <c r="AKN22" s="320"/>
      <c r="AKO22" s="320"/>
      <c r="AKP22" s="320"/>
      <c r="AKQ22" s="320"/>
      <c r="AKR22" s="320"/>
      <c r="AKS22" s="320"/>
      <c r="AKT22" s="320"/>
      <c r="AKU22" s="320"/>
      <c r="AKV22" s="320"/>
      <c r="AKW22" s="320"/>
      <c r="AKX22" s="320"/>
      <c r="AKY22" s="320"/>
      <c r="AKZ22" s="320"/>
      <c r="ALA22" s="320"/>
      <c r="ALB22" s="320"/>
      <c r="ALC22" s="320"/>
      <c r="ALD22" s="320"/>
      <c r="ALE22" s="320"/>
      <c r="ALF22" s="320"/>
      <c r="ALG22" s="320"/>
      <c r="ALH22" s="320"/>
      <c r="ALI22" s="320"/>
      <c r="ALJ22" s="320"/>
      <c r="ALK22" s="320"/>
      <c r="ALL22" s="320"/>
      <c r="ALM22" s="320"/>
      <c r="ALN22" s="320"/>
      <c r="ALO22" s="320"/>
      <c r="ALP22" s="320"/>
      <c r="ALQ22" s="320"/>
      <c r="ALR22" s="320"/>
      <c r="ALS22" s="320"/>
      <c r="ALT22" s="320"/>
      <c r="ALU22" s="320"/>
      <c r="ALV22" s="320"/>
      <c r="ALW22" s="320"/>
      <c r="ALX22" s="320"/>
      <c r="ALY22" s="320"/>
      <c r="ALZ22" s="320"/>
      <c r="AMA22" s="320"/>
      <c r="AMB22" s="320"/>
      <c r="AMC22" s="320"/>
      <c r="AMD22" s="321"/>
    </row>
    <row r="23" spans="1:1018">
      <c r="B23" s="1358"/>
      <c r="C23" s="1359"/>
      <c r="D23" s="418" t="s">
        <v>331</v>
      </c>
      <c r="E23" s="1366" t="s">
        <v>465</v>
      </c>
      <c r="F23" s="1366"/>
      <c r="G23" s="1366"/>
      <c r="H23" s="1367"/>
      <c r="M23" s="319"/>
      <c r="CN23" s="320"/>
      <c r="CO23" s="320"/>
      <c r="CP23" s="320"/>
      <c r="CQ23" s="320"/>
      <c r="CR23" s="320"/>
      <c r="CS23" s="320"/>
      <c r="CT23" s="320"/>
      <c r="CU23" s="320"/>
      <c r="CV23" s="320"/>
      <c r="CW23" s="320"/>
      <c r="CX23" s="320"/>
      <c r="CY23" s="320"/>
      <c r="CZ23" s="320"/>
      <c r="DA23" s="320"/>
      <c r="DB23" s="320"/>
      <c r="DC23" s="320"/>
      <c r="DD23" s="320"/>
      <c r="DE23" s="320"/>
      <c r="DF23" s="320"/>
      <c r="DG23" s="320"/>
      <c r="DH23" s="320"/>
      <c r="DI23" s="320"/>
      <c r="DJ23" s="320"/>
      <c r="DK23" s="320"/>
      <c r="DL23" s="320"/>
      <c r="DM23" s="320"/>
      <c r="DN23" s="320"/>
      <c r="DO23" s="320"/>
      <c r="DP23" s="320"/>
      <c r="DQ23" s="320"/>
      <c r="DR23" s="320"/>
      <c r="DS23" s="320"/>
      <c r="DT23" s="320"/>
      <c r="DU23" s="320"/>
      <c r="DV23" s="320"/>
      <c r="DW23" s="320"/>
      <c r="DX23" s="320"/>
      <c r="DY23" s="320"/>
      <c r="DZ23" s="320"/>
      <c r="EA23" s="320"/>
      <c r="EB23" s="320"/>
      <c r="EC23" s="320"/>
      <c r="ED23" s="320"/>
      <c r="EE23" s="320"/>
      <c r="EF23" s="320"/>
      <c r="EG23" s="320"/>
      <c r="EH23" s="320"/>
      <c r="EI23" s="320"/>
      <c r="EJ23" s="320"/>
      <c r="EK23" s="320"/>
      <c r="EL23" s="320"/>
      <c r="EM23" s="320"/>
      <c r="EN23" s="320"/>
      <c r="EO23" s="320"/>
      <c r="EP23" s="320"/>
      <c r="EQ23" s="320"/>
      <c r="ER23" s="320"/>
      <c r="ES23" s="320"/>
      <c r="ET23" s="320"/>
      <c r="EU23" s="320"/>
      <c r="EV23" s="320"/>
      <c r="EW23" s="320"/>
      <c r="EX23" s="320"/>
      <c r="EY23" s="320"/>
      <c r="EZ23" s="320"/>
      <c r="FA23" s="320"/>
      <c r="FB23" s="320"/>
      <c r="FC23" s="320"/>
      <c r="FD23" s="320"/>
      <c r="FE23" s="320"/>
      <c r="FF23" s="320"/>
      <c r="FG23" s="320"/>
      <c r="FH23" s="320"/>
      <c r="FI23" s="320"/>
      <c r="FJ23" s="320"/>
      <c r="FK23" s="320"/>
      <c r="FL23" s="320"/>
      <c r="FM23" s="320"/>
      <c r="FN23" s="320"/>
      <c r="FO23" s="320"/>
      <c r="FP23" s="320"/>
      <c r="FQ23" s="320"/>
      <c r="FR23" s="320"/>
      <c r="FS23" s="320"/>
      <c r="FT23" s="320"/>
      <c r="FU23" s="320"/>
      <c r="FV23" s="320"/>
      <c r="FW23" s="320"/>
      <c r="FX23" s="320"/>
      <c r="FY23" s="320"/>
      <c r="FZ23" s="320"/>
      <c r="GA23" s="320"/>
      <c r="GB23" s="320"/>
      <c r="GC23" s="320"/>
      <c r="GD23" s="320"/>
      <c r="GE23" s="320"/>
      <c r="GF23" s="320"/>
      <c r="GG23" s="320"/>
      <c r="GH23" s="320"/>
      <c r="GI23" s="320"/>
      <c r="GJ23" s="320"/>
      <c r="GK23" s="320"/>
      <c r="GL23" s="320"/>
      <c r="GM23" s="320"/>
      <c r="GN23" s="320"/>
      <c r="GO23" s="320"/>
      <c r="GP23" s="320"/>
      <c r="GQ23" s="320"/>
      <c r="GR23" s="320"/>
      <c r="GS23" s="320"/>
      <c r="GT23" s="320"/>
      <c r="GU23" s="320"/>
      <c r="GV23" s="320"/>
      <c r="GW23" s="320"/>
      <c r="GX23" s="320"/>
      <c r="GY23" s="320"/>
      <c r="GZ23" s="320"/>
      <c r="HA23" s="320"/>
      <c r="HB23" s="320"/>
      <c r="HC23" s="320"/>
      <c r="HD23" s="320"/>
      <c r="HE23" s="320"/>
      <c r="HF23" s="320"/>
      <c r="HG23" s="320"/>
      <c r="HH23" s="320"/>
      <c r="HI23" s="320"/>
      <c r="HJ23" s="320"/>
      <c r="HK23" s="320"/>
      <c r="HL23" s="320"/>
      <c r="HM23" s="320"/>
      <c r="HN23" s="320"/>
      <c r="HO23" s="320"/>
      <c r="HP23" s="320"/>
      <c r="HQ23" s="320"/>
      <c r="HR23" s="320"/>
      <c r="HS23" s="320"/>
      <c r="HT23" s="320"/>
      <c r="HU23" s="320"/>
      <c r="HV23" s="320"/>
      <c r="HW23" s="320"/>
      <c r="HX23" s="320"/>
      <c r="HY23" s="320"/>
      <c r="HZ23" s="320"/>
      <c r="IA23" s="320"/>
      <c r="IB23" s="320"/>
      <c r="IC23" s="320"/>
      <c r="ID23" s="320"/>
      <c r="IE23" s="320"/>
      <c r="IF23" s="320"/>
      <c r="IG23" s="320"/>
      <c r="IH23" s="320"/>
      <c r="II23" s="320"/>
      <c r="IJ23" s="320"/>
      <c r="IK23" s="320"/>
      <c r="IL23" s="320"/>
      <c r="IM23" s="320"/>
      <c r="IN23" s="320"/>
      <c r="IO23" s="320"/>
      <c r="IP23" s="320"/>
      <c r="IQ23" s="320"/>
      <c r="IR23" s="320"/>
      <c r="IS23" s="320"/>
      <c r="IT23" s="320"/>
      <c r="IU23" s="320"/>
      <c r="IV23" s="320"/>
      <c r="IW23" s="320"/>
      <c r="IX23" s="320"/>
      <c r="IY23" s="320"/>
      <c r="IZ23" s="320"/>
      <c r="JA23" s="320"/>
      <c r="JB23" s="320"/>
      <c r="JC23" s="320"/>
      <c r="JD23" s="320"/>
      <c r="JE23" s="320"/>
      <c r="JF23" s="320"/>
      <c r="JG23" s="320"/>
      <c r="JH23" s="320"/>
      <c r="JI23" s="320"/>
      <c r="JJ23" s="320"/>
      <c r="JK23" s="320"/>
      <c r="JL23" s="320"/>
      <c r="JM23" s="320"/>
      <c r="JN23" s="320"/>
      <c r="JO23" s="320"/>
      <c r="JP23" s="320"/>
      <c r="JQ23" s="320"/>
      <c r="JR23" s="320"/>
      <c r="JS23" s="320"/>
      <c r="JT23" s="320"/>
      <c r="JU23" s="320"/>
      <c r="JV23" s="320"/>
      <c r="JW23" s="320"/>
      <c r="JX23" s="320"/>
      <c r="JY23" s="320"/>
      <c r="JZ23" s="320"/>
      <c r="KA23" s="320"/>
      <c r="KB23" s="320"/>
      <c r="KC23" s="320"/>
      <c r="KD23" s="320"/>
      <c r="KE23" s="320"/>
      <c r="KF23" s="320"/>
      <c r="KG23" s="320"/>
      <c r="KH23" s="320"/>
      <c r="KI23" s="320"/>
      <c r="KJ23" s="320"/>
      <c r="KK23" s="320"/>
      <c r="KL23" s="320"/>
      <c r="KM23" s="320"/>
      <c r="KN23" s="320"/>
      <c r="KO23" s="320"/>
      <c r="KP23" s="320"/>
      <c r="KQ23" s="320"/>
      <c r="KR23" s="320"/>
      <c r="KS23" s="320"/>
      <c r="KT23" s="320"/>
      <c r="KU23" s="320"/>
      <c r="KV23" s="320"/>
      <c r="KW23" s="320"/>
      <c r="KX23" s="320"/>
      <c r="KY23" s="320"/>
      <c r="KZ23" s="320"/>
      <c r="LA23" s="320"/>
      <c r="LB23" s="320"/>
      <c r="LC23" s="320"/>
      <c r="LD23" s="320"/>
      <c r="LE23" s="320"/>
      <c r="LF23" s="320"/>
      <c r="LG23" s="320"/>
      <c r="LH23" s="320"/>
      <c r="LI23" s="320"/>
      <c r="LJ23" s="320"/>
      <c r="LK23" s="320"/>
      <c r="LL23" s="320"/>
      <c r="LM23" s="320"/>
      <c r="LN23" s="320"/>
      <c r="LO23" s="320"/>
      <c r="LP23" s="320"/>
      <c r="LQ23" s="320"/>
      <c r="LR23" s="320"/>
      <c r="LS23" s="320"/>
      <c r="LT23" s="320"/>
      <c r="LU23" s="320"/>
      <c r="LV23" s="320"/>
      <c r="LW23" s="320"/>
      <c r="LX23" s="320"/>
      <c r="LY23" s="320"/>
      <c r="LZ23" s="320"/>
      <c r="MA23" s="320"/>
      <c r="MB23" s="320"/>
      <c r="MC23" s="320"/>
      <c r="MD23" s="320"/>
      <c r="ME23" s="320"/>
      <c r="MF23" s="320"/>
      <c r="MG23" s="320"/>
      <c r="MH23" s="320"/>
      <c r="MI23" s="320"/>
      <c r="MJ23" s="320"/>
      <c r="MK23" s="320"/>
      <c r="ML23" s="320"/>
      <c r="MM23" s="320"/>
      <c r="MN23" s="320"/>
      <c r="MO23" s="320"/>
      <c r="MP23" s="320"/>
      <c r="MQ23" s="320"/>
      <c r="MR23" s="320"/>
      <c r="MS23" s="320"/>
      <c r="MT23" s="320"/>
      <c r="MU23" s="320"/>
      <c r="MV23" s="320"/>
      <c r="MW23" s="320"/>
      <c r="MX23" s="320"/>
      <c r="MY23" s="320"/>
      <c r="MZ23" s="320"/>
      <c r="NA23" s="320"/>
      <c r="NB23" s="320"/>
      <c r="NC23" s="320"/>
      <c r="ND23" s="320"/>
      <c r="NE23" s="320"/>
      <c r="NF23" s="320"/>
      <c r="NG23" s="320"/>
      <c r="NH23" s="320"/>
      <c r="NI23" s="320"/>
      <c r="NJ23" s="320"/>
      <c r="NK23" s="320"/>
      <c r="NL23" s="320"/>
      <c r="NM23" s="320"/>
      <c r="NN23" s="320"/>
      <c r="NO23" s="320"/>
      <c r="NP23" s="320"/>
      <c r="NQ23" s="320"/>
      <c r="NR23" s="320"/>
      <c r="NS23" s="320"/>
      <c r="NT23" s="320"/>
      <c r="NU23" s="320"/>
      <c r="NV23" s="320"/>
      <c r="NW23" s="320"/>
      <c r="NX23" s="320"/>
      <c r="NY23" s="320"/>
      <c r="NZ23" s="320"/>
      <c r="OA23" s="320"/>
      <c r="OB23" s="320"/>
      <c r="OC23" s="320"/>
      <c r="OD23" s="320"/>
      <c r="OE23" s="320"/>
      <c r="OF23" s="320"/>
      <c r="OG23" s="320"/>
      <c r="OH23" s="320"/>
      <c r="OI23" s="320"/>
      <c r="OJ23" s="320"/>
      <c r="OK23" s="320"/>
      <c r="OL23" s="320"/>
      <c r="OM23" s="320"/>
      <c r="ON23" s="320"/>
      <c r="OO23" s="320"/>
      <c r="OP23" s="320"/>
      <c r="OQ23" s="320"/>
      <c r="OR23" s="320"/>
      <c r="OS23" s="320"/>
      <c r="OT23" s="320"/>
      <c r="OU23" s="320"/>
      <c r="OV23" s="320"/>
      <c r="OW23" s="320"/>
      <c r="OX23" s="320"/>
      <c r="OY23" s="320"/>
      <c r="OZ23" s="320"/>
      <c r="PA23" s="320"/>
      <c r="PB23" s="320"/>
      <c r="PC23" s="320"/>
      <c r="PD23" s="320"/>
      <c r="PE23" s="320"/>
      <c r="PF23" s="320"/>
      <c r="PG23" s="320"/>
      <c r="PH23" s="320"/>
      <c r="PI23" s="320"/>
      <c r="PJ23" s="320"/>
      <c r="PK23" s="320"/>
      <c r="PL23" s="320"/>
      <c r="PM23" s="320"/>
      <c r="PN23" s="320"/>
      <c r="PO23" s="320"/>
      <c r="PP23" s="320"/>
      <c r="PQ23" s="320"/>
      <c r="PR23" s="320"/>
      <c r="PS23" s="320"/>
      <c r="PT23" s="320"/>
      <c r="PU23" s="320"/>
      <c r="PV23" s="320"/>
      <c r="PW23" s="320"/>
      <c r="PX23" s="320"/>
      <c r="PY23" s="320"/>
      <c r="PZ23" s="320"/>
      <c r="QA23" s="320"/>
      <c r="QB23" s="320"/>
      <c r="QC23" s="320"/>
      <c r="QD23" s="320"/>
      <c r="QE23" s="320"/>
      <c r="QF23" s="320"/>
      <c r="QG23" s="320"/>
      <c r="QH23" s="320"/>
      <c r="QI23" s="320"/>
      <c r="QJ23" s="320"/>
      <c r="QK23" s="320"/>
      <c r="QL23" s="320"/>
      <c r="QM23" s="320"/>
      <c r="QN23" s="320"/>
      <c r="QO23" s="320"/>
      <c r="QP23" s="320"/>
      <c r="QQ23" s="320"/>
      <c r="QR23" s="320"/>
      <c r="QS23" s="320"/>
      <c r="QT23" s="320"/>
      <c r="QU23" s="320"/>
      <c r="QV23" s="320"/>
      <c r="QW23" s="320"/>
      <c r="QX23" s="320"/>
      <c r="QY23" s="320"/>
      <c r="QZ23" s="320"/>
      <c r="RA23" s="320"/>
      <c r="RB23" s="320"/>
      <c r="RC23" s="320"/>
      <c r="RD23" s="320"/>
      <c r="RE23" s="320"/>
      <c r="RF23" s="320"/>
      <c r="RG23" s="320"/>
      <c r="RH23" s="320"/>
      <c r="RI23" s="320"/>
      <c r="RJ23" s="320"/>
      <c r="RK23" s="320"/>
      <c r="RL23" s="320"/>
      <c r="RM23" s="320"/>
      <c r="RN23" s="320"/>
      <c r="RO23" s="320"/>
      <c r="RP23" s="320"/>
      <c r="RQ23" s="320"/>
      <c r="RR23" s="320"/>
      <c r="RS23" s="320"/>
      <c r="RT23" s="320"/>
      <c r="RU23" s="320"/>
      <c r="RV23" s="320"/>
      <c r="RW23" s="320"/>
      <c r="RX23" s="320"/>
      <c r="RY23" s="320"/>
      <c r="RZ23" s="320"/>
      <c r="SA23" s="320"/>
      <c r="SB23" s="320"/>
      <c r="SC23" s="320"/>
      <c r="SD23" s="320"/>
      <c r="SE23" s="320"/>
      <c r="SF23" s="320"/>
      <c r="SG23" s="320"/>
      <c r="SH23" s="320"/>
      <c r="SI23" s="320"/>
      <c r="SJ23" s="320"/>
      <c r="SK23" s="320"/>
      <c r="SL23" s="320"/>
      <c r="SM23" s="320"/>
      <c r="SN23" s="320"/>
      <c r="SO23" s="320"/>
      <c r="SP23" s="320"/>
      <c r="SQ23" s="320"/>
      <c r="SR23" s="320"/>
      <c r="SS23" s="320"/>
      <c r="ST23" s="320"/>
      <c r="SU23" s="320"/>
      <c r="SV23" s="320"/>
      <c r="SW23" s="320"/>
      <c r="SX23" s="320"/>
      <c r="SY23" s="320"/>
      <c r="SZ23" s="320"/>
      <c r="TA23" s="320"/>
      <c r="TB23" s="320"/>
      <c r="TC23" s="320"/>
      <c r="TD23" s="320"/>
      <c r="TE23" s="320"/>
      <c r="TF23" s="320"/>
      <c r="TG23" s="320"/>
      <c r="TH23" s="320"/>
      <c r="TI23" s="320"/>
      <c r="TJ23" s="320"/>
      <c r="TK23" s="320"/>
      <c r="TL23" s="320"/>
      <c r="TM23" s="320"/>
      <c r="TN23" s="320"/>
      <c r="TO23" s="320"/>
      <c r="TP23" s="320"/>
      <c r="TQ23" s="320"/>
      <c r="TR23" s="320"/>
      <c r="TS23" s="320"/>
      <c r="TT23" s="320"/>
      <c r="TU23" s="320"/>
      <c r="TV23" s="320"/>
      <c r="TW23" s="320"/>
      <c r="TX23" s="320"/>
      <c r="TY23" s="320"/>
      <c r="TZ23" s="320"/>
      <c r="UA23" s="320"/>
      <c r="UB23" s="320"/>
      <c r="UC23" s="320"/>
      <c r="UD23" s="320"/>
      <c r="UE23" s="320"/>
      <c r="UF23" s="320"/>
      <c r="UG23" s="320"/>
      <c r="UH23" s="320"/>
      <c r="UI23" s="320"/>
      <c r="UJ23" s="320"/>
      <c r="UK23" s="320"/>
      <c r="UL23" s="320"/>
      <c r="UM23" s="320"/>
      <c r="UN23" s="320"/>
      <c r="UO23" s="320"/>
      <c r="UP23" s="320"/>
      <c r="UQ23" s="320"/>
      <c r="UR23" s="320"/>
      <c r="US23" s="320"/>
      <c r="UT23" s="320"/>
      <c r="UU23" s="320"/>
      <c r="UV23" s="320"/>
      <c r="UW23" s="320"/>
      <c r="UX23" s="320"/>
      <c r="UY23" s="320"/>
      <c r="UZ23" s="320"/>
      <c r="VA23" s="320"/>
      <c r="VB23" s="320"/>
      <c r="VC23" s="320"/>
      <c r="VD23" s="320"/>
      <c r="VE23" s="320"/>
      <c r="VF23" s="320"/>
      <c r="VG23" s="320"/>
      <c r="VH23" s="320"/>
      <c r="VI23" s="320"/>
      <c r="VJ23" s="320"/>
      <c r="VK23" s="320"/>
      <c r="VL23" s="320"/>
      <c r="VM23" s="320"/>
      <c r="VN23" s="320"/>
      <c r="VO23" s="320"/>
      <c r="VP23" s="320"/>
      <c r="VQ23" s="320"/>
      <c r="VR23" s="320"/>
      <c r="VS23" s="320"/>
      <c r="VT23" s="320"/>
      <c r="VU23" s="320"/>
      <c r="VV23" s="320"/>
      <c r="VW23" s="320"/>
      <c r="VX23" s="320"/>
      <c r="VY23" s="320"/>
      <c r="VZ23" s="320"/>
      <c r="WA23" s="320"/>
      <c r="WB23" s="320"/>
      <c r="WC23" s="320"/>
      <c r="WD23" s="320"/>
      <c r="WE23" s="320"/>
      <c r="WF23" s="320"/>
      <c r="WG23" s="320"/>
      <c r="WH23" s="320"/>
      <c r="WI23" s="320"/>
      <c r="WJ23" s="320"/>
      <c r="WK23" s="320"/>
      <c r="WL23" s="320"/>
      <c r="WM23" s="320"/>
      <c r="WN23" s="320"/>
      <c r="WO23" s="320"/>
      <c r="WP23" s="320"/>
      <c r="WQ23" s="320"/>
      <c r="WR23" s="320"/>
      <c r="WS23" s="320"/>
      <c r="WT23" s="320"/>
      <c r="WU23" s="320"/>
      <c r="WV23" s="320"/>
      <c r="WW23" s="320"/>
      <c r="WX23" s="320"/>
      <c r="WY23" s="320"/>
      <c r="WZ23" s="320"/>
      <c r="XA23" s="320"/>
      <c r="XB23" s="320"/>
      <c r="XC23" s="320"/>
      <c r="XD23" s="320"/>
      <c r="XE23" s="320"/>
      <c r="XF23" s="320"/>
      <c r="XG23" s="320"/>
      <c r="XH23" s="320"/>
      <c r="XI23" s="320"/>
      <c r="XJ23" s="320"/>
      <c r="XK23" s="320"/>
      <c r="XL23" s="320"/>
      <c r="XM23" s="320"/>
      <c r="XN23" s="320"/>
      <c r="XO23" s="320"/>
      <c r="XP23" s="320"/>
      <c r="XQ23" s="320"/>
      <c r="XR23" s="320"/>
      <c r="XS23" s="320"/>
      <c r="XT23" s="320"/>
      <c r="XU23" s="320"/>
      <c r="XV23" s="320"/>
      <c r="XW23" s="320"/>
      <c r="XX23" s="320"/>
      <c r="XY23" s="320"/>
      <c r="XZ23" s="320"/>
      <c r="YA23" s="320"/>
      <c r="YB23" s="320"/>
      <c r="YC23" s="320"/>
      <c r="YD23" s="320"/>
      <c r="YE23" s="320"/>
      <c r="YF23" s="320"/>
      <c r="YG23" s="320"/>
      <c r="YH23" s="320"/>
      <c r="YI23" s="320"/>
      <c r="YJ23" s="320"/>
      <c r="YK23" s="320"/>
      <c r="YL23" s="320"/>
      <c r="YM23" s="320"/>
      <c r="YN23" s="320"/>
      <c r="YO23" s="320"/>
      <c r="YP23" s="320"/>
      <c r="YQ23" s="320"/>
      <c r="YR23" s="320"/>
      <c r="YS23" s="320"/>
      <c r="YT23" s="320"/>
      <c r="YU23" s="320"/>
      <c r="YV23" s="320"/>
      <c r="YW23" s="320"/>
      <c r="YX23" s="320"/>
      <c r="YY23" s="320"/>
      <c r="YZ23" s="320"/>
      <c r="ZA23" s="320"/>
      <c r="ZB23" s="320"/>
      <c r="ZC23" s="320"/>
      <c r="ZD23" s="320"/>
      <c r="ZE23" s="320"/>
      <c r="ZF23" s="320"/>
      <c r="ZG23" s="320"/>
      <c r="ZH23" s="320"/>
      <c r="ZI23" s="320"/>
      <c r="ZJ23" s="320"/>
      <c r="ZK23" s="320"/>
      <c r="ZL23" s="320"/>
      <c r="ZM23" s="320"/>
      <c r="ZN23" s="320"/>
      <c r="ZO23" s="320"/>
      <c r="ZP23" s="320"/>
      <c r="ZQ23" s="320"/>
      <c r="ZR23" s="320"/>
      <c r="ZS23" s="320"/>
      <c r="ZT23" s="320"/>
      <c r="ZU23" s="320"/>
      <c r="ZV23" s="320"/>
      <c r="ZW23" s="320"/>
      <c r="ZX23" s="320"/>
      <c r="ZY23" s="320"/>
      <c r="ZZ23" s="320"/>
      <c r="AAA23" s="320"/>
      <c r="AAB23" s="320"/>
      <c r="AAC23" s="320"/>
      <c r="AAD23" s="320"/>
      <c r="AAE23" s="320"/>
      <c r="AAF23" s="320"/>
      <c r="AAG23" s="320"/>
      <c r="AAH23" s="320"/>
      <c r="AAI23" s="320"/>
      <c r="AAJ23" s="320"/>
      <c r="AAK23" s="320"/>
      <c r="AAL23" s="320"/>
      <c r="AAM23" s="320"/>
      <c r="AAN23" s="320"/>
      <c r="AAO23" s="320"/>
      <c r="AAP23" s="320"/>
      <c r="AAQ23" s="320"/>
      <c r="AAR23" s="320"/>
      <c r="AAS23" s="320"/>
      <c r="AAT23" s="320"/>
      <c r="AAU23" s="320"/>
      <c r="AAV23" s="320"/>
      <c r="AAW23" s="320"/>
      <c r="AAX23" s="320"/>
      <c r="AAY23" s="320"/>
      <c r="AAZ23" s="320"/>
      <c r="ABA23" s="320"/>
      <c r="ABB23" s="320"/>
      <c r="ABC23" s="320"/>
      <c r="ABD23" s="320"/>
      <c r="ABE23" s="320"/>
      <c r="ABF23" s="320"/>
      <c r="ABG23" s="320"/>
      <c r="ABH23" s="320"/>
      <c r="ABI23" s="320"/>
      <c r="ABJ23" s="320"/>
      <c r="ABK23" s="320"/>
      <c r="ABL23" s="320"/>
      <c r="ABM23" s="320"/>
      <c r="ABN23" s="320"/>
      <c r="ABO23" s="320"/>
      <c r="ABP23" s="320"/>
      <c r="ABQ23" s="320"/>
      <c r="ABR23" s="320"/>
      <c r="ABS23" s="320"/>
      <c r="ABT23" s="320"/>
      <c r="ABU23" s="320"/>
      <c r="ABV23" s="320"/>
      <c r="ABW23" s="320"/>
      <c r="ABX23" s="320"/>
      <c r="ABY23" s="320"/>
      <c r="ABZ23" s="320"/>
      <c r="ACA23" s="320"/>
      <c r="ACB23" s="320"/>
      <c r="ACC23" s="320"/>
      <c r="ACD23" s="320"/>
      <c r="ACE23" s="320"/>
      <c r="ACF23" s="320"/>
      <c r="ACG23" s="320"/>
      <c r="ACH23" s="320"/>
      <c r="ACI23" s="320"/>
      <c r="ACJ23" s="320"/>
      <c r="ACK23" s="320"/>
      <c r="ACL23" s="320"/>
      <c r="ACM23" s="320"/>
      <c r="ACN23" s="320"/>
      <c r="ACO23" s="320"/>
      <c r="ACP23" s="320"/>
      <c r="ACQ23" s="320"/>
      <c r="ACR23" s="320"/>
      <c r="ACS23" s="320"/>
      <c r="ACT23" s="320"/>
      <c r="ACU23" s="320"/>
      <c r="ACV23" s="320"/>
      <c r="ACW23" s="320"/>
      <c r="ACX23" s="320"/>
      <c r="ACY23" s="320"/>
      <c r="ACZ23" s="320"/>
      <c r="ADA23" s="320"/>
      <c r="ADB23" s="320"/>
      <c r="ADC23" s="320"/>
      <c r="ADD23" s="320"/>
      <c r="ADE23" s="320"/>
      <c r="ADF23" s="320"/>
      <c r="ADG23" s="320"/>
      <c r="ADH23" s="320"/>
      <c r="ADI23" s="320"/>
      <c r="ADJ23" s="320"/>
      <c r="ADK23" s="320"/>
      <c r="ADL23" s="320"/>
      <c r="ADM23" s="320"/>
      <c r="ADN23" s="320"/>
      <c r="ADO23" s="320"/>
      <c r="ADP23" s="320"/>
      <c r="ADQ23" s="320"/>
      <c r="ADR23" s="320"/>
      <c r="ADS23" s="320"/>
      <c r="ADT23" s="320"/>
      <c r="ADU23" s="320"/>
      <c r="ADV23" s="320"/>
      <c r="ADW23" s="320"/>
      <c r="ADX23" s="320"/>
      <c r="ADY23" s="320"/>
      <c r="ADZ23" s="320"/>
      <c r="AEA23" s="320"/>
      <c r="AEB23" s="320"/>
      <c r="AEC23" s="320"/>
      <c r="AED23" s="320"/>
      <c r="AEE23" s="320"/>
      <c r="AEF23" s="320"/>
      <c r="AEG23" s="320"/>
      <c r="AEH23" s="320"/>
      <c r="AEI23" s="320"/>
      <c r="AEJ23" s="320"/>
      <c r="AEK23" s="320"/>
      <c r="AEL23" s="320"/>
      <c r="AEM23" s="320"/>
      <c r="AEN23" s="320"/>
      <c r="AEO23" s="320"/>
      <c r="AEP23" s="320"/>
      <c r="AEQ23" s="320"/>
      <c r="AER23" s="320"/>
      <c r="AES23" s="320"/>
      <c r="AET23" s="320"/>
      <c r="AEU23" s="320"/>
      <c r="AEV23" s="320"/>
      <c r="AEW23" s="320"/>
      <c r="AEX23" s="320"/>
      <c r="AEY23" s="320"/>
      <c r="AEZ23" s="320"/>
      <c r="AFA23" s="320"/>
      <c r="AFB23" s="320"/>
      <c r="AFC23" s="320"/>
      <c r="AFD23" s="320"/>
      <c r="AFE23" s="320"/>
      <c r="AFF23" s="320"/>
      <c r="AFG23" s="320"/>
      <c r="AFH23" s="320"/>
      <c r="AFI23" s="320"/>
      <c r="AFJ23" s="320"/>
      <c r="AFK23" s="320"/>
      <c r="AFL23" s="320"/>
      <c r="AFM23" s="320"/>
      <c r="AFN23" s="320"/>
      <c r="AFO23" s="320"/>
      <c r="AFP23" s="320"/>
      <c r="AFQ23" s="320"/>
      <c r="AFR23" s="320"/>
      <c r="AFS23" s="320"/>
      <c r="AFT23" s="320"/>
      <c r="AFU23" s="320"/>
      <c r="AFV23" s="320"/>
      <c r="AFW23" s="320"/>
      <c r="AFX23" s="320"/>
      <c r="AFY23" s="320"/>
      <c r="AFZ23" s="320"/>
      <c r="AGA23" s="320"/>
      <c r="AGB23" s="320"/>
      <c r="AGC23" s="320"/>
      <c r="AGD23" s="320"/>
      <c r="AGE23" s="320"/>
      <c r="AGF23" s="320"/>
      <c r="AGG23" s="320"/>
      <c r="AGH23" s="320"/>
      <c r="AGI23" s="320"/>
      <c r="AGJ23" s="320"/>
      <c r="AGK23" s="320"/>
      <c r="AGL23" s="320"/>
      <c r="AGM23" s="320"/>
      <c r="AGN23" s="320"/>
      <c r="AGO23" s="320"/>
      <c r="AGP23" s="320"/>
      <c r="AGQ23" s="320"/>
      <c r="AGR23" s="320"/>
      <c r="AGS23" s="320"/>
      <c r="AGT23" s="320"/>
      <c r="AGU23" s="320"/>
      <c r="AGV23" s="320"/>
      <c r="AGW23" s="320"/>
      <c r="AGX23" s="320"/>
      <c r="AGY23" s="320"/>
      <c r="AGZ23" s="320"/>
      <c r="AHA23" s="320"/>
      <c r="AHB23" s="320"/>
      <c r="AHC23" s="320"/>
      <c r="AHD23" s="320"/>
      <c r="AHE23" s="320"/>
      <c r="AHF23" s="320"/>
      <c r="AHG23" s="320"/>
      <c r="AHH23" s="320"/>
      <c r="AHI23" s="320"/>
      <c r="AHJ23" s="320"/>
      <c r="AHK23" s="320"/>
      <c r="AHL23" s="320"/>
      <c r="AHM23" s="320"/>
      <c r="AHN23" s="320"/>
      <c r="AHO23" s="320"/>
      <c r="AHP23" s="320"/>
      <c r="AHQ23" s="320"/>
      <c r="AHR23" s="320"/>
      <c r="AHS23" s="320"/>
      <c r="AHT23" s="320"/>
      <c r="AHU23" s="320"/>
      <c r="AHV23" s="320"/>
      <c r="AHW23" s="320"/>
      <c r="AHX23" s="320"/>
      <c r="AHY23" s="320"/>
      <c r="AHZ23" s="320"/>
      <c r="AIA23" s="320"/>
      <c r="AIB23" s="320"/>
      <c r="AIC23" s="320"/>
      <c r="AID23" s="320"/>
      <c r="AIE23" s="320"/>
      <c r="AIF23" s="320"/>
      <c r="AIG23" s="320"/>
      <c r="AIH23" s="320"/>
      <c r="AII23" s="320"/>
      <c r="AIJ23" s="320"/>
      <c r="AIK23" s="320"/>
      <c r="AIL23" s="320"/>
      <c r="AIM23" s="320"/>
      <c r="AIN23" s="320"/>
      <c r="AIO23" s="320"/>
      <c r="AIP23" s="320"/>
      <c r="AIQ23" s="320"/>
      <c r="AIR23" s="320"/>
      <c r="AIS23" s="320"/>
      <c r="AIT23" s="320"/>
      <c r="AIU23" s="320"/>
      <c r="AIV23" s="320"/>
      <c r="AIW23" s="320"/>
      <c r="AIX23" s="320"/>
      <c r="AIY23" s="320"/>
      <c r="AIZ23" s="320"/>
      <c r="AJA23" s="320"/>
      <c r="AJB23" s="320"/>
      <c r="AJC23" s="320"/>
      <c r="AJD23" s="320"/>
      <c r="AJE23" s="320"/>
      <c r="AJF23" s="320"/>
      <c r="AJG23" s="320"/>
      <c r="AJH23" s="320"/>
      <c r="AJI23" s="320"/>
      <c r="AJJ23" s="320"/>
      <c r="AJK23" s="320"/>
      <c r="AJL23" s="320"/>
      <c r="AJM23" s="320"/>
      <c r="AJN23" s="320"/>
      <c r="AJO23" s="320"/>
      <c r="AJP23" s="320"/>
      <c r="AJQ23" s="320"/>
      <c r="AJR23" s="320"/>
      <c r="AJS23" s="320"/>
      <c r="AJT23" s="320"/>
      <c r="AJU23" s="320"/>
      <c r="AJV23" s="320"/>
      <c r="AJW23" s="320"/>
      <c r="AJX23" s="320"/>
      <c r="AJY23" s="320"/>
      <c r="AJZ23" s="320"/>
      <c r="AKA23" s="320"/>
      <c r="AKB23" s="320"/>
      <c r="AKC23" s="320"/>
      <c r="AKD23" s="320"/>
      <c r="AKE23" s="320"/>
      <c r="AKF23" s="320"/>
      <c r="AKG23" s="320"/>
      <c r="AKH23" s="320"/>
      <c r="AKI23" s="320"/>
      <c r="AKJ23" s="320"/>
      <c r="AKK23" s="320"/>
      <c r="AKL23" s="320"/>
      <c r="AKM23" s="320"/>
      <c r="AKN23" s="320"/>
      <c r="AKO23" s="320"/>
      <c r="AKP23" s="320"/>
      <c r="AKQ23" s="320"/>
      <c r="AKR23" s="320"/>
      <c r="AKS23" s="320"/>
      <c r="AKT23" s="320"/>
      <c r="AKU23" s="320"/>
      <c r="AKV23" s="320"/>
      <c r="AKW23" s="320"/>
      <c r="AKX23" s="320"/>
      <c r="AKY23" s="320"/>
      <c r="AKZ23" s="320"/>
      <c r="ALA23" s="320"/>
      <c r="ALB23" s="320"/>
      <c r="ALC23" s="320"/>
      <c r="ALD23" s="320"/>
      <c r="ALE23" s="320"/>
      <c r="ALF23" s="320"/>
      <c r="ALG23" s="320"/>
      <c r="ALH23" s="320"/>
      <c r="ALI23" s="320"/>
      <c r="ALJ23" s="320"/>
      <c r="ALK23" s="320"/>
      <c r="ALL23" s="320"/>
      <c r="ALM23" s="320"/>
      <c r="ALN23" s="320"/>
      <c r="ALO23" s="320"/>
      <c r="ALP23" s="320"/>
      <c r="ALQ23" s="320"/>
      <c r="ALR23" s="320"/>
      <c r="ALS23" s="320"/>
      <c r="ALT23" s="320"/>
      <c r="ALU23" s="320"/>
      <c r="ALV23" s="320"/>
      <c r="ALW23" s="320"/>
      <c r="ALX23" s="320"/>
      <c r="ALY23" s="320"/>
      <c r="ALZ23" s="320"/>
      <c r="AMA23" s="320"/>
      <c r="AMB23" s="320"/>
      <c r="AMC23" s="320"/>
      <c r="AMD23" s="321"/>
    </row>
    <row r="24" spans="1:1018" ht="15.75" thickBot="1">
      <c r="B24" s="1360"/>
      <c r="C24" s="1361"/>
      <c r="D24" s="419" t="s">
        <v>239</v>
      </c>
      <c r="E24" s="1368" t="s">
        <v>466</v>
      </c>
      <c r="F24" s="1368"/>
      <c r="G24" s="1368"/>
      <c r="H24" s="1369"/>
      <c r="M24" s="319"/>
      <c r="CN24" s="320"/>
      <c r="CO24" s="320"/>
      <c r="CP24" s="320"/>
      <c r="CQ24" s="320"/>
      <c r="CR24" s="320"/>
      <c r="CS24" s="320"/>
      <c r="CT24" s="320"/>
      <c r="CU24" s="320"/>
      <c r="CV24" s="320"/>
      <c r="CW24" s="320"/>
      <c r="CX24" s="320"/>
      <c r="CY24" s="320"/>
      <c r="CZ24" s="320"/>
      <c r="DA24" s="320"/>
      <c r="DB24" s="320"/>
      <c r="DC24" s="320"/>
      <c r="DD24" s="320"/>
      <c r="DE24" s="320"/>
      <c r="DF24" s="320"/>
      <c r="DG24" s="320"/>
      <c r="DH24" s="320"/>
      <c r="DI24" s="320"/>
      <c r="DJ24" s="320"/>
      <c r="DK24" s="320"/>
      <c r="DL24" s="320"/>
      <c r="DM24" s="320"/>
      <c r="DN24" s="320"/>
      <c r="DO24" s="320"/>
      <c r="DP24" s="320"/>
      <c r="DQ24" s="320"/>
      <c r="DR24" s="320"/>
      <c r="DS24" s="320"/>
      <c r="DT24" s="320"/>
      <c r="DU24" s="320"/>
      <c r="DV24" s="320"/>
      <c r="DW24" s="320"/>
      <c r="DX24" s="320"/>
      <c r="DY24" s="320"/>
      <c r="DZ24" s="320"/>
      <c r="EA24" s="320"/>
      <c r="EB24" s="320"/>
      <c r="EC24" s="320"/>
      <c r="ED24" s="320"/>
      <c r="EE24" s="320"/>
      <c r="EF24" s="320"/>
      <c r="EG24" s="320"/>
      <c r="EH24" s="320"/>
      <c r="EI24" s="320"/>
      <c r="EJ24" s="320"/>
      <c r="EK24" s="320"/>
      <c r="EL24" s="320"/>
      <c r="EM24" s="320"/>
      <c r="EN24" s="320"/>
      <c r="EO24" s="320"/>
      <c r="EP24" s="320"/>
      <c r="EQ24" s="320"/>
      <c r="ER24" s="320"/>
      <c r="ES24" s="320"/>
      <c r="ET24" s="320"/>
      <c r="EU24" s="320"/>
      <c r="EV24" s="320"/>
      <c r="EW24" s="320"/>
      <c r="EX24" s="320"/>
      <c r="EY24" s="320"/>
      <c r="EZ24" s="320"/>
      <c r="FA24" s="320"/>
      <c r="FB24" s="320"/>
      <c r="FC24" s="320"/>
      <c r="FD24" s="320"/>
      <c r="FE24" s="320"/>
      <c r="FF24" s="320"/>
      <c r="FG24" s="320"/>
      <c r="FH24" s="320"/>
      <c r="FI24" s="320"/>
      <c r="FJ24" s="320"/>
      <c r="FK24" s="320"/>
      <c r="FL24" s="320"/>
      <c r="FM24" s="320"/>
      <c r="FN24" s="320"/>
      <c r="FO24" s="320"/>
      <c r="FP24" s="320"/>
      <c r="FQ24" s="320"/>
      <c r="FR24" s="320"/>
      <c r="FS24" s="320"/>
      <c r="FT24" s="320"/>
      <c r="FU24" s="320"/>
      <c r="FV24" s="320"/>
      <c r="FW24" s="320"/>
      <c r="FX24" s="320"/>
      <c r="FY24" s="320"/>
      <c r="FZ24" s="320"/>
      <c r="GA24" s="320"/>
      <c r="GB24" s="320"/>
      <c r="GC24" s="320"/>
      <c r="GD24" s="320"/>
      <c r="GE24" s="320"/>
      <c r="GF24" s="320"/>
      <c r="GG24" s="320"/>
      <c r="GH24" s="320"/>
      <c r="GI24" s="320"/>
      <c r="GJ24" s="320"/>
      <c r="GK24" s="320"/>
      <c r="GL24" s="320"/>
      <c r="GM24" s="320"/>
      <c r="GN24" s="320"/>
      <c r="GO24" s="320"/>
      <c r="GP24" s="320"/>
      <c r="GQ24" s="320"/>
      <c r="GR24" s="320"/>
      <c r="GS24" s="320"/>
      <c r="GT24" s="320"/>
      <c r="GU24" s="320"/>
      <c r="GV24" s="320"/>
      <c r="GW24" s="320"/>
      <c r="GX24" s="320"/>
      <c r="GY24" s="320"/>
      <c r="GZ24" s="320"/>
      <c r="HA24" s="320"/>
      <c r="HB24" s="320"/>
      <c r="HC24" s="320"/>
      <c r="HD24" s="320"/>
      <c r="HE24" s="320"/>
      <c r="HF24" s="320"/>
      <c r="HG24" s="320"/>
      <c r="HH24" s="320"/>
      <c r="HI24" s="320"/>
      <c r="HJ24" s="320"/>
      <c r="HK24" s="320"/>
      <c r="HL24" s="320"/>
      <c r="HM24" s="320"/>
      <c r="HN24" s="320"/>
      <c r="HO24" s="320"/>
      <c r="HP24" s="320"/>
      <c r="HQ24" s="320"/>
      <c r="HR24" s="320"/>
      <c r="HS24" s="320"/>
      <c r="HT24" s="320"/>
      <c r="HU24" s="320"/>
      <c r="HV24" s="320"/>
      <c r="HW24" s="320"/>
      <c r="HX24" s="320"/>
      <c r="HY24" s="320"/>
      <c r="HZ24" s="320"/>
      <c r="IA24" s="320"/>
      <c r="IB24" s="320"/>
      <c r="IC24" s="320"/>
      <c r="ID24" s="320"/>
      <c r="IE24" s="320"/>
      <c r="IF24" s="320"/>
      <c r="IG24" s="320"/>
      <c r="IH24" s="320"/>
      <c r="II24" s="320"/>
      <c r="IJ24" s="320"/>
      <c r="IK24" s="320"/>
      <c r="IL24" s="320"/>
      <c r="IM24" s="320"/>
      <c r="IN24" s="320"/>
      <c r="IO24" s="320"/>
      <c r="IP24" s="320"/>
      <c r="IQ24" s="320"/>
      <c r="IR24" s="320"/>
      <c r="IS24" s="320"/>
      <c r="IT24" s="320"/>
      <c r="IU24" s="320"/>
      <c r="IV24" s="320"/>
      <c r="IW24" s="320"/>
      <c r="IX24" s="320"/>
      <c r="IY24" s="320"/>
      <c r="IZ24" s="320"/>
      <c r="JA24" s="320"/>
      <c r="JB24" s="320"/>
      <c r="JC24" s="320"/>
      <c r="JD24" s="320"/>
      <c r="JE24" s="320"/>
      <c r="JF24" s="320"/>
      <c r="JG24" s="320"/>
      <c r="JH24" s="320"/>
      <c r="JI24" s="320"/>
      <c r="JJ24" s="320"/>
      <c r="JK24" s="320"/>
      <c r="JL24" s="320"/>
      <c r="JM24" s="320"/>
      <c r="JN24" s="320"/>
      <c r="JO24" s="320"/>
      <c r="JP24" s="320"/>
      <c r="JQ24" s="320"/>
      <c r="JR24" s="320"/>
      <c r="JS24" s="320"/>
      <c r="JT24" s="320"/>
      <c r="JU24" s="320"/>
      <c r="JV24" s="320"/>
      <c r="JW24" s="320"/>
      <c r="JX24" s="320"/>
      <c r="JY24" s="320"/>
      <c r="JZ24" s="320"/>
      <c r="KA24" s="320"/>
      <c r="KB24" s="320"/>
      <c r="KC24" s="320"/>
      <c r="KD24" s="320"/>
      <c r="KE24" s="320"/>
      <c r="KF24" s="320"/>
      <c r="KG24" s="320"/>
      <c r="KH24" s="320"/>
      <c r="KI24" s="320"/>
      <c r="KJ24" s="320"/>
      <c r="KK24" s="320"/>
      <c r="KL24" s="320"/>
      <c r="KM24" s="320"/>
      <c r="KN24" s="320"/>
      <c r="KO24" s="320"/>
      <c r="KP24" s="320"/>
      <c r="KQ24" s="320"/>
      <c r="KR24" s="320"/>
      <c r="KS24" s="320"/>
      <c r="KT24" s="320"/>
      <c r="KU24" s="320"/>
      <c r="KV24" s="320"/>
      <c r="KW24" s="320"/>
      <c r="KX24" s="320"/>
      <c r="KY24" s="320"/>
      <c r="KZ24" s="320"/>
      <c r="LA24" s="320"/>
      <c r="LB24" s="320"/>
      <c r="LC24" s="320"/>
      <c r="LD24" s="320"/>
      <c r="LE24" s="320"/>
      <c r="LF24" s="320"/>
      <c r="LG24" s="320"/>
      <c r="LH24" s="320"/>
      <c r="LI24" s="320"/>
      <c r="LJ24" s="320"/>
      <c r="LK24" s="320"/>
      <c r="LL24" s="320"/>
      <c r="LM24" s="320"/>
      <c r="LN24" s="320"/>
      <c r="LO24" s="320"/>
      <c r="LP24" s="320"/>
      <c r="LQ24" s="320"/>
      <c r="LR24" s="320"/>
      <c r="LS24" s="320"/>
      <c r="LT24" s="320"/>
      <c r="LU24" s="320"/>
      <c r="LV24" s="320"/>
      <c r="LW24" s="320"/>
      <c r="LX24" s="320"/>
      <c r="LY24" s="320"/>
      <c r="LZ24" s="320"/>
      <c r="MA24" s="320"/>
      <c r="MB24" s="320"/>
      <c r="MC24" s="320"/>
      <c r="MD24" s="320"/>
      <c r="ME24" s="320"/>
      <c r="MF24" s="320"/>
      <c r="MG24" s="320"/>
      <c r="MH24" s="320"/>
      <c r="MI24" s="320"/>
      <c r="MJ24" s="320"/>
      <c r="MK24" s="320"/>
      <c r="ML24" s="320"/>
      <c r="MM24" s="320"/>
      <c r="MN24" s="320"/>
      <c r="MO24" s="320"/>
      <c r="MP24" s="320"/>
      <c r="MQ24" s="320"/>
      <c r="MR24" s="320"/>
      <c r="MS24" s="320"/>
      <c r="MT24" s="320"/>
      <c r="MU24" s="320"/>
      <c r="MV24" s="320"/>
      <c r="MW24" s="320"/>
      <c r="MX24" s="320"/>
      <c r="MY24" s="320"/>
      <c r="MZ24" s="320"/>
      <c r="NA24" s="320"/>
      <c r="NB24" s="320"/>
      <c r="NC24" s="320"/>
      <c r="ND24" s="320"/>
      <c r="NE24" s="320"/>
      <c r="NF24" s="320"/>
      <c r="NG24" s="320"/>
      <c r="NH24" s="320"/>
      <c r="NI24" s="320"/>
      <c r="NJ24" s="320"/>
      <c r="NK24" s="320"/>
      <c r="NL24" s="320"/>
      <c r="NM24" s="320"/>
      <c r="NN24" s="320"/>
      <c r="NO24" s="320"/>
      <c r="NP24" s="320"/>
      <c r="NQ24" s="320"/>
      <c r="NR24" s="320"/>
      <c r="NS24" s="320"/>
      <c r="NT24" s="320"/>
      <c r="NU24" s="320"/>
      <c r="NV24" s="320"/>
      <c r="NW24" s="320"/>
      <c r="NX24" s="320"/>
      <c r="NY24" s="320"/>
      <c r="NZ24" s="320"/>
      <c r="OA24" s="320"/>
      <c r="OB24" s="320"/>
      <c r="OC24" s="320"/>
      <c r="OD24" s="320"/>
      <c r="OE24" s="320"/>
      <c r="OF24" s="320"/>
      <c r="OG24" s="320"/>
      <c r="OH24" s="320"/>
      <c r="OI24" s="320"/>
      <c r="OJ24" s="320"/>
      <c r="OK24" s="320"/>
      <c r="OL24" s="320"/>
      <c r="OM24" s="320"/>
      <c r="ON24" s="320"/>
      <c r="OO24" s="320"/>
      <c r="OP24" s="320"/>
      <c r="OQ24" s="320"/>
      <c r="OR24" s="320"/>
      <c r="OS24" s="320"/>
      <c r="OT24" s="320"/>
      <c r="OU24" s="320"/>
      <c r="OV24" s="320"/>
      <c r="OW24" s="320"/>
      <c r="OX24" s="320"/>
      <c r="OY24" s="320"/>
      <c r="OZ24" s="320"/>
      <c r="PA24" s="320"/>
      <c r="PB24" s="320"/>
      <c r="PC24" s="320"/>
      <c r="PD24" s="320"/>
      <c r="PE24" s="320"/>
      <c r="PF24" s="320"/>
      <c r="PG24" s="320"/>
      <c r="PH24" s="320"/>
      <c r="PI24" s="320"/>
      <c r="PJ24" s="320"/>
      <c r="PK24" s="320"/>
      <c r="PL24" s="320"/>
      <c r="PM24" s="320"/>
      <c r="PN24" s="320"/>
      <c r="PO24" s="320"/>
      <c r="PP24" s="320"/>
      <c r="PQ24" s="320"/>
      <c r="PR24" s="320"/>
      <c r="PS24" s="320"/>
      <c r="PT24" s="320"/>
      <c r="PU24" s="320"/>
      <c r="PV24" s="320"/>
      <c r="PW24" s="320"/>
      <c r="PX24" s="320"/>
      <c r="PY24" s="320"/>
      <c r="PZ24" s="320"/>
      <c r="QA24" s="320"/>
      <c r="QB24" s="320"/>
      <c r="QC24" s="320"/>
      <c r="QD24" s="320"/>
      <c r="QE24" s="320"/>
      <c r="QF24" s="320"/>
      <c r="QG24" s="320"/>
      <c r="QH24" s="320"/>
      <c r="QI24" s="320"/>
      <c r="QJ24" s="320"/>
      <c r="QK24" s="320"/>
      <c r="QL24" s="320"/>
      <c r="QM24" s="320"/>
      <c r="QN24" s="320"/>
      <c r="QO24" s="320"/>
      <c r="QP24" s="320"/>
      <c r="QQ24" s="320"/>
      <c r="QR24" s="320"/>
      <c r="QS24" s="320"/>
      <c r="QT24" s="320"/>
      <c r="QU24" s="320"/>
      <c r="QV24" s="320"/>
      <c r="QW24" s="320"/>
      <c r="QX24" s="320"/>
      <c r="QY24" s="320"/>
      <c r="QZ24" s="320"/>
      <c r="RA24" s="320"/>
      <c r="RB24" s="320"/>
      <c r="RC24" s="320"/>
      <c r="RD24" s="320"/>
      <c r="RE24" s="320"/>
      <c r="RF24" s="320"/>
      <c r="RG24" s="320"/>
      <c r="RH24" s="320"/>
      <c r="RI24" s="320"/>
      <c r="RJ24" s="320"/>
      <c r="RK24" s="320"/>
      <c r="RL24" s="320"/>
      <c r="RM24" s="320"/>
      <c r="RN24" s="320"/>
      <c r="RO24" s="320"/>
      <c r="RP24" s="320"/>
      <c r="RQ24" s="320"/>
      <c r="RR24" s="320"/>
      <c r="RS24" s="320"/>
      <c r="RT24" s="320"/>
      <c r="RU24" s="320"/>
      <c r="RV24" s="320"/>
      <c r="RW24" s="320"/>
      <c r="RX24" s="320"/>
      <c r="RY24" s="320"/>
      <c r="RZ24" s="320"/>
      <c r="SA24" s="320"/>
      <c r="SB24" s="320"/>
      <c r="SC24" s="320"/>
      <c r="SD24" s="320"/>
      <c r="SE24" s="320"/>
      <c r="SF24" s="320"/>
      <c r="SG24" s="320"/>
      <c r="SH24" s="320"/>
      <c r="SI24" s="320"/>
      <c r="SJ24" s="320"/>
      <c r="SK24" s="320"/>
      <c r="SL24" s="320"/>
      <c r="SM24" s="320"/>
      <c r="SN24" s="320"/>
      <c r="SO24" s="320"/>
      <c r="SP24" s="320"/>
      <c r="SQ24" s="320"/>
      <c r="SR24" s="320"/>
      <c r="SS24" s="320"/>
      <c r="ST24" s="320"/>
      <c r="SU24" s="320"/>
      <c r="SV24" s="320"/>
      <c r="SW24" s="320"/>
      <c r="SX24" s="320"/>
      <c r="SY24" s="320"/>
      <c r="SZ24" s="320"/>
      <c r="TA24" s="320"/>
      <c r="TB24" s="320"/>
      <c r="TC24" s="320"/>
      <c r="TD24" s="320"/>
      <c r="TE24" s="320"/>
      <c r="TF24" s="320"/>
      <c r="TG24" s="320"/>
      <c r="TH24" s="320"/>
      <c r="TI24" s="320"/>
      <c r="TJ24" s="320"/>
      <c r="TK24" s="320"/>
      <c r="TL24" s="320"/>
      <c r="TM24" s="320"/>
      <c r="TN24" s="320"/>
      <c r="TO24" s="320"/>
      <c r="TP24" s="320"/>
      <c r="TQ24" s="320"/>
      <c r="TR24" s="320"/>
      <c r="TS24" s="320"/>
      <c r="TT24" s="320"/>
      <c r="TU24" s="320"/>
      <c r="TV24" s="320"/>
      <c r="TW24" s="320"/>
      <c r="TX24" s="320"/>
      <c r="TY24" s="320"/>
      <c r="TZ24" s="320"/>
      <c r="UA24" s="320"/>
      <c r="UB24" s="320"/>
      <c r="UC24" s="320"/>
      <c r="UD24" s="320"/>
      <c r="UE24" s="320"/>
      <c r="UF24" s="320"/>
      <c r="UG24" s="320"/>
      <c r="UH24" s="320"/>
      <c r="UI24" s="320"/>
      <c r="UJ24" s="320"/>
      <c r="UK24" s="320"/>
      <c r="UL24" s="320"/>
      <c r="UM24" s="320"/>
      <c r="UN24" s="320"/>
      <c r="UO24" s="320"/>
      <c r="UP24" s="320"/>
      <c r="UQ24" s="320"/>
      <c r="UR24" s="320"/>
      <c r="US24" s="320"/>
      <c r="UT24" s="320"/>
      <c r="UU24" s="320"/>
      <c r="UV24" s="320"/>
      <c r="UW24" s="320"/>
      <c r="UX24" s="320"/>
      <c r="UY24" s="320"/>
      <c r="UZ24" s="320"/>
      <c r="VA24" s="320"/>
      <c r="VB24" s="320"/>
      <c r="VC24" s="320"/>
      <c r="VD24" s="320"/>
      <c r="VE24" s="320"/>
      <c r="VF24" s="320"/>
      <c r="VG24" s="320"/>
      <c r="VH24" s="320"/>
      <c r="VI24" s="320"/>
      <c r="VJ24" s="320"/>
      <c r="VK24" s="320"/>
      <c r="VL24" s="320"/>
      <c r="VM24" s="320"/>
      <c r="VN24" s="320"/>
      <c r="VO24" s="320"/>
      <c r="VP24" s="320"/>
      <c r="VQ24" s="320"/>
      <c r="VR24" s="320"/>
      <c r="VS24" s="320"/>
      <c r="VT24" s="320"/>
      <c r="VU24" s="320"/>
      <c r="VV24" s="320"/>
      <c r="VW24" s="320"/>
      <c r="VX24" s="320"/>
      <c r="VY24" s="320"/>
      <c r="VZ24" s="320"/>
      <c r="WA24" s="320"/>
      <c r="WB24" s="320"/>
      <c r="WC24" s="320"/>
      <c r="WD24" s="320"/>
      <c r="WE24" s="320"/>
      <c r="WF24" s="320"/>
      <c r="WG24" s="320"/>
      <c r="WH24" s="320"/>
      <c r="WI24" s="320"/>
      <c r="WJ24" s="320"/>
      <c r="WK24" s="320"/>
      <c r="WL24" s="320"/>
      <c r="WM24" s="320"/>
      <c r="WN24" s="320"/>
      <c r="WO24" s="320"/>
      <c r="WP24" s="320"/>
      <c r="WQ24" s="320"/>
      <c r="WR24" s="320"/>
      <c r="WS24" s="320"/>
      <c r="WT24" s="320"/>
      <c r="WU24" s="320"/>
      <c r="WV24" s="320"/>
      <c r="WW24" s="320"/>
      <c r="WX24" s="320"/>
      <c r="WY24" s="320"/>
      <c r="WZ24" s="320"/>
      <c r="XA24" s="320"/>
      <c r="XB24" s="320"/>
      <c r="XC24" s="320"/>
      <c r="XD24" s="320"/>
      <c r="XE24" s="320"/>
      <c r="XF24" s="320"/>
      <c r="XG24" s="320"/>
      <c r="XH24" s="320"/>
      <c r="XI24" s="320"/>
      <c r="XJ24" s="320"/>
      <c r="XK24" s="320"/>
      <c r="XL24" s="320"/>
      <c r="XM24" s="320"/>
      <c r="XN24" s="320"/>
      <c r="XO24" s="320"/>
      <c r="XP24" s="320"/>
      <c r="XQ24" s="320"/>
      <c r="XR24" s="320"/>
      <c r="XS24" s="320"/>
      <c r="XT24" s="320"/>
      <c r="XU24" s="320"/>
      <c r="XV24" s="320"/>
      <c r="XW24" s="320"/>
      <c r="XX24" s="320"/>
      <c r="XY24" s="320"/>
      <c r="XZ24" s="320"/>
      <c r="YA24" s="320"/>
      <c r="YB24" s="320"/>
      <c r="YC24" s="320"/>
      <c r="YD24" s="320"/>
      <c r="YE24" s="320"/>
      <c r="YF24" s="320"/>
      <c r="YG24" s="320"/>
      <c r="YH24" s="320"/>
      <c r="YI24" s="320"/>
      <c r="YJ24" s="320"/>
      <c r="YK24" s="320"/>
      <c r="YL24" s="320"/>
      <c r="YM24" s="320"/>
      <c r="YN24" s="320"/>
      <c r="YO24" s="320"/>
      <c r="YP24" s="320"/>
      <c r="YQ24" s="320"/>
      <c r="YR24" s="320"/>
      <c r="YS24" s="320"/>
      <c r="YT24" s="320"/>
      <c r="YU24" s="320"/>
      <c r="YV24" s="320"/>
      <c r="YW24" s="320"/>
      <c r="YX24" s="320"/>
      <c r="YY24" s="320"/>
      <c r="YZ24" s="320"/>
      <c r="ZA24" s="320"/>
      <c r="ZB24" s="320"/>
      <c r="ZC24" s="320"/>
      <c r="ZD24" s="320"/>
      <c r="ZE24" s="320"/>
      <c r="ZF24" s="320"/>
      <c r="ZG24" s="320"/>
      <c r="ZH24" s="320"/>
      <c r="ZI24" s="320"/>
      <c r="ZJ24" s="320"/>
      <c r="ZK24" s="320"/>
      <c r="ZL24" s="320"/>
      <c r="ZM24" s="320"/>
      <c r="ZN24" s="320"/>
      <c r="ZO24" s="320"/>
      <c r="ZP24" s="320"/>
      <c r="ZQ24" s="320"/>
      <c r="ZR24" s="320"/>
      <c r="ZS24" s="320"/>
      <c r="ZT24" s="320"/>
      <c r="ZU24" s="320"/>
      <c r="ZV24" s="320"/>
      <c r="ZW24" s="320"/>
      <c r="ZX24" s="320"/>
      <c r="ZY24" s="320"/>
      <c r="ZZ24" s="320"/>
      <c r="AAA24" s="320"/>
      <c r="AAB24" s="320"/>
      <c r="AAC24" s="320"/>
      <c r="AAD24" s="320"/>
      <c r="AAE24" s="320"/>
      <c r="AAF24" s="320"/>
      <c r="AAG24" s="320"/>
      <c r="AAH24" s="320"/>
      <c r="AAI24" s="320"/>
      <c r="AAJ24" s="320"/>
      <c r="AAK24" s="320"/>
      <c r="AAL24" s="320"/>
      <c r="AAM24" s="320"/>
      <c r="AAN24" s="320"/>
      <c r="AAO24" s="320"/>
      <c r="AAP24" s="320"/>
      <c r="AAQ24" s="320"/>
      <c r="AAR24" s="320"/>
      <c r="AAS24" s="320"/>
      <c r="AAT24" s="320"/>
      <c r="AAU24" s="320"/>
      <c r="AAV24" s="320"/>
      <c r="AAW24" s="320"/>
      <c r="AAX24" s="320"/>
      <c r="AAY24" s="320"/>
      <c r="AAZ24" s="320"/>
      <c r="ABA24" s="320"/>
      <c r="ABB24" s="320"/>
      <c r="ABC24" s="320"/>
      <c r="ABD24" s="320"/>
      <c r="ABE24" s="320"/>
      <c r="ABF24" s="320"/>
      <c r="ABG24" s="320"/>
      <c r="ABH24" s="320"/>
      <c r="ABI24" s="320"/>
      <c r="ABJ24" s="320"/>
      <c r="ABK24" s="320"/>
      <c r="ABL24" s="320"/>
      <c r="ABM24" s="320"/>
      <c r="ABN24" s="320"/>
      <c r="ABO24" s="320"/>
      <c r="ABP24" s="320"/>
      <c r="ABQ24" s="320"/>
      <c r="ABR24" s="320"/>
      <c r="ABS24" s="320"/>
      <c r="ABT24" s="320"/>
      <c r="ABU24" s="320"/>
      <c r="ABV24" s="320"/>
      <c r="ABW24" s="320"/>
      <c r="ABX24" s="320"/>
      <c r="ABY24" s="320"/>
      <c r="ABZ24" s="320"/>
      <c r="ACA24" s="320"/>
      <c r="ACB24" s="320"/>
      <c r="ACC24" s="320"/>
      <c r="ACD24" s="320"/>
      <c r="ACE24" s="320"/>
      <c r="ACF24" s="320"/>
      <c r="ACG24" s="320"/>
      <c r="ACH24" s="320"/>
      <c r="ACI24" s="320"/>
      <c r="ACJ24" s="320"/>
      <c r="ACK24" s="320"/>
      <c r="ACL24" s="320"/>
      <c r="ACM24" s="320"/>
      <c r="ACN24" s="320"/>
      <c r="ACO24" s="320"/>
      <c r="ACP24" s="320"/>
      <c r="ACQ24" s="320"/>
      <c r="ACR24" s="320"/>
      <c r="ACS24" s="320"/>
      <c r="ACT24" s="320"/>
      <c r="ACU24" s="320"/>
      <c r="ACV24" s="320"/>
      <c r="ACW24" s="320"/>
      <c r="ACX24" s="320"/>
      <c r="ACY24" s="320"/>
      <c r="ACZ24" s="320"/>
      <c r="ADA24" s="320"/>
      <c r="ADB24" s="320"/>
      <c r="ADC24" s="320"/>
      <c r="ADD24" s="320"/>
      <c r="ADE24" s="320"/>
      <c r="ADF24" s="320"/>
      <c r="ADG24" s="320"/>
      <c r="ADH24" s="320"/>
      <c r="ADI24" s="320"/>
      <c r="ADJ24" s="320"/>
      <c r="ADK24" s="320"/>
      <c r="ADL24" s="320"/>
      <c r="ADM24" s="320"/>
      <c r="ADN24" s="320"/>
      <c r="ADO24" s="320"/>
      <c r="ADP24" s="320"/>
      <c r="ADQ24" s="320"/>
      <c r="ADR24" s="320"/>
      <c r="ADS24" s="320"/>
      <c r="ADT24" s="320"/>
      <c r="ADU24" s="320"/>
      <c r="ADV24" s="320"/>
      <c r="ADW24" s="320"/>
      <c r="ADX24" s="320"/>
      <c r="ADY24" s="320"/>
      <c r="ADZ24" s="320"/>
      <c r="AEA24" s="320"/>
      <c r="AEB24" s="320"/>
      <c r="AEC24" s="320"/>
      <c r="AED24" s="320"/>
      <c r="AEE24" s="320"/>
      <c r="AEF24" s="320"/>
      <c r="AEG24" s="320"/>
      <c r="AEH24" s="320"/>
      <c r="AEI24" s="320"/>
      <c r="AEJ24" s="320"/>
      <c r="AEK24" s="320"/>
      <c r="AEL24" s="320"/>
      <c r="AEM24" s="320"/>
      <c r="AEN24" s="320"/>
      <c r="AEO24" s="320"/>
      <c r="AEP24" s="320"/>
      <c r="AEQ24" s="320"/>
      <c r="AER24" s="320"/>
      <c r="AES24" s="320"/>
      <c r="AET24" s="320"/>
      <c r="AEU24" s="320"/>
      <c r="AEV24" s="320"/>
      <c r="AEW24" s="320"/>
      <c r="AEX24" s="320"/>
      <c r="AEY24" s="320"/>
      <c r="AEZ24" s="320"/>
      <c r="AFA24" s="320"/>
      <c r="AFB24" s="320"/>
      <c r="AFC24" s="320"/>
      <c r="AFD24" s="320"/>
      <c r="AFE24" s="320"/>
      <c r="AFF24" s="320"/>
      <c r="AFG24" s="320"/>
      <c r="AFH24" s="320"/>
      <c r="AFI24" s="320"/>
      <c r="AFJ24" s="320"/>
      <c r="AFK24" s="320"/>
      <c r="AFL24" s="320"/>
      <c r="AFM24" s="320"/>
      <c r="AFN24" s="320"/>
      <c r="AFO24" s="320"/>
      <c r="AFP24" s="320"/>
      <c r="AFQ24" s="320"/>
      <c r="AFR24" s="320"/>
      <c r="AFS24" s="320"/>
      <c r="AFT24" s="320"/>
      <c r="AFU24" s="320"/>
      <c r="AFV24" s="320"/>
      <c r="AFW24" s="320"/>
      <c r="AFX24" s="320"/>
      <c r="AFY24" s="320"/>
      <c r="AFZ24" s="320"/>
      <c r="AGA24" s="320"/>
      <c r="AGB24" s="320"/>
      <c r="AGC24" s="320"/>
      <c r="AGD24" s="320"/>
      <c r="AGE24" s="320"/>
      <c r="AGF24" s="320"/>
      <c r="AGG24" s="320"/>
      <c r="AGH24" s="320"/>
      <c r="AGI24" s="320"/>
      <c r="AGJ24" s="320"/>
      <c r="AGK24" s="320"/>
      <c r="AGL24" s="320"/>
      <c r="AGM24" s="320"/>
      <c r="AGN24" s="320"/>
      <c r="AGO24" s="320"/>
      <c r="AGP24" s="320"/>
      <c r="AGQ24" s="320"/>
      <c r="AGR24" s="320"/>
      <c r="AGS24" s="320"/>
      <c r="AGT24" s="320"/>
      <c r="AGU24" s="320"/>
      <c r="AGV24" s="320"/>
      <c r="AGW24" s="320"/>
      <c r="AGX24" s="320"/>
      <c r="AGY24" s="320"/>
      <c r="AGZ24" s="320"/>
      <c r="AHA24" s="320"/>
      <c r="AHB24" s="320"/>
      <c r="AHC24" s="320"/>
      <c r="AHD24" s="320"/>
      <c r="AHE24" s="320"/>
      <c r="AHF24" s="320"/>
      <c r="AHG24" s="320"/>
      <c r="AHH24" s="320"/>
      <c r="AHI24" s="320"/>
      <c r="AHJ24" s="320"/>
      <c r="AHK24" s="320"/>
      <c r="AHL24" s="320"/>
      <c r="AHM24" s="320"/>
      <c r="AHN24" s="320"/>
      <c r="AHO24" s="320"/>
      <c r="AHP24" s="320"/>
      <c r="AHQ24" s="320"/>
      <c r="AHR24" s="320"/>
      <c r="AHS24" s="320"/>
      <c r="AHT24" s="320"/>
      <c r="AHU24" s="320"/>
      <c r="AHV24" s="320"/>
      <c r="AHW24" s="320"/>
      <c r="AHX24" s="320"/>
      <c r="AHY24" s="320"/>
      <c r="AHZ24" s="320"/>
      <c r="AIA24" s="320"/>
      <c r="AIB24" s="320"/>
      <c r="AIC24" s="320"/>
      <c r="AID24" s="320"/>
      <c r="AIE24" s="320"/>
      <c r="AIF24" s="320"/>
      <c r="AIG24" s="320"/>
      <c r="AIH24" s="320"/>
      <c r="AII24" s="320"/>
      <c r="AIJ24" s="320"/>
      <c r="AIK24" s="320"/>
      <c r="AIL24" s="320"/>
      <c r="AIM24" s="320"/>
      <c r="AIN24" s="320"/>
      <c r="AIO24" s="320"/>
      <c r="AIP24" s="320"/>
      <c r="AIQ24" s="320"/>
      <c r="AIR24" s="320"/>
      <c r="AIS24" s="320"/>
      <c r="AIT24" s="320"/>
      <c r="AIU24" s="320"/>
      <c r="AIV24" s="320"/>
      <c r="AIW24" s="320"/>
      <c r="AIX24" s="320"/>
      <c r="AIY24" s="320"/>
      <c r="AIZ24" s="320"/>
      <c r="AJA24" s="320"/>
      <c r="AJB24" s="320"/>
      <c r="AJC24" s="320"/>
      <c r="AJD24" s="320"/>
      <c r="AJE24" s="320"/>
      <c r="AJF24" s="320"/>
      <c r="AJG24" s="320"/>
      <c r="AJH24" s="320"/>
      <c r="AJI24" s="320"/>
      <c r="AJJ24" s="320"/>
      <c r="AJK24" s="320"/>
      <c r="AJL24" s="320"/>
      <c r="AJM24" s="320"/>
      <c r="AJN24" s="320"/>
      <c r="AJO24" s="320"/>
      <c r="AJP24" s="320"/>
      <c r="AJQ24" s="320"/>
      <c r="AJR24" s="320"/>
      <c r="AJS24" s="320"/>
      <c r="AJT24" s="320"/>
      <c r="AJU24" s="320"/>
      <c r="AJV24" s="320"/>
      <c r="AJW24" s="320"/>
      <c r="AJX24" s="320"/>
      <c r="AJY24" s="320"/>
      <c r="AJZ24" s="320"/>
      <c r="AKA24" s="320"/>
      <c r="AKB24" s="320"/>
      <c r="AKC24" s="320"/>
      <c r="AKD24" s="320"/>
      <c r="AKE24" s="320"/>
      <c r="AKF24" s="320"/>
      <c r="AKG24" s="320"/>
      <c r="AKH24" s="320"/>
      <c r="AKI24" s="320"/>
      <c r="AKJ24" s="320"/>
      <c r="AKK24" s="320"/>
      <c r="AKL24" s="320"/>
      <c r="AKM24" s="320"/>
      <c r="AKN24" s="320"/>
      <c r="AKO24" s="320"/>
      <c r="AKP24" s="320"/>
      <c r="AKQ24" s="320"/>
      <c r="AKR24" s="320"/>
      <c r="AKS24" s="320"/>
      <c r="AKT24" s="320"/>
      <c r="AKU24" s="320"/>
      <c r="AKV24" s="320"/>
      <c r="AKW24" s="320"/>
      <c r="AKX24" s="320"/>
      <c r="AKY24" s="320"/>
      <c r="AKZ24" s="320"/>
      <c r="ALA24" s="320"/>
      <c r="ALB24" s="320"/>
      <c r="ALC24" s="320"/>
      <c r="ALD24" s="320"/>
      <c r="ALE24" s="320"/>
      <c r="ALF24" s="320"/>
      <c r="ALG24" s="320"/>
      <c r="ALH24" s="320"/>
      <c r="ALI24" s="320"/>
      <c r="ALJ24" s="320"/>
      <c r="ALK24" s="320"/>
      <c r="ALL24" s="320"/>
      <c r="ALM24" s="320"/>
      <c r="ALN24" s="320"/>
      <c r="ALO24" s="320"/>
      <c r="ALP24" s="320"/>
      <c r="ALQ24" s="320"/>
      <c r="ALR24" s="320"/>
      <c r="ALS24" s="320"/>
      <c r="ALT24" s="320"/>
      <c r="ALU24" s="320"/>
      <c r="ALV24" s="320"/>
      <c r="ALW24" s="320"/>
      <c r="ALX24" s="320"/>
      <c r="ALY24" s="320"/>
      <c r="ALZ24" s="320"/>
      <c r="AMA24" s="320"/>
      <c r="AMB24" s="320"/>
      <c r="AMC24" s="320"/>
      <c r="AMD24" s="321"/>
    </row>
  </sheetData>
  <mergeCells count="33">
    <mergeCell ref="B21:C24"/>
    <mergeCell ref="E21:H21"/>
    <mergeCell ref="E22:H22"/>
    <mergeCell ref="E23:H23"/>
    <mergeCell ref="E24:H24"/>
    <mergeCell ref="AH18:AK18"/>
    <mergeCell ref="AP18:AR18"/>
    <mergeCell ref="AS18:AV18"/>
    <mergeCell ref="AY18:AZ18"/>
    <mergeCell ref="AG19:AK19"/>
    <mergeCell ref="AP19:AV19"/>
    <mergeCell ref="AY19:AZ19"/>
    <mergeCell ref="BN3:BU3"/>
    <mergeCell ref="BV3:CC3"/>
    <mergeCell ref="CD3:CD4"/>
    <mergeCell ref="CE3:CL3"/>
    <mergeCell ref="AH17:AK17"/>
    <mergeCell ref="AP17:AR17"/>
    <mergeCell ref="AS17:AV17"/>
    <mergeCell ref="AY17:AZ17"/>
    <mergeCell ref="BF3:BM3"/>
    <mergeCell ref="W3:AD3"/>
    <mergeCell ref="AE3:AM3"/>
    <mergeCell ref="AN3:AV3"/>
    <mergeCell ref="AW3:AW4"/>
    <mergeCell ref="AX3:BE3"/>
    <mergeCell ref="B2:D2"/>
    <mergeCell ref="B3:B4"/>
    <mergeCell ref="C3:C4"/>
    <mergeCell ref="F3:M3"/>
    <mergeCell ref="N3:V3"/>
    <mergeCell ref="D3:D4"/>
    <mergeCell ref="E3:E1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C5B04-7D21-4BCD-AD82-4BDB8003D72D}">
  <sheetPr>
    <tabColor theme="3" tint="0.79998168889431442"/>
  </sheetPr>
  <dimension ref="B2:CP24"/>
  <sheetViews>
    <sheetView workbookViewId="0">
      <selection activeCell="AB14" sqref="AB14"/>
    </sheetView>
  </sheetViews>
  <sheetFormatPr defaultColWidth="8.85546875" defaultRowHeight="15"/>
  <cols>
    <col min="1" max="1" width="3.42578125" style="321" customWidth="1"/>
    <col min="2" max="20" width="8.85546875" style="321"/>
    <col min="21" max="21" width="11.28515625" style="321" customWidth="1"/>
    <col min="22" max="22" width="11.140625" style="321" customWidth="1"/>
    <col min="23" max="16384" width="8.85546875" style="321"/>
  </cols>
  <sheetData>
    <row r="2" spans="2:94" ht="15.75" thickBot="1">
      <c r="B2" s="370" t="s">
        <v>691</v>
      </c>
    </row>
    <row r="3" spans="2:94" ht="34.9" customHeight="1" thickBot="1">
      <c r="B3" s="1323" t="s">
        <v>0</v>
      </c>
      <c r="C3" s="1325" t="s">
        <v>1</v>
      </c>
      <c r="D3" s="1325" t="s">
        <v>2</v>
      </c>
      <c r="E3" s="1329" t="s">
        <v>639</v>
      </c>
      <c r="F3" s="1326" t="s">
        <v>3</v>
      </c>
      <c r="G3" s="1327"/>
      <c r="H3" s="1327"/>
      <c r="I3" s="1327"/>
      <c r="J3" s="1327"/>
      <c r="K3" s="1327"/>
      <c r="L3" s="1327"/>
      <c r="M3" s="1328"/>
      <c r="N3" s="1332" t="s">
        <v>4</v>
      </c>
      <c r="O3" s="1333"/>
      <c r="P3" s="1333"/>
      <c r="Q3" s="1333"/>
      <c r="R3" s="1333"/>
      <c r="S3" s="1333"/>
      <c r="T3" s="1333"/>
      <c r="U3" s="1333"/>
      <c r="V3" s="1334"/>
      <c r="W3" s="1335" t="s">
        <v>5</v>
      </c>
      <c r="X3" s="1336"/>
      <c r="Y3" s="1336"/>
      <c r="Z3" s="1336"/>
      <c r="AA3" s="1336"/>
      <c r="AB3" s="1336"/>
      <c r="AC3" s="1336"/>
      <c r="AD3" s="1337"/>
      <c r="AE3" s="1335" t="s">
        <v>7</v>
      </c>
      <c r="AF3" s="1336"/>
      <c r="AG3" s="1336"/>
      <c r="AH3" s="1336"/>
      <c r="AI3" s="1336"/>
      <c r="AJ3" s="1336"/>
      <c r="AK3" s="1336"/>
      <c r="AL3" s="1336"/>
      <c r="AM3" s="1337"/>
      <c r="AN3" s="1335" t="s">
        <v>289</v>
      </c>
      <c r="AO3" s="1336"/>
      <c r="AP3" s="1336"/>
      <c r="AQ3" s="1336"/>
      <c r="AR3" s="1336"/>
      <c r="AS3" s="1336"/>
      <c r="AT3" s="1336"/>
      <c r="AU3" s="1336"/>
      <c r="AV3" s="1338"/>
      <c r="AW3" s="1348" t="s">
        <v>9</v>
      </c>
      <c r="AX3" s="1332" t="s">
        <v>290</v>
      </c>
      <c r="AY3" s="1333"/>
      <c r="AZ3" s="1333"/>
      <c r="BA3" s="1333"/>
      <c r="BB3" s="1333"/>
      <c r="BC3" s="1333"/>
      <c r="BD3" s="1333"/>
      <c r="BE3" s="1334"/>
      <c r="BF3" s="1332" t="s">
        <v>291</v>
      </c>
      <c r="BG3" s="1333"/>
      <c r="BH3" s="1333"/>
      <c r="BI3" s="1333"/>
      <c r="BJ3" s="1333"/>
      <c r="BK3" s="1333"/>
      <c r="BL3" s="1333"/>
      <c r="BM3" s="1334"/>
      <c r="BN3" s="1332" t="s">
        <v>292</v>
      </c>
      <c r="BO3" s="1333"/>
      <c r="BP3" s="1333"/>
      <c r="BQ3" s="1333"/>
      <c r="BR3" s="1333"/>
      <c r="BS3" s="1333"/>
      <c r="BT3" s="1333"/>
      <c r="BU3" s="1334"/>
      <c r="BV3" s="1332" t="s">
        <v>303</v>
      </c>
      <c r="BW3" s="1333"/>
      <c r="BX3" s="1333"/>
      <c r="BY3" s="1333"/>
      <c r="BZ3" s="1333"/>
      <c r="CA3" s="1333"/>
      <c r="CB3" s="1333"/>
      <c r="CC3" s="1349"/>
      <c r="CD3" s="1383" t="s">
        <v>10</v>
      </c>
      <c r="CE3" s="1335" t="s">
        <v>303</v>
      </c>
      <c r="CF3" s="1336"/>
      <c r="CG3" s="1336"/>
      <c r="CH3" s="1336"/>
      <c r="CI3" s="1336"/>
      <c r="CJ3" s="1336"/>
      <c r="CK3" s="1336"/>
      <c r="CL3" s="1338"/>
    </row>
    <row r="4" spans="2:94" ht="46.9" customHeight="1" thickBot="1">
      <c r="B4" s="1323"/>
      <c r="C4" s="1325"/>
      <c r="D4" s="1325"/>
      <c r="E4" s="1330"/>
      <c r="F4" s="450" t="s">
        <v>11</v>
      </c>
      <c r="G4" s="451" t="s">
        <v>12</v>
      </c>
      <c r="H4" s="417" t="s">
        <v>13</v>
      </c>
      <c r="I4" s="451" t="s">
        <v>12</v>
      </c>
      <c r="J4" s="451" t="s">
        <v>14</v>
      </c>
      <c r="K4" s="451" t="s">
        <v>460</v>
      </c>
      <c r="L4" s="451" t="s">
        <v>461</v>
      </c>
      <c r="M4" s="452" t="s">
        <v>15</v>
      </c>
      <c r="N4" s="453" t="s">
        <v>16</v>
      </c>
      <c r="O4" s="417" t="s">
        <v>11</v>
      </c>
      <c r="P4" s="451" t="s">
        <v>12</v>
      </c>
      <c r="Q4" s="417" t="s">
        <v>13</v>
      </c>
      <c r="R4" s="451" t="s">
        <v>12</v>
      </c>
      <c r="S4" s="451" t="s">
        <v>14</v>
      </c>
      <c r="T4" s="451" t="s">
        <v>17</v>
      </c>
      <c r="U4" s="451" t="s">
        <v>461</v>
      </c>
      <c r="V4" s="454" t="s">
        <v>18</v>
      </c>
      <c r="W4" s="450" t="s">
        <v>11</v>
      </c>
      <c r="X4" s="451" t="s">
        <v>12</v>
      </c>
      <c r="Y4" s="417" t="s">
        <v>13</v>
      </c>
      <c r="Z4" s="451" t="s">
        <v>12</v>
      </c>
      <c r="AA4" s="451" t="s">
        <v>14</v>
      </c>
      <c r="AB4" s="451" t="s">
        <v>17</v>
      </c>
      <c r="AC4" s="451" t="s">
        <v>19</v>
      </c>
      <c r="AD4" s="452" t="s">
        <v>20</v>
      </c>
      <c r="AE4" s="453" t="s">
        <v>6</v>
      </c>
      <c r="AF4" s="417" t="s">
        <v>11</v>
      </c>
      <c r="AG4" s="451" t="s">
        <v>12</v>
      </c>
      <c r="AH4" s="417" t="s">
        <v>13</v>
      </c>
      <c r="AI4" s="451" t="s">
        <v>12</v>
      </c>
      <c r="AJ4" s="451" t="s">
        <v>14</v>
      </c>
      <c r="AK4" s="451" t="s">
        <v>17</v>
      </c>
      <c r="AL4" s="451" t="s">
        <v>19</v>
      </c>
      <c r="AM4" s="452" t="s">
        <v>20</v>
      </c>
      <c r="AN4" s="453" t="s">
        <v>288</v>
      </c>
      <c r="AO4" s="417" t="s">
        <v>11</v>
      </c>
      <c r="AP4" s="451" t="s">
        <v>12</v>
      </c>
      <c r="AQ4" s="417" t="s">
        <v>13</v>
      </c>
      <c r="AR4" s="451" t="s">
        <v>12</v>
      </c>
      <c r="AS4" s="451" t="s">
        <v>14</v>
      </c>
      <c r="AT4" s="451" t="s">
        <v>17</v>
      </c>
      <c r="AU4" s="451" t="s">
        <v>19</v>
      </c>
      <c r="AV4" s="455" t="s">
        <v>20</v>
      </c>
      <c r="AW4" s="1348"/>
      <c r="AX4" s="456" t="s">
        <v>11</v>
      </c>
      <c r="AY4" s="457" t="s">
        <v>12</v>
      </c>
      <c r="AZ4" s="458" t="s">
        <v>13</v>
      </c>
      <c r="BA4" s="457" t="s">
        <v>12</v>
      </c>
      <c r="BB4" s="457" t="s">
        <v>14</v>
      </c>
      <c r="BC4" s="457" t="s">
        <v>17</v>
      </c>
      <c r="BD4" s="457" t="s">
        <v>19</v>
      </c>
      <c r="BE4" s="459" t="s">
        <v>20</v>
      </c>
      <c r="BF4" s="456" t="s">
        <v>11</v>
      </c>
      <c r="BG4" s="457" t="s">
        <v>12</v>
      </c>
      <c r="BH4" s="458" t="s">
        <v>13</v>
      </c>
      <c r="BI4" s="457" t="s">
        <v>12</v>
      </c>
      <c r="BJ4" s="457" t="s">
        <v>14</v>
      </c>
      <c r="BK4" s="457" t="s">
        <v>17</v>
      </c>
      <c r="BL4" s="457" t="s">
        <v>19</v>
      </c>
      <c r="BM4" s="459" t="s">
        <v>20</v>
      </c>
      <c r="BN4" s="456" t="s">
        <v>11</v>
      </c>
      <c r="BO4" s="457" t="s">
        <v>12</v>
      </c>
      <c r="BP4" s="458" t="s">
        <v>13</v>
      </c>
      <c r="BQ4" s="457" t="s">
        <v>12</v>
      </c>
      <c r="BR4" s="457" t="s">
        <v>14</v>
      </c>
      <c r="BS4" s="457" t="s">
        <v>17</v>
      </c>
      <c r="BT4" s="457" t="s">
        <v>19</v>
      </c>
      <c r="BU4" s="459" t="s">
        <v>20</v>
      </c>
      <c r="BV4" s="456" t="s">
        <v>11</v>
      </c>
      <c r="BW4" s="457" t="s">
        <v>12</v>
      </c>
      <c r="BX4" s="458" t="s">
        <v>13</v>
      </c>
      <c r="BY4" s="457" t="s">
        <v>12</v>
      </c>
      <c r="BZ4" s="457" t="s">
        <v>14</v>
      </c>
      <c r="CA4" s="457" t="s">
        <v>17</v>
      </c>
      <c r="CB4" s="457" t="s">
        <v>19</v>
      </c>
      <c r="CC4" s="460" t="s">
        <v>20</v>
      </c>
      <c r="CD4" s="1383"/>
      <c r="CE4" s="450" t="s">
        <v>11</v>
      </c>
      <c r="CF4" s="451" t="s">
        <v>12</v>
      </c>
      <c r="CG4" s="417" t="s">
        <v>13</v>
      </c>
      <c r="CH4" s="451" t="s">
        <v>12</v>
      </c>
      <c r="CI4" s="451" t="s">
        <v>14</v>
      </c>
      <c r="CJ4" s="451" t="s">
        <v>460</v>
      </c>
      <c r="CK4" s="451" t="s">
        <v>19</v>
      </c>
      <c r="CL4" s="455" t="s">
        <v>20</v>
      </c>
      <c r="CN4" s="321" t="s">
        <v>469</v>
      </c>
      <c r="CO4" s="321" t="s">
        <v>470</v>
      </c>
      <c r="CP4" s="321" t="s">
        <v>471</v>
      </c>
    </row>
    <row r="5" spans="2:94">
      <c r="B5" s="441">
        <v>1</v>
      </c>
      <c r="C5" s="442" t="str">
        <f>'Water Levels'!E4</f>
        <v>0_2</v>
      </c>
      <c r="D5" s="825">
        <f>'Water Levels'!C4</f>
        <v>1</v>
      </c>
      <c r="E5" s="1330"/>
      <c r="F5" s="470">
        <v>0</v>
      </c>
      <c r="G5" s="471">
        <v>0</v>
      </c>
      <c r="H5" s="471">
        <v>40</v>
      </c>
      <c r="I5" s="471">
        <v>0</v>
      </c>
      <c r="J5" s="471">
        <v>0.5</v>
      </c>
      <c r="K5" s="744">
        <v>0.5</v>
      </c>
      <c r="L5" s="700">
        <v>40</v>
      </c>
      <c r="M5" s="472">
        <v>40</v>
      </c>
      <c r="N5" s="461">
        <v>45</v>
      </c>
      <c r="O5" s="444">
        <v>1.3</v>
      </c>
      <c r="P5" s="444">
        <v>1.3</v>
      </c>
      <c r="Q5" s="444">
        <v>1.3</v>
      </c>
      <c r="R5" s="444">
        <v>1.3</v>
      </c>
      <c r="S5" s="444">
        <v>0.5</v>
      </c>
      <c r="T5" s="744">
        <v>0.5</v>
      </c>
      <c r="U5" s="700">
        <v>40</v>
      </c>
      <c r="V5" s="462">
        <v>55</v>
      </c>
      <c r="W5" s="443">
        <v>1.3</v>
      </c>
      <c r="X5" s="444">
        <v>1.3</v>
      </c>
      <c r="Y5" s="444">
        <v>1.3</v>
      </c>
      <c r="Z5" s="444">
        <v>1.3</v>
      </c>
      <c r="AA5" s="444">
        <v>0.5</v>
      </c>
      <c r="AB5" s="744">
        <v>0.5</v>
      </c>
      <c r="AC5" s="473">
        <v>40</v>
      </c>
      <c r="AD5" s="462">
        <v>20</v>
      </c>
      <c r="AE5" s="461">
        <v>58</v>
      </c>
      <c r="AF5" s="444">
        <v>1.3</v>
      </c>
      <c r="AG5" s="444">
        <v>1.3</v>
      </c>
      <c r="AH5" s="444">
        <v>1.3</v>
      </c>
      <c r="AI5" s="444">
        <v>1.3</v>
      </c>
      <c r="AJ5" s="444">
        <v>0.5</v>
      </c>
      <c r="AK5" s="744">
        <v>0.5</v>
      </c>
      <c r="AL5" s="473">
        <v>40</v>
      </c>
      <c r="AM5" s="462">
        <v>30</v>
      </c>
      <c r="AN5" s="461">
        <v>60</v>
      </c>
      <c r="AO5" s="444">
        <v>1.4</v>
      </c>
      <c r="AP5" s="444">
        <v>1.3</v>
      </c>
      <c r="AQ5" s="444">
        <v>1.4</v>
      </c>
      <c r="AR5" s="444">
        <v>1.3</v>
      </c>
      <c r="AS5" s="444">
        <v>0.5</v>
      </c>
      <c r="AT5" s="744">
        <v>0.5</v>
      </c>
      <c r="AU5" s="473">
        <v>40</v>
      </c>
      <c r="AV5" s="463">
        <v>50</v>
      </c>
      <c r="AW5" s="464">
        <v>60</v>
      </c>
      <c r="AX5" s="443">
        <v>1.4</v>
      </c>
      <c r="AY5" s="444">
        <v>1.3</v>
      </c>
      <c r="AZ5" s="444">
        <v>1.4</v>
      </c>
      <c r="BA5" s="444">
        <v>1.3</v>
      </c>
      <c r="BB5" s="444">
        <v>0.5</v>
      </c>
      <c r="BC5" s="744">
        <v>0.5</v>
      </c>
      <c r="BD5" s="473">
        <v>40</v>
      </c>
      <c r="BE5" s="462">
        <v>15</v>
      </c>
      <c r="BF5" s="443">
        <v>1.4</v>
      </c>
      <c r="BG5" s="444">
        <v>1.3</v>
      </c>
      <c r="BH5" s="444">
        <v>1.4</v>
      </c>
      <c r="BI5" s="444">
        <v>1.3</v>
      </c>
      <c r="BJ5" s="444">
        <v>0.5</v>
      </c>
      <c r="BK5" s="744">
        <v>0.5</v>
      </c>
      <c r="BL5" s="473">
        <v>40</v>
      </c>
      <c r="BM5" s="462">
        <v>40</v>
      </c>
      <c r="BN5" s="443">
        <v>1.2</v>
      </c>
      <c r="BO5" s="444">
        <v>1.3</v>
      </c>
      <c r="BP5" s="444">
        <v>1.2</v>
      </c>
      <c r="BQ5" s="444">
        <v>1.3</v>
      </c>
      <c r="BR5" s="444">
        <v>0.5</v>
      </c>
      <c r="BS5" s="744">
        <v>0.5</v>
      </c>
      <c r="BT5" s="473">
        <v>40</v>
      </c>
      <c r="BU5" s="462">
        <v>60</v>
      </c>
      <c r="BV5" s="443">
        <v>0.5</v>
      </c>
      <c r="BW5" s="444">
        <v>1.3</v>
      </c>
      <c r="BX5" s="444">
        <v>0.5</v>
      </c>
      <c r="BY5" s="444">
        <v>1.3</v>
      </c>
      <c r="BZ5" s="446">
        <v>0.3</v>
      </c>
      <c r="CA5" s="744">
        <v>0.5</v>
      </c>
      <c r="CB5" s="473">
        <v>40</v>
      </c>
      <c r="CC5" s="463">
        <v>30</v>
      </c>
      <c r="CD5" s="464">
        <v>0</v>
      </c>
      <c r="CE5" s="443">
        <v>0.5</v>
      </c>
      <c r="CF5" s="444">
        <v>1.3</v>
      </c>
      <c r="CG5" s="444">
        <v>0.5</v>
      </c>
      <c r="CH5" s="444">
        <v>1.3</v>
      </c>
      <c r="CI5" s="446">
        <v>0.3</v>
      </c>
      <c r="CJ5" s="744">
        <v>0.5</v>
      </c>
      <c r="CK5" s="473">
        <v>40</v>
      </c>
      <c r="CL5" s="463">
        <v>60</v>
      </c>
      <c r="CN5" s="321">
        <f>(CL5+1*(CC5+BU5+BM5+BE5)+AV5+AM5+AD5+M5)/60</f>
        <v>5.75</v>
      </c>
      <c r="CO5" s="321">
        <f>(CL5+2*(CC5+BU5+BM5+BE5)+AV5+AM5+AD5+M5)/60</f>
        <v>8.1666666666666661</v>
      </c>
      <c r="CP5" s="321">
        <f>(CL5+3*(CC5+BU5+BM5+BE5)+AV5+AM5+AD5+M5)/60</f>
        <v>10.583333333333334</v>
      </c>
    </row>
    <row r="6" spans="2:94">
      <c r="B6" s="873">
        <v>2</v>
      </c>
      <c r="C6" s="874">
        <f>'Water Levels'!E5</f>
        <v>3</v>
      </c>
      <c r="D6" s="875">
        <f>'Water Levels'!C5</f>
        <v>2</v>
      </c>
      <c r="E6" s="1330"/>
      <c r="F6" s="433">
        <v>0</v>
      </c>
      <c r="G6" s="434">
        <v>0</v>
      </c>
      <c r="H6" s="434">
        <v>40</v>
      </c>
      <c r="I6" s="434">
        <v>0</v>
      </c>
      <c r="J6" s="434">
        <v>0.5</v>
      </c>
      <c r="K6" s="394">
        <v>0.5</v>
      </c>
      <c r="L6" s="701">
        <v>40</v>
      </c>
      <c r="M6" s="468">
        <v>40</v>
      </c>
      <c r="N6" s="422">
        <v>70</v>
      </c>
      <c r="O6" s="392">
        <v>1.5</v>
      </c>
      <c r="P6" s="392">
        <v>1.3</v>
      </c>
      <c r="Q6" s="392">
        <v>1.5</v>
      </c>
      <c r="R6" s="392">
        <v>1.3</v>
      </c>
      <c r="S6" s="392">
        <v>0.5</v>
      </c>
      <c r="T6" s="394">
        <v>0.5</v>
      </c>
      <c r="U6" s="701">
        <v>40</v>
      </c>
      <c r="V6" s="425">
        <v>77</v>
      </c>
      <c r="W6" s="393">
        <v>1.5</v>
      </c>
      <c r="X6" s="392">
        <v>1.3</v>
      </c>
      <c r="Y6" s="392">
        <v>1.5</v>
      </c>
      <c r="Z6" s="392">
        <v>1.3</v>
      </c>
      <c r="AA6" s="392">
        <v>0.5</v>
      </c>
      <c r="AB6" s="394">
        <v>0.5</v>
      </c>
      <c r="AC6" s="435">
        <v>40</v>
      </c>
      <c r="AD6" s="425">
        <v>20</v>
      </c>
      <c r="AE6" s="422">
        <v>78</v>
      </c>
      <c r="AF6" s="392">
        <v>1.5</v>
      </c>
      <c r="AG6" s="392">
        <v>1.3</v>
      </c>
      <c r="AH6" s="392">
        <v>1.5</v>
      </c>
      <c r="AI6" s="392">
        <v>1.3</v>
      </c>
      <c r="AJ6" s="392">
        <v>0.5</v>
      </c>
      <c r="AK6" s="394">
        <v>0.5</v>
      </c>
      <c r="AL6" s="435">
        <v>40</v>
      </c>
      <c r="AM6" s="425">
        <v>30</v>
      </c>
      <c r="AN6" s="422">
        <v>80</v>
      </c>
      <c r="AO6" s="392">
        <v>1.5</v>
      </c>
      <c r="AP6" s="392">
        <v>1.3</v>
      </c>
      <c r="AQ6" s="392">
        <v>1.5</v>
      </c>
      <c r="AR6" s="392">
        <v>1.3</v>
      </c>
      <c r="AS6" s="392">
        <v>0.5</v>
      </c>
      <c r="AT6" s="394">
        <v>0.5</v>
      </c>
      <c r="AU6" s="435">
        <v>40</v>
      </c>
      <c r="AV6" s="428">
        <v>50</v>
      </c>
      <c r="AW6" s="430">
        <v>80</v>
      </c>
      <c r="AX6" s="393">
        <v>1.5</v>
      </c>
      <c r="AY6" s="392">
        <v>1.3</v>
      </c>
      <c r="AZ6" s="392">
        <v>1.5</v>
      </c>
      <c r="BA6" s="392">
        <v>1.3</v>
      </c>
      <c r="BB6" s="392">
        <v>0.5</v>
      </c>
      <c r="BC6" s="394">
        <v>0.5</v>
      </c>
      <c r="BD6" s="701">
        <v>50</v>
      </c>
      <c r="BE6" s="425">
        <v>15</v>
      </c>
      <c r="BF6" s="393">
        <v>1.5</v>
      </c>
      <c r="BG6" s="392">
        <v>1.3</v>
      </c>
      <c r="BH6" s="392">
        <v>1.5</v>
      </c>
      <c r="BI6" s="392">
        <v>1.3</v>
      </c>
      <c r="BJ6" s="392">
        <v>0.5</v>
      </c>
      <c r="BK6" s="394">
        <v>0.5</v>
      </c>
      <c r="BL6" s="701">
        <v>50</v>
      </c>
      <c r="BM6" s="425">
        <v>40</v>
      </c>
      <c r="BN6" s="393">
        <v>1.5</v>
      </c>
      <c r="BO6" s="392">
        <v>1.3</v>
      </c>
      <c r="BP6" s="392">
        <v>1.5</v>
      </c>
      <c r="BQ6" s="392">
        <v>1.3</v>
      </c>
      <c r="BR6" s="392">
        <v>0.5</v>
      </c>
      <c r="BS6" s="394">
        <v>0.5</v>
      </c>
      <c r="BT6" s="701">
        <v>50</v>
      </c>
      <c r="BU6" s="425">
        <v>60</v>
      </c>
      <c r="BV6" s="393">
        <v>0.5</v>
      </c>
      <c r="BW6" s="392">
        <v>1.3</v>
      </c>
      <c r="BX6" s="392">
        <v>0.5</v>
      </c>
      <c r="BY6" s="392">
        <v>1.3</v>
      </c>
      <c r="BZ6" s="397">
        <v>0.3</v>
      </c>
      <c r="CA6" s="394">
        <v>0.5</v>
      </c>
      <c r="CB6" s="701">
        <v>50</v>
      </c>
      <c r="CC6" s="428">
        <v>30</v>
      </c>
      <c r="CD6" s="430">
        <v>0</v>
      </c>
      <c r="CE6" s="393">
        <v>0.5</v>
      </c>
      <c r="CF6" s="392">
        <v>1.3</v>
      </c>
      <c r="CG6" s="392">
        <v>0.5</v>
      </c>
      <c r="CH6" s="392">
        <v>1.3</v>
      </c>
      <c r="CI6" s="397">
        <v>0.3</v>
      </c>
      <c r="CJ6" s="394">
        <v>0.5</v>
      </c>
      <c r="CK6" s="701">
        <v>50</v>
      </c>
      <c r="CL6" s="428">
        <v>60</v>
      </c>
      <c r="CN6" s="321">
        <f t="shared" ref="CN6:CN14" si="0">(CL6+1*(CC6+BU6+BM6+BE6)+AV6+AM6+AD6+M6)/60</f>
        <v>5.75</v>
      </c>
      <c r="CO6" s="321">
        <f t="shared" ref="CO6:CO14" si="1">(CL6+2*(CC6+BU6+BM6+BE6)+AV6+AM6+AD6+M6)/60</f>
        <v>8.1666666666666661</v>
      </c>
      <c r="CP6" s="321">
        <f t="shared" ref="CP6:CP14" si="2">(CL6+3*(CC6+BU6+BM6+BE6)+AV6+AM6+AD6+M6)/60</f>
        <v>10.583333333333334</v>
      </c>
    </row>
    <row r="7" spans="2:94">
      <c r="B7" s="432">
        <v>3</v>
      </c>
      <c r="C7" s="442">
        <f>'Water Levels'!E6</f>
        <v>4</v>
      </c>
      <c r="D7" s="825">
        <f>'Water Levels'!C6</f>
        <v>2</v>
      </c>
      <c r="E7" s="1330"/>
      <c r="F7" s="410">
        <v>2</v>
      </c>
      <c r="G7" s="394">
        <v>1.3</v>
      </c>
      <c r="H7" s="388">
        <v>3</v>
      </c>
      <c r="I7" s="392">
        <v>1.3</v>
      </c>
      <c r="J7" s="392">
        <v>0.5</v>
      </c>
      <c r="K7" s="394">
        <v>0.5</v>
      </c>
      <c r="L7" s="392">
        <v>40</v>
      </c>
      <c r="M7" s="384">
        <v>20</v>
      </c>
      <c r="N7" s="422">
        <v>85</v>
      </c>
      <c r="O7" s="392">
        <v>1.2</v>
      </c>
      <c r="P7" s="392">
        <v>1.8</v>
      </c>
      <c r="Q7" s="392">
        <v>1.2</v>
      </c>
      <c r="R7" s="392">
        <v>1.8</v>
      </c>
      <c r="S7" s="392">
        <v>0.5</v>
      </c>
      <c r="T7" s="394">
        <v>0.5</v>
      </c>
      <c r="U7" s="701">
        <v>50</v>
      </c>
      <c r="V7" s="425">
        <v>95</v>
      </c>
      <c r="W7" s="393">
        <v>1.8</v>
      </c>
      <c r="X7" s="392">
        <v>1.8</v>
      </c>
      <c r="Y7" s="392">
        <v>2</v>
      </c>
      <c r="Z7" s="392">
        <v>1.8</v>
      </c>
      <c r="AA7" s="392">
        <v>0.5</v>
      </c>
      <c r="AB7" s="394">
        <v>0.5</v>
      </c>
      <c r="AC7" s="701">
        <v>50</v>
      </c>
      <c r="AD7" s="425">
        <v>20</v>
      </c>
      <c r="AE7" s="422">
        <v>95</v>
      </c>
      <c r="AF7" s="392">
        <v>1.8</v>
      </c>
      <c r="AG7" s="392">
        <v>1.8</v>
      </c>
      <c r="AH7" s="392">
        <v>1.8</v>
      </c>
      <c r="AI7" s="392">
        <v>1.8</v>
      </c>
      <c r="AJ7" s="392">
        <v>0.6</v>
      </c>
      <c r="AK7" s="394">
        <v>0.5</v>
      </c>
      <c r="AL7" s="701">
        <v>50</v>
      </c>
      <c r="AM7" s="425">
        <v>30</v>
      </c>
      <c r="AN7" s="422">
        <v>95</v>
      </c>
      <c r="AO7" s="392">
        <v>1.8</v>
      </c>
      <c r="AP7" s="392">
        <v>1.8</v>
      </c>
      <c r="AQ7" s="392">
        <v>1.8</v>
      </c>
      <c r="AR7" s="392">
        <v>1.8</v>
      </c>
      <c r="AS7" s="392">
        <v>0.6</v>
      </c>
      <c r="AT7" s="394">
        <v>0.5</v>
      </c>
      <c r="AU7" s="701">
        <v>50</v>
      </c>
      <c r="AV7" s="428">
        <v>50</v>
      </c>
      <c r="AW7" s="430">
        <v>95</v>
      </c>
      <c r="AX7" s="393">
        <v>1.8</v>
      </c>
      <c r="AY7" s="392">
        <v>1.8</v>
      </c>
      <c r="AZ7" s="392">
        <v>1.5</v>
      </c>
      <c r="BA7" s="392">
        <v>1.8</v>
      </c>
      <c r="BB7" s="392">
        <v>0.5</v>
      </c>
      <c r="BC7" s="394">
        <v>0.5</v>
      </c>
      <c r="BD7" s="701">
        <v>50</v>
      </c>
      <c r="BE7" s="425">
        <v>15</v>
      </c>
      <c r="BF7" s="393">
        <v>1.8</v>
      </c>
      <c r="BG7" s="392">
        <v>1.8</v>
      </c>
      <c r="BH7" s="392">
        <v>2</v>
      </c>
      <c r="BI7" s="392">
        <v>1.8</v>
      </c>
      <c r="BJ7" s="392">
        <v>0.5</v>
      </c>
      <c r="BK7" s="394">
        <v>0.5</v>
      </c>
      <c r="BL7" s="701">
        <v>50</v>
      </c>
      <c r="BM7" s="425">
        <v>40</v>
      </c>
      <c r="BN7" s="393">
        <v>1.8</v>
      </c>
      <c r="BO7" s="392">
        <v>1.8</v>
      </c>
      <c r="BP7" s="392">
        <v>1.5</v>
      </c>
      <c r="BQ7" s="392">
        <v>1.8</v>
      </c>
      <c r="BR7" s="392">
        <v>0.5</v>
      </c>
      <c r="BS7" s="394">
        <v>0.5</v>
      </c>
      <c r="BT7" s="701">
        <v>50</v>
      </c>
      <c r="BU7" s="425">
        <v>60</v>
      </c>
      <c r="BV7" s="393">
        <v>0.8</v>
      </c>
      <c r="BW7" s="392">
        <v>1.8</v>
      </c>
      <c r="BX7" s="392">
        <v>0.8</v>
      </c>
      <c r="BY7" s="392">
        <v>1.8</v>
      </c>
      <c r="BZ7" s="397">
        <v>0.5</v>
      </c>
      <c r="CA7" s="394">
        <v>0.5</v>
      </c>
      <c r="CB7" s="701">
        <v>50</v>
      </c>
      <c r="CC7" s="428">
        <v>30</v>
      </c>
      <c r="CD7" s="430">
        <v>0</v>
      </c>
      <c r="CE7" s="393">
        <v>0.8</v>
      </c>
      <c r="CF7" s="392">
        <v>1.8</v>
      </c>
      <c r="CG7" s="392">
        <v>0.8</v>
      </c>
      <c r="CH7" s="392">
        <v>1.8</v>
      </c>
      <c r="CI7" s="397">
        <v>0.5</v>
      </c>
      <c r="CJ7" s="394">
        <v>0.5</v>
      </c>
      <c r="CK7" s="701">
        <v>50</v>
      </c>
      <c r="CL7" s="428">
        <v>60</v>
      </c>
      <c r="CN7" s="321">
        <f t="shared" si="0"/>
        <v>5.416666666666667</v>
      </c>
      <c r="CO7" s="321">
        <f t="shared" si="1"/>
        <v>7.833333333333333</v>
      </c>
      <c r="CP7" s="321">
        <f t="shared" si="2"/>
        <v>10.25</v>
      </c>
    </row>
    <row r="8" spans="2:94">
      <c r="B8" s="873">
        <v>4</v>
      </c>
      <c r="C8" s="874">
        <f>'Water Levels'!E7</f>
        <v>5</v>
      </c>
      <c r="D8" s="875">
        <f>'Water Levels'!C7</f>
        <v>3</v>
      </c>
      <c r="E8" s="1330"/>
      <c r="F8" s="385">
        <v>2</v>
      </c>
      <c r="G8" s="386">
        <v>1.8</v>
      </c>
      <c r="H8" s="386">
        <v>3</v>
      </c>
      <c r="I8" s="386">
        <v>1.8</v>
      </c>
      <c r="J8" s="386">
        <v>0.5</v>
      </c>
      <c r="K8" s="394">
        <v>0.5</v>
      </c>
      <c r="L8" s="386">
        <v>40</v>
      </c>
      <c r="M8" s="384">
        <v>20</v>
      </c>
      <c r="N8" s="422">
        <v>110</v>
      </c>
      <c r="O8" s="392">
        <v>1.8</v>
      </c>
      <c r="P8" s="392">
        <v>1.9</v>
      </c>
      <c r="Q8" s="392">
        <v>2</v>
      </c>
      <c r="R8" s="392">
        <v>1.9</v>
      </c>
      <c r="S8" s="392">
        <v>0.5</v>
      </c>
      <c r="T8" s="394">
        <v>0.5</v>
      </c>
      <c r="U8" s="436">
        <v>60</v>
      </c>
      <c r="V8" s="425">
        <v>112</v>
      </c>
      <c r="W8" s="393">
        <v>1.8</v>
      </c>
      <c r="X8" s="392">
        <v>1.9</v>
      </c>
      <c r="Y8" s="392">
        <v>2</v>
      </c>
      <c r="Z8" s="392">
        <v>1.9</v>
      </c>
      <c r="AA8" s="392">
        <v>0.5</v>
      </c>
      <c r="AB8" s="394">
        <v>0.5</v>
      </c>
      <c r="AC8" s="436">
        <v>60</v>
      </c>
      <c r="AD8" s="425">
        <v>20</v>
      </c>
      <c r="AE8" s="422">
        <v>112</v>
      </c>
      <c r="AF8" s="392">
        <v>2</v>
      </c>
      <c r="AG8" s="392">
        <v>1.9</v>
      </c>
      <c r="AH8" s="392">
        <v>2</v>
      </c>
      <c r="AI8" s="392">
        <v>1.9</v>
      </c>
      <c r="AJ8" s="392">
        <v>0.6</v>
      </c>
      <c r="AK8" s="394">
        <v>0.5</v>
      </c>
      <c r="AL8" s="436">
        <v>60</v>
      </c>
      <c r="AM8" s="425">
        <v>30</v>
      </c>
      <c r="AN8" s="422">
        <v>112</v>
      </c>
      <c r="AO8" s="392">
        <v>2</v>
      </c>
      <c r="AP8" s="392">
        <v>1.9</v>
      </c>
      <c r="AQ8" s="392">
        <v>2.2999999999999998</v>
      </c>
      <c r="AR8" s="392">
        <v>1.9</v>
      </c>
      <c r="AS8" s="392">
        <v>0.6</v>
      </c>
      <c r="AT8" s="394">
        <v>0.5</v>
      </c>
      <c r="AU8" s="436">
        <v>60</v>
      </c>
      <c r="AV8" s="428">
        <v>50</v>
      </c>
      <c r="AW8" s="430">
        <v>112</v>
      </c>
      <c r="AX8" s="393">
        <v>2</v>
      </c>
      <c r="AY8" s="392">
        <v>1.9</v>
      </c>
      <c r="AZ8" s="392">
        <v>2.2999999999999998</v>
      </c>
      <c r="BA8" s="392">
        <v>1.9</v>
      </c>
      <c r="BB8" s="392">
        <v>0.5</v>
      </c>
      <c r="BC8" s="394">
        <v>0.5</v>
      </c>
      <c r="BD8" s="436">
        <v>60</v>
      </c>
      <c r="BE8" s="425">
        <v>15</v>
      </c>
      <c r="BF8" s="393">
        <v>2</v>
      </c>
      <c r="BG8" s="392">
        <v>1.9</v>
      </c>
      <c r="BH8" s="392">
        <v>2</v>
      </c>
      <c r="BI8" s="392">
        <v>1.9</v>
      </c>
      <c r="BJ8" s="392">
        <v>0.5</v>
      </c>
      <c r="BK8" s="394">
        <v>0.5</v>
      </c>
      <c r="BL8" s="436">
        <v>60</v>
      </c>
      <c r="BM8" s="425">
        <v>40</v>
      </c>
      <c r="BN8" s="393">
        <v>2</v>
      </c>
      <c r="BO8" s="392">
        <v>1.9</v>
      </c>
      <c r="BP8" s="392">
        <v>2.2999999999999998</v>
      </c>
      <c r="BQ8" s="392">
        <v>1.9</v>
      </c>
      <c r="BR8" s="392">
        <v>0.7</v>
      </c>
      <c r="BS8" s="394">
        <v>0.5</v>
      </c>
      <c r="BT8" s="436">
        <v>60</v>
      </c>
      <c r="BU8" s="425">
        <v>60</v>
      </c>
      <c r="BV8" s="393">
        <v>0.8</v>
      </c>
      <c r="BW8" s="392">
        <v>1.9</v>
      </c>
      <c r="BX8" s="392">
        <v>0.8</v>
      </c>
      <c r="BY8" s="392">
        <v>1.9</v>
      </c>
      <c r="BZ8" s="397">
        <v>0.5</v>
      </c>
      <c r="CA8" s="394">
        <v>0.5</v>
      </c>
      <c r="CB8" s="436">
        <v>60</v>
      </c>
      <c r="CC8" s="428">
        <v>30</v>
      </c>
      <c r="CD8" s="430">
        <v>0</v>
      </c>
      <c r="CE8" s="393">
        <v>0.8</v>
      </c>
      <c r="CF8" s="392">
        <v>1.9</v>
      </c>
      <c r="CG8" s="392">
        <v>0.8</v>
      </c>
      <c r="CH8" s="392">
        <v>1.9</v>
      </c>
      <c r="CI8" s="397">
        <v>0.5</v>
      </c>
      <c r="CJ8" s="394">
        <v>0.5</v>
      </c>
      <c r="CK8" s="701">
        <v>60</v>
      </c>
      <c r="CL8" s="428">
        <v>60</v>
      </c>
      <c r="CN8" s="321">
        <f t="shared" si="0"/>
        <v>5.416666666666667</v>
      </c>
      <c r="CO8" s="321">
        <f t="shared" si="1"/>
        <v>7.833333333333333</v>
      </c>
      <c r="CP8" s="321">
        <f t="shared" si="2"/>
        <v>10.25</v>
      </c>
    </row>
    <row r="9" spans="2:94">
      <c r="B9" s="432">
        <v>5</v>
      </c>
      <c r="C9" s="442">
        <f>'Water Levels'!E8</f>
        <v>6</v>
      </c>
      <c r="D9" s="825">
        <f>'Water Levels'!C8</f>
        <v>3</v>
      </c>
      <c r="E9" s="1330"/>
      <c r="F9" s="385">
        <v>2</v>
      </c>
      <c r="G9" s="392">
        <v>1.9</v>
      </c>
      <c r="H9" s="386">
        <v>3</v>
      </c>
      <c r="I9" s="392">
        <v>1.9</v>
      </c>
      <c r="J9" s="386">
        <v>0.5</v>
      </c>
      <c r="K9" s="394">
        <v>0.5</v>
      </c>
      <c r="L9" s="386">
        <v>40</v>
      </c>
      <c r="M9" s="384">
        <v>20</v>
      </c>
      <c r="N9" s="422">
        <v>110</v>
      </c>
      <c r="O9" s="392">
        <v>1.8</v>
      </c>
      <c r="P9" s="392">
        <v>1.9</v>
      </c>
      <c r="Q9" s="392">
        <v>2</v>
      </c>
      <c r="R9" s="392">
        <v>1.9</v>
      </c>
      <c r="S9" s="392">
        <v>0.5</v>
      </c>
      <c r="T9" s="394">
        <v>0.5</v>
      </c>
      <c r="U9" s="436">
        <v>60</v>
      </c>
      <c r="V9" s="425">
        <v>112</v>
      </c>
      <c r="W9" s="393">
        <v>1.8</v>
      </c>
      <c r="X9" s="392">
        <v>1.9</v>
      </c>
      <c r="Y9" s="392">
        <v>2</v>
      </c>
      <c r="Z9" s="392">
        <v>1.9</v>
      </c>
      <c r="AA9" s="392">
        <v>0.5</v>
      </c>
      <c r="AB9" s="394">
        <v>0.5</v>
      </c>
      <c r="AC9" s="436">
        <v>60</v>
      </c>
      <c r="AD9" s="425">
        <v>20</v>
      </c>
      <c r="AE9" s="422">
        <v>112</v>
      </c>
      <c r="AF9" s="392">
        <v>2</v>
      </c>
      <c r="AG9" s="392">
        <v>1.9</v>
      </c>
      <c r="AH9" s="392">
        <v>2</v>
      </c>
      <c r="AI9" s="392">
        <v>1.9</v>
      </c>
      <c r="AJ9" s="392">
        <v>0.6</v>
      </c>
      <c r="AK9" s="394">
        <v>0.5</v>
      </c>
      <c r="AL9" s="436">
        <v>60</v>
      </c>
      <c r="AM9" s="425">
        <v>30</v>
      </c>
      <c r="AN9" s="422">
        <v>112</v>
      </c>
      <c r="AO9" s="392">
        <v>2</v>
      </c>
      <c r="AP9" s="392">
        <v>1.9</v>
      </c>
      <c r="AQ9" s="392">
        <v>2.2999999999999998</v>
      </c>
      <c r="AR9" s="392">
        <v>1.9</v>
      </c>
      <c r="AS9" s="392">
        <v>0.6</v>
      </c>
      <c r="AT9" s="394">
        <v>0.5</v>
      </c>
      <c r="AU9" s="436">
        <v>60</v>
      </c>
      <c r="AV9" s="428">
        <v>50</v>
      </c>
      <c r="AW9" s="430">
        <v>112</v>
      </c>
      <c r="AX9" s="393">
        <v>2</v>
      </c>
      <c r="AY9" s="392">
        <v>1.9</v>
      </c>
      <c r="AZ9" s="392">
        <v>2.2999999999999998</v>
      </c>
      <c r="BA9" s="392">
        <v>1.9</v>
      </c>
      <c r="BB9" s="392">
        <v>0.5</v>
      </c>
      <c r="BC9" s="394">
        <v>0.5</v>
      </c>
      <c r="BD9" s="436">
        <v>60</v>
      </c>
      <c r="BE9" s="425">
        <v>15</v>
      </c>
      <c r="BF9" s="393">
        <v>2</v>
      </c>
      <c r="BG9" s="392">
        <v>1.9</v>
      </c>
      <c r="BH9" s="392">
        <v>2</v>
      </c>
      <c r="BI9" s="392">
        <v>1.9</v>
      </c>
      <c r="BJ9" s="392">
        <v>0.5</v>
      </c>
      <c r="BK9" s="394">
        <v>0.5</v>
      </c>
      <c r="BL9" s="436">
        <v>60</v>
      </c>
      <c r="BM9" s="425">
        <v>40</v>
      </c>
      <c r="BN9" s="393">
        <v>2</v>
      </c>
      <c r="BO9" s="392">
        <v>1.9</v>
      </c>
      <c r="BP9" s="392">
        <v>2.2999999999999998</v>
      </c>
      <c r="BQ9" s="392">
        <v>1.9</v>
      </c>
      <c r="BR9" s="392">
        <v>0.7</v>
      </c>
      <c r="BS9" s="394">
        <v>0.5</v>
      </c>
      <c r="BT9" s="436">
        <v>60</v>
      </c>
      <c r="BU9" s="425">
        <v>60</v>
      </c>
      <c r="BV9" s="393">
        <v>0.8</v>
      </c>
      <c r="BW9" s="392">
        <v>1.9</v>
      </c>
      <c r="BX9" s="392">
        <v>0.8</v>
      </c>
      <c r="BY9" s="392">
        <v>1.9</v>
      </c>
      <c r="BZ9" s="397">
        <v>0.5</v>
      </c>
      <c r="CA9" s="394">
        <v>0.5</v>
      </c>
      <c r="CB9" s="436">
        <v>60</v>
      </c>
      <c r="CC9" s="428">
        <v>30</v>
      </c>
      <c r="CD9" s="430">
        <v>0</v>
      </c>
      <c r="CE9" s="393">
        <v>0.8</v>
      </c>
      <c r="CF9" s="392">
        <v>1.9</v>
      </c>
      <c r="CG9" s="392">
        <v>0.8</v>
      </c>
      <c r="CH9" s="392">
        <v>1.9</v>
      </c>
      <c r="CI9" s="397">
        <v>0.5</v>
      </c>
      <c r="CJ9" s="394">
        <v>0.5</v>
      </c>
      <c r="CK9" s="701">
        <v>60</v>
      </c>
      <c r="CL9" s="428">
        <v>60</v>
      </c>
      <c r="CN9" s="321">
        <f t="shared" si="0"/>
        <v>5.416666666666667</v>
      </c>
      <c r="CO9" s="321">
        <f t="shared" si="1"/>
        <v>7.833333333333333</v>
      </c>
      <c r="CP9" s="321">
        <f t="shared" si="2"/>
        <v>10.25</v>
      </c>
    </row>
    <row r="10" spans="2:94">
      <c r="B10" s="873">
        <v>6</v>
      </c>
      <c r="C10" s="874">
        <f>'Water Levels'!E9</f>
        <v>7</v>
      </c>
      <c r="D10" s="875">
        <f>'Water Levels'!C9</f>
        <v>4</v>
      </c>
      <c r="E10" s="1330"/>
      <c r="F10" s="433">
        <v>0</v>
      </c>
      <c r="G10" s="434">
        <v>0</v>
      </c>
      <c r="H10" s="434">
        <v>20</v>
      </c>
      <c r="I10" s="434">
        <v>0</v>
      </c>
      <c r="J10" s="434">
        <v>0.5</v>
      </c>
      <c r="K10" s="394">
        <v>0.5</v>
      </c>
      <c r="L10" s="701">
        <v>40</v>
      </c>
      <c r="M10" s="468">
        <v>20</v>
      </c>
      <c r="N10" s="422">
        <v>110</v>
      </c>
      <c r="O10" s="392">
        <v>1.8</v>
      </c>
      <c r="P10" s="392">
        <v>1.9</v>
      </c>
      <c r="Q10" s="392">
        <v>2</v>
      </c>
      <c r="R10" s="392">
        <v>1.9</v>
      </c>
      <c r="S10" s="392">
        <v>0.5</v>
      </c>
      <c r="T10" s="394">
        <v>0.5</v>
      </c>
      <c r="U10" s="436">
        <v>60</v>
      </c>
      <c r="V10" s="425">
        <v>112</v>
      </c>
      <c r="W10" s="393">
        <v>1.8</v>
      </c>
      <c r="X10" s="392">
        <v>1.9</v>
      </c>
      <c r="Y10" s="392">
        <v>2</v>
      </c>
      <c r="Z10" s="392">
        <v>1.9</v>
      </c>
      <c r="AA10" s="392">
        <v>0.5</v>
      </c>
      <c r="AB10" s="394">
        <v>0.5</v>
      </c>
      <c r="AC10" s="436">
        <v>60</v>
      </c>
      <c r="AD10" s="425">
        <v>20</v>
      </c>
      <c r="AE10" s="422">
        <v>112</v>
      </c>
      <c r="AF10" s="392">
        <v>2</v>
      </c>
      <c r="AG10" s="392">
        <v>1.9</v>
      </c>
      <c r="AH10" s="392">
        <v>2</v>
      </c>
      <c r="AI10" s="392">
        <v>1.9</v>
      </c>
      <c r="AJ10" s="392">
        <v>0.6</v>
      </c>
      <c r="AK10" s="394">
        <v>0.5</v>
      </c>
      <c r="AL10" s="436">
        <v>60</v>
      </c>
      <c r="AM10" s="425">
        <v>30</v>
      </c>
      <c r="AN10" s="422">
        <v>112</v>
      </c>
      <c r="AO10" s="392">
        <v>2</v>
      </c>
      <c r="AP10" s="392">
        <v>1.9</v>
      </c>
      <c r="AQ10" s="392">
        <v>2.2999999999999998</v>
      </c>
      <c r="AR10" s="392">
        <v>1.9</v>
      </c>
      <c r="AS10" s="392">
        <v>0.6</v>
      </c>
      <c r="AT10" s="394">
        <v>0.5</v>
      </c>
      <c r="AU10" s="436">
        <v>60</v>
      </c>
      <c r="AV10" s="428">
        <v>50</v>
      </c>
      <c r="AW10" s="430">
        <v>112</v>
      </c>
      <c r="AX10" s="393">
        <v>2</v>
      </c>
      <c r="AY10" s="392">
        <v>1.9</v>
      </c>
      <c r="AZ10" s="392">
        <v>2.2999999999999998</v>
      </c>
      <c r="BA10" s="392">
        <v>1.9</v>
      </c>
      <c r="BB10" s="392">
        <v>0.5</v>
      </c>
      <c r="BC10" s="394">
        <v>0.5</v>
      </c>
      <c r="BD10" s="436">
        <v>60</v>
      </c>
      <c r="BE10" s="425">
        <v>15</v>
      </c>
      <c r="BF10" s="393">
        <v>2</v>
      </c>
      <c r="BG10" s="392">
        <v>1.9</v>
      </c>
      <c r="BH10" s="392">
        <v>2</v>
      </c>
      <c r="BI10" s="392">
        <v>1.9</v>
      </c>
      <c r="BJ10" s="392">
        <v>0.5</v>
      </c>
      <c r="BK10" s="394">
        <v>0.5</v>
      </c>
      <c r="BL10" s="436">
        <v>60</v>
      </c>
      <c r="BM10" s="425">
        <v>40</v>
      </c>
      <c r="BN10" s="393">
        <v>2</v>
      </c>
      <c r="BO10" s="392">
        <v>1.9</v>
      </c>
      <c r="BP10" s="392">
        <v>2.2999999999999998</v>
      </c>
      <c r="BQ10" s="392">
        <v>1.9</v>
      </c>
      <c r="BR10" s="392">
        <v>0.7</v>
      </c>
      <c r="BS10" s="394">
        <v>0.5</v>
      </c>
      <c r="BT10" s="436">
        <v>60</v>
      </c>
      <c r="BU10" s="425">
        <v>60</v>
      </c>
      <c r="BV10" s="393">
        <v>0.8</v>
      </c>
      <c r="BW10" s="392">
        <v>1.9</v>
      </c>
      <c r="BX10" s="392">
        <v>0.8</v>
      </c>
      <c r="BY10" s="392">
        <v>1.9</v>
      </c>
      <c r="BZ10" s="397">
        <v>0.5</v>
      </c>
      <c r="CA10" s="394">
        <v>0.5</v>
      </c>
      <c r="CB10" s="436">
        <v>60</v>
      </c>
      <c r="CC10" s="428">
        <v>30</v>
      </c>
      <c r="CD10" s="430">
        <v>0</v>
      </c>
      <c r="CE10" s="393">
        <v>0.8</v>
      </c>
      <c r="CF10" s="392">
        <v>1.9</v>
      </c>
      <c r="CG10" s="392">
        <v>0.8</v>
      </c>
      <c r="CH10" s="392">
        <v>1.9</v>
      </c>
      <c r="CI10" s="397">
        <v>0.5</v>
      </c>
      <c r="CJ10" s="394">
        <v>0.5</v>
      </c>
      <c r="CK10" s="701">
        <v>60</v>
      </c>
      <c r="CL10" s="428">
        <v>60</v>
      </c>
      <c r="CN10" s="321">
        <f t="shared" si="0"/>
        <v>5.416666666666667</v>
      </c>
      <c r="CO10" s="321">
        <f t="shared" si="1"/>
        <v>7.833333333333333</v>
      </c>
      <c r="CP10" s="321">
        <f t="shared" si="2"/>
        <v>10.25</v>
      </c>
    </row>
    <row r="11" spans="2:94">
      <c r="B11" s="441">
        <v>7</v>
      </c>
      <c r="C11" s="442">
        <f>'Water Levels'!E10</f>
        <v>8</v>
      </c>
      <c r="D11" s="825">
        <f>'Water Levels'!C10</f>
        <v>4</v>
      </c>
      <c r="E11" s="1330"/>
      <c r="F11" s="433">
        <v>0</v>
      </c>
      <c r="G11" s="434">
        <v>0</v>
      </c>
      <c r="H11" s="434">
        <v>20</v>
      </c>
      <c r="I11" s="434">
        <v>0</v>
      </c>
      <c r="J11" s="434">
        <v>0.5</v>
      </c>
      <c r="K11" s="394">
        <v>0.5</v>
      </c>
      <c r="L11" s="701">
        <v>40</v>
      </c>
      <c r="M11" s="468">
        <v>20</v>
      </c>
      <c r="N11" s="422">
        <v>110</v>
      </c>
      <c r="O11" s="392">
        <v>1.2</v>
      </c>
      <c r="P11" s="392">
        <v>1.9</v>
      </c>
      <c r="Q11" s="392">
        <v>1.7</v>
      </c>
      <c r="R11" s="392">
        <v>1.9</v>
      </c>
      <c r="S11" s="392">
        <v>0.5</v>
      </c>
      <c r="T11" s="394">
        <v>0.5</v>
      </c>
      <c r="U11" s="436">
        <v>70</v>
      </c>
      <c r="V11" s="425">
        <v>112</v>
      </c>
      <c r="W11" s="393">
        <v>1.5</v>
      </c>
      <c r="X11" s="392">
        <v>1.9</v>
      </c>
      <c r="Y11" s="392">
        <v>2</v>
      </c>
      <c r="Z11" s="392">
        <v>1.9</v>
      </c>
      <c r="AA11" s="392">
        <v>0.5</v>
      </c>
      <c r="AB11" s="394">
        <v>0.5</v>
      </c>
      <c r="AC11" s="701">
        <v>90</v>
      </c>
      <c r="AD11" s="425">
        <v>20</v>
      </c>
      <c r="AE11" s="422">
        <v>112</v>
      </c>
      <c r="AF11" s="392">
        <v>2</v>
      </c>
      <c r="AG11" s="392">
        <v>1.9</v>
      </c>
      <c r="AH11" s="392">
        <v>2</v>
      </c>
      <c r="AI11" s="392">
        <v>1.9</v>
      </c>
      <c r="AJ11" s="392">
        <v>0.5</v>
      </c>
      <c r="AK11" s="394">
        <v>0.5</v>
      </c>
      <c r="AL11" s="436">
        <v>70</v>
      </c>
      <c r="AM11" s="425">
        <v>30</v>
      </c>
      <c r="AN11" s="422">
        <v>112</v>
      </c>
      <c r="AO11" s="392">
        <v>2</v>
      </c>
      <c r="AP11" s="392">
        <v>1.9</v>
      </c>
      <c r="AQ11" s="392">
        <v>2</v>
      </c>
      <c r="AR11" s="392">
        <v>1.9</v>
      </c>
      <c r="AS11" s="392">
        <v>0.5</v>
      </c>
      <c r="AT11" s="394">
        <v>0.5</v>
      </c>
      <c r="AU11" s="436">
        <v>70</v>
      </c>
      <c r="AV11" s="428">
        <v>50</v>
      </c>
      <c r="AW11" s="430">
        <v>112</v>
      </c>
      <c r="AX11" s="393">
        <v>2.6</v>
      </c>
      <c r="AY11" s="392">
        <v>1.9</v>
      </c>
      <c r="AZ11" s="392">
        <v>2.6</v>
      </c>
      <c r="BA11" s="392">
        <v>1.9</v>
      </c>
      <c r="BB11" s="392">
        <v>0.7</v>
      </c>
      <c r="BC11" s="394">
        <v>0.5</v>
      </c>
      <c r="BD11" s="436">
        <v>70</v>
      </c>
      <c r="BE11" s="425">
        <v>15</v>
      </c>
      <c r="BF11" s="393">
        <v>2.5</v>
      </c>
      <c r="BG11" s="392">
        <v>1.9</v>
      </c>
      <c r="BH11" s="392">
        <v>2</v>
      </c>
      <c r="BI11" s="392">
        <v>1.9</v>
      </c>
      <c r="BJ11" s="397">
        <v>0.5</v>
      </c>
      <c r="BK11" s="394">
        <v>0.5</v>
      </c>
      <c r="BL11" s="436">
        <v>70</v>
      </c>
      <c r="BM11" s="425">
        <v>40</v>
      </c>
      <c r="BN11" s="393">
        <v>2</v>
      </c>
      <c r="BO11" s="392">
        <v>1.9</v>
      </c>
      <c r="BP11" s="392">
        <v>2</v>
      </c>
      <c r="BQ11" s="392">
        <v>1.9</v>
      </c>
      <c r="BR11" s="392">
        <v>0.5</v>
      </c>
      <c r="BS11" s="394">
        <v>0.5</v>
      </c>
      <c r="BT11" s="436">
        <v>70</v>
      </c>
      <c r="BU11" s="425">
        <v>60</v>
      </c>
      <c r="BV11" s="393">
        <v>0.8</v>
      </c>
      <c r="BW11" s="392">
        <v>1.9</v>
      </c>
      <c r="BX11" s="392">
        <v>0.8</v>
      </c>
      <c r="BY11" s="392">
        <v>1.9</v>
      </c>
      <c r="BZ11" s="392">
        <v>0.5</v>
      </c>
      <c r="CA11" s="394">
        <v>0.5</v>
      </c>
      <c r="CB11" s="436">
        <v>70</v>
      </c>
      <c r="CC11" s="428">
        <v>30</v>
      </c>
      <c r="CD11" s="430">
        <v>0</v>
      </c>
      <c r="CE11" s="393">
        <v>0.8</v>
      </c>
      <c r="CF11" s="392">
        <v>1.9</v>
      </c>
      <c r="CG11" s="392">
        <v>0.8</v>
      </c>
      <c r="CH11" s="392">
        <v>1.9</v>
      </c>
      <c r="CI11" s="392">
        <v>0.5</v>
      </c>
      <c r="CJ11" s="394">
        <v>0.5</v>
      </c>
      <c r="CK11" s="436">
        <v>70</v>
      </c>
      <c r="CL11" s="428">
        <v>60</v>
      </c>
      <c r="CN11" s="321">
        <f t="shared" si="0"/>
        <v>5.416666666666667</v>
      </c>
      <c r="CO11" s="321">
        <f t="shared" si="1"/>
        <v>7.833333333333333</v>
      </c>
      <c r="CP11" s="321">
        <f t="shared" si="2"/>
        <v>10.25</v>
      </c>
    </row>
    <row r="12" spans="2:94">
      <c r="B12" s="432">
        <v>8</v>
      </c>
      <c r="C12" s="442">
        <f>'Water Levels'!E11</f>
        <v>9</v>
      </c>
      <c r="D12" s="825">
        <f>'Water Levels'!C11</f>
        <v>5</v>
      </c>
      <c r="E12" s="1330"/>
      <c r="F12" s="433">
        <v>0</v>
      </c>
      <c r="G12" s="434">
        <v>0</v>
      </c>
      <c r="H12" s="434">
        <v>20</v>
      </c>
      <c r="I12" s="434">
        <v>0</v>
      </c>
      <c r="J12" s="434">
        <v>0.5</v>
      </c>
      <c r="K12" s="394">
        <v>0.5</v>
      </c>
      <c r="L12" s="701">
        <v>40</v>
      </c>
      <c r="M12" s="468">
        <v>20</v>
      </c>
      <c r="N12" s="422">
        <v>110</v>
      </c>
      <c r="O12" s="392">
        <v>1.2</v>
      </c>
      <c r="P12" s="392">
        <v>1.9</v>
      </c>
      <c r="Q12" s="392">
        <v>1.7</v>
      </c>
      <c r="R12" s="392">
        <v>1.9</v>
      </c>
      <c r="S12" s="392">
        <v>0.5</v>
      </c>
      <c r="T12" s="394">
        <v>0.5</v>
      </c>
      <c r="U12" s="436">
        <v>70</v>
      </c>
      <c r="V12" s="425">
        <v>112</v>
      </c>
      <c r="W12" s="393">
        <v>1.5</v>
      </c>
      <c r="X12" s="392">
        <v>1.9</v>
      </c>
      <c r="Y12" s="392">
        <v>2</v>
      </c>
      <c r="Z12" s="392">
        <v>1.9</v>
      </c>
      <c r="AA12" s="392">
        <v>0.5</v>
      </c>
      <c r="AB12" s="394">
        <v>0.5</v>
      </c>
      <c r="AC12" s="701">
        <v>90</v>
      </c>
      <c r="AD12" s="425">
        <v>20</v>
      </c>
      <c r="AE12" s="422">
        <v>112</v>
      </c>
      <c r="AF12" s="392">
        <v>2</v>
      </c>
      <c r="AG12" s="392">
        <v>1.9</v>
      </c>
      <c r="AH12" s="392">
        <v>2</v>
      </c>
      <c r="AI12" s="392">
        <v>1.9</v>
      </c>
      <c r="AJ12" s="392">
        <v>0.5</v>
      </c>
      <c r="AK12" s="394">
        <v>0.5</v>
      </c>
      <c r="AL12" s="436">
        <v>70</v>
      </c>
      <c r="AM12" s="425">
        <v>30</v>
      </c>
      <c r="AN12" s="422">
        <v>112</v>
      </c>
      <c r="AO12" s="392">
        <v>2</v>
      </c>
      <c r="AP12" s="392">
        <v>1.9</v>
      </c>
      <c r="AQ12" s="392">
        <v>2</v>
      </c>
      <c r="AR12" s="392">
        <v>1.9</v>
      </c>
      <c r="AS12" s="392">
        <v>0.5</v>
      </c>
      <c r="AT12" s="394">
        <v>0.5</v>
      </c>
      <c r="AU12" s="436">
        <v>70</v>
      </c>
      <c r="AV12" s="428">
        <v>50</v>
      </c>
      <c r="AW12" s="430">
        <v>112</v>
      </c>
      <c r="AX12" s="393">
        <v>2.6</v>
      </c>
      <c r="AY12" s="392">
        <v>1.9</v>
      </c>
      <c r="AZ12" s="392">
        <v>2.6</v>
      </c>
      <c r="BA12" s="392">
        <v>1.9</v>
      </c>
      <c r="BB12" s="392">
        <v>0.7</v>
      </c>
      <c r="BC12" s="394">
        <v>0.5</v>
      </c>
      <c r="BD12" s="436">
        <v>70</v>
      </c>
      <c r="BE12" s="425">
        <v>15</v>
      </c>
      <c r="BF12" s="393">
        <v>2.5</v>
      </c>
      <c r="BG12" s="392">
        <v>1.9</v>
      </c>
      <c r="BH12" s="392">
        <v>2</v>
      </c>
      <c r="BI12" s="392">
        <v>1.9</v>
      </c>
      <c r="BJ12" s="397">
        <v>0.5</v>
      </c>
      <c r="BK12" s="394">
        <v>0.5</v>
      </c>
      <c r="BL12" s="436">
        <v>70</v>
      </c>
      <c r="BM12" s="425">
        <v>40</v>
      </c>
      <c r="BN12" s="393">
        <v>2</v>
      </c>
      <c r="BO12" s="392">
        <v>1.9</v>
      </c>
      <c r="BP12" s="392">
        <v>2</v>
      </c>
      <c r="BQ12" s="392">
        <v>1.9</v>
      </c>
      <c r="BR12" s="392">
        <v>0.5</v>
      </c>
      <c r="BS12" s="394">
        <v>0.5</v>
      </c>
      <c r="BT12" s="436">
        <v>70</v>
      </c>
      <c r="BU12" s="425">
        <v>60</v>
      </c>
      <c r="BV12" s="393">
        <v>0.8</v>
      </c>
      <c r="BW12" s="392">
        <v>1.9</v>
      </c>
      <c r="BX12" s="392">
        <v>0.8</v>
      </c>
      <c r="BY12" s="392">
        <v>1.9</v>
      </c>
      <c r="BZ12" s="392">
        <v>0.5</v>
      </c>
      <c r="CA12" s="394">
        <v>0.5</v>
      </c>
      <c r="CB12" s="436">
        <v>70</v>
      </c>
      <c r="CC12" s="428">
        <v>30</v>
      </c>
      <c r="CD12" s="430">
        <v>0</v>
      </c>
      <c r="CE12" s="393">
        <v>0.8</v>
      </c>
      <c r="CF12" s="392">
        <v>1.9</v>
      </c>
      <c r="CG12" s="392">
        <v>0.8</v>
      </c>
      <c r="CH12" s="392">
        <v>1.9</v>
      </c>
      <c r="CI12" s="392">
        <v>0.5</v>
      </c>
      <c r="CJ12" s="394">
        <v>0.5</v>
      </c>
      <c r="CK12" s="436">
        <v>70</v>
      </c>
      <c r="CL12" s="428">
        <v>60</v>
      </c>
    </row>
    <row r="13" spans="2:94">
      <c r="B13" s="876">
        <v>9</v>
      </c>
      <c r="C13" s="874">
        <f>'Water Levels'!E12</f>
        <v>10</v>
      </c>
      <c r="D13" s="875">
        <f>'Water Levels'!C12</f>
        <v>5</v>
      </c>
      <c r="E13" s="1330"/>
      <c r="F13" s="433">
        <v>0</v>
      </c>
      <c r="G13" s="434">
        <v>0</v>
      </c>
      <c r="H13" s="434">
        <v>20</v>
      </c>
      <c r="I13" s="434">
        <v>0</v>
      </c>
      <c r="J13" s="434">
        <v>0.5</v>
      </c>
      <c r="K13" s="394">
        <v>0.5</v>
      </c>
      <c r="L13" s="701">
        <v>40</v>
      </c>
      <c r="M13" s="468">
        <v>20</v>
      </c>
      <c r="N13" s="422">
        <v>110</v>
      </c>
      <c r="O13" s="392">
        <v>1.2</v>
      </c>
      <c r="P13" s="392">
        <v>1.9</v>
      </c>
      <c r="Q13" s="392">
        <v>1.7</v>
      </c>
      <c r="R13" s="392">
        <v>1.9</v>
      </c>
      <c r="S13" s="392">
        <v>0.5</v>
      </c>
      <c r="T13" s="394">
        <v>0.5</v>
      </c>
      <c r="U13" s="436">
        <v>70</v>
      </c>
      <c r="V13" s="425">
        <v>112</v>
      </c>
      <c r="W13" s="393">
        <v>1.5</v>
      </c>
      <c r="X13" s="392">
        <v>1.9</v>
      </c>
      <c r="Y13" s="392">
        <v>2</v>
      </c>
      <c r="Z13" s="392">
        <v>1.9</v>
      </c>
      <c r="AA13" s="392">
        <v>0.5</v>
      </c>
      <c r="AB13" s="394">
        <v>0.5</v>
      </c>
      <c r="AC13" s="701">
        <v>90</v>
      </c>
      <c r="AD13" s="425">
        <v>20</v>
      </c>
      <c r="AE13" s="422">
        <v>112</v>
      </c>
      <c r="AF13" s="392">
        <v>2</v>
      </c>
      <c r="AG13" s="392">
        <v>1.9</v>
      </c>
      <c r="AH13" s="392">
        <v>2</v>
      </c>
      <c r="AI13" s="392">
        <v>1.9</v>
      </c>
      <c r="AJ13" s="392">
        <v>0.5</v>
      </c>
      <c r="AK13" s="394">
        <v>0.5</v>
      </c>
      <c r="AL13" s="436">
        <v>70</v>
      </c>
      <c r="AM13" s="425">
        <v>30</v>
      </c>
      <c r="AN13" s="422">
        <v>112</v>
      </c>
      <c r="AO13" s="392">
        <v>2</v>
      </c>
      <c r="AP13" s="392">
        <v>1.9</v>
      </c>
      <c r="AQ13" s="392">
        <v>2</v>
      </c>
      <c r="AR13" s="392">
        <v>1.9</v>
      </c>
      <c r="AS13" s="392">
        <v>0.5</v>
      </c>
      <c r="AT13" s="394">
        <v>0.5</v>
      </c>
      <c r="AU13" s="436">
        <v>70</v>
      </c>
      <c r="AV13" s="428">
        <v>50</v>
      </c>
      <c r="AW13" s="430">
        <v>112</v>
      </c>
      <c r="AX13" s="393">
        <v>2.6</v>
      </c>
      <c r="AY13" s="392">
        <v>1.9</v>
      </c>
      <c r="AZ13" s="392">
        <v>2.6</v>
      </c>
      <c r="BA13" s="392">
        <v>1.9</v>
      </c>
      <c r="BB13" s="392">
        <v>0.7</v>
      </c>
      <c r="BC13" s="394">
        <v>0.5</v>
      </c>
      <c r="BD13" s="436">
        <v>70</v>
      </c>
      <c r="BE13" s="425">
        <v>15</v>
      </c>
      <c r="BF13" s="393">
        <v>2.5</v>
      </c>
      <c r="BG13" s="392">
        <v>1.9</v>
      </c>
      <c r="BH13" s="392">
        <v>2</v>
      </c>
      <c r="BI13" s="392">
        <v>1.9</v>
      </c>
      <c r="BJ13" s="397">
        <v>0.5</v>
      </c>
      <c r="BK13" s="394">
        <v>0.5</v>
      </c>
      <c r="BL13" s="436">
        <v>70</v>
      </c>
      <c r="BM13" s="425">
        <v>40</v>
      </c>
      <c r="BN13" s="393">
        <v>2</v>
      </c>
      <c r="BO13" s="392">
        <v>1.9</v>
      </c>
      <c r="BP13" s="392">
        <v>2</v>
      </c>
      <c r="BQ13" s="392">
        <v>1.9</v>
      </c>
      <c r="BR13" s="392">
        <v>0.5</v>
      </c>
      <c r="BS13" s="394">
        <v>0.5</v>
      </c>
      <c r="BT13" s="436">
        <v>70</v>
      </c>
      <c r="BU13" s="425">
        <v>60</v>
      </c>
      <c r="BV13" s="393">
        <v>0.8</v>
      </c>
      <c r="BW13" s="392">
        <v>1.9</v>
      </c>
      <c r="BX13" s="392">
        <v>0.8</v>
      </c>
      <c r="BY13" s="392">
        <v>1.9</v>
      </c>
      <c r="BZ13" s="392">
        <v>0.5</v>
      </c>
      <c r="CA13" s="394">
        <v>0.5</v>
      </c>
      <c r="CB13" s="436">
        <v>70</v>
      </c>
      <c r="CC13" s="428">
        <v>30</v>
      </c>
      <c r="CD13" s="430">
        <v>0</v>
      </c>
      <c r="CE13" s="393">
        <v>0.8</v>
      </c>
      <c r="CF13" s="392">
        <v>1.9</v>
      </c>
      <c r="CG13" s="392">
        <v>0.8</v>
      </c>
      <c r="CH13" s="392">
        <v>1.9</v>
      </c>
      <c r="CI13" s="392">
        <v>0.5</v>
      </c>
      <c r="CJ13" s="394">
        <v>0.5</v>
      </c>
      <c r="CK13" s="436">
        <v>70</v>
      </c>
      <c r="CL13" s="428">
        <v>60</v>
      </c>
    </row>
    <row r="14" spans="2:94" ht="15.75" thickBot="1">
      <c r="B14" s="877">
        <v>10</v>
      </c>
      <c r="C14" s="878" t="str">
        <f>'Water Levels'!E13</f>
        <v>11_15</v>
      </c>
      <c r="D14" s="879">
        <f>'Water Levels'!C13</f>
        <v>5</v>
      </c>
      <c r="E14" s="1331"/>
      <c r="F14" s="437">
        <v>0</v>
      </c>
      <c r="G14" s="438">
        <v>0</v>
      </c>
      <c r="H14" s="438">
        <v>20</v>
      </c>
      <c r="I14" s="438">
        <v>0</v>
      </c>
      <c r="J14" s="438">
        <v>0.5</v>
      </c>
      <c r="K14" s="405">
        <v>0.5</v>
      </c>
      <c r="L14" s="702">
        <v>40</v>
      </c>
      <c r="M14" s="469">
        <v>20</v>
      </c>
      <c r="N14" s="423">
        <v>110</v>
      </c>
      <c r="O14" s="404">
        <v>0.8</v>
      </c>
      <c r="P14" s="404">
        <v>1.9</v>
      </c>
      <c r="Q14" s="404">
        <v>0.8</v>
      </c>
      <c r="R14" s="404">
        <v>1.9</v>
      </c>
      <c r="S14" s="404">
        <v>0.5</v>
      </c>
      <c r="T14" s="405">
        <v>0.5</v>
      </c>
      <c r="U14" s="702">
        <v>70</v>
      </c>
      <c r="V14" s="427">
        <v>112</v>
      </c>
      <c r="W14" s="407">
        <v>0.8</v>
      </c>
      <c r="X14" s="404">
        <v>1.9</v>
      </c>
      <c r="Y14" s="404">
        <v>0.8</v>
      </c>
      <c r="Z14" s="404">
        <v>1.9</v>
      </c>
      <c r="AA14" s="404">
        <v>0.5</v>
      </c>
      <c r="AB14" s="405">
        <v>0.5</v>
      </c>
      <c r="AC14" s="702">
        <v>70</v>
      </c>
      <c r="AD14" s="427">
        <v>20</v>
      </c>
      <c r="AE14" s="423">
        <v>112</v>
      </c>
      <c r="AF14" s="404">
        <v>0.8</v>
      </c>
      <c r="AG14" s="404">
        <v>1.9</v>
      </c>
      <c r="AH14" s="404">
        <v>0.8</v>
      </c>
      <c r="AI14" s="404">
        <v>1.9</v>
      </c>
      <c r="AJ14" s="404">
        <v>0.5</v>
      </c>
      <c r="AK14" s="405">
        <v>0.5</v>
      </c>
      <c r="AL14" s="702">
        <v>70</v>
      </c>
      <c r="AM14" s="427">
        <v>30</v>
      </c>
      <c r="AN14" s="423">
        <v>112</v>
      </c>
      <c r="AO14" s="404">
        <v>0.8</v>
      </c>
      <c r="AP14" s="404">
        <v>1.9</v>
      </c>
      <c r="AQ14" s="404">
        <v>0.8</v>
      </c>
      <c r="AR14" s="404">
        <v>1.9</v>
      </c>
      <c r="AS14" s="404">
        <v>0.5</v>
      </c>
      <c r="AT14" s="405">
        <v>0.5</v>
      </c>
      <c r="AU14" s="702">
        <v>70</v>
      </c>
      <c r="AV14" s="429">
        <v>50</v>
      </c>
      <c r="AW14" s="431">
        <v>112</v>
      </c>
      <c r="AX14" s="407">
        <v>0.8</v>
      </c>
      <c r="AY14" s="404">
        <v>1.9</v>
      </c>
      <c r="AZ14" s="404">
        <v>0.8</v>
      </c>
      <c r="BA14" s="404">
        <v>1.9</v>
      </c>
      <c r="BB14" s="404">
        <v>0.5</v>
      </c>
      <c r="BC14" s="405">
        <v>0.5</v>
      </c>
      <c r="BD14" s="702">
        <v>70</v>
      </c>
      <c r="BE14" s="427">
        <v>15</v>
      </c>
      <c r="BF14" s="407">
        <v>0.8</v>
      </c>
      <c r="BG14" s="404">
        <v>1.9</v>
      </c>
      <c r="BH14" s="404">
        <v>0.8</v>
      </c>
      <c r="BI14" s="404">
        <v>1.9</v>
      </c>
      <c r="BJ14" s="404">
        <v>0.5</v>
      </c>
      <c r="BK14" s="405">
        <v>0.5</v>
      </c>
      <c r="BL14" s="439">
        <v>70</v>
      </c>
      <c r="BM14" s="427">
        <v>40</v>
      </c>
      <c r="BN14" s="407">
        <v>0.8</v>
      </c>
      <c r="BO14" s="404">
        <v>1.9</v>
      </c>
      <c r="BP14" s="404">
        <v>0.8</v>
      </c>
      <c r="BQ14" s="404">
        <v>1.9</v>
      </c>
      <c r="BR14" s="404">
        <v>0.5</v>
      </c>
      <c r="BS14" s="405">
        <v>0.5</v>
      </c>
      <c r="BT14" s="439">
        <v>70</v>
      </c>
      <c r="BU14" s="427">
        <v>60</v>
      </c>
      <c r="BV14" s="407">
        <v>0.8</v>
      </c>
      <c r="BW14" s="404">
        <v>0.8</v>
      </c>
      <c r="BX14" s="404">
        <v>0.8</v>
      </c>
      <c r="BY14" s="404">
        <v>0.8</v>
      </c>
      <c r="BZ14" s="404">
        <v>0.5</v>
      </c>
      <c r="CA14" s="405">
        <v>0.5</v>
      </c>
      <c r="CB14" s="439">
        <v>70</v>
      </c>
      <c r="CC14" s="429">
        <v>30</v>
      </c>
      <c r="CD14" s="431">
        <v>0</v>
      </c>
      <c r="CE14" s="407">
        <v>0.8</v>
      </c>
      <c r="CF14" s="404">
        <v>0.8</v>
      </c>
      <c r="CG14" s="404">
        <v>0.8</v>
      </c>
      <c r="CH14" s="404">
        <v>0.8</v>
      </c>
      <c r="CI14" s="404">
        <v>0.5</v>
      </c>
      <c r="CJ14" s="405">
        <v>0.5</v>
      </c>
      <c r="CK14" s="439">
        <v>70</v>
      </c>
      <c r="CL14" s="429">
        <v>60</v>
      </c>
      <c r="CN14" s="321">
        <f t="shared" si="0"/>
        <v>5.416666666666667</v>
      </c>
      <c r="CO14" s="321">
        <f t="shared" si="1"/>
        <v>7.833333333333333</v>
      </c>
      <c r="CP14" s="321">
        <f t="shared" si="2"/>
        <v>10.25</v>
      </c>
    </row>
    <row r="15" spans="2:94">
      <c r="B15" s="326"/>
      <c r="C15" s="326"/>
      <c r="D15" s="326"/>
      <c r="E15" s="326"/>
      <c r="F15" s="328" t="s">
        <v>278</v>
      </c>
      <c r="G15" s="326"/>
      <c r="H15" s="326"/>
      <c r="I15" s="326"/>
      <c r="J15" s="326"/>
      <c r="K15" s="326"/>
      <c r="L15" s="326"/>
      <c r="M15" s="327"/>
      <c r="N15" s="326" t="s">
        <v>467</v>
      </c>
      <c r="O15" s="326"/>
      <c r="P15" s="326"/>
      <c r="Q15" s="326"/>
      <c r="R15" s="326"/>
      <c r="S15" s="326"/>
      <c r="T15" s="326"/>
      <c r="U15" s="326"/>
      <c r="V15" s="328"/>
      <c r="W15" s="326" t="s">
        <v>282</v>
      </c>
      <c r="X15" s="326"/>
      <c r="Y15" s="326"/>
      <c r="Z15" s="326"/>
      <c r="AA15" s="326"/>
      <c r="AB15" s="326"/>
      <c r="AC15" s="326"/>
      <c r="AD15" s="326"/>
      <c r="AE15" s="326" t="s">
        <v>21</v>
      </c>
      <c r="AF15" s="326" t="s">
        <v>462</v>
      </c>
      <c r="AG15" s="326"/>
      <c r="AH15" s="326"/>
      <c r="AI15" s="326"/>
      <c r="AJ15" s="326"/>
      <c r="AK15" s="326"/>
      <c r="AL15" s="326"/>
      <c r="AM15" s="326"/>
      <c r="AN15" s="326" t="s">
        <v>21</v>
      </c>
      <c r="AO15" s="326" t="s">
        <v>285</v>
      </c>
      <c r="AP15" s="326"/>
      <c r="AQ15" s="326"/>
      <c r="AR15" s="326"/>
      <c r="AS15" s="326"/>
      <c r="AT15" s="326"/>
      <c r="AU15" s="326"/>
      <c r="AV15" s="326"/>
      <c r="AW15" s="328"/>
      <c r="AX15" s="326" t="s">
        <v>21</v>
      </c>
      <c r="AY15" s="326" t="s">
        <v>295</v>
      </c>
      <c r="AZ15" s="326"/>
      <c r="BA15" s="326"/>
      <c r="BB15" s="326"/>
      <c r="BC15" s="326"/>
      <c r="BD15" s="326"/>
      <c r="BE15" s="326"/>
      <c r="BF15" s="326"/>
      <c r="BG15" s="326"/>
      <c r="BH15" s="326"/>
      <c r="BI15" s="326"/>
      <c r="BJ15" s="326"/>
      <c r="BK15" s="326"/>
      <c r="BL15" s="326"/>
      <c r="BM15" s="326"/>
      <c r="BN15" s="326"/>
      <c r="BO15" s="326"/>
      <c r="BP15" s="326"/>
      <c r="BQ15" s="326"/>
      <c r="BR15" s="326"/>
      <c r="BS15" s="326"/>
      <c r="BT15" s="326"/>
      <c r="BU15" s="326"/>
      <c r="BV15" s="326"/>
      <c r="BW15" s="326"/>
      <c r="BX15" s="326"/>
      <c r="BY15" s="326"/>
      <c r="BZ15" s="326"/>
      <c r="CA15" s="326"/>
      <c r="CB15" s="326"/>
      <c r="CC15" s="326"/>
      <c r="CD15" s="326"/>
      <c r="CE15" s="326"/>
      <c r="CF15" s="326"/>
      <c r="CG15" s="326"/>
      <c r="CH15" s="326"/>
      <c r="CI15" s="326"/>
      <c r="CJ15" s="326"/>
      <c r="CK15" s="326"/>
      <c r="CL15" s="326"/>
      <c r="CN15" s="323">
        <v>5</v>
      </c>
      <c r="CO15" s="323">
        <v>8</v>
      </c>
      <c r="CP15" s="323">
        <v>10</v>
      </c>
    </row>
    <row r="16" spans="2:94">
      <c r="B16" s="326"/>
      <c r="C16" s="326"/>
      <c r="D16" s="326"/>
      <c r="E16" s="326"/>
      <c r="F16" s="328" t="s">
        <v>693</v>
      </c>
      <c r="G16" s="326"/>
      <c r="H16" s="326"/>
      <c r="I16" s="326"/>
      <c r="J16" s="326"/>
      <c r="K16" s="326"/>
      <c r="L16" s="326"/>
      <c r="M16" s="326"/>
      <c r="N16" s="326" t="s">
        <v>279</v>
      </c>
      <c r="O16" s="326"/>
      <c r="P16" s="326"/>
      <c r="Q16" s="326"/>
      <c r="R16" s="326"/>
      <c r="S16" s="326"/>
      <c r="T16" s="326"/>
      <c r="U16" s="326"/>
      <c r="V16" s="328"/>
      <c r="W16" s="326" t="s">
        <v>468</v>
      </c>
      <c r="X16" s="326"/>
      <c r="Y16" s="326"/>
      <c r="Z16" s="326"/>
      <c r="AA16" s="326"/>
      <c r="AB16" s="326"/>
      <c r="AC16" s="326"/>
      <c r="AD16" s="326"/>
      <c r="AE16" s="326" t="s">
        <v>22</v>
      </c>
      <c r="AF16" s="326" t="s">
        <v>286</v>
      </c>
      <c r="AG16" s="326"/>
      <c r="AH16" s="326"/>
      <c r="AI16" s="326"/>
      <c r="AJ16" s="326"/>
      <c r="AK16" s="326"/>
      <c r="AL16" s="326"/>
      <c r="AM16" s="326"/>
      <c r="AN16" s="326" t="s">
        <v>22</v>
      </c>
      <c r="AO16" s="326" t="s">
        <v>293</v>
      </c>
      <c r="AP16" s="326"/>
      <c r="AQ16" s="326"/>
      <c r="AR16" s="326"/>
      <c r="AS16" s="326"/>
      <c r="AT16" s="326"/>
      <c r="AU16" s="326"/>
      <c r="AV16" s="326"/>
      <c r="AW16" s="328"/>
      <c r="AX16" s="326" t="s">
        <v>22</v>
      </c>
      <c r="AY16" s="326" t="s">
        <v>296</v>
      </c>
      <c r="AZ16" s="326"/>
      <c r="BA16" s="326"/>
      <c r="BB16" s="326"/>
      <c r="BC16" s="326"/>
      <c r="BD16" s="326"/>
      <c r="BE16" s="326"/>
      <c r="BF16" s="326"/>
      <c r="BG16" s="326"/>
      <c r="BH16" s="326"/>
      <c r="BI16" s="326"/>
      <c r="BJ16" s="326"/>
      <c r="BK16" s="326"/>
      <c r="BL16" s="326"/>
      <c r="BM16" s="326"/>
      <c r="BN16" s="326"/>
      <c r="BO16" s="326"/>
      <c r="BP16" s="326"/>
      <c r="BQ16" s="326"/>
      <c r="BR16" s="326"/>
      <c r="BS16" s="326"/>
      <c r="BT16" s="326"/>
      <c r="BU16" s="326"/>
      <c r="BV16" s="326"/>
      <c r="BW16" s="326"/>
      <c r="BX16" s="326"/>
      <c r="BY16" s="326"/>
      <c r="BZ16" s="326"/>
      <c r="CA16" s="326"/>
      <c r="CB16" s="326"/>
      <c r="CC16" s="326"/>
      <c r="CD16" s="326"/>
      <c r="CE16" s="326"/>
      <c r="CF16" s="326"/>
      <c r="CG16" s="326"/>
      <c r="CH16" s="326"/>
      <c r="CI16" s="326"/>
      <c r="CJ16" s="326"/>
      <c r="CK16" s="326"/>
      <c r="CL16" s="326"/>
      <c r="CN16" s="323">
        <v>3</v>
      </c>
      <c r="CO16" s="323">
        <v>9</v>
      </c>
      <c r="CP16" s="323">
        <v>12</v>
      </c>
    </row>
    <row r="17" spans="2:94">
      <c r="B17" s="326"/>
      <c r="C17" s="326"/>
      <c r="D17" s="326"/>
      <c r="E17" s="326"/>
      <c r="F17" s="328" t="s">
        <v>671</v>
      </c>
      <c r="G17" s="326"/>
      <c r="H17" s="326"/>
      <c r="I17" s="326"/>
      <c r="J17" s="326"/>
      <c r="K17" s="326"/>
      <c r="L17" s="326"/>
      <c r="M17" s="326"/>
      <c r="N17" s="326" t="s">
        <v>280</v>
      </c>
      <c r="O17" s="326"/>
      <c r="P17" s="326"/>
      <c r="Q17" s="326"/>
      <c r="R17" s="326"/>
      <c r="S17" s="326"/>
      <c r="T17" s="326"/>
      <c r="U17" s="326"/>
      <c r="V17" s="328"/>
      <c r="W17" s="326" t="s">
        <v>24</v>
      </c>
      <c r="X17" s="326"/>
      <c r="Y17" s="326"/>
      <c r="Z17" s="326"/>
      <c r="AA17" s="326"/>
      <c r="AB17" s="326"/>
      <c r="AC17" s="326"/>
      <c r="AD17" s="326"/>
      <c r="AE17" s="681" t="s">
        <v>25</v>
      </c>
      <c r="AF17" s="681" t="s">
        <v>26</v>
      </c>
      <c r="AG17" s="1343" t="s">
        <v>27</v>
      </c>
      <c r="AH17" s="1343"/>
      <c r="AI17" s="1343"/>
      <c r="AJ17" s="1343"/>
      <c r="AK17" s="326"/>
      <c r="AL17" s="326"/>
      <c r="AM17" s="326"/>
      <c r="AN17" s="681" t="s">
        <v>25</v>
      </c>
      <c r="AO17" s="1343" t="s">
        <v>26</v>
      </c>
      <c r="AP17" s="1343"/>
      <c r="AQ17" s="1343"/>
      <c r="AR17" s="1343" t="s">
        <v>27</v>
      </c>
      <c r="AS17" s="1343"/>
      <c r="AT17" s="1343"/>
      <c r="AU17" s="1343"/>
      <c r="AV17" s="326"/>
      <c r="AW17" s="328"/>
      <c r="AX17" s="681" t="s">
        <v>25</v>
      </c>
      <c r="AY17" s="681" t="s">
        <v>26</v>
      </c>
      <c r="AZ17" s="681" t="s">
        <v>27</v>
      </c>
      <c r="BA17" s="326"/>
      <c r="BB17" s="326"/>
      <c r="BC17" s="326"/>
      <c r="BD17" s="326"/>
      <c r="BE17" s="328"/>
      <c r="BF17" s="326" t="s">
        <v>299</v>
      </c>
      <c r="BG17" s="326"/>
      <c r="BH17" s="326"/>
      <c r="BI17" s="326"/>
      <c r="BJ17" s="326"/>
      <c r="BK17" s="326"/>
      <c r="BL17" s="326"/>
      <c r="BM17" s="328"/>
      <c r="BN17" s="326" t="s">
        <v>299</v>
      </c>
      <c r="BO17" s="326"/>
      <c r="BP17" s="326"/>
      <c r="BQ17" s="326"/>
      <c r="BR17" s="326"/>
      <c r="BS17" s="326"/>
      <c r="BT17" s="326"/>
      <c r="BU17" s="328"/>
      <c r="BV17" s="326" t="s">
        <v>299</v>
      </c>
      <c r="BW17" s="326"/>
      <c r="BX17" s="326"/>
      <c r="BY17" s="326"/>
      <c r="BZ17" s="326"/>
      <c r="CA17" s="326"/>
      <c r="CB17" s="326"/>
      <c r="CC17" s="326"/>
      <c r="CD17" s="328"/>
      <c r="CE17" s="326" t="s">
        <v>299</v>
      </c>
      <c r="CF17" s="326"/>
      <c r="CG17" s="326"/>
      <c r="CH17" s="326"/>
      <c r="CI17" s="326"/>
      <c r="CJ17" s="326"/>
      <c r="CK17" s="326"/>
      <c r="CL17" s="326"/>
      <c r="CN17" s="323">
        <f>CN15-CN16</f>
        <v>2</v>
      </c>
      <c r="CO17" s="323">
        <f>CO15-CO16</f>
        <v>-1</v>
      </c>
      <c r="CP17" s="323">
        <f>CP15-CP16</f>
        <v>-2</v>
      </c>
    </row>
    <row r="18" spans="2:94">
      <c r="B18" s="326"/>
      <c r="C18" s="326"/>
      <c r="D18" s="326"/>
      <c r="E18" s="326"/>
      <c r="F18" s="326"/>
      <c r="G18" s="326"/>
      <c r="H18" s="326"/>
      <c r="I18" s="326"/>
      <c r="J18" s="326"/>
      <c r="K18" s="326"/>
      <c r="L18" s="326"/>
      <c r="M18" s="326"/>
      <c r="N18" s="326"/>
      <c r="O18" s="326"/>
      <c r="P18" s="326"/>
      <c r="Q18" s="326"/>
      <c r="R18" s="326"/>
      <c r="S18" s="326"/>
      <c r="T18" s="326"/>
      <c r="U18" s="326"/>
      <c r="V18" s="326"/>
      <c r="W18" s="326"/>
      <c r="X18" s="326"/>
      <c r="Y18" s="326"/>
      <c r="Z18" s="326"/>
      <c r="AA18" s="326"/>
      <c r="AB18" s="326"/>
      <c r="AC18" s="326"/>
      <c r="AD18" s="326"/>
      <c r="AE18" s="681" t="s">
        <v>28</v>
      </c>
      <c r="AF18" s="681" t="s">
        <v>283</v>
      </c>
      <c r="AG18" s="1343" t="s">
        <v>284</v>
      </c>
      <c r="AH18" s="1343"/>
      <c r="AI18" s="1343"/>
      <c r="AJ18" s="1343"/>
      <c r="AK18" s="326"/>
      <c r="AL18" s="326"/>
      <c r="AM18" s="326"/>
      <c r="AN18" s="681" t="s">
        <v>28</v>
      </c>
      <c r="AO18" s="1343" t="s">
        <v>285</v>
      </c>
      <c r="AP18" s="1343"/>
      <c r="AQ18" s="1343"/>
      <c r="AR18" s="1343" t="s">
        <v>294</v>
      </c>
      <c r="AS18" s="1343"/>
      <c r="AT18" s="1343"/>
      <c r="AU18" s="1343"/>
      <c r="AV18" s="326"/>
      <c r="AW18" s="328"/>
      <c r="AX18" s="681" t="s">
        <v>28</v>
      </c>
      <c r="AY18" s="681" t="s">
        <v>297</v>
      </c>
      <c r="AZ18" s="681" t="s">
        <v>298</v>
      </c>
      <c r="BA18" s="326"/>
      <c r="BB18" s="326"/>
      <c r="BC18" s="326"/>
      <c r="BD18" s="326"/>
      <c r="BE18" s="326"/>
      <c r="BF18" s="326"/>
      <c r="BG18" s="326"/>
      <c r="BH18" s="326"/>
      <c r="BI18" s="326"/>
      <c r="BJ18" s="326"/>
      <c r="BK18" s="326"/>
      <c r="BL18" s="326"/>
      <c r="BM18" s="326"/>
      <c r="BN18" s="326"/>
      <c r="BO18" s="326"/>
      <c r="BP18" s="326"/>
      <c r="BQ18" s="326"/>
      <c r="BR18" s="326"/>
      <c r="BS18" s="326"/>
      <c r="BT18" s="326"/>
      <c r="BU18" s="326"/>
      <c r="BV18" s="326"/>
      <c r="BW18" s="326"/>
      <c r="BX18" s="326"/>
      <c r="BY18" s="326"/>
      <c r="BZ18" s="326"/>
      <c r="CA18" s="326"/>
      <c r="CB18" s="326"/>
      <c r="CC18" s="326"/>
      <c r="CD18" s="326"/>
      <c r="CE18" s="326"/>
      <c r="CF18" s="326"/>
      <c r="CG18" s="326"/>
      <c r="CH18" s="326"/>
      <c r="CI18" s="326"/>
      <c r="CJ18" s="326"/>
      <c r="CK18" s="326"/>
      <c r="CL18" s="326"/>
    </row>
    <row r="19" spans="2:94">
      <c r="B19" s="319"/>
      <c r="C19" s="319"/>
      <c r="D19" s="319"/>
      <c r="E19" s="319"/>
      <c r="F19" s="319"/>
      <c r="G19" s="326"/>
      <c r="H19" s="319"/>
      <c r="I19" s="319"/>
      <c r="J19" s="319"/>
      <c r="K19" s="319"/>
      <c r="L19" s="319"/>
      <c r="M19" s="319"/>
      <c r="N19" s="329"/>
      <c r="O19" s="319"/>
      <c r="P19" s="377"/>
      <c r="Q19" s="319"/>
      <c r="R19" s="319"/>
      <c r="S19" s="319"/>
      <c r="T19" s="319"/>
      <c r="U19" s="319"/>
      <c r="V19" s="319"/>
      <c r="W19" s="319"/>
      <c r="X19" s="377"/>
      <c r="Y19" s="319"/>
      <c r="Z19" s="319"/>
      <c r="AA19" s="319"/>
      <c r="AB19" s="319"/>
      <c r="AC19" s="319"/>
      <c r="AD19" s="319"/>
      <c r="AE19" s="319"/>
      <c r="AF19" s="319"/>
      <c r="AG19" s="319"/>
      <c r="AH19" s="319"/>
      <c r="AI19" s="319"/>
      <c r="AJ19" s="319"/>
      <c r="AK19" s="319"/>
      <c r="AL19" s="319"/>
      <c r="AM19" s="319"/>
      <c r="AN19" s="319"/>
      <c r="AO19" s="319"/>
      <c r="AP19" s="319"/>
      <c r="AQ19" s="319"/>
      <c r="AR19" s="319"/>
      <c r="AS19" s="319"/>
      <c r="AT19" s="319"/>
      <c r="AU19" s="319"/>
      <c r="AV19" s="319"/>
      <c r="AW19" s="319"/>
      <c r="AX19" s="319"/>
      <c r="AY19" s="319"/>
      <c r="AZ19" s="319"/>
      <c r="BA19" s="319"/>
      <c r="BB19" s="319"/>
      <c r="BC19" s="319"/>
      <c r="BD19" s="319"/>
      <c r="BE19" s="319"/>
      <c r="BF19" s="319"/>
      <c r="BG19" s="319"/>
      <c r="BH19" s="319"/>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row>
    <row r="20" spans="2:94" ht="15.75" thickBot="1">
      <c r="B20" s="319"/>
      <c r="C20" s="319"/>
      <c r="D20" s="319"/>
      <c r="E20" s="319"/>
      <c r="F20" s="319"/>
      <c r="G20" s="319"/>
      <c r="H20" s="319"/>
      <c r="I20" s="319"/>
      <c r="J20" s="319"/>
      <c r="K20" s="319"/>
      <c r="L20" s="319"/>
      <c r="M20" s="319"/>
      <c r="N20" s="329"/>
      <c r="O20" s="319"/>
      <c r="P20" s="377"/>
      <c r="Q20" s="319"/>
      <c r="R20" s="319"/>
      <c r="S20" s="319"/>
      <c r="T20" s="319"/>
      <c r="U20" s="319"/>
      <c r="V20" s="319"/>
      <c r="W20" s="319"/>
      <c r="X20" s="377"/>
      <c r="Y20" s="319"/>
      <c r="Z20" s="319"/>
      <c r="AA20" s="319"/>
      <c r="AB20" s="319"/>
      <c r="AC20" s="319"/>
      <c r="AD20" s="319"/>
      <c r="AE20" s="319"/>
      <c r="AF20" s="319"/>
      <c r="AG20" s="319"/>
      <c r="AH20" s="319"/>
      <c r="AI20" s="319"/>
      <c r="AJ20" s="319"/>
      <c r="AK20" s="319"/>
      <c r="AL20" s="319"/>
      <c r="AM20" s="319"/>
      <c r="AN20" s="319"/>
      <c r="AO20" s="319"/>
      <c r="AP20" s="319"/>
      <c r="AQ20" s="319"/>
      <c r="AR20" s="319"/>
      <c r="AS20" s="319"/>
      <c r="AT20" s="319"/>
      <c r="AU20" s="319"/>
      <c r="AV20" s="319"/>
      <c r="AW20" s="440"/>
      <c r="CF20" s="319"/>
      <c r="CG20" s="319"/>
      <c r="CH20" s="319"/>
      <c r="CI20" s="319"/>
      <c r="CJ20" s="319"/>
      <c r="CK20" s="319"/>
      <c r="CL20" s="319"/>
    </row>
    <row r="21" spans="2:94">
      <c r="B21" s="1354" t="s">
        <v>133</v>
      </c>
      <c r="C21" s="1355"/>
      <c r="D21" s="743" t="s">
        <v>603</v>
      </c>
      <c r="E21" s="1362" t="s">
        <v>653</v>
      </c>
      <c r="F21" s="1362"/>
      <c r="G21" s="1362"/>
      <c r="H21" s="1363"/>
      <c r="I21" s="319"/>
      <c r="J21" s="319"/>
      <c r="K21" s="319"/>
      <c r="L21" s="319"/>
      <c r="M21" s="319"/>
      <c r="N21" s="329"/>
      <c r="O21" s="319"/>
      <c r="P21" s="319"/>
      <c r="Q21" s="319"/>
      <c r="R21" s="319"/>
      <c r="S21" s="319"/>
      <c r="T21" s="319"/>
      <c r="U21" s="319"/>
      <c r="V21" s="319"/>
      <c r="W21" s="319"/>
      <c r="X21" s="319"/>
      <c r="Y21" s="319"/>
      <c r="Z21" s="319"/>
      <c r="AA21" s="319"/>
      <c r="AB21" s="319"/>
      <c r="AC21" s="319"/>
      <c r="AD21" s="319"/>
      <c r="AE21" s="319"/>
      <c r="AF21" s="319"/>
      <c r="AG21" s="319"/>
      <c r="AH21" s="319"/>
      <c r="AI21" s="319"/>
      <c r="AJ21" s="319"/>
      <c r="AK21" s="319"/>
      <c r="AL21" s="319"/>
      <c r="AM21" s="319"/>
      <c r="AN21" s="319"/>
      <c r="AO21" s="319"/>
      <c r="AP21" s="319"/>
      <c r="AQ21" s="319"/>
      <c r="AR21" s="319"/>
      <c r="AS21" s="319"/>
      <c r="AT21" s="319"/>
      <c r="AU21" s="319"/>
      <c r="AV21" s="319"/>
      <c r="AW21" s="319"/>
      <c r="CF21" s="319"/>
      <c r="CG21" s="319"/>
      <c r="CH21" s="319"/>
      <c r="CI21" s="319"/>
      <c r="CJ21" s="319"/>
      <c r="CK21" s="319"/>
      <c r="CL21" s="319"/>
    </row>
    <row r="22" spans="2:94">
      <c r="B22" s="1356"/>
      <c r="C22" s="1357"/>
      <c r="D22" s="742" t="s">
        <v>332</v>
      </c>
      <c r="E22" s="1364" t="s">
        <v>464</v>
      </c>
      <c r="F22" s="1364"/>
      <c r="G22" s="1364"/>
      <c r="H22" s="1365"/>
      <c r="I22" s="319"/>
      <c r="J22" s="319"/>
      <c r="K22" s="319"/>
      <c r="L22" s="319"/>
      <c r="M22" s="319"/>
      <c r="N22" s="32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30"/>
      <c r="AO22" s="330"/>
      <c r="AP22" s="330"/>
      <c r="AQ22" s="330"/>
      <c r="AR22" s="330"/>
      <c r="AS22" s="319"/>
      <c r="AT22" s="319"/>
      <c r="AU22" s="319"/>
      <c r="AV22" s="319"/>
      <c r="AW22" s="319"/>
      <c r="CF22" s="319"/>
      <c r="CG22" s="319"/>
      <c r="CH22" s="319"/>
      <c r="CI22" s="319"/>
      <c r="CJ22" s="319"/>
      <c r="CK22" s="319"/>
      <c r="CL22" s="319"/>
    </row>
    <row r="23" spans="2:94">
      <c r="B23" s="1358"/>
      <c r="C23" s="1359"/>
      <c r="D23" s="418" t="s">
        <v>331</v>
      </c>
      <c r="E23" s="1366" t="s">
        <v>465</v>
      </c>
      <c r="F23" s="1366"/>
      <c r="G23" s="1366"/>
      <c r="H23" s="1367"/>
    </row>
    <row r="24" spans="2:94" ht="15.75" thickBot="1">
      <c r="B24" s="1360"/>
      <c r="C24" s="1361"/>
      <c r="D24" s="419" t="s">
        <v>239</v>
      </c>
      <c r="E24" s="1368" t="s">
        <v>466</v>
      </c>
      <c r="F24" s="1368"/>
      <c r="G24" s="1368"/>
      <c r="H24" s="1369"/>
    </row>
  </sheetData>
  <mergeCells count="27">
    <mergeCell ref="E23:H23"/>
    <mergeCell ref="E24:H24"/>
    <mergeCell ref="B21:C24"/>
    <mergeCell ref="E21:H21"/>
    <mergeCell ref="BV3:CC3"/>
    <mergeCell ref="AG18:AJ18"/>
    <mergeCell ref="AO18:AQ18"/>
    <mergeCell ref="AR18:AU18"/>
    <mergeCell ref="E22:H22"/>
    <mergeCell ref="B3:B4"/>
    <mergeCell ref="C3:C4"/>
    <mergeCell ref="F3:M3"/>
    <mergeCell ref="N3:V3"/>
    <mergeCell ref="W3:AD3"/>
    <mergeCell ref="D3:D4"/>
    <mergeCell ref="E3:E14"/>
    <mergeCell ref="CE3:CL3"/>
    <mergeCell ref="AG17:AJ17"/>
    <mergeCell ref="AO17:AQ17"/>
    <mergeCell ref="AR17:AU17"/>
    <mergeCell ref="AE3:AM3"/>
    <mergeCell ref="AN3:AV3"/>
    <mergeCell ref="AW3:AW4"/>
    <mergeCell ref="AX3:BE3"/>
    <mergeCell ref="BF3:BM3"/>
    <mergeCell ref="BN3:BU3"/>
    <mergeCell ref="CD3:CD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tint="0.79998168889431442"/>
  </sheetPr>
  <dimension ref="A1:AMJ26"/>
  <sheetViews>
    <sheetView zoomScaleNormal="100" workbookViewId="0">
      <selection activeCell="G16" sqref="G16:R16"/>
    </sheetView>
  </sheetViews>
  <sheetFormatPr defaultColWidth="9.28515625" defaultRowHeight="15"/>
  <cols>
    <col min="1" max="1" width="3.28515625" style="475" customWidth="1"/>
    <col min="2" max="2" width="7.5703125" style="475" customWidth="1"/>
    <col min="3" max="3" width="9" style="475" customWidth="1"/>
    <col min="4" max="4" width="5.5703125" style="475" customWidth="1"/>
    <col min="5" max="5" width="5.7109375" style="475" customWidth="1"/>
    <col min="6" max="6" width="6.28515625" style="475" customWidth="1"/>
    <col min="7" max="7" width="5.42578125" style="475" customWidth="1"/>
    <col min="8" max="11" width="6.42578125" style="400" customWidth="1"/>
    <col min="12" max="12" width="10" style="400" customWidth="1"/>
    <col min="13" max="13" width="14.7109375" style="400" customWidth="1"/>
    <col min="14" max="14" width="10.140625" style="400" customWidth="1"/>
    <col min="15" max="15" width="12.5703125" style="400" customWidth="1"/>
    <col min="16" max="16" width="11.7109375" style="475" customWidth="1"/>
    <col min="17" max="25" width="13" style="475" customWidth="1"/>
    <col min="26" max="37" width="6.42578125" style="400" customWidth="1"/>
    <col min="38" max="38" width="13.140625" style="400" customWidth="1"/>
    <col min="39" max="40" width="6.42578125" style="400" customWidth="1"/>
    <col min="41" max="41" width="9.7109375" style="400" customWidth="1"/>
    <col min="42" max="42" width="12.7109375" style="475" customWidth="1"/>
    <col min="43" max="44" width="6.42578125" style="475" customWidth="1"/>
    <col min="45" max="45" width="13.5703125" style="475" customWidth="1"/>
    <col min="46" max="46" width="9.28515625" style="475" customWidth="1"/>
    <col min="47" max="49" width="6.42578125" style="475" customWidth="1"/>
    <col min="50" max="50" width="10" style="475" customWidth="1"/>
    <col min="51" max="62" width="6.42578125" style="400" customWidth="1"/>
    <col min="63" max="63" width="11.7109375" style="400" customWidth="1"/>
    <col min="64" max="65" width="6.42578125" style="400" customWidth="1"/>
    <col min="66" max="66" width="11.140625" style="400" customWidth="1"/>
    <col min="67" max="67" width="12.7109375" style="475" customWidth="1"/>
    <col min="68" max="69" width="6.42578125" style="475" customWidth="1"/>
    <col min="70" max="70" width="9.28515625" style="475" customWidth="1"/>
    <col min="71" max="74" width="6.42578125" style="475" customWidth="1"/>
    <col min="75" max="1024" width="9.28515625" style="344"/>
    <col min="1025" max="16384" width="9.28515625" style="421"/>
  </cols>
  <sheetData>
    <row r="1" spans="2:1024" ht="18" customHeight="1" thickBot="1"/>
    <row r="2" spans="2:1024" s="475" customFormat="1" ht="24.75" customHeight="1" thickBot="1">
      <c r="B2" s="1462" t="s">
        <v>590</v>
      </c>
      <c r="C2" s="1332" t="s">
        <v>187</v>
      </c>
      <c r="D2" s="1333"/>
      <c r="E2" s="1333"/>
      <c r="F2" s="1333"/>
      <c r="G2" s="1333"/>
      <c r="H2" s="1333"/>
      <c r="I2" s="1333"/>
      <c r="J2" s="1333"/>
      <c r="K2" s="1333"/>
      <c r="L2" s="1333"/>
      <c r="M2" s="1333"/>
      <c r="N2" s="1333"/>
      <c r="O2" s="1333"/>
      <c r="P2" s="1333"/>
      <c r="Q2" s="1333"/>
      <c r="R2" s="1333"/>
      <c r="S2" s="1333"/>
      <c r="T2" s="1333"/>
      <c r="U2" s="1334"/>
      <c r="V2" s="1436" t="s">
        <v>188</v>
      </c>
      <c r="W2" s="1437"/>
      <c r="X2" s="1437"/>
      <c r="Y2" s="1437"/>
      <c r="Z2" s="1437"/>
      <c r="AA2" s="1437"/>
      <c r="AB2" s="1437"/>
      <c r="AC2" s="1438"/>
      <c r="AD2" s="1436" t="s">
        <v>189</v>
      </c>
      <c r="AE2" s="1437"/>
      <c r="AF2" s="1437"/>
      <c r="AG2" s="1437"/>
      <c r="AH2" s="1437"/>
      <c r="AI2" s="1437"/>
      <c r="AJ2" s="1437"/>
      <c r="AK2" s="1439"/>
      <c r="AL2" s="1415" t="s">
        <v>190</v>
      </c>
      <c r="AM2" s="1416" t="s">
        <v>191</v>
      </c>
      <c r="AN2" s="1417"/>
      <c r="AO2" s="1418"/>
      <c r="AP2" s="1416" t="s">
        <v>192</v>
      </c>
      <c r="AQ2" s="1417"/>
      <c r="AR2" s="1417"/>
      <c r="AS2" s="1419"/>
      <c r="AT2" s="1415" t="s">
        <v>193</v>
      </c>
      <c r="AU2" s="1436" t="s">
        <v>194</v>
      </c>
      <c r="AV2" s="1437"/>
      <c r="AW2" s="1437"/>
      <c r="AX2" s="1437"/>
      <c r="AY2" s="1437"/>
      <c r="AZ2" s="1437"/>
      <c r="BA2" s="1437"/>
      <c r="BB2" s="1438"/>
      <c r="BC2" s="1436" t="s">
        <v>189</v>
      </c>
      <c r="BD2" s="1437"/>
      <c r="BE2" s="1437"/>
      <c r="BF2" s="1437"/>
      <c r="BG2" s="1437"/>
      <c r="BH2" s="1437"/>
      <c r="BI2" s="1437"/>
      <c r="BJ2" s="1439"/>
      <c r="BK2" s="1415" t="s">
        <v>190</v>
      </c>
      <c r="BL2" s="1416" t="s">
        <v>195</v>
      </c>
      <c r="BM2" s="1417"/>
      <c r="BN2" s="1418"/>
      <c r="BO2" s="1416" t="s">
        <v>196</v>
      </c>
      <c r="BP2" s="1417"/>
      <c r="BQ2" s="1417"/>
      <c r="BR2" s="1419"/>
    </row>
    <row r="3" spans="2:1024" s="480" customFormat="1" ht="27" customHeight="1" thickBot="1">
      <c r="B3" s="1463"/>
      <c r="C3" s="1444" t="s">
        <v>479</v>
      </c>
      <c r="D3" s="1434" t="s">
        <v>198</v>
      </c>
      <c r="E3" s="1434"/>
      <c r="F3" s="1434"/>
      <c r="G3" s="1434"/>
      <c r="H3" s="1434"/>
      <c r="I3" s="1434"/>
      <c r="J3" s="1434"/>
      <c r="K3" s="1434"/>
      <c r="L3" s="1432" t="s">
        <v>197</v>
      </c>
      <c r="M3" s="1432" t="s">
        <v>199</v>
      </c>
      <c r="N3" s="1432" t="s">
        <v>197</v>
      </c>
      <c r="O3" s="1432" t="s">
        <v>199</v>
      </c>
      <c r="P3" s="1432" t="s">
        <v>197</v>
      </c>
      <c r="Q3" s="1432" t="s">
        <v>199</v>
      </c>
      <c r="R3" s="1432" t="s">
        <v>197</v>
      </c>
      <c r="S3" s="1432" t="s">
        <v>199</v>
      </c>
      <c r="T3" s="1432" t="s">
        <v>197</v>
      </c>
      <c r="U3" s="1467" t="s">
        <v>199</v>
      </c>
      <c r="V3" s="1469" t="s">
        <v>486</v>
      </c>
      <c r="W3" s="1420"/>
      <c r="X3" s="1420"/>
      <c r="Y3" s="1420"/>
      <c r="Z3" s="1420"/>
      <c r="AA3" s="1420"/>
      <c r="AB3" s="1420"/>
      <c r="AC3" s="1451"/>
      <c r="AD3" s="1448"/>
      <c r="AE3" s="1449"/>
      <c r="AF3" s="1449"/>
      <c r="AG3" s="1449"/>
      <c r="AH3" s="1449"/>
      <c r="AI3" s="1449"/>
      <c r="AJ3" s="1449"/>
      <c r="AK3" s="1453"/>
      <c r="AL3" s="1415"/>
      <c r="AM3" s="1407"/>
      <c r="AN3" s="1408"/>
      <c r="AO3" s="1442"/>
      <c r="AP3" s="1407"/>
      <c r="AQ3" s="1408"/>
      <c r="AR3" s="1408"/>
      <c r="AS3" s="1446"/>
      <c r="AT3" s="1415"/>
      <c r="AU3" s="1448" t="s">
        <v>200</v>
      </c>
      <c r="AV3" s="1449"/>
      <c r="AW3" s="1449"/>
      <c r="AX3" s="1449"/>
      <c r="AY3" s="1449"/>
      <c r="AZ3" s="1449"/>
      <c r="BA3" s="1449"/>
      <c r="BB3" s="1450"/>
      <c r="BC3" s="1448"/>
      <c r="BD3" s="1449"/>
      <c r="BE3" s="1449"/>
      <c r="BF3" s="1449"/>
      <c r="BG3" s="1449"/>
      <c r="BH3" s="1449"/>
      <c r="BI3" s="1449"/>
      <c r="BJ3" s="1453"/>
      <c r="BK3" s="1415"/>
      <c r="BL3" s="1407"/>
      <c r="BM3" s="1408"/>
      <c r="BN3" s="1442"/>
      <c r="BO3" s="1407" t="s">
        <v>201</v>
      </c>
      <c r="BP3" s="1408"/>
      <c r="BQ3" s="1408"/>
      <c r="BR3" s="1446"/>
    </row>
    <row r="4" spans="2:1024" s="480" customFormat="1" ht="19.5" customHeight="1" thickBot="1">
      <c r="B4" s="1463"/>
      <c r="C4" s="1444"/>
      <c r="D4" s="1465" t="s">
        <v>11</v>
      </c>
      <c r="E4" s="1434" t="s">
        <v>12</v>
      </c>
      <c r="F4" s="1465" t="s">
        <v>13</v>
      </c>
      <c r="G4" s="1434" t="s">
        <v>12</v>
      </c>
      <c r="H4" s="1434" t="s">
        <v>14</v>
      </c>
      <c r="I4" s="1434" t="s">
        <v>17</v>
      </c>
      <c r="J4" s="1434" t="s">
        <v>19</v>
      </c>
      <c r="K4" s="1434" t="s">
        <v>20</v>
      </c>
      <c r="L4" s="1432"/>
      <c r="M4" s="1432"/>
      <c r="N4" s="1432"/>
      <c r="O4" s="1432"/>
      <c r="P4" s="1432"/>
      <c r="Q4" s="1432"/>
      <c r="R4" s="1432"/>
      <c r="S4" s="1432"/>
      <c r="T4" s="1432"/>
      <c r="U4" s="1467"/>
      <c r="V4" s="1440" t="s">
        <v>11</v>
      </c>
      <c r="W4" s="1420" t="s">
        <v>12</v>
      </c>
      <c r="X4" s="1430" t="s">
        <v>13</v>
      </c>
      <c r="Y4" s="1420" t="s">
        <v>12</v>
      </c>
      <c r="Z4" s="1420" t="s">
        <v>14</v>
      </c>
      <c r="AA4" s="1420" t="s">
        <v>17</v>
      </c>
      <c r="AB4" s="1420" t="s">
        <v>19</v>
      </c>
      <c r="AC4" s="1451" t="s">
        <v>20</v>
      </c>
      <c r="AD4" s="1440" t="s">
        <v>11</v>
      </c>
      <c r="AE4" s="1420" t="s">
        <v>12</v>
      </c>
      <c r="AF4" s="1430" t="s">
        <v>13</v>
      </c>
      <c r="AG4" s="1420" t="s">
        <v>12</v>
      </c>
      <c r="AH4" s="1420" t="s">
        <v>14</v>
      </c>
      <c r="AI4" s="1420" t="s">
        <v>17</v>
      </c>
      <c r="AJ4" s="1420" t="s">
        <v>19</v>
      </c>
      <c r="AK4" s="1422" t="s">
        <v>20</v>
      </c>
      <c r="AL4" s="1415"/>
      <c r="AM4" s="1407" t="s">
        <v>81</v>
      </c>
      <c r="AN4" s="1408"/>
      <c r="AO4" s="1442" t="s">
        <v>202</v>
      </c>
      <c r="AP4" s="1444" t="s">
        <v>203</v>
      </c>
      <c r="AQ4" s="1408" t="s">
        <v>81</v>
      </c>
      <c r="AR4" s="1408"/>
      <c r="AS4" s="1446" t="s">
        <v>202</v>
      </c>
      <c r="AT4" s="1415"/>
      <c r="AU4" s="1440" t="s">
        <v>11</v>
      </c>
      <c r="AV4" s="1420" t="s">
        <v>12</v>
      </c>
      <c r="AW4" s="1430" t="s">
        <v>13</v>
      </c>
      <c r="AX4" s="1420" t="s">
        <v>12</v>
      </c>
      <c r="AY4" s="1420" t="s">
        <v>14</v>
      </c>
      <c r="AZ4" s="1420" t="s">
        <v>17</v>
      </c>
      <c r="BA4" s="1420" t="s">
        <v>19</v>
      </c>
      <c r="BB4" s="1451" t="s">
        <v>20</v>
      </c>
      <c r="BC4" s="1440" t="s">
        <v>11</v>
      </c>
      <c r="BD4" s="1420" t="s">
        <v>12</v>
      </c>
      <c r="BE4" s="1430" t="s">
        <v>13</v>
      </c>
      <c r="BF4" s="1420" t="s">
        <v>12</v>
      </c>
      <c r="BG4" s="1420" t="s">
        <v>14</v>
      </c>
      <c r="BH4" s="1420" t="s">
        <v>17</v>
      </c>
      <c r="BI4" s="1420" t="s">
        <v>19</v>
      </c>
      <c r="BJ4" s="1422" t="s">
        <v>20</v>
      </c>
      <c r="BK4" s="1415"/>
      <c r="BL4" s="1407" t="s">
        <v>81</v>
      </c>
      <c r="BM4" s="1408"/>
      <c r="BN4" s="1442" t="s">
        <v>202</v>
      </c>
      <c r="BO4" s="1444" t="s">
        <v>203</v>
      </c>
      <c r="BP4" s="1408" t="s">
        <v>81</v>
      </c>
      <c r="BQ4" s="1408"/>
      <c r="BR4" s="1446" t="s">
        <v>202</v>
      </c>
    </row>
    <row r="5" spans="2:1024" s="480" customFormat="1" ht="19.5" customHeight="1" thickBot="1">
      <c r="B5" s="1463"/>
      <c r="C5" s="1445"/>
      <c r="D5" s="1466"/>
      <c r="E5" s="1435"/>
      <c r="F5" s="1466"/>
      <c r="G5" s="1435"/>
      <c r="H5" s="1435"/>
      <c r="I5" s="1435"/>
      <c r="J5" s="1435"/>
      <c r="K5" s="1435"/>
      <c r="L5" s="1433"/>
      <c r="M5" s="1433"/>
      <c r="N5" s="1433"/>
      <c r="O5" s="1433"/>
      <c r="P5" s="1433"/>
      <c r="Q5" s="1433"/>
      <c r="R5" s="1433"/>
      <c r="S5" s="1433"/>
      <c r="T5" s="1433"/>
      <c r="U5" s="1468"/>
      <c r="V5" s="1441"/>
      <c r="W5" s="1421"/>
      <c r="X5" s="1431"/>
      <c r="Y5" s="1421"/>
      <c r="Z5" s="1421"/>
      <c r="AA5" s="1421"/>
      <c r="AB5" s="1421"/>
      <c r="AC5" s="1452"/>
      <c r="AD5" s="1441"/>
      <c r="AE5" s="1421"/>
      <c r="AF5" s="1431"/>
      <c r="AG5" s="1421"/>
      <c r="AH5" s="1421"/>
      <c r="AI5" s="1421"/>
      <c r="AJ5" s="1421"/>
      <c r="AK5" s="1423"/>
      <c r="AL5" s="1415"/>
      <c r="AM5" s="503" t="s">
        <v>86</v>
      </c>
      <c r="AN5" s="504" t="s">
        <v>87</v>
      </c>
      <c r="AO5" s="1443"/>
      <c r="AP5" s="1445"/>
      <c r="AQ5" s="504" t="s">
        <v>86</v>
      </c>
      <c r="AR5" s="504" t="s">
        <v>87</v>
      </c>
      <c r="AS5" s="1447"/>
      <c r="AT5" s="1415"/>
      <c r="AU5" s="1441"/>
      <c r="AV5" s="1421"/>
      <c r="AW5" s="1431"/>
      <c r="AX5" s="1421"/>
      <c r="AY5" s="1421"/>
      <c r="AZ5" s="1421"/>
      <c r="BA5" s="1421"/>
      <c r="BB5" s="1452"/>
      <c r="BC5" s="1441"/>
      <c r="BD5" s="1421"/>
      <c r="BE5" s="1431"/>
      <c r="BF5" s="1421"/>
      <c r="BG5" s="1421"/>
      <c r="BH5" s="1421"/>
      <c r="BI5" s="1421"/>
      <c r="BJ5" s="1423"/>
      <c r="BK5" s="1415"/>
      <c r="BL5" s="503" t="s">
        <v>86</v>
      </c>
      <c r="BM5" s="504" t="s">
        <v>87</v>
      </c>
      <c r="BN5" s="1443"/>
      <c r="BO5" s="1445"/>
      <c r="BP5" s="504" t="s">
        <v>86</v>
      </c>
      <c r="BQ5" s="504" t="s">
        <v>87</v>
      </c>
      <c r="BR5" s="1447"/>
    </row>
    <row r="6" spans="2:1024" ht="19.5" customHeight="1" thickBot="1">
      <c r="B6" s="1463"/>
      <c r="C6" s="1459">
        <v>45</v>
      </c>
      <c r="D6" s="1424">
        <v>3.4</v>
      </c>
      <c r="E6" s="1424">
        <v>4.5999999999999996</v>
      </c>
      <c r="F6" s="1424">
        <v>3.4</v>
      </c>
      <c r="G6" s="1424">
        <v>4.5999999999999996</v>
      </c>
      <c r="H6" s="1424">
        <v>0.6</v>
      </c>
      <c r="I6" s="1424">
        <v>0.6</v>
      </c>
      <c r="J6" s="1424">
        <v>110</v>
      </c>
      <c r="K6" s="1424" t="s">
        <v>204</v>
      </c>
      <c r="L6" s="1409" t="s">
        <v>480</v>
      </c>
      <c r="M6" s="1412" t="s">
        <v>205</v>
      </c>
      <c r="N6" s="1409" t="s">
        <v>481</v>
      </c>
      <c r="O6" s="1412" t="s">
        <v>205</v>
      </c>
      <c r="P6" s="1409" t="s">
        <v>482</v>
      </c>
      <c r="Q6" s="1412" t="s">
        <v>205</v>
      </c>
      <c r="R6" s="1409" t="s">
        <v>483</v>
      </c>
      <c r="S6" s="1412" t="s">
        <v>205</v>
      </c>
      <c r="T6" s="1409" t="s">
        <v>484</v>
      </c>
      <c r="U6" s="1427" t="s">
        <v>205</v>
      </c>
      <c r="V6" s="481">
        <v>1.5</v>
      </c>
      <c r="W6" s="482">
        <v>1</v>
      </c>
      <c r="X6" s="482">
        <v>1.5</v>
      </c>
      <c r="Y6" s="482">
        <v>1</v>
      </c>
      <c r="Z6" s="482">
        <v>0.5</v>
      </c>
      <c r="AA6" s="482">
        <v>0.5</v>
      </c>
      <c r="AB6" s="482">
        <v>105</v>
      </c>
      <c r="AC6" s="502" t="s">
        <v>206</v>
      </c>
      <c r="AD6" s="481">
        <v>1.5</v>
      </c>
      <c r="AE6" s="482">
        <v>1</v>
      </c>
      <c r="AF6" s="482">
        <v>1.5</v>
      </c>
      <c r="AG6" s="482">
        <v>1</v>
      </c>
      <c r="AH6" s="482">
        <v>0.5</v>
      </c>
      <c r="AI6" s="482">
        <v>0.5</v>
      </c>
      <c r="AJ6" s="482">
        <v>105</v>
      </c>
      <c r="AK6" s="483" t="s">
        <v>207</v>
      </c>
      <c r="AL6" s="1415"/>
      <c r="AM6" s="1401" t="s">
        <v>367</v>
      </c>
      <c r="AN6" s="1404" t="s">
        <v>93</v>
      </c>
      <c r="AO6" s="1427" t="s">
        <v>487</v>
      </c>
      <c r="AP6" s="1401" t="s">
        <v>208</v>
      </c>
      <c r="AQ6" s="1412" t="s">
        <v>209</v>
      </c>
      <c r="AR6" s="1404" t="s">
        <v>210</v>
      </c>
      <c r="AS6" s="1454" t="s">
        <v>487</v>
      </c>
      <c r="AT6" s="1415"/>
      <c r="AU6" s="1392" t="s">
        <v>211</v>
      </c>
      <c r="AV6" s="1393"/>
      <c r="AW6" s="1393"/>
      <c r="AX6" s="1393"/>
      <c r="AY6" s="1393"/>
      <c r="AZ6" s="1393"/>
      <c r="BA6" s="1393"/>
      <c r="BB6" s="1394"/>
      <c r="BC6" s="481">
        <v>1.5</v>
      </c>
      <c r="BD6" s="482">
        <v>1</v>
      </c>
      <c r="BE6" s="482">
        <v>1.5</v>
      </c>
      <c r="BF6" s="482">
        <v>1</v>
      </c>
      <c r="BG6" s="482">
        <v>0.5</v>
      </c>
      <c r="BH6" s="482">
        <v>0.5</v>
      </c>
      <c r="BI6" s="482">
        <v>105</v>
      </c>
      <c r="BJ6" s="483" t="s">
        <v>207</v>
      </c>
      <c r="BK6" s="1415"/>
      <c r="BL6" s="1401" t="s">
        <v>367</v>
      </c>
      <c r="BM6" s="1404" t="s">
        <v>93</v>
      </c>
      <c r="BN6" s="1427" t="s">
        <v>487</v>
      </c>
      <c r="BO6" s="1401" t="s">
        <v>208</v>
      </c>
      <c r="BP6" s="1412" t="s">
        <v>209</v>
      </c>
      <c r="BQ6" s="1404" t="s">
        <v>210</v>
      </c>
      <c r="BR6" s="1454" t="s">
        <v>487</v>
      </c>
      <c r="BS6" s="344"/>
      <c r="BT6" s="344"/>
      <c r="BU6" s="344"/>
      <c r="BV6" s="344"/>
      <c r="AMG6" s="421"/>
      <c r="AMH6" s="421"/>
      <c r="AMI6" s="421"/>
      <c r="AMJ6" s="421"/>
    </row>
    <row r="7" spans="2:1024" ht="19.5" customHeight="1" thickBot="1">
      <c r="B7" s="1463"/>
      <c r="C7" s="1460"/>
      <c r="D7" s="1425"/>
      <c r="E7" s="1425"/>
      <c r="F7" s="1425"/>
      <c r="G7" s="1425"/>
      <c r="H7" s="1425"/>
      <c r="I7" s="1425"/>
      <c r="J7" s="1425"/>
      <c r="K7" s="1425"/>
      <c r="L7" s="1410"/>
      <c r="M7" s="1413"/>
      <c r="N7" s="1410"/>
      <c r="O7" s="1413"/>
      <c r="P7" s="1410"/>
      <c r="Q7" s="1413"/>
      <c r="R7" s="1410"/>
      <c r="S7" s="1413"/>
      <c r="T7" s="1410"/>
      <c r="U7" s="1428"/>
      <c r="V7" s="1395" t="s">
        <v>212</v>
      </c>
      <c r="W7" s="1396"/>
      <c r="X7" s="1396"/>
      <c r="Y7" s="1396"/>
      <c r="Z7" s="1396"/>
      <c r="AA7" s="1396"/>
      <c r="AB7" s="1396"/>
      <c r="AC7" s="1397"/>
      <c r="AD7" s="1395"/>
      <c r="AE7" s="1396"/>
      <c r="AF7" s="1396"/>
      <c r="AG7" s="1396"/>
      <c r="AH7" s="1396"/>
      <c r="AI7" s="1396"/>
      <c r="AJ7" s="1396"/>
      <c r="AK7" s="1457"/>
      <c r="AL7" s="1415"/>
      <c r="AM7" s="1402"/>
      <c r="AN7" s="1405"/>
      <c r="AO7" s="1428"/>
      <c r="AP7" s="1402"/>
      <c r="AQ7" s="1413"/>
      <c r="AR7" s="1405"/>
      <c r="AS7" s="1455"/>
      <c r="AT7" s="1415"/>
      <c r="AU7" s="1395"/>
      <c r="AV7" s="1396"/>
      <c r="AW7" s="1396"/>
      <c r="AX7" s="1396"/>
      <c r="AY7" s="1396"/>
      <c r="AZ7" s="1396"/>
      <c r="BA7" s="1396"/>
      <c r="BB7" s="1397"/>
      <c r="BC7" s="1395"/>
      <c r="BD7" s="1396"/>
      <c r="BE7" s="1396"/>
      <c r="BF7" s="1396"/>
      <c r="BG7" s="1396"/>
      <c r="BH7" s="1396"/>
      <c r="BI7" s="1396"/>
      <c r="BJ7" s="1457"/>
      <c r="BK7" s="1415"/>
      <c r="BL7" s="1402"/>
      <c r="BM7" s="1405"/>
      <c r="BN7" s="1428"/>
      <c r="BO7" s="1402"/>
      <c r="BP7" s="1413"/>
      <c r="BQ7" s="1405"/>
      <c r="BR7" s="1455"/>
      <c r="BS7" s="344"/>
      <c r="BT7" s="344"/>
      <c r="BU7" s="344"/>
      <c r="BV7" s="344"/>
      <c r="AMG7" s="421"/>
      <c r="AMH7" s="421"/>
      <c r="AMI7" s="421"/>
      <c r="AMJ7" s="421"/>
    </row>
    <row r="8" spans="2:1024" ht="19.5" customHeight="1" thickBot="1">
      <c r="B8" s="1463"/>
      <c r="C8" s="1460"/>
      <c r="D8" s="1425"/>
      <c r="E8" s="1425"/>
      <c r="F8" s="1425"/>
      <c r="G8" s="1425"/>
      <c r="H8" s="1425"/>
      <c r="I8" s="1425"/>
      <c r="J8" s="1425"/>
      <c r="K8" s="1425"/>
      <c r="L8" s="1410"/>
      <c r="M8" s="1413"/>
      <c r="N8" s="1410"/>
      <c r="O8" s="1413"/>
      <c r="P8" s="1410"/>
      <c r="Q8" s="1413"/>
      <c r="R8" s="1410"/>
      <c r="S8" s="1413"/>
      <c r="T8" s="1410"/>
      <c r="U8" s="1428"/>
      <c r="V8" s="1395"/>
      <c r="W8" s="1396"/>
      <c r="X8" s="1396"/>
      <c r="Y8" s="1396"/>
      <c r="Z8" s="1396"/>
      <c r="AA8" s="1396"/>
      <c r="AB8" s="1396"/>
      <c r="AC8" s="1397"/>
      <c r="AD8" s="1395"/>
      <c r="AE8" s="1396"/>
      <c r="AF8" s="1396"/>
      <c r="AG8" s="1396"/>
      <c r="AH8" s="1396"/>
      <c r="AI8" s="1396"/>
      <c r="AJ8" s="1396"/>
      <c r="AK8" s="1457"/>
      <c r="AL8" s="1415"/>
      <c r="AM8" s="1402"/>
      <c r="AN8" s="1405"/>
      <c r="AO8" s="1428"/>
      <c r="AP8" s="1402"/>
      <c r="AQ8" s="1413"/>
      <c r="AR8" s="1405"/>
      <c r="AS8" s="1455"/>
      <c r="AT8" s="1415"/>
      <c r="AU8" s="1395"/>
      <c r="AV8" s="1396"/>
      <c r="AW8" s="1396"/>
      <c r="AX8" s="1396"/>
      <c r="AY8" s="1396"/>
      <c r="AZ8" s="1396"/>
      <c r="BA8" s="1396"/>
      <c r="BB8" s="1397"/>
      <c r="BC8" s="1395"/>
      <c r="BD8" s="1396"/>
      <c r="BE8" s="1396"/>
      <c r="BF8" s="1396"/>
      <c r="BG8" s="1396"/>
      <c r="BH8" s="1396"/>
      <c r="BI8" s="1396"/>
      <c r="BJ8" s="1457"/>
      <c r="BK8" s="1415"/>
      <c r="BL8" s="1402"/>
      <c r="BM8" s="1405"/>
      <c r="BN8" s="1428"/>
      <c r="BO8" s="1402"/>
      <c r="BP8" s="1413"/>
      <c r="BQ8" s="1405"/>
      <c r="BR8" s="1455"/>
      <c r="BS8" s="344"/>
      <c r="BT8" s="344"/>
      <c r="BU8" s="344"/>
      <c r="BV8" s="344"/>
      <c r="AMG8" s="421"/>
      <c r="AMH8" s="421"/>
      <c r="AMI8" s="421"/>
      <c r="AMJ8" s="421"/>
    </row>
    <row r="9" spans="2:1024" ht="19.5" customHeight="1" thickBot="1">
      <c r="B9" s="1463"/>
      <c r="C9" s="1460"/>
      <c r="D9" s="1425"/>
      <c r="E9" s="1425"/>
      <c r="F9" s="1425"/>
      <c r="G9" s="1425"/>
      <c r="H9" s="1425"/>
      <c r="I9" s="1425"/>
      <c r="J9" s="1425"/>
      <c r="K9" s="1425"/>
      <c r="L9" s="1410"/>
      <c r="M9" s="1413"/>
      <c r="N9" s="1410"/>
      <c r="O9" s="1413"/>
      <c r="P9" s="1410"/>
      <c r="Q9" s="1413"/>
      <c r="R9" s="1410"/>
      <c r="S9" s="1413"/>
      <c r="T9" s="1410"/>
      <c r="U9" s="1428"/>
      <c r="V9" s="1395"/>
      <c r="W9" s="1396"/>
      <c r="X9" s="1396"/>
      <c r="Y9" s="1396"/>
      <c r="Z9" s="1396"/>
      <c r="AA9" s="1396"/>
      <c r="AB9" s="1396"/>
      <c r="AC9" s="1397"/>
      <c r="AD9" s="1395"/>
      <c r="AE9" s="1396"/>
      <c r="AF9" s="1396"/>
      <c r="AG9" s="1396"/>
      <c r="AH9" s="1396"/>
      <c r="AI9" s="1396"/>
      <c r="AJ9" s="1396"/>
      <c r="AK9" s="1457"/>
      <c r="AL9" s="1415"/>
      <c r="AM9" s="1402"/>
      <c r="AN9" s="1405"/>
      <c r="AO9" s="1428"/>
      <c r="AP9" s="1402"/>
      <c r="AQ9" s="1413"/>
      <c r="AR9" s="1405"/>
      <c r="AS9" s="1455"/>
      <c r="AT9" s="1415"/>
      <c r="AU9" s="1395"/>
      <c r="AV9" s="1396"/>
      <c r="AW9" s="1396"/>
      <c r="AX9" s="1396"/>
      <c r="AY9" s="1396"/>
      <c r="AZ9" s="1396"/>
      <c r="BA9" s="1396"/>
      <c r="BB9" s="1397"/>
      <c r="BC9" s="1395"/>
      <c r="BD9" s="1396"/>
      <c r="BE9" s="1396"/>
      <c r="BF9" s="1396"/>
      <c r="BG9" s="1396"/>
      <c r="BH9" s="1396"/>
      <c r="BI9" s="1396"/>
      <c r="BJ9" s="1457"/>
      <c r="BK9" s="1415"/>
      <c r="BL9" s="1402"/>
      <c r="BM9" s="1405"/>
      <c r="BN9" s="1428"/>
      <c r="BO9" s="1402"/>
      <c r="BP9" s="1413"/>
      <c r="BQ9" s="1405"/>
      <c r="BR9" s="1455"/>
      <c r="BS9" s="344"/>
      <c r="BT9" s="344"/>
      <c r="BU9" s="344"/>
      <c r="BV9" s="344"/>
      <c r="AMG9" s="421"/>
      <c r="AMH9" s="421"/>
      <c r="AMI9" s="421"/>
      <c r="AMJ9" s="421"/>
    </row>
    <row r="10" spans="2:1024" ht="19.5" customHeight="1" thickBot="1">
      <c r="B10" s="1463"/>
      <c r="C10" s="1460"/>
      <c r="D10" s="1425"/>
      <c r="E10" s="1425"/>
      <c r="F10" s="1425"/>
      <c r="G10" s="1425"/>
      <c r="H10" s="1425"/>
      <c r="I10" s="1425"/>
      <c r="J10" s="1425"/>
      <c r="K10" s="1425"/>
      <c r="L10" s="1410"/>
      <c r="M10" s="1413"/>
      <c r="N10" s="1410"/>
      <c r="O10" s="1413"/>
      <c r="P10" s="1410"/>
      <c r="Q10" s="1413"/>
      <c r="R10" s="1410"/>
      <c r="S10" s="1413"/>
      <c r="T10" s="1410"/>
      <c r="U10" s="1428"/>
      <c r="V10" s="1395"/>
      <c r="W10" s="1396"/>
      <c r="X10" s="1396"/>
      <c r="Y10" s="1396"/>
      <c r="Z10" s="1396"/>
      <c r="AA10" s="1396"/>
      <c r="AB10" s="1396"/>
      <c r="AC10" s="1397"/>
      <c r="AD10" s="1395"/>
      <c r="AE10" s="1396"/>
      <c r="AF10" s="1396"/>
      <c r="AG10" s="1396"/>
      <c r="AH10" s="1396"/>
      <c r="AI10" s="1396"/>
      <c r="AJ10" s="1396"/>
      <c r="AK10" s="1457"/>
      <c r="AL10" s="1415"/>
      <c r="AM10" s="1402"/>
      <c r="AN10" s="1405"/>
      <c r="AO10" s="1428"/>
      <c r="AP10" s="1402"/>
      <c r="AQ10" s="1413"/>
      <c r="AR10" s="1405"/>
      <c r="AS10" s="1455"/>
      <c r="AT10" s="1415"/>
      <c r="AU10" s="1395"/>
      <c r="AV10" s="1396"/>
      <c r="AW10" s="1396"/>
      <c r="AX10" s="1396"/>
      <c r="AY10" s="1396"/>
      <c r="AZ10" s="1396"/>
      <c r="BA10" s="1396"/>
      <c r="BB10" s="1397"/>
      <c r="BC10" s="1395"/>
      <c r="BD10" s="1396"/>
      <c r="BE10" s="1396"/>
      <c r="BF10" s="1396"/>
      <c r="BG10" s="1396"/>
      <c r="BH10" s="1396"/>
      <c r="BI10" s="1396"/>
      <c r="BJ10" s="1457"/>
      <c r="BK10" s="1415"/>
      <c r="BL10" s="1402"/>
      <c r="BM10" s="1405"/>
      <c r="BN10" s="1428"/>
      <c r="BO10" s="1402"/>
      <c r="BP10" s="1413"/>
      <c r="BQ10" s="1405"/>
      <c r="BR10" s="1455"/>
      <c r="BS10" s="344"/>
      <c r="BT10" s="344"/>
      <c r="BU10" s="344"/>
      <c r="BV10" s="344"/>
      <c r="AMG10" s="421"/>
      <c r="AMH10" s="421"/>
      <c r="AMI10" s="421"/>
      <c r="AMJ10" s="421"/>
    </row>
    <row r="11" spans="2:1024" ht="19.5" customHeight="1" thickBot="1">
      <c r="B11" s="1464"/>
      <c r="C11" s="1461"/>
      <c r="D11" s="1426"/>
      <c r="E11" s="1426"/>
      <c r="F11" s="1426"/>
      <c r="G11" s="1426"/>
      <c r="H11" s="1426"/>
      <c r="I11" s="1426"/>
      <c r="J11" s="1426"/>
      <c r="K11" s="1426"/>
      <c r="L11" s="1411"/>
      <c r="M11" s="1414"/>
      <c r="N11" s="1411"/>
      <c r="O11" s="1414"/>
      <c r="P11" s="1411"/>
      <c r="Q11" s="1414"/>
      <c r="R11" s="1411"/>
      <c r="S11" s="1414"/>
      <c r="T11" s="1411"/>
      <c r="U11" s="1429"/>
      <c r="V11" s="1398"/>
      <c r="W11" s="1399"/>
      <c r="X11" s="1399"/>
      <c r="Y11" s="1399"/>
      <c r="Z11" s="1399"/>
      <c r="AA11" s="1399"/>
      <c r="AB11" s="1399"/>
      <c r="AC11" s="1400"/>
      <c r="AD11" s="1398"/>
      <c r="AE11" s="1399"/>
      <c r="AF11" s="1399"/>
      <c r="AG11" s="1399"/>
      <c r="AH11" s="1399"/>
      <c r="AI11" s="1399"/>
      <c r="AJ11" s="1399"/>
      <c r="AK11" s="1458"/>
      <c r="AL11" s="1415"/>
      <c r="AM11" s="1403"/>
      <c r="AN11" s="1406"/>
      <c r="AO11" s="1429"/>
      <c r="AP11" s="1403"/>
      <c r="AQ11" s="1414"/>
      <c r="AR11" s="1406"/>
      <c r="AS11" s="1456"/>
      <c r="AT11" s="1415"/>
      <c r="AU11" s="1398"/>
      <c r="AV11" s="1399"/>
      <c r="AW11" s="1399"/>
      <c r="AX11" s="1399"/>
      <c r="AY11" s="1399"/>
      <c r="AZ11" s="1399"/>
      <c r="BA11" s="1399"/>
      <c r="BB11" s="1400"/>
      <c r="BC11" s="1398"/>
      <c r="BD11" s="1399"/>
      <c r="BE11" s="1399"/>
      <c r="BF11" s="1399"/>
      <c r="BG11" s="1399"/>
      <c r="BH11" s="1399"/>
      <c r="BI11" s="1399"/>
      <c r="BJ11" s="1458"/>
      <c r="BK11" s="1415"/>
      <c r="BL11" s="1403"/>
      <c r="BM11" s="1406"/>
      <c r="BN11" s="1429"/>
      <c r="BO11" s="1403"/>
      <c r="BP11" s="1414"/>
      <c r="BQ11" s="1406"/>
      <c r="BR11" s="1456"/>
      <c r="BS11" s="344"/>
      <c r="BT11" s="344"/>
      <c r="BU11" s="344"/>
      <c r="BV11" s="344"/>
      <c r="AMG11" s="421"/>
      <c r="AMH11" s="421"/>
      <c r="AMI11" s="421"/>
      <c r="AMJ11" s="421"/>
    </row>
    <row r="12" spans="2:1024" ht="13.5" customHeight="1">
      <c r="B12" s="762" t="s">
        <v>656</v>
      </c>
      <c r="D12" s="399" t="s">
        <v>213</v>
      </c>
      <c r="E12" s="476"/>
      <c r="F12" s="476"/>
      <c r="H12" s="421"/>
      <c r="I12" s="484"/>
      <c r="J12" s="399"/>
      <c r="K12" s="484"/>
      <c r="L12" s="484"/>
      <c r="M12" s="484"/>
      <c r="N12" s="484"/>
      <c r="O12" s="484"/>
      <c r="Z12" s="484"/>
      <c r="AA12" s="484"/>
      <c r="AB12" s="484"/>
      <c r="AC12" s="484"/>
      <c r="AD12" s="484"/>
      <c r="AE12" s="484"/>
      <c r="AF12" s="484"/>
      <c r="AG12" s="484"/>
      <c r="AH12" s="484"/>
      <c r="AI12" s="484"/>
      <c r="AJ12" s="484"/>
      <c r="AK12" s="484"/>
      <c r="AL12" s="484"/>
      <c r="AM12" s="484"/>
      <c r="AN12" s="484"/>
      <c r="AO12" s="484"/>
      <c r="AP12" s="476"/>
      <c r="AQ12" s="479"/>
      <c r="AX12" s="476"/>
      <c r="AY12" s="479"/>
      <c r="AZ12" s="484"/>
      <c r="BA12" s="484"/>
      <c r="BB12" s="484"/>
      <c r="BC12" s="484"/>
      <c r="BD12" s="484"/>
      <c r="BE12" s="484"/>
      <c r="BF12" s="484"/>
      <c r="BG12" s="484"/>
      <c r="BH12" s="484"/>
      <c r="BI12" s="484"/>
      <c r="BJ12" s="484"/>
      <c r="BK12" s="484"/>
      <c r="BL12" s="484"/>
      <c r="BM12" s="484"/>
      <c r="BN12" s="484"/>
      <c r="BO12" s="476"/>
      <c r="BP12" s="479"/>
    </row>
    <row r="13" spans="2:1024" ht="13.5" customHeight="1">
      <c r="E13" s="476"/>
      <c r="F13" s="476"/>
      <c r="H13" s="484"/>
      <c r="I13" s="484"/>
      <c r="J13" s="484"/>
      <c r="K13" s="484"/>
      <c r="L13" s="484"/>
      <c r="M13" s="484"/>
      <c r="N13" s="484"/>
      <c r="O13" s="484"/>
      <c r="Z13" s="484"/>
      <c r="AA13" s="484"/>
      <c r="AB13" s="484"/>
      <c r="AC13" s="484"/>
      <c r="AD13" s="484"/>
      <c r="AE13" s="484"/>
      <c r="AF13" s="484"/>
      <c r="AG13" s="484"/>
      <c r="AH13" s="484"/>
      <c r="AI13" s="484"/>
      <c r="AJ13" s="484"/>
      <c r="AK13" s="484"/>
      <c r="AL13" s="484"/>
      <c r="AM13" s="484"/>
      <c r="AN13" s="484"/>
      <c r="AO13" s="484"/>
      <c r="AP13" s="476"/>
      <c r="AX13" s="476"/>
      <c r="AY13" s="484"/>
      <c r="AZ13" s="484"/>
      <c r="BA13" s="484"/>
      <c r="BB13" s="484"/>
      <c r="BC13" s="484"/>
      <c r="BD13" s="484"/>
      <c r="BE13" s="484"/>
      <c r="BF13" s="484"/>
      <c r="BG13" s="484"/>
      <c r="BH13" s="484"/>
      <c r="BI13" s="484"/>
      <c r="BJ13" s="484"/>
      <c r="BK13" s="484"/>
      <c r="BL13" s="484"/>
      <c r="BM13" s="484"/>
      <c r="BN13" s="484"/>
      <c r="BO13" s="476"/>
    </row>
    <row r="14" spans="2:1024" ht="16.5" customHeight="1">
      <c r="C14" s="479" t="s">
        <v>214</v>
      </c>
      <c r="E14" s="476"/>
      <c r="F14" s="476"/>
      <c r="L14" s="484"/>
      <c r="M14" s="484"/>
      <c r="N14" s="484"/>
      <c r="O14" s="484"/>
      <c r="AD14" s="484"/>
      <c r="AE14" s="484"/>
      <c r="AF14" s="484"/>
      <c r="AG14" s="484"/>
      <c r="AL14" s="484"/>
      <c r="AM14" s="484"/>
      <c r="AN14" s="484"/>
      <c r="AO14" s="484"/>
      <c r="AP14" s="476"/>
      <c r="AR14" s="505" t="s">
        <v>485</v>
      </c>
      <c r="AX14" s="476"/>
      <c r="BC14" s="484"/>
      <c r="BD14" s="484"/>
      <c r="BE14" s="484"/>
      <c r="BF14" s="484"/>
      <c r="BK14" s="484"/>
      <c r="BL14" s="484"/>
      <c r="BM14" s="484"/>
      <c r="BN14" s="484"/>
      <c r="BO14" s="476"/>
    </row>
    <row r="15" spans="2:1024" ht="15.75" thickBot="1"/>
    <row r="16" spans="2:1024" ht="16.5" thickBot="1">
      <c r="C16" s="1384" t="s">
        <v>25</v>
      </c>
      <c r="D16" s="1385"/>
      <c r="E16" s="1386"/>
      <c r="F16" s="506"/>
      <c r="G16" s="1387" t="s">
        <v>214</v>
      </c>
      <c r="H16" s="1387"/>
      <c r="I16" s="1387"/>
      <c r="J16" s="1387"/>
      <c r="K16" s="1387"/>
      <c r="L16" s="1387"/>
      <c r="M16" s="1387"/>
      <c r="N16" s="1387"/>
      <c r="O16" s="1387"/>
      <c r="P16" s="1387"/>
      <c r="Q16" s="1387"/>
      <c r="R16" s="1388"/>
      <c r="S16" s="477"/>
      <c r="T16" s="477"/>
      <c r="U16" s="477"/>
      <c r="V16" s="477"/>
      <c r="W16" s="477"/>
      <c r="X16" s="477"/>
      <c r="Y16" s="477"/>
      <c r="Z16" s="477"/>
      <c r="AA16" s="477"/>
      <c r="AB16" s="477"/>
      <c r="AC16" s="477"/>
      <c r="AD16" s="477"/>
      <c r="AE16" s="477"/>
      <c r="AF16" s="477"/>
      <c r="AG16" s="477"/>
      <c r="AH16" s="477"/>
      <c r="AJ16" s="484"/>
      <c r="AS16" s="478"/>
      <c r="BG16" s="477"/>
      <c r="BI16" s="484"/>
    </row>
    <row r="17" spans="1:66" ht="15.75" customHeight="1" thickBot="1">
      <c r="A17" s="479"/>
      <c r="B17" s="479"/>
      <c r="C17" s="1389" t="s">
        <v>215</v>
      </c>
      <c r="D17" s="1389"/>
      <c r="E17" s="1389"/>
      <c r="F17" s="485"/>
      <c r="G17" s="486" t="s">
        <v>216</v>
      </c>
      <c r="H17" s="486"/>
      <c r="I17" s="486"/>
      <c r="J17" s="486"/>
      <c r="K17" s="486"/>
      <c r="L17" s="486"/>
      <c r="M17" s="486"/>
      <c r="N17" s="486"/>
      <c r="O17" s="486"/>
      <c r="P17" s="486"/>
      <c r="Q17" s="486"/>
      <c r="R17" s="487"/>
      <c r="S17" s="488"/>
      <c r="T17" s="488"/>
      <c r="U17" s="488"/>
      <c r="V17" s="488"/>
      <c r="W17" s="488"/>
      <c r="X17" s="488"/>
      <c r="Y17" s="488"/>
      <c r="Z17" s="488"/>
      <c r="AA17" s="488"/>
      <c r="AB17" s="488"/>
      <c r="AC17" s="488"/>
      <c r="AD17" s="488"/>
      <c r="AE17" s="488"/>
      <c r="AF17" s="488"/>
      <c r="AG17" s="488"/>
      <c r="AH17" s="488"/>
      <c r="BG17" s="488"/>
    </row>
    <row r="18" spans="1:66" ht="17.25" customHeight="1">
      <c r="A18" s="479"/>
      <c r="B18" s="479"/>
      <c r="C18" s="1389"/>
      <c r="D18" s="1389"/>
      <c r="E18" s="1389"/>
      <c r="F18" s="489"/>
      <c r="G18" s="490"/>
      <c r="H18" s="490"/>
      <c r="I18" s="490"/>
      <c r="J18" s="490"/>
      <c r="K18" s="490"/>
      <c r="L18" s="490"/>
      <c r="M18" s="490"/>
      <c r="N18" s="490"/>
      <c r="O18" s="490"/>
      <c r="P18" s="490"/>
      <c r="Q18" s="490"/>
      <c r="R18" s="491"/>
      <c r="S18" s="488"/>
      <c r="T18" s="488"/>
      <c r="U18" s="488"/>
      <c r="V18" s="488"/>
      <c r="W18" s="488"/>
      <c r="X18" s="488"/>
      <c r="Y18" s="488"/>
      <c r="Z18" s="488"/>
      <c r="AA18" s="488"/>
      <c r="AB18" s="488"/>
      <c r="AC18" s="488"/>
      <c r="AD18" s="488"/>
      <c r="AE18" s="488"/>
      <c r="AF18" s="488"/>
      <c r="AG18" s="488"/>
      <c r="AH18" s="488"/>
      <c r="BG18" s="488"/>
    </row>
    <row r="19" spans="1:66" ht="22.5" customHeight="1">
      <c r="A19" s="479"/>
      <c r="B19" s="479"/>
      <c r="C19" s="1390" t="s">
        <v>188</v>
      </c>
      <c r="D19" s="1390"/>
      <c r="E19" s="1390"/>
      <c r="F19" s="492"/>
      <c r="G19" s="493" t="s">
        <v>217</v>
      </c>
      <c r="H19" s="493"/>
      <c r="I19" s="493"/>
      <c r="J19" s="493"/>
      <c r="K19" s="493"/>
      <c r="L19" s="493"/>
      <c r="M19" s="493"/>
      <c r="N19" s="493"/>
      <c r="O19" s="493"/>
      <c r="P19" s="493"/>
      <c r="Q19" s="493"/>
      <c r="R19" s="494"/>
      <c r="S19" s="488"/>
      <c r="T19" s="488"/>
      <c r="U19" s="488"/>
      <c r="V19" s="488"/>
      <c r="W19" s="488"/>
      <c r="X19" s="488"/>
      <c r="Y19" s="488"/>
      <c r="Z19" s="488"/>
      <c r="AA19" s="488"/>
      <c r="AB19" s="488"/>
      <c r="AC19" s="488"/>
      <c r="AD19" s="488"/>
      <c r="AE19" s="488"/>
      <c r="AF19" s="488"/>
      <c r="AG19" s="488"/>
      <c r="AH19" s="488"/>
      <c r="BG19" s="488"/>
    </row>
    <row r="20" spans="1:66" ht="18.75" customHeight="1">
      <c r="A20" s="479"/>
      <c r="B20" s="479"/>
      <c r="C20" s="1391" t="s">
        <v>218</v>
      </c>
      <c r="D20" s="1391"/>
      <c r="E20" s="1391"/>
      <c r="F20" s="495"/>
      <c r="G20" s="488" t="s">
        <v>219</v>
      </c>
      <c r="H20" s="488"/>
      <c r="I20" s="488"/>
      <c r="J20" s="488"/>
      <c r="K20" s="488"/>
      <c r="L20" s="488"/>
      <c r="M20" s="488"/>
      <c r="N20" s="488"/>
      <c r="O20" s="488"/>
      <c r="P20" s="488"/>
      <c r="Q20" s="488"/>
      <c r="R20" s="496"/>
      <c r="S20" s="488"/>
      <c r="T20" s="488"/>
      <c r="U20" s="488"/>
      <c r="V20" s="488"/>
      <c r="W20" s="488"/>
      <c r="X20" s="488"/>
      <c r="Y20" s="488"/>
      <c r="Z20" s="488"/>
      <c r="AA20" s="488"/>
      <c r="AB20" s="488"/>
      <c r="AC20" s="488"/>
      <c r="AD20" s="488"/>
      <c r="AE20" s="488"/>
      <c r="AF20" s="488"/>
      <c r="AG20" s="488"/>
      <c r="AH20" s="488"/>
      <c r="BG20" s="488"/>
    </row>
    <row r="21" spans="1:66">
      <c r="A21" s="479"/>
      <c r="B21" s="479"/>
      <c r="C21" s="1391"/>
      <c r="D21" s="1391"/>
      <c r="E21" s="1391"/>
      <c r="F21" s="495"/>
      <c r="G21" s="497" t="s">
        <v>220</v>
      </c>
      <c r="H21" s="497"/>
      <c r="I21" s="497"/>
      <c r="J21" s="497"/>
      <c r="K21" s="497"/>
      <c r="L21" s="497"/>
      <c r="M21" s="497"/>
      <c r="N21" s="497"/>
      <c r="O21" s="497"/>
      <c r="P21" s="497"/>
      <c r="Q21" s="497"/>
      <c r="R21" s="498"/>
      <c r="S21" s="497"/>
      <c r="T21" s="497"/>
      <c r="U21" s="497"/>
      <c r="V21" s="497"/>
      <c r="W21" s="497"/>
      <c r="X21" s="497"/>
      <c r="Y21" s="497"/>
      <c r="Z21" s="497"/>
      <c r="AA21" s="497"/>
      <c r="AB21" s="497"/>
      <c r="AC21" s="497"/>
      <c r="AD21" s="497"/>
      <c r="AE21" s="497"/>
      <c r="AF21" s="497"/>
      <c r="AG21" s="497"/>
      <c r="AH21" s="497"/>
      <c r="AJ21" s="475"/>
      <c r="AL21" s="475"/>
      <c r="AM21" s="475"/>
      <c r="AN21" s="475"/>
      <c r="AO21" s="475"/>
      <c r="AY21" s="475"/>
      <c r="AZ21" s="475"/>
      <c r="BA21" s="475"/>
      <c r="BB21" s="475"/>
      <c r="BC21" s="475"/>
      <c r="BD21" s="475"/>
      <c r="BE21" s="475"/>
      <c r="BF21" s="475"/>
      <c r="BG21" s="497"/>
      <c r="BI21" s="475"/>
      <c r="BK21" s="475"/>
      <c r="BL21" s="475"/>
      <c r="BM21" s="475"/>
      <c r="BN21" s="475"/>
    </row>
    <row r="22" spans="1:66">
      <c r="A22" s="479"/>
      <c r="B22" s="479"/>
      <c r="C22" s="1391"/>
      <c r="D22" s="1391"/>
      <c r="E22" s="1391"/>
      <c r="F22" s="495"/>
      <c r="G22" s="497" t="s">
        <v>221</v>
      </c>
      <c r="H22" s="497"/>
      <c r="I22" s="497"/>
      <c r="J22" s="497"/>
      <c r="K22" s="497"/>
      <c r="L22" s="497"/>
      <c r="M22" s="497"/>
      <c r="N22" s="497"/>
      <c r="O22" s="497"/>
      <c r="P22" s="497"/>
      <c r="Q22" s="497"/>
      <c r="R22" s="498"/>
      <c r="S22" s="497"/>
      <c r="T22" s="497"/>
      <c r="U22" s="497"/>
      <c r="V22" s="497"/>
      <c r="W22" s="497"/>
      <c r="X22" s="497"/>
      <c r="Y22" s="497"/>
      <c r="Z22" s="497"/>
      <c r="AA22" s="497"/>
      <c r="AB22" s="497"/>
      <c r="AC22" s="497"/>
      <c r="AD22" s="497"/>
      <c r="AE22" s="497"/>
      <c r="AF22" s="497"/>
      <c r="AG22" s="497"/>
      <c r="AH22" s="497"/>
      <c r="AJ22" s="475"/>
      <c r="AL22" s="475"/>
      <c r="AM22" s="475"/>
      <c r="AN22" s="475"/>
      <c r="AO22" s="475"/>
      <c r="AY22" s="475"/>
      <c r="AZ22" s="475"/>
      <c r="BA22" s="475"/>
      <c r="BB22" s="475"/>
      <c r="BC22" s="475"/>
      <c r="BD22" s="475"/>
      <c r="BE22" s="475"/>
      <c r="BF22" s="475"/>
      <c r="BG22" s="497"/>
      <c r="BI22" s="475"/>
      <c r="BK22" s="475"/>
      <c r="BL22" s="475"/>
      <c r="BM22" s="475"/>
      <c r="BN22" s="475"/>
    </row>
    <row r="23" spans="1:66">
      <c r="A23" s="479"/>
      <c r="B23" s="479"/>
      <c r="C23" s="1391"/>
      <c r="D23" s="1391"/>
      <c r="E23" s="1391"/>
      <c r="F23" s="499"/>
      <c r="G23" s="500" t="s">
        <v>222</v>
      </c>
      <c r="H23" s="500"/>
      <c r="I23" s="500"/>
      <c r="J23" s="500"/>
      <c r="K23" s="500"/>
      <c r="L23" s="500"/>
      <c r="M23" s="500"/>
      <c r="N23" s="500"/>
      <c r="O23" s="500"/>
      <c r="P23" s="500"/>
      <c r="Q23" s="500"/>
      <c r="R23" s="501"/>
      <c r="S23" s="497"/>
      <c r="T23" s="497"/>
      <c r="U23" s="497"/>
      <c r="V23" s="497"/>
      <c r="W23" s="497"/>
      <c r="X23" s="497"/>
      <c r="Y23" s="497"/>
      <c r="Z23" s="497"/>
      <c r="AA23" s="497"/>
      <c r="AB23" s="497"/>
      <c r="AC23" s="497"/>
      <c r="AD23" s="497"/>
      <c r="AE23" s="497"/>
      <c r="AF23" s="497"/>
      <c r="AG23" s="497"/>
      <c r="AH23" s="497"/>
      <c r="AJ23" s="475"/>
      <c r="AK23" s="497"/>
      <c r="AL23" s="475"/>
      <c r="AM23" s="475"/>
      <c r="AN23" s="475"/>
      <c r="AO23" s="475"/>
      <c r="AY23" s="475"/>
      <c r="AZ23" s="475"/>
      <c r="BA23" s="475"/>
      <c r="BB23" s="475"/>
      <c r="BC23" s="475"/>
      <c r="BD23" s="475"/>
      <c r="BE23" s="475"/>
      <c r="BF23" s="475"/>
      <c r="BG23" s="497"/>
      <c r="BI23" s="475"/>
      <c r="BJ23" s="497"/>
      <c r="BK23" s="475"/>
      <c r="BL23" s="475"/>
      <c r="BM23" s="475"/>
      <c r="BN23" s="475"/>
    </row>
    <row r="24" spans="1:66">
      <c r="A24" s="479"/>
      <c r="B24" s="479"/>
      <c r="C24" s="479"/>
      <c r="D24" s="479"/>
      <c r="E24" s="479"/>
      <c r="F24" s="479"/>
      <c r="G24" s="479"/>
      <c r="H24" s="399"/>
      <c r="I24" s="399"/>
      <c r="J24" s="399"/>
      <c r="K24" s="399"/>
      <c r="L24" s="399"/>
      <c r="M24" s="399"/>
      <c r="N24" s="399"/>
      <c r="O24" s="399"/>
      <c r="P24" s="479"/>
      <c r="Q24" s="479"/>
      <c r="R24" s="479"/>
      <c r="S24" s="479"/>
      <c r="T24" s="479"/>
      <c r="U24" s="479"/>
      <c r="V24" s="479"/>
      <c r="W24" s="479"/>
      <c r="X24" s="479"/>
      <c r="Y24" s="479"/>
      <c r="Z24" s="399"/>
      <c r="AA24" s="399"/>
      <c r="AB24" s="399"/>
      <c r="AC24" s="399"/>
      <c r="AD24" s="399"/>
      <c r="AK24" s="488"/>
      <c r="BJ24" s="488"/>
    </row>
    <row r="25" spans="1:66">
      <c r="A25" s="479"/>
      <c r="B25" s="479"/>
      <c r="C25" s="479"/>
      <c r="D25" s="479"/>
      <c r="E25" s="479"/>
      <c r="F25" s="479"/>
      <c r="G25" s="479"/>
      <c r="H25" s="399"/>
      <c r="I25" s="399"/>
      <c r="J25" s="399"/>
      <c r="K25" s="399"/>
      <c r="L25" s="399"/>
      <c r="M25" s="399"/>
      <c r="N25" s="399"/>
      <c r="O25" s="399"/>
      <c r="P25" s="479"/>
      <c r="Q25" s="479"/>
      <c r="R25" s="479"/>
      <c r="S25" s="479"/>
      <c r="T25" s="479"/>
      <c r="U25" s="479"/>
      <c r="V25" s="479"/>
      <c r="W25" s="479"/>
      <c r="X25" s="479"/>
      <c r="Y25" s="479"/>
      <c r="Z25" s="399"/>
      <c r="AA25" s="399"/>
      <c r="AB25" s="399"/>
      <c r="AC25" s="399"/>
      <c r="AD25" s="399"/>
      <c r="AK25" s="488"/>
      <c r="BJ25" s="488"/>
    </row>
    <row r="26" spans="1:66">
      <c r="AK26" s="488"/>
      <c r="BJ26" s="488"/>
    </row>
  </sheetData>
  <mergeCells count="125">
    <mergeCell ref="B2:B11"/>
    <mergeCell ref="C2:U2"/>
    <mergeCell ref="BO3:BR3"/>
    <mergeCell ref="L3:L5"/>
    <mergeCell ref="I4:I5"/>
    <mergeCell ref="J4:J5"/>
    <mergeCell ref="BO4:BO5"/>
    <mergeCell ref="BP4:BQ4"/>
    <mergeCell ref="BB4:BB5"/>
    <mergeCell ref="BC4:BC5"/>
    <mergeCell ref="BD4:BD5"/>
    <mergeCell ref="D4:D5"/>
    <mergeCell ref="E4:E5"/>
    <mergeCell ref="F4:F5"/>
    <mergeCell ref="G4:G5"/>
    <mergeCell ref="H4:H5"/>
    <mergeCell ref="AX4:AX5"/>
    <mergeCell ref="AY4:AY5"/>
    <mergeCell ref="AZ4:AZ5"/>
    <mergeCell ref="BA4:BA5"/>
    <mergeCell ref="S3:S5"/>
    <mergeCell ref="T3:T5"/>
    <mergeCell ref="U3:U5"/>
    <mergeCell ref="V3:AC3"/>
    <mergeCell ref="AO6:AO11"/>
    <mergeCell ref="AP6:AP11"/>
    <mergeCell ref="AQ6:AQ11"/>
    <mergeCell ref="AR6:AR11"/>
    <mergeCell ref="AS6:AS11"/>
    <mergeCell ref="R6:R11"/>
    <mergeCell ref="S6:S11"/>
    <mergeCell ref="C3:C5"/>
    <mergeCell ref="D3:K3"/>
    <mergeCell ref="V4:V5"/>
    <mergeCell ref="W4:W5"/>
    <mergeCell ref="X4:X5"/>
    <mergeCell ref="Y4:Y5"/>
    <mergeCell ref="Z4:Z5"/>
    <mergeCell ref="V7:AC11"/>
    <mergeCell ref="AD7:AK11"/>
    <mergeCell ref="AM6:AM11"/>
    <mergeCell ref="AN6:AN11"/>
    <mergeCell ref="C6:C11"/>
    <mergeCell ref="D6:D11"/>
    <mergeCell ref="E6:E11"/>
    <mergeCell ref="F6:F11"/>
    <mergeCell ref="G6:G11"/>
    <mergeCell ref="H6:H11"/>
    <mergeCell ref="BO6:BO11"/>
    <mergeCell ref="BP6:BP11"/>
    <mergeCell ref="BQ6:BQ11"/>
    <mergeCell ref="BR6:BR11"/>
    <mergeCell ref="BC7:BJ11"/>
    <mergeCell ref="BK2:BK11"/>
    <mergeCell ref="BN6:BN11"/>
    <mergeCell ref="BE4:BE5"/>
    <mergeCell ref="BO2:BR2"/>
    <mergeCell ref="BC3:BJ3"/>
    <mergeCell ref="BL3:BN3"/>
    <mergeCell ref="BR4:BR5"/>
    <mergeCell ref="BG4:BG5"/>
    <mergeCell ref="BH4:BH5"/>
    <mergeCell ref="BI4:BI5"/>
    <mergeCell ref="BN4:BN5"/>
    <mergeCell ref="AU2:BB2"/>
    <mergeCell ref="BC2:BJ2"/>
    <mergeCell ref="BF4:BF5"/>
    <mergeCell ref="AU4:AU5"/>
    <mergeCell ref="AV4:AV5"/>
    <mergeCell ref="AW4:AW5"/>
    <mergeCell ref="BJ4:BJ5"/>
    <mergeCell ref="BL2:BN2"/>
    <mergeCell ref="AA4:AA5"/>
    <mergeCell ref="AB4:AB5"/>
    <mergeCell ref="V2:AC2"/>
    <mergeCell ref="AD2:AK2"/>
    <mergeCell ref="AO4:AO5"/>
    <mergeCell ref="AP4:AP5"/>
    <mergeCell ref="AS4:AS5"/>
    <mergeCell ref="AM3:AO3"/>
    <mergeCell ref="AP3:AS3"/>
    <mergeCell ref="AU3:BB3"/>
    <mergeCell ref="AC4:AC5"/>
    <mergeCell ref="AD4:AD5"/>
    <mergeCell ref="AE4:AE5"/>
    <mergeCell ref="AD3:AK3"/>
    <mergeCell ref="I6:I11"/>
    <mergeCell ref="J6:J11"/>
    <mergeCell ref="K6:K11"/>
    <mergeCell ref="T6:T11"/>
    <mergeCell ref="U6:U11"/>
    <mergeCell ref="AF4:AF5"/>
    <mergeCell ref="AG4:AG5"/>
    <mergeCell ref="AH4:AH5"/>
    <mergeCell ref="M3:M5"/>
    <mergeCell ref="N3:N5"/>
    <mergeCell ref="O3:O5"/>
    <mergeCell ref="P3:P5"/>
    <mergeCell ref="Q3:Q5"/>
    <mergeCell ref="R3:R5"/>
    <mergeCell ref="K4:K5"/>
    <mergeCell ref="C16:E16"/>
    <mergeCell ref="G16:R16"/>
    <mergeCell ref="C17:E18"/>
    <mergeCell ref="C19:E19"/>
    <mergeCell ref="C20:E23"/>
    <mergeCell ref="AU6:BB11"/>
    <mergeCell ref="BL6:BL11"/>
    <mergeCell ref="BM6:BM11"/>
    <mergeCell ref="BL4:BM4"/>
    <mergeCell ref="L6:L11"/>
    <mergeCell ref="M6:M11"/>
    <mergeCell ref="N6:N11"/>
    <mergeCell ref="O6:O11"/>
    <mergeCell ref="P6:P11"/>
    <mergeCell ref="Q6:Q11"/>
    <mergeCell ref="AL2:AL11"/>
    <mergeCell ref="AM2:AO2"/>
    <mergeCell ref="AP2:AS2"/>
    <mergeCell ref="AT2:AT11"/>
    <mergeCell ref="AI4:AI5"/>
    <mergeCell ref="AJ4:AJ5"/>
    <mergeCell ref="AK4:AK5"/>
    <mergeCell ref="AM4:AN4"/>
    <mergeCell ref="AQ4:AR4"/>
  </mergeCells>
  <hyperlinks>
    <hyperlink ref="B12" location="Heater!A1" display="Refer to Heater tab for details" xr:uid="{AFDCE700-5C43-4381-AF06-9FE693D307F2}"/>
  </hyperlinks>
  <pageMargins left="0.7" right="0.7" top="0.75" bottom="0.75" header="0.51180555555555496" footer="0.51180555555555496"/>
  <pageSetup firstPageNumber="0"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27804-800A-4A3A-AF89-74F306ECFF92}">
  <sheetPr>
    <tabColor theme="3" tint="0.79998168889431442"/>
  </sheetPr>
  <dimension ref="B2:Y56"/>
  <sheetViews>
    <sheetView workbookViewId="0">
      <selection activeCell="F13" sqref="F13"/>
    </sheetView>
  </sheetViews>
  <sheetFormatPr defaultColWidth="8.85546875" defaultRowHeight="15.75"/>
  <cols>
    <col min="1" max="1" width="8.85546875" style="565"/>
    <col min="2" max="2" width="16.7109375" style="565" customWidth="1"/>
    <col min="3" max="3" width="18.5703125" style="565" customWidth="1"/>
    <col min="4" max="4" width="13" style="565" customWidth="1"/>
    <col min="5" max="5" width="9.85546875" style="565" customWidth="1"/>
    <col min="6" max="11" width="8.85546875" style="565"/>
    <col min="12" max="12" width="11.7109375" style="565" customWidth="1"/>
    <col min="13" max="14" width="12" style="565" customWidth="1"/>
    <col min="15" max="15" width="11.7109375" style="565" customWidth="1"/>
    <col min="16" max="24" width="8.85546875" style="565"/>
    <col min="25" max="25" width="9.7109375" style="565" customWidth="1"/>
    <col min="26" max="16384" width="8.85546875" style="565"/>
  </cols>
  <sheetData>
    <row r="2" spans="2:3">
      <c r="B2" s="565" t="s">
        <v>657</v>
      </c>
    </row>
    <row r="4" spans="2:3">
      <c r="B4" s="565" t="s">
        <v>658</v>
      </c>
    </row>
    <row r="5" spans="2:3">
      <c r="B5" s="565" t="s">
        <v>659</v>
      </c>
    </row>
    <row r="6" spans="2:3">
      <c r="B6" s="565" t="s">
        <v>660</v>
      </c>
    </row>
    <row r="8" spans="2:3">
      <c r="B8" s="565" t="s">
        <v>661</v>
      </c>
    </row>
    <row r="9" spans="2:3" ht="16.5" thickBot="1"/>
    <row r="10" spans="2:3" s="763" customFormat="1" ht="16.5" thickBot="1">
      <c r="B10" s="768" t="s">
        <v>663</v>
      </c>
      <c r="C10" s="764" t="s">
        <v>662</v>
      </c>
    </row>
    <row r="11" spans="2:3">
      <c r="B11" s="769" t="s">
        <v>580</v>
      </c>
      <c r="C11" s="765">
        <v>40</v>
      </c>
    </row>
    <row r="12" spans="2:3">
      <c r="B12" s="770" t="s">
        <v>354</v>
      </c>
      <c r="C12" s="766">
        <v>40</v>
      </c>
    </row>
    <row r="13" spans="2:3">
      <c r="B13" s="770" t="s">
        <v>583</v>
      </c>
      <c r="C13" s="766">
        <v>30</v>
      </c>
    </row>
    <row r="14" spans="2:3">
      <c r="B14" s="770" t="s">
        <v>943</v>
      </c>
      <c r="C14" s="766">
        <v>60</v>
      </c>
    </row>
    <row r="15" spans="2:3" ht="16.5" thickBot="1">
      <c r="B15" s="771" t="s">
        <v>590</v>
      </c>
      <c r="C15" s="767">
        <v>70</v>
      </c>
    </row>
    <row r="17" spans="2:25">
      <c r="B17" s="565" t="s">
        <v>664</v>
      </c>
    </row>
    <row r="18" spans="2:25">
      <c r="B18" s="565" t="s">
        <v>679</v>
      </c>
    </row>
    <row r="19" spans="2:25" ht="16.5" thickBot="1"/>
    <row r="20" spans="2:25" ht="16.149999999999999" customHeight="1" thickBot="1">
      <c r="B20" s="1322" t="s">
        <v>0</v>
      </c>
      <c r="C20" s="1322" t="s">
        <v>666</v>
      </c>
      <c r="D20" s="1322" t="s">
        <v>643</v>
      </c>
      <c r="E20" s="1487" t="s">
        <v>674</v>
      </c>
      <c r="F20" s="1490" t="s">
        <v>667</v>
      </c>
      <c r="G20" s="1491"/>
      <c r="H20" s="1491"/>
      <c r="I20" s="1491"/>
      <c r="J20" s="1491"/>
      <c r="K20" s="1491"/>
      <c r="L20" s="1491"/>
      <c r="M20" s="1492"/>
      <c r="N20" s="1194" t="s">
        <v>10</v>
      </c>
      <c r="O20" s="1481" t="s">
        <v>676</v>
      </c>
      <c r="P20" s="1476" t="s">
        <v>669</v>
      </c>
      <c r="Q20" s="1477"/>
      <c r="R20" s="1477"/>
      <c r="S20" s="1477"/>
      <c r="T20" s="1477"/>
      <c r="U20" s="1477"/>
      <c r="V20" s="1477"/>
      <c r="W20" s="1478"/>
      <c r="X20" s="1479" t="s">
        <v>10</v>
      </c>
      <c r="Y20" s="1470" t="s">
        <v>685</v>
      </c>
    </row>
    <row r="21" spans="2:25" ht="30.75" thickBot="1">
      <c r="B21" s="1323"/>
      <c r="C21" s="1323"/>
      <c r="D21" s="1323"/>
      <c r="E21" s="1488"/>
      <c r="F21" s="790" t="s">
        <v>11</v>
      </c>
      <c r="G21" s="791" t="s">
        <v>12</v>
      </c>
      <c r="H21" s="792" t="s">
        <v>13</v>
      </c>
      <c r="I21" s="791" t="s">
        <v>12</v>
      </c>
      <c r="J21" s="791" t="s">
        <v>14</v>
      </c>
      <c r="K21" s="791" t="s">
        <v>17</v>
      </c>
      <c r="L21" s="791" t="s">
        <v>19</v>
      </c>
      <c r="M21" s="793" t="s">
        <v>20</v>
      </c>
      <c r="N21" s="1196"/>
      <c r="O21" s="1482"/>
      <c r="P21" s="778" t="s">
        <v>11</v>
      </c>
      <c r="Q21" s="779" t="s">
        <v>12</v>
      </c>
      <c r="R21" s="780" t="s">
        <v>13</v>
      </c>
      <c r="S21" s="779" t="s">
        <v>12</v>
      </c>
      <c r="T21" s="779" t="s">
        <v>14</v>
      </c>
      <c r="U21" s="779" t="s">
        <v>17</v>
      </c>
      <c r="V21" s="779" t="s">
        <v>19</v>
      </c>
      <c r="W21" s="781" t="s">
        <v>20</v>
      </c>
      <c r="X21" s="1480"/>
      <c r="Y21" s="1471"/>
    </row>
    <row r="22" spans="2:25">
      <c r="B22" s="441">
        <v>1</v>
      </c>
      <c r="C22" s="773">
        <f>'Sequence Chart'!D21</f>
        <v>3.472222222222222E-3</v>
      </c>
      <c r="D22" s="777">
        <f>'Course Group 1'!N5</f>
        <v>25</v>
      </c>
      <c r="E22" s="1488"/>
      <c r="F22" s="794">
        <v>1.3</v>
      </c>
      <c r="G22" s="795">
        <v>1.3</v>
      </c>
      <c r="H22" s="795">
        <v>1.3</v>
      </c>
      <c r="I22" s="795">
        <v>1.3</v>
      </c>
      <c r="J22" s="795">
        <v>0.5</v>
      </c>
      <c r="K22" s="796">
        <v>0.5</v>
      </c>
      <c r="L22" s="795">
        <v>60</v>
      </c>
      <c r="M22" s="797">
        <v>60</v>
      </c>
      <c r="N22" s="806">
        <v>120</v>
      </c>
      <c r="O22" s="1482"/>
      <c r="P22" s="782">
        <v>0</v>
      </c>
      <c r="Q22" s="783">
        <v>0</v>
      </c>
      <c r="R22" s="783">
        <v>180</v>
      </c>
      <c r="S22" s="783">
        <v>0</v>
      </c>
      <c r="T22" s="783">
        <v>0.5</v>
      </c>
      <c r="U22" s="784">
        <v>0.5</v>
      </c>
      <c r="V22" s="783">
        <v>40</v>
      </c>
      <c r="W22" s="785">
        <v>180</v>
      </c>
      <c r="X22" s="805">
        <v>120</v>
      </c>
      <c r="Y22" s="1471"/>
    </row>
    <row r="23" spans="2:25">
      <c r="B23" s="393">
        <v>2</v>
      </c>
      <c r="C23" s="774">
        <f>C24</f>
        <v>3.472222222222222E-3</v>
      </c>
      <c r="D23" s="777">
        <f>'Course Group 1'!N6</f>
        <v>25</v>
      </c>
      <c r="E23" s="1488"/>
      <c r="F23" s="798">
        <v>1.5</v>
      </c>
      <c r="G23" s="799">
        <v>1.3</v>
      </c>
      <c r="H23" s="799">
        <v>1.5</v>
      </c>
      <c r="I23" s="799">
        <v>1.3</v>
      </c>
      <c r="J23" s="799">
        <v>0.5</v>
      </c>
      <c r="K23" s="800">
        <v>0.5</v>
      </c>
      <c r="L23" s="800">
        <v>60</v>
      </c>
      <c r="M23" s="801">
        <v>60</v>
      </c>
      <c r="N23" s="806">
        <v>120</v>
      </c>
      <c r="O23" s="1482"/>
      <c r="P23" s="786">
        <v>0</v>
      </c>
      <c r="Q23" s="787">
        <v>0</v>
      </c>
      <c r="R23" s="787">
        <v>180</v>
      </c>
      <c r="S23" s="787">
        <v>0</v>
      </c>
      <c r="T23" s="787">
        <v>0.5</v>
      </c>
      <c r="U23" s="788">
        <v>0.5</v>
      </c>
      <c r="V23" s="788">
        <v>40</v>
      </c>
      <c r="W23" s="789">
        <v>180</v>
      </c>
      <c r="X23" s="805">
        <v>120</v>
      </c>
      <c r="Y23" s="1471"/>
    </row>
    <row r="24" spans="2:25">
      <c r="B24" s="432">
        <v>3</v>
      </c>
      <c r="C24" s="775">
        <f>'Sequence Chart'!D22</f>
        <v>3.472222222222222E-3</v>
      </c>
      <c r="D24" s="777">
        <f>'Course Group 1'!N7</f>
        <v>25</v>
      </c>
      <c r="E24" s="1488"/>
      <c r="F24" s="798">
        <v>1.3</v>
      </c>
      <c r="G24" s="799">
        <v>1.3</v>
      </c>
      <c r="H24" s="799">
        <v>1.3</v>
      </c>
      <c r="I24" s="799">
        <v>1.3</v>
      </c>
      <c r="J24" s="799">
        <v>0.5</v>
      </c>
      <c r="K24" s="800">
        <v>0.5</v>
      </c>
      <c r="L24" s="799">
        <v>60</v>
      </c>
      <c r="M24" s="801">
        <v>60</v>
      </c>
      <c r="N24" s="806">
        <v>120</v>
      </c>
      <c r="O24" s="1482"/>
      <c r="P24" s="786">
        <v>0</v>
      </c>
      <c r="Q24" s="787">
        <v>0</v>
      </c>
      <c r="R24" s="787">
        <v>180</v>
      </c>
      <c r="S24" s="787">
        <v>0</v>
      </c>
      <c r="T24" s="787">
        <v>0.5</v>
      </c>
      <c r="U24" s="788">
        <v>0.5</v>
      </c>
      <c r="V24" s="787">
        <v>40</v>
      </c>
      <c r="W24" s="789">
        <v>180</v>
      </c>
      <c r="X24" s="805">
        <v>120</v>
      </c>
      <c r="Y24" s="1471"/>
    </row>
    <row r="25" spans="2:25">
      <c r="B25" s="393">
        <v>4</v>
      </c>
      <c r="C25" s="774">
        <f>C26</f>
        <v>6.9444444444444441E-3</v>
      </c>
      <c r="D25" s="777">
        <f>'Course Group 1'!N8</f>
        <v>25</v>
      </c>
      <c r="E25" s="1488"/>
      <c r="F25" s="798">
        <v>1.8</v>
      </c>
      <c r="G25" s="799">
        <v>1.8</v>
      </c>
      <c r="H25" s="799">
        <v>2</v>
      </c>
      <c r="I25" s="799">
        <v>1.8</v>
      </c>
      <c r="J25" s="799">
        <v>0.5</v>
      </c>
      <c r="K25" s="800">
        <v>0.5</v>
      </c>
      <c r="L25" s="799">
        <v>60</v>
      </c>
      <c r="M25" s="801">
        <v>60</v>
      </c>
      <c r="N25" s="806">
        <v>120</v>
      </c>
      <c r="O25" s="1482"/>
      <c r="P25" s="786">
        <v>0</v>
      </c>
      <c r="Q25" s="787">
        <v>0</v>
      </c>
      <c r="R25" s="787">
        <v>180</v>
      </c>
      <c r="S25" s="787">
        <v>0</v>
      </c>
      <c r="T25" s="787">
        <v>0.5</v>
      </c>
      <c r="U25" s="788">
        <v>0.5</v>
      </c>
      <c r="V25" s="787">
        <v>40</v>
      </c>
      <c r="W25" s="789">
        <v>180</v>
      </c>
      <c r="X25" s="805">
        <v>120</v>
      </c>
      <c r="Y25" s="1471"/>
    </row>
    <row r="26" spans="2:25">
      <c r="B26" s="432">
        <v>5</v>
      </c>
      <c r="C26" s="775">
        <f>'Sequence Chart'!D23</f>
        <v>6.9444444444444441E-3</v>
      </c>
      <c r="D26" s="777">
        <f>'Course Group 1'!N9</f>
        <v>25</v>
      </c>
      <c r="E26" s="1488"/>
      <c r="F26" s="798">
        <v>1.8</v>
      </c>
      <c r="G26" s="799">
        <v>1.9</v>
      </c>
      <c r="H26" s="799">
        <v>1.8</v>
      </c>
      <c r="I26" s="799">
        <v>1.9</v>
      </c>
      <c r="J26" s="799">
        <v>0.5</v>
      </c>
      <c r="K26" s="800">
        <v>0.5</v>
      </c>
      <c r="L26" s="799">
        <v>60</v>
      </c>
      <c r="M26" s="801">
        <v>60</v>
      </c>
      <c r="N26" s="806">
        <v>120</v>
      </c>
      <c r="O26" s="1482"/>
      <c r="P26" s="786">
        <v>0</v>
      </c>
      <c r="Q26" s="787">
        <v>0</v>
      </c>
      <c r="R26" s="787">
        <v>180</v>
      </c>
      <c r="S26" s="787">
        <v>0</v>
      </c>
      <c r="T26" s="787">
        <v>0.5</v>
      </c>
      <c r="U26" s="788">
        <v>0.5</v>
      </c>
      <c r="V26" s="787">
        <v>40</v>
      </c>
      <c r="W26" s="789">
        <v>180</v>
      </c>
      <c r="X26" s="805">
        <v>120</v>
      </c>
      <c r="Y26" s="1471"/>
    </row>
    <row r="27" spans="2:25">
      <c r="B27" s="393">
        <v>6</v>
      </c>
      <c r="C27" s="774">
        <f>C28</f>
        <v>6.9444444444444441E-3</v>
      </c>
      <c r="D27" s="777">
        <f>'Course Group 1'!N10</f>
        <v>25</v>
      </c>
      <c r="E27" s="1488"/>
      <c r="F27" s="798">
        <v>1.8</v>
      </c>
      <c r="G27" s="799">
        <v>1.9</v>
      </c>
      <c r="H27" s="799">
        <v>2</v>
      </c>
      <c r="I27" s="799">
        <v>1.9</v>
      </c>
      <c r="J27" s="799">
        <v>0.5</v>
      </c>
      <c r="K27" s="800">
        <v>0.5</v>
      </c>
      <c r="L27" s="799">
        <v>60</v>
      </c>
      <c r="M27" s="801">
        <v>60</v>
      </c>
      <c r="N27" s="806">
        <v>120</v>
      </c>
      <c r="O27" s="1482"/>
      <c r="P27" s="786">
        <v>0</v>
      </c>
      <c r="Q27" s="787">
        <v>0</v>
      </c>
      <c r="R27" s="787">
        <v>180</v>
      </c>
      <c r="S27" s="787">
        <v>0</v>
      </c>
      <c r="T27" s="787">
        <v>0.5</v>
      </c>
      <c r="U27" s="788">
        <v>0.5</v>
      </c>
      <c r="V27" s="787">
        <v>40</v>
      </c>
      <c r="W27" s="789">
        <v>180</v>
      </c>
      <c r="X27" s="805">
        <v>120</v>
      </c>
      <c r="Y27" s="1471"/>
    </row>
    <row r="28" spans="2:25">
      <c r="B28" s="441">
        <v>7</v>
      </c>
      <c r="C28" s="773">
        <f>'Sequence Chart'!D24</f>
        <v>6.9444444444444441E-3</v>
      </c>
      <c r="D28" s="777">
        <f>'Course Group 1'!N11</f>
        <v>25</v>
      </c>
      <c r="E28" s="1488"/>
      <c r="F28" s="798">
        <v>1.5</v>
      </c>
      <c r="G28" s="799">
        <v>1.9</v>
      </c>
      <c r="H28" s="799">
        <v>2</v>
      </c>
      <c r="I28" s="799">
        <v>1.9</v>
      </c>
      <c r="J28" s="799">
        <v>0.5</v>
      </c>
      <c r="K28" s="800">
        <v>0.5</v>
      </c>
      <c r="L28" s="800">
        <v>60</v>
      </c>
      <c r="M28" s="801">
        <v>60</v>
      </c>
      <c r="N28" s="806">
        <v>120</v>
      </c>
      <c r="O28" s="1482"/>
      <c r="P28" s="786">
        <v>0</v>
      </c>
      <c r="Q28" s="787">
        <v>0</v>
      </c>
      <c r="R28" s="787">
        <v>180</v>
      </c>
      <c r="S28" s="787">
        <v>0</v>
      </c>
      <c r="T28" s="787">
        <v>0.5</v>
      </c>
      <c r="U28" s="788">
        <v>0.5</v>
      </c>
      <c r="V28" s="788">
        <v>40</v>
      </c>
      <c r="W28" s="789">
        <v>180</v>
      </c>
      <c r="X28" s="805">
        <v>120</v>
      </c>
      <c r="Y28" s="1471"/>
    </row>
    <row r="29" spans="2:25">
      <c r="B29" s="432">
        <v>8</v>
      </c>
      <c r="C29" s="775">
        <f>'Sequence Chart'!D25</f>
        <v>1.0416666666666666E-2</v>
      </c>
      <c r="D29" s="777">
        <f>'Course Group 1'!N12</f>
        <v>25</v>
      </c>
      <c r="E29" s="1488"/>
      <c r="F29" s="798">
        <v>1.5</v>
      </c>
      <c r="G29" s="799">
        <v>1.9</v>
      </c>
      <c r="H29" s="799">
        <v>2</v>
      </c>
      <c r="I29" s="799">
        <v>1.9</v>
      </c>
      <c r="J29" s="799">
        <v>0.5</v>
      </c>
      <c r="K29" s="800">
        <v>0.5</v>
      </c>
      <c r="L29" s="800">
        <v>60</v>
      </c>
      <c r="M29" s="801">
        <v>60</v>
      </c>
      <c r="N29" s="806">
        <v>120</v>
      </c>
      <c r="O29" s="1482"/>
      <c r="P29" s="786">
        <v>0</v>
      </c>
      <c r="Q29" s="787">
        <v>0</v>
      </c>
      <c r="R29" s="787">
        <v>180</v>
      </c>
      <c r="S29" s="787">
        <v>0</v>
      </c>
      <c r="T29" s="787">
        <v>0.5</v>
      </c>
      <c r="U29" s="788">
        <v>0.5</v>
      </c>
      <c r="V29" s="788">
        <v>40</v>
      </c>
      <c r="W29" s="789">
        <v>180</v>
      </c>
      <c r="X29" s="805">
        <v>120</v>
      </c>
      <c r="Y29" s="1471"/>
    </row>
    <row r="30" spans="2:25">
      <c r="B30" s="772">
        <v>9</v>
      </c>
      <c r="C30" s="776">
        <f>C29</f>
        <v>1.0416666666666666E-2</v>
      </c>
      <c r="D30" s="777">
        <f>'Course Group 1'!N13</f>
        <v>25</v>
      </c>
      <c r="E30" s="1488"/>
      <c r="F30" s="798">
        <v>1.5</v>
      </c>
      <c r="G30" s="799">
        <v>1.9</v>
      </c>
      <c r="H30" s="799">
        <v>2</v>
      </c>
      <c r="I30" s="799">
        <v>1.9</v>
      </c>
      <c r="J30" s="799">
        <v>0.5</v>
      </c>
      <c r="K30" s="800">
        <v>0.5</v>
      </c>
      <c r="L30" s="800">
        <v>60</v>
      </c>
      <c r="M30" s="801">
        <v>60</v>
      </c>
      <c r="N30" s="806">
        <v>120</v>
      </c>
      <c r="O30" s="1482"/>
      <c r="P30" s="786">
        <v>0</v>
      </c>
      <c r="Q30" s="787">
        <v>0</v>
      </c>
      <c r="R30" s="787">
        <v>180</v>
      </c>
      <c r="S30" s="787">
        <v>0</v>
      </c>
      <c r="T30" s="787">
        <v>0.5</v>
      </c>
      <c r="U30" s="788">
        <v>0.5</v>
      </c>
      <c r="V30" s="788">
        <v>40</v>
      </c>
      <c r="W30" s="789">
        <v>180</v>
      </c>
      <c r="X30" s="805">
        <v>120</v>
      </c>
      <c r="Y30" s="1471"/>
    </row>
    <row r="31" spans="2:25" ht="16.5" thickBot="1">
      <c r="B31" s="752">
        <v>10</v>
      </c>
      <c r="C31" s="808">
        <f>C29</f>
        <v>1.0416666666666666E-2</v>
      </c>
      <c r="D31" s="809">
        <f>'Course Group 1'!N14</f>
        <v>25</v>
      </c>
      <c r="E31" s="1488"/>
      <c r="F31" s="810">
        <v>0.8</v>
      </c>
      <c r="G31" s="811">
        <v>1.9</v>
      </c>
      <c r="H31" s="811">
        <v>0.8</v>
      </c>
      <c r="I31" s="811">
        <v>1.9</v>
      </c>
      <c r="J31" s="811">
        <v>0.5</v>
      </c>
      <c r="K31" s="811">
        <v>0.5</v>
      </c>
      <c r="L31" s="811">
        <v>60</v>
      </c>
      <c r="M31" s="812">
        <v>60</v>
      </c>
      <c r="N31" s="813">
        <v>120</v>
      </c>
      <c r="O31" s="1482"/>
      <c r="P31" s="814">
        <v>0</v>
      </c>
      <c r="Q31" s="815">
        <v>0</v>
      </c>
      <c r="R31" s="815">
        <v>180</v>
      </c>
      <c r="S31" s="815">
        <v>0</v>
      </c>
      <c r="T31" s="815">
        <v>0.5</v>
      </c>
      <c r="U31" s="815">
        <v>0.5</v>
      </c>
      <c r="V31" s="815">
        <v>40</v>
      </c>
      <c r="W31" s="816">
        <v>180</v>
      </c>
      <c r="X31" s="817">
        <v>120</v>
      </c>
      <c r="Y31" s="1471"/>
    </row>
    <row r="32" spans="2:25" ht="16.5" thickBot="1">
      <c r="B32" s="818" t="s">
        <v>677</v>
      </c>
      <c r="C32" s="819">
        <v>1.0416666666666666E-2</v>
      </c>
      <c r="D32" s="820">
        <v>10</v>
      </c>
      <c r="E32" s="1489"/>
      <c r="F32" s="821">
        <v>1.3</v>
      </c>
      <c r="G32" s="822">
        <v>1.3</v>
      </c>
      <c r="H32" s="822">
        <v>1.3</v>
      </c>
      <c r="I32" s="822">
        <v>1.3</v>
      </c>
      <c r="J32" s="822">
        <v>0.5</v>
      </c>
      <c r="K32" s="822">
        <v>0.5</v>
      </c>
      <c r="L32" s="822">
        <v>60</v>
      </c>
      <c r="M32" s="823">
        <v>60</v>
      </c>
      <c r="N32" s="824">
        <v>120</v>
      </c>
      <c r="O32" s="1483"/>
      <c r="P32" s="821">
        <v>0</v>
      </c>
      <c r="Q32" s="822">
        <v>0</v>
      </c>
      <c r="R32" s="822">
        <v>180</v>
      </c>
      <c r="S32" s="822">
        <v>0</v>
      </c>
      <c r="T32" s="822">
        <v>0.5</v>
      </c>
      <c r="U32" s="822">
        <v>0.5</v>
      </c>
      <c r="V32" s="822">
        <v>40</v>
      </c>
      <c r="W32" s="823">
        <v>180</v>
      </c>
      <c r="X32" s="824">
        <v>120</v>
      </c>
      <c r="Y32" s="1472"/>
    </row>
    <row r="33" spans="2:16">
      <c r="F33" s="565" t="s">
        <v>665</v>
      </c>
      <c r="P33" s="565" t="s">
        <v>672</v>
      </c>
    </row>
    <row r="34" spans="2:16">
      <c r="F34" s="565" t="s">
        <v>668</v>
      </c>
      <c r="P34" s="565" t="s">
        <v>675</v>
      </c>
    </row>
    <row r="40" spans="2:16">
      <c r="B40" s="565" t="s">
        <v>678</v>
      </c>
    </row>
    <row r="41" spans="2:16">
      <c r="B41" s="565" t="s">
        <v>680</v>
      </c>
    </row>
    <row r="42" spans="2:16" ht="16.5" thickBot="1"/>
    <row r="43" spans="2:16" ht="16.5" thickBot="1">
      <c r="B43" s="1322" t="s">
        <v>0</v>
      </c>
      <c r="C43" s="1322" t="s">
        <v>681</v>
      </c>
      <c r="D43" s="1487" t="s">
        <v>674</v>
      </c>
      <c r="E43" s="1490" t="s">
        <v>667</v>
      </c>
      <c r="F43" s="1491"/>
      <c r="G43" s="1491"/>
      <c r="H43" s="1491"/>
      <c r="I43" s="1491"/>
      <c r="J43" s="1491"/>
      <c r="K43" s="1491"/>
      <c r="L43" s="1492"/>
      <c r="M43" s="1194" t="s">
        <v>10</v>
      </c>
      <c r="N43" s="1481" t="s">
        <v>683</v>
      </c>
      <c r="O43" s="1473" t="s">
        <v>686</v>
      </c>
    </row>
    <row r="44" spans="2:16" ht="30.75" thickBot="1">
      <c r="B44" s="1323"/>
      <c r="C44" s="1323"/>
      <c r="D44" s="1488"/>
      <c r="E44" s="790" t="s">
        <v>11</v>
      </c>
      <c r="F44" s="791" t="s">
        <v>12</v>
      </c>
      <c r="G44" s="792" t="s">
        <v>13</v>
      </c>
      <c r="H44" s="791" t="s">
        <v>12</v>
      </c>
      <c r="I44" s="791" t="s">
        <v>14</v>
      </c>
      <c r="J44" s="791" t="s">
        <v>17</v>
      </c>
      <c r="K44" s="791" t="s">
        <v>19</v>
      </c>
      <c r="L44" s="793" t="s">
        <v>20</v>
      </c>
      <c r="M44" s="1196"/>
      <c r="N44" s="1482"/>
      <c r="O44" s="1474"/>
    </row>
    <row r="45" spans="2:16">
      <c r="B45" s="443">
        <v>1</v>
      </c>
      <c r="C45" s="1484" t="s">
        <v>682</v>
      </c>
      <c r="D45" s="1488"/>
      <c r="E45" s="794">
        <v>1.3</v>
      </c>
      <c r="F45" s="795">
        <v>1.3</v>
      </c>
      <c r="G45" s="795">
        <v>1.3</v>
      </c>
      <c r="H45" s="795">
        <v>1.3</v>
      </c>
      <c r="I45" s="795">
        <v>0.5</v>
      </c>
      <c r="J45" s="796">
        <v>0.5</v>
      </c>
      <c r="K45" s="795">
        <v>60</v>
      </c>
      <c r="L45" s="797">
        <v>60</v>
      </c>
      <c r="M45" s="806">
        <v>120</v>
      </c>
      <c r="N45" s="1482"/>
      <c r="O45" s="1474"/>
    </row>
    <row r="46" spans="2:16">
      <c r="B46" s="393">
        <v>2</v>
      </c>
      <c r="C46" s="1485"/>
      <c r="D46" s="1488"/>
      <c r="E46" s="798">
        <v>1.5</v>
      </c>
      <c r="F46" s="799">
        <v>1.3</v>
      </c>
      <c r="G46" s="799">
        <v>1.5</v>
      </c>
      <c r="H46" s="799">
        <v>1.3</v>
      </c>
      <c r="I46" s="799">
        <v>0.5</v>
      </c>
      <c r="J46" s="800">
        <v>0.5</v>
      </c>
      <c r="K46" s="800">
        <v>60</v>
      </c>
      <c r="L46" s="801">
        <v>60</v>
      </c>
      <c r="M46" s="806">
        <v>120</v>
      </c>
      <c r="N46" s="1482"/>
      <c r="O46" s="1474"/>
    </row>
    <row r="47" spans="2:16">
      <c r="B47" s="393">
        <v>3</v>
      </c>
      <c r="C47" s="1485"/>
      <c r="D47" s="1488"/>
      <c r="E47" s="798">
        <v>1.3</v>
      </c>
      <c r="F47" s="799">
        <v>1.3</v>
      </c>
      <c r="G47" s="799">
        <v>1.3</v>
      </c>
      <c r="H47" s="799">
        <v>1.3</v>
      </c>
      <c r="I47" s="799">
        <v>0.5</v>
      </c>
      <c r="J47" s="800">
        <v>0.5</v>
      </c>
      <c r="K47" s="799">
        <v>60</v>
      </c>
      <c r="L47" s="801">
        <v>60</v>
      </c>
      <c r="M47" s="806">
        <v>120</v>
      </c>
      <c r="N47" s="1482"/>
      <c r="O47" s="1474"/>
    </row>
    <row r="48" spans="2:16">
      <c r="B48" s="393">
        <v>4</v>
      </c>
      <c r="C48" s="1485"/>
      <c r="D48" s="1488"/>
      <c r="E48" s="798">
        <v>1.8</v>
      </c>
      <c r="F48" s="799">
        <v>1.8</v>
      </c>
      <c r="G48" s="799">
        <v>2</v>
      </c>
      <c r="H48" s="799">
        <v>1.8</v>
      </c>
      <c r="I48" s="799">
        <v>0.5</v>
      </c>
      <c r="J48" s="800">
        <v>0.5</v>
      </c>
      <c r="K48" s="799">
        <v>60</v>
      </c>
      <c r="L48" s="801">
        <v>60</v>
      </c>
      <c r="M48" s="806">
        <v>120</v>
      </c>
      <c r="N48" s="1482"/>
      <c r="O48" s="1474"/>
    </row>
    <row r="49" spans="2:15">
      <c r="B49" s="393">
        <v>5</v>
      </c>
      <c r="C49" s="1485"/>
      <c r="D49" s="1488"/>
      <c r="E49" s="798">
        <v>1.8</v>
      </c>
      <c r="F49" s="799">
        <v>1.9</v>
      </c>
      <c r="G49" s="799">
        <v>1.8</v>
      </c>
      <c r="H49" s="799">
        <v>1.9</v>
      </c>
      <c r="I49" s="799">
        <v>0.5</v>
      </c>
      <c r="J49" s="800">
        <v>0.5</v>
      </c>
      <c r="K49" s="799">
        <v>60</v>
      </c>
      <c r="L49" s="801">
        <v>60</v>
      </c>
      <c r="M49" s="806">
        <v>120</v>
      </c>
      <c r="N49" s="1482"/>
      <c r="O49" s="1474"/>
    </row>
    <row r="50" spans="2:15">
      <c r="B50" s="393">
        <v>6</v>
      </c>
      <c r="C50" s="1485"/>
      <c r="D50" s="1488"/>
      <c r="E50" s="798">
        <v>1.8</v>
      </c>
      <c r="F50" s="799">
        <v>1.9</v>
      </c>
      <c r="G50" s="799">
        <v>2</v>
      </c>
      <c r="H50" s="799">
        <v>1.9</v>
      </c>
      <c r="I50" s="799">
        <v>0.5</v>
      </c>
      <c r="J50" s="800">
        <v>0.5</v>
      </c>
      <c r="K50" s="799">
        <v>60</v>
      </c>
      <c r="L50" s="801">
        <v>60</v>
      </c>
      <c r="M50" s="806">
        <v>120</v>
      </c>
      <c r="N50" s="1482"/>
      <c r="O50" s="1474"/>
    </row>
    <row r="51" spans="2:15">
      <c r="B51" s="443">
        <v>7</v>
      </c>
      <c r="C51" s="1485"/>
      <c r="D51" s="1488"/>
      <c r="E51" s="798">
        <v>1.5</v>
      </c>
      <c r="F51" s="799">
        <v>1.9</v>
      </c>
      <c r="G51" s="799">
        <v>2</v>
      </c>
      <c r="H51" s="799">
        <v>1.9</v>
      </c>
      <c r="I51" s="799">
        <v>0.5</v>
      </c>
      <c r="J51" s="800">
        <v>0.5</v>
      </c>
      <c r="K51" s="800">
        <v>60</v>
      </c>
      <c r="L51" s="801">
        <v>60</v>
      </c>
      <c r="M51" s="806">
        <v>120</v>
      </c>
      <c r="N51" s="1482"/>
      <c r="O51" s="1474"/>
    </row>
    <row r="52" spans="2:15">
      <c r="B52" s="393">
        <v>8</v>
      </c>
      <c r="C52" s="1485"/>
      <c r="D52" s="1488"/>
      <c r="E52" s="798">
        <v>1.5</v>
      </c>
      <c r="F52" s="799">
        <v>1.9</v>
      </c>
      <c r="G52" s="799">
        <v>2</v>
      </c>
      <c r="H52" s="799">
        <v>1.9</v>
      </c>
      <c r="I52" s="799">
        <v>0.5</v>
      </c>
      <c r="J52" s="800">
        <v>0.5</v>
      </c>
      <c r="K52" s="800">
        <v>60</v>
      </c>
      <c r="L52" s="801">
        <v>60</v>
      </c>
      <c r="M52" s="806">
        <v>120</v>
      </c>
      <c r="N52" s="1482"/>
      <c r="O52" s="1474"/>
    </row>
    <row r="53" spans="2:15">
      <c r="B53" s="772">
        <v>9</v>
      </c>
      <c r="C53" s="1485"/>
      <c r="D53" s="1488"/>
      <c r="E53" s="798">
        <v>1.5</v>
      </c>
      <c r="F53" s="799">
        <v>1.9</v>
      </c>
      <c r="G53" s="799">
        <v>2</v>
      </c>
      <c r="H53" s="799">
        <v>1.9</v>
      </c>
      <c r="I53" s="799">
        <v>0.5</v>
      </c>
      <c r="J53" s="800">
        <v>0.5</v>
      </c>
      <c r="K53" s="800">
        <v>60</v>
      </c>
      <c r="L53" s="801">
        <v>60</v>
      </c>
      <c r="M53" s="806">
        <v>120</v>
      </c>
      <c r="N53" s="1482"/>
      <c r="O53" s="1474"/>
    </row>
    <row r="54" spans="2:15" ht="16.5" thickBot="1">
      <c r="B54" s="407">
        <v>10</v>
      </c>
      <c r="C54" s="1486"/>
      <c r="D54" s="1489"/>
      <c r="E54" s="802">
        <v>0.8</v>
      </c>
      <c r="F54" s="803">
        <v>1.9</v>
      </c>
      <c r="G54" s="803">
        <v>0.8</v>
      </c>
      <c r="H54" s="803">
        <v>1.9</v>
      </c>
      <c r="I54" s="803">
        <v>0.5</v>
      </c>
      <c r="J54" s="803">
        <v>0.5</v>
      </c>
      <c r="K54" s="803">
        <v>60</v>
      </c>
      <c r="L54" s="804">
        <v>60</v>
      </c>
      <c r="M54" s="807">
        <v>120</v>
      </c>
      <c r="N54" s="1483"/>
      <c r="O54" s="1475"/>
    </row>
    <row r="55" spans="2:15">
      <c r="E55" s="565" t="s">
        <v>665</v>
      </c>
      <c r="N55" s="565" t="s">
        <v>684</v>
      </c>
    </row>
    <row r="56" spans="2:15">
      <c r="E56" s="565" t="s">
        <v>668</v>
      </c>
    </row>
  </sheetData>
  <mergeCells count="18">
    <mergeCell ref="B20:B21"/>
    <mergeCell ref="B43:B44"/>
    <mergeCell ref="C43:C44"/>
    <mergeCell ref="D43:D54"/>
    <mergeCell ref="E43:L43"/>
    <mergeCell ref="M43:M44"/>
    <mergeCell ref="C20:C21"/>
    <mergeCell ref="D20:D21"/>
    <mergeCell ref="N43:N54"/>
    <mergeCell ref="C45:C54"/>
    <mergeCell ref="E20:E32"/>
    <mergeCell ref="F20:M20"/>
    <mergeCell ref="Y20:Y32"/>
    <mergeCell ref="O43:O54"/>
    <mergeCell ref="P20:W20"/>
    <mergeCell ref="X20:X21"/>
    <mergeCell ref="N20:N21"/>
    <mergeCell ref="O20:O32"/>
  </mergeCells>
  <pageMargins left="0.7" right="0.7" top="0.75" bottom="0.75" header="0.3" footer="0.3"/>
  <ignoredErrors>
    <ignoredError sqref="C24 C26" formula="1"/>
  </ignoredErrors>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tint="0.79998168889431442"/>
  </sheetPr>
  <dimension ref="A1:AMI13"/>
  <sheetViews>
    <sheetView zoomScaleNormal="100" workbookViewId="0">
      <selection activeCell="D17" sqref="D17"/>
    </sheetView>
  </sheetViews>
  <sheetFormatPr defaultColWidth="9.28515625" defaultRowHeight="15"/>
  <cols>
    <col min="1" max="1" width="4.28515625" style="475" customWidth="1"/>
    <col min="2" max="2" width="13.28515625" style="475" customWidth="1"/>
    <col min="3" max="3" width="16.7109375" style="475" customWidth="1"/>
    <col min="4" max="4" width="17.28515625" style="475" customWidth="1"/>
    <col min="5" max="5" width="7.28515625" style="475" customWidth="1"/>
    <col min="6" max="6" width="8.28515625" style="319" customWidth="1"/>
    <col min="7" max="19" width="6.42578125" style="319" customWidth="1"/>
    <col min="20" max="20" width="10" style="319" customWidth="1"/>
    <col min="21" max="21" width="6.7109375" style="319" customWidth="1"/>
    <col min="22" max="28" width="6.42578125" style="319" customWidth="1"/>
    <col min="29" max="29" width="11.28515625" style="319" customWidth="1"/>
    <col min="30" max="31" width="7.7109375" style="475" customWidth="1"/>
    <col min="32" max="32" width="12.42578125" style="475" customWidth="1"/>
    <col min="33" max="33" width="11.28515625" style="475" customWidth="1"/>
    <col min="34" max="34" width="13" style="475" customWidth="1"/>
    <col min="35" max="35" width="9.28515625" style="475" customWidth="1"/>
    <col min="36" max="36" width="8.85546875" style="475" customWidth="1"/>
    <col min="37" max="37" width="11.28515625" style="475" customWidth="1"/>
    <col min="38" max="38" width="9.85546875" style="475" customWidth="1"/>
    <col min="39" max="39" width="12.140625" style="475" customWidth="1"/>
    <col min="40" max="40" width="9.5703125" style="475" customWidth="1"/>
    <col min="41" max="41" width="9.42578125" style="475" customWidth="1"/>
    <col min="42" max="42" width="11.28515625" style="475" customWidth="1"/>
    <col min="43" max="43" width="6.42578125" style="475" customWidth="1"/>
    <col min="44" max="44" width="8.7109375" style="475" customWidth="1"/>
    <col min="45" max="45" width="6.42578125" style="319" customWidth="1"/>
    <col min="46" max="46" width="4.5703125" style="319" customWidth="1"/>
    <col min="47" max="47" width="11.28515625" style="319" customWidth="1"/>
    <col min="48" max="48" width="5.7109375" style="319" customWidth="1"/>
    <col min="49" max="49" width="4.7109375" style="319" customWidth="1"/>
    <col min="50" max="50" width="8.42578125" style="319" customWidth="1"/>
    <col min="51" max="51" width="6.42578125" style="319" customWidth="1"/>
    <col min="52" max="52" width="3.7109375" style="319" customWidth="1"/>
    <col min="53" max="53" width="9.5703125" style="319" customWidth="1"/>
    <col min="54" max="54" width="11.85546875" style="319" customWidth="1"/>
    <col min="55" max="55" width="8.28515625" style="319" customWidth="1"/>
    <col min="56" max="56" width="9" style="475" customWidth="1"/>
    <col min="57" max="57" width="11.28515625" style="475" customWidth="1"/>
    <col min="58" max="58" width="6.42578125" style="475" customWidth="1"/>
    <col min="59" max="59" width="8.7109375" style="475" customWidth="1"/>
    <col min="60" max="63" width="9.28515625" style="475"/>
    <col min="64" max="1023" width="9.28515625" style="344"/>
    <col min="1024" max="16384" width="9.28515625" style="345"/>
  </cols>
  <sheetData>
    <row r="1" spans="2:1023" ht="23.45" customHeight="1" thickBot="1"/>
    <row r="2" spans="2:1023" ht="30.75" customHeight="1">
      <c r="B2" s="1543" t="s">
        <v>177</v>
      </c>
      <c r="C2" s="1544" t="s">
        <v>231</v>
      </c>
      <c r="D2" s="1547" t="s">
        <v>488</v>
      </c>
      <c r="E2" s="1493" t="s">
        <v>194</v>
      </c>
      <c r="F2" s="1494"/>
      <c r="G2" s="1494"/>
      <c r="H2" s="1494"/>
      <c r="I2" s="1494"/>
      <c r="J2" s="1494"/>
      <c r="K2" s="1494"/>
      <c r="L2" s="1495"/>
      <c r="M2" s="1380" t="s">
        <v>223</v>
      </c>
      <c r="N2" s="1379"/>
      <c r="O2" s="1379"/>
      <c r="P2" s="1379"/>
      <c r="Q2" s="1379"/>
      <c r="R2" s="1379"/>
      <c r="S2" s="1379"/>
      <c r="T2" s="1379"/>
      <c r="U2" s="1379"/>
      <c r="V2" s="1379"/>
      <c r="W2" s="1379"/>
      <c r="X2" s="1379"/>
      <c r="Y2" s="1379"/>
      <c r="Z2" s="1379"/>
      <c r="AA2" s="1379"/>
      <c r="AB2" s="1499"/>
      <c r="AC2" s="1534" t="s">
        <v>191</v>
      </c>
      <c r="AD2" s="1535"/>
      <c r="AE2" s="1535"/>
      <c r="AF2" s="1536"/>
      <c r="AG2" s="1531" t="s">
        <v>224</v>
      </c>
      <c r="AH2" s="1534" t="s">
        <v>192</v>
      </c>
      <c r="AI2" s="1535"/>
      <c r="AJ2" s="1535"/>
      <c r="AK2" s="1536"/>
      <c r="AL2" s="1531" t="s">
        <v>492</v>
      </c>
      <c r="AM2" s="1534" t="s">
        <v>195</v>
      </c>
      <c r="AN2" s="1535"/>
      <c r="AO2" s="1535"/>
      <c r="AP2" s="1536"/>
      <c r="AQ2" s="1565" t="s">
        <v>497</v>
      </c>
      <c r="AR2" s="1566"/>
      <c r="AS2" s="1566"/>
      <c r="AT2" s="1566"/>
      <c r="AU2" s="1566"/>
      <c r="AV2" s="1566"/>
      <c r="AW2" s="1566"/>
      <c r="AX2" s="1566"/>
      <c r="AY2" s="1566"/>
      <c r="AZ2" s="1566"/>
      <c r="BA2" s="1567"/>
      <c r="BB2" s="1534" t="s">
        <v>43</v>
      </c>
      <c r="BC2" s="1535"/>
      <c r="BD2" s="1535"/>
      <c r="BE2" s="1536"/>
      <c r="BJ2" s="344"/>
      <c r="BK2" s="344"/>
      <c r="AMH2" s="345"/>
      <c r="AMI2" s="345"/>
    </row>
    <row r="3" spans="2:1023" s="475" customFormat="1" ht="28.15" customHeight="1">
      <c r="B3" s="1519"/>
      <c r="C3" s="1545"/>
      <c r="D3" s="1529"/>
      <c r="E3" s="1496"/>
      <c r="F3" s="1497"/>
      <c r="G3" s="1497"/>
      <c r="H3" s="1497"/>
      <c r="I3" s="1497"/>
      <c r="J3" s="1497"/>
      <c r="K3" s="1497"/>
      <c r="L3" s="1498"/>
      <c r="M3" s="1500" t="s">
        <v>189</v>
      </c>
      <c r="N3" s="1501"/>
      <c r="O3" s="1501"/>
      <c r="P3" s="1501"/>
      <c r="Q3" s="1501"/>
      <c r="R3" s="1501"/>
      <c r="S3" s="1501"/>
      <c r="T3" s="1502"/>
      <c r="U3" s="1503" t="s">
        <v>143</v>
      </c>
      <c r="V3" s="1501"/>
      <c r="W3" s="1501"/>
      <c r="X3" s="1501"/>
      <c r="Y3" s="1501"/>
      <c r="Z3" s="1501"/>
      <c r="AA3" s="1501"/>
      <c r="AB3" s="1504"/>
      <c r="AC3" s="1537"/>
      <c r="AD3" s="1538"/>
      <c r="AE3" s="1538"/>
      <c r="AF3" s="1539"/>
      <c r="AG3" s="1532"/>
      <c r="AH3" s="1537"/>
      <c r="AI3" s="1538"/>
      <c r="AJ3" s="1538"/>
      <c r="AK3" s="1539"/>
      <c r="AL3" s="1532"/>
      <c r="AM3" s="1537"/>
      <c r="AN3" s="1538"/>
      <c r="AO3" s="1538"/>
      <c r="AP3" s="1539"/>
      <c r="AQ3" s="1568"/>
      <c r="AR3" s="1569"/>
      <c r="AS3" s="1569"/>
      <c r="AT3" s="1569"/>
      <c r="AU3" s="1569"/>
      <c r="AV3" s="1569"/>
      <c r="AW3" s="1569"/>
      <c r="AX3" s="1569"/>
      <c r="AY3" s="1569"/>
      <c r="AZ3" s="1569"/>
      <c r="BA3" s="1570"/>
      <c r="BB3" s="1537"/>
      <c r="BC3" s="1538"/>
      <c r="BD3" s="1538"/>
      <c r="BE3" s="1539"/>
    </row>
    <row r="4" spans="2:1023" s="480" customFormat="1" ht="35.25" customHeight="1">
      <c r="B4" s="1519"/>
      <c r="C4" s="1545"/>
      <c r="D4" s="1529"/>
      <c r="E4" s="1509" t="s">
        <v>493</v>
      </c>
      <c r="F4" s="1510"/>
      <c r="G4" s="1510"/>
      <c r="H4" s="1510"/>
      <c r="I4" s="1510"/>
      <c r="J4" s="1510"/>
      <c r="K4" s="1510"/>
      <c r="L4" s="1511"/>
      <c r="M4" s="1509"/>
      <c r="N4" s="1510"/>
      <c r="O4" s="1510"/>
      <c r="P4" s="1510"/>
      <c r="Q4" s="1510"/>
      <c r="R4" s="1510"/>
      <c r="S4" s="1510"/>
      <c r="T4" s="1512"/>
      <c r="U4" s="1513"/>
      <c r="V4" s="1514"/>
      <c r="W4" s="1514"/>
      <c r="X4" s="1514"/>
      <c r="Y4" s="1514"/>
      <c r="Z4" s="1514"/>
      <c r="AA4" s="1514"/>
      <c r="AB4" s="1515"/>
      <c r="AC4" s="1518" t="s">
        <v>225</v>
      </c>
      <c r="AD4" s="1521" t="s">
        <v>49</v>
      </c>
      <c r="AE4" s="1522"/>
      <c r="AF4" s="1528" t="s">
        <v>226</v>
      </c>
      <c r="AG4" s="1532"/>
      <c r="AH4" s="1518" t="s">
        <v>225</v>
      </c>
      <c r="AI4" s="1428" t="s">
        <v>227</v>
      </c>
      <c r="AJ4" s="1527"/>
      <c r="AK4" s="1528" t="s">
        <v>226</v>
      </c>
      <c r="AL4" s="1532"/>
      <c r="AM4" s="1518" t="s">
        <v>225</v>
      </c>
      <c r="AN4" s="1428" t="s">
        <v>227</v>
      </c>
      <c r="AO4" s="1527"/>
      <c r="AP4" s="1528" t="s">
        <v>226</v>
      </c>
      <c r="AQ4" s="1550" t="s">
        <v>228</v>
      </c>
      <c r="AR4" s="1551"/>
      <c r="AS4" s="1556" t="s">
        <v>229</v>
      </c>
      <c r="AT4" s="1557"/>
      <c r="AU4" s="1551"/>
      <c r="AV4" s="1556" t="s">
        <v>230</v>
      </c>
      <c r="AW4" s="1557"/>
      <c r="AX4" s="1551"/>
      <c r="AY4" s="1556" t="s">
        <v>143</v>
      </c>
      <c r="AZ4" s="1557"/>
      <c r="BA4" s="1562"/>
      <c r="BB4" s="1518" t="s">
        <v>225</v>
      </c>
      <c r="BC4" s="1428" t="s">
        <v>227</v>
      </c>
      <c r="BD4" s="1527"/>
      <c r="BE4" s="1528" t="s">
        <v>226</v>
      </c>
    </row>
    <row r="5" spans="2:1023" s="480" customFormat="1" ht="19.5" customHeight="1">
      <c r="B5" s="1519"/>
      <c r="C5" s="1545"/>
      <c r="D5" s="1529"/>
      <c r="E5" s="1505" t="s">
        <v>495</v>
      </c>
      <c r="F5" s="1507" t="s">
        <v>11</v>
      </c>
      <c r="G5" s="1507" t="s">
        <v>12</v>
      </c>
      <c r="H5" s="1516" t="s">
        <v>13</v>
      </c>
      <c r="I5" s="1507" t="s">
        <v>12</v>
      </c>
      <c r="J5" s="1507" t="s">
        <v>14</v>
      </c>
      <c r="K5" s="1507" t="s">
        <v>17</v>
      </c>
      <c r="L5" s="1541" t="s">
        <v>19</v>
      </c>
      <c r="M5" s="1548" t="s">
        <v>11</v>
      </c>
      <c r="N5" s="1507" t="s">
        <v>12</v>
      </c>
      <c r="O5" s="1516" t="s">
        <v>13</v>
      </c>
      <c r="P5" s="1507" t="s">
        <v>12</v>
      </c>
      <c r="Q5" s="1507" t="s">
        <v>14</v>
      </c>
      <c r="R5" s="1507" t="s">
        <v>17</v>
      </c>
      <c r="S5" s="1507" t="s">
        <v>19</v>
      </c>
      <c r="T5" s="1507" t="s">
        <v>20</v>
      </c>
      <c r="U5" s="1516" t="s">
        <v>11</v>
      </c>
      <c r="V5" s="1507" t="s">
        <v>12</v>
      </c>
      <c r="W5" s="1516" t="s">
        <v>13</v>
      </c>
      <c r="X5" s="1507" t="s">
        <v>12</v>
      </c>
      <c r="Y5" s="1507" t="s">
        <v>14</v>
      </c>
      <c r="Z5" s="1507" t="s">
        <v>17</v>
      </c>
      <c r="AA5" s="1507" t="s">
        <v>19</v>
      </c>
      <c r="AB5" s="1541" t="s">
        <v>20</v>
      </c>
      <c r="AC5" s="1519"/>
      <c r="AD5" s="1442" t="s">
        <v>81</v>
      </c>
      <c r="AE5" s="1540"/>
      <c r="AF5" s="1529"/>
      <c r="AG5" s="1532"/>
      <c r="AH5" s="1519"/>
      <c r="AI5" s="1442" t="s">
        <v>81</v>
      </c>
      <c r="AJ5" s="1540"/>
      <c r="AK5" s="1529"/>
      <c r="AL5" s="1532"/>
      <c r="AM5" s="1519"/>
      <c r="AN5" s="1442" t="s">
        <v>81</v>
      </c>
      <c r="AO5" s="1540"/>
      <c r="AP5" s="1529"/>
      <c r="AQ5" s="1552"/>
      <c r="AR5" s="1553"/>
      <c r="AS5" s="1558"/>
      <c r="AT5" s="1559"/>
      <c r="AU5" s="1553"/>
      <c r="AV5" s="1558"/>
      <c r="AW5" s="1559"/>
      <c r="AX5" s="1553"/>
      <c r="AY5" s="1558"/>
      <c r="AZ5" s="1559"/>
      <c r="BA5" s="1563"/>
      <c r="BB5" s="1519"/>
      <c r="BC5" s="1442" t="s">
        <v>81</v>
      </c>
      <c r="BD5" s="1540"/>
      <c r="BE5" s="1529"/>
    </row>
    <row r="6" spans="2:1023" s="480" customFormat="1" ht="19.5" customHeight="1" thickBot="1">
      <c r="B6" s="1520"/>
      <c r="C6" s="1546"/>
      <c r="D6" s="1530"/>
      <c r="E6" s="1506"/>
      <c r="F6" s="1508"/>
      <c r="G6" s="1508"/>
      <c r="H6" s="1517"/>
      <c r="I6" s="1508"/>
      <c r="J6" s="1508"/>
      <c r="K6" s="1508"/>
      <c r="L6" s="1542"/>
      <c r="M6" s="1549"/>
      <c r="N6" s="1508"/>
      <c r="O6" s="1517"/>
      <c r="P6" s="1508"/>
      <c r="Q6" s="1508"/>
      <c r="R6" s="1508"/>
      <c r="S6" s="1508"/>
      <c r="T6" s="1508"/>
      <c r="U6" s="1517"/>
      <c r="V6" s="1508"/>
      <c r="W6" s="1517"/>
      <c r="X6" s="1508"/>
      <c r="Y6" s="1508"/>
      <c r="Z6" s="1508"/>
      <c r="AA6" s="1508"/>
      <c r="AB6" s="1542"/>
      <c r="AC6" s="1520"/>
      <c r="AD6" s="504" t="s">
        <v>86</v>
      </c>
      <c r="AE6" s="504" t="s">
        <v>87</v>
      </c>
      <c r="AF6" s="1530"/>
      <c r="AG6" s="1533"/>
      <c r="AH6" s="1520"/>
      <c r="AI6" s="504" t="s">
        <v>86</v>
      </c>
      <c r="AJ6" s="504" t="s">
        <v>87</v>
      </c>
      <c r="AK6" s="1530"/>
      <c r="AL6" s="1533"/>
      <c r="AM6" s="1520"/>
      <c r="AN6" s="504" t="s">
        <v>86</v>
      </c>
      <c r="AO6" s="504" t="s">
        <v>87</v>
      </c>
      <c r="AP6" s="1530"/>
      <c r="AQ6" s="1554"/>
      <c r="AR6" s="1555"/>
      <c r="AS6" s="1560"/>
      <c r="AT6" s="1561"/>
      <c r="AU6" s="1555"/>
      <c r="AV6" s="1560"/>
      <c r="AW6" s="1561"/>
      <c r="AX6" s="1555"/>
      <c r="AY6" s="1560"/>
      <c r="AZ6" s="1561"/>
      <c r="BA6" s="1564"/>
      <c r="BB6" s="1520"/>
      <c r="BC6" s="504" t="s">
        <v>86</v>
      </c>
      <c r="BD6" s="504" t="s">
        <v>87</v>
      </c>
      <c r="BE6" s="1530"/>
    </row>
    <row r="7" spans="2:1023" ht="79.900000000000006" customHeight="1" thickBot="1">
      <c r="B7" s="514">
        <v>4.7</v>
      </c>
      <c r="C7" s="509" t="s">
        <v>96</v>
      </c>
      <c r="D7" s="515">
        <v>105</v>
      </c>
      <c r="E7" s="516">
        <v>75</v>
      </c>
      <c r="F7" s="517">
        <v>2.4</v>
      </c>
      <c r="G7" s="517">
        <v>1.6</v>
      </c>
      <c r="H7" s="517">
        <v>2.4</v>
      </c>
      <c r="I7" s="517">
        <v>1.6</v>
      </c>
      <c r="J7" s="517">
        <v>0.7</v>
      </c>
      <c r="K7" s="517">
        <v>0.6</v>
      </c>
      <c r="L7" s="513">
        <v>95</v>
      </c>
      <c r="M7" s="518">
        <v>3.8</v>
      </c>
      <c r="N7" s="517">
        <v>0.7</v>
      </c>
      <c r="O7" s="517">
        <v>3.8</v>
      </c>
      <c r="P7" s="517">
        <v>0.7</v>
      </c>
      <c r="Q7" s="517">
        <v>0.7</v>
      </c>
      <c r="R7" s="517">
        <v>0.6</v>
      </c>
      <c r="S7" s="517">
        <v>95</v>
      </c>
      <c r="T7" s="519" t="s">
        <v>496</v>
      </c>
      <c r="U7" s="517">
        <v>1</v>
      </c>
      <c r="V7" s="517">
        <v>0.7</v>
      </c>
      <c r="W7" s="517">
        <v>1</v>
      </c>
      <c r="X7" s="517">
        <v>0.7</v>
      </c>
      <c r="Y7" s="517">
        <v>0.5</v>
      </c>
      <c r="Z7" s="517">
        <v>0.5</v>
      </c>
      <c r="AA7" s="517">
        <v>120</v>
      </c>
      <c r="AB7" s="520" t="s">
        <v>489</v>
      </c>
      <c r="AC7" s="507" t="s">
        <v>232</v>
      </c>
      <c r="AD7" s="508" t="s">
        <v>209</v>
      </c>
      <c r="AE7" s="509" t="s">
        <v>490</v>
      </c>
      <c r="AF7" s="510" t="s">
        <v>494</v>
      </c>
      <c r="AG7" s="521" t="s">
        <v>233</v>
      </c>
      <c r="AH7" s="507" t="s">
        <v>234</v>
      </c>
      <c r="AI7" s="508" t="s">
        <v>235</v>
      </c>
      <c r="AJ7" s="509" t="s">
        <v>490</v>
      </c>
      <c r="AK7" s="510" t="s">
        <v>494</v>
      </c>
      <c r="AL7" s="521" t="s">
        <v>491</v>
      </c>
      <c r="AM7" s="507" t="s">
        <v>234</v>
      </c>
      <c r="AN7" s="508" t="s">
        <v>235</v>
      </c>
      <c r="AO7" s="509" t="s">
        <v>490</v>
      </c>
      <c r="AP7" s="510" t="s">
        <v>494</v>
      </c>
      <c r="AQ7" s="1523" t="s">
        <v>236</v>
      </c>
      <c r="AR7" s="1524"/>
      <c r="AS7" s="1525" t="s">
        <v>237</v>
      </c>
      <c r="AT7" s="1526"/>
      <c r="AU7" s="511" t="s">
        <v>238</v>
      </c>
      <c r="AV7" s="1525" t="s">
        <v>237</v>
      </c>
      <c r="AW7" s="1526"/>
      <c r="AX7" s="512" t="s">
        <v>239</v>
      </c>
      <c r="AY7" s="1571" t="s">
        <v>240</v>
      </c>
      <c r="AZ7" s="1524"/>
      <c r="BA7" s="513" t="s">
        <v>241</v>
      </c>
      <c r="BB7" s="507" t="s">
        <v>234</v>
      </c>
      <c r="BC7" s="508" t="s">
        <v>209</v>
      </c>
      <c r="BD7" s="522" t="s">
        <v>501</v>
      </c>
      <c r="BE7" s="510" t="s">
        <v>494</v>
      </c>
      <c r="BJ7" s="344"/>
      <c r="BK7" s="344"/>
      <c r="AMH7" s="345"/>
      <c r="AMI7" s="345"/>
    </row>
    <row r="8" spans="2:1023" ht="13.5" customHeight="1">
      <c r="E8" s="377" t="s">
        <v>213</v>
      </c>
      <c r="F8" s="345"/>
      <c r="G8" s="326"/>
      <c r="H8" s="326"/>
      <c r="I8" s="326"/>
      <c r="J8" s="326"/>
      <c r="K8" s="326"/>
      <c r="L8" s="326"/>
      <c r="M8" s="326"/>
      <c r="N8" s="326"/>
      <c r="O8" s="326"/>
      <c r="P8" s="326"/>
      <c r="Q8" s="326"/>
      <c r="R8" s="326"/>
      <c r="S8" s="326"/>
      <c r="T8" s="326"/>
      <c r="U8" s="326" t="s">
        <v>242</v>
      </c>
      <c r="V8" s="326"/>
      <c r="W8" s="326"/>
      <c r="X8" s="326"/>
      <c r="Y8" s="326"/>
      <c r="Z8" s="326"/>
      <c r="AA8" s="326"/>
      <c r="AB8" s="326"/>
      <c r="AC8" s="326"/>
      <c r="AD8" s="476"/>
      <c r="AF8" s="479"/>
      <c r="AG8" s="479" t="s">
        <v>243</v>
      </c>
      <c r="AI8" s="479"/>
      <c r="AJ8" s="479"/>
      <c r="AL8" s="479" t="s">
        <v>243</v>
      </c>
      <c r="AN8" s="479"/>
      <c r="AO8" s="479"/>
      <c r="AQ8" s="479" t="s">
        <v>243</v>
      </c>
      <c r="AS8" s="479"/>
      <c r="AT8" s="326"/>
      <c r="AU8" s="326"/>
      <c r="AV8" s="326"/>
      <c r="AW8" s="326"/>
      <c r="AX8" s="326"/>
      <c r="AY8" s="326"/>
      <c r="AZ8" s="326"/>
      <c r="BA8" s="326"/>
      <c r="BB8" s="479" t="s">
        <v>243</v>
      </c>
      <c r="BC8" s="326"/>
      <c r="BD8" s="479"/>
      <c r="BH8" s="479"/>
    </row>
    <row r="9" spans="2:1023" ht="13.5" customHeight="1" thickBot="1">
      <c r="E9" s="476"/>
      <c r="F9" s="326"/>
      <c r="G9" s="326"/>
      <c r="H9" s="326"/>
      <c r="I9" s="326"/>
      <c r="J9" s="326"/>
      <c r="K9" s="326"/>
      <c r="L9" s="326"/>
      <c r="M9" s="326"/>
      <c r="N9" s="326"/>
      <c r="O9" s="326"/>
      <c r="P9" s="326"/>
      <c r="Q9" s="326"/>
      <c r="R9" s="326"/>
      <c r="S9" s="326"/>
      <c r="T9" s="326"/>
      <c r="U9" s="326"/>
      <c r="V9" s="326"/>
      <c r="W9" s="326"/>
      <c r="X9" s="326"/>
      <c r="Y9" s="326"/>
      <c r="Z9" s="326"/>
      <c r="AA9" s="326"/>
      <c r="AB9" s="326"/>
      <c r="AC9" s="326"/>
      <c r="AD9" s="476"/>
      <c r="AI9" s="345"/>
      <c r="AN9" s="345"/>
      <c r="AS9" s="345"/>
      <c r="AT9" s="345"/>
      <c r="AU9" s="326"/>
      <c r="AV9" s="326"/>
      <c r="AW9" s="326"/>
      <c r="AX9" s="326"/>
      <c r="AY9" s="326"/>
      <c r="AZ9" s="326"/>
      <c r="BA9" s="326"/>
      <c r="BB9" s="326"/>
      <c r="BC9" s="326"/>
      <c r="BH9" s="345"/>
    </row>
    <row r="10" spans="2:1023">
      <c r="T10" s="1572" t="s">
        <v>133</v>
      </c>
      <c r="U10" s="1573"/>
      <c r="V10" s="1578" t="s">
        <v>603</v>
      </c>
      <c r="W10" s="1579"/>
      <c r="X10" s="1584" t="s">
        <v>695</v>
      </c>
      <c r="Y10" s="1585"/>
      <c r="AC10" s="475"/>
      <c r="AR10" s="319"/>
      <c r="BC10" s="475"/>
      <c r="BK10" s="344"/>
      <c r="AMI10" s="345"/>
    </row>
    <row r="11" spans="2:1023">
      <c r="T11" s="1574"/>
      <c r="U11" s="1575"/>
      <c r="V11" s="1580" t="s">
        <v>332</v>
      </c>
      <c r="W11" s="1581"/>
      <c r="X11" s="1586" t="s">
        <v>498</v>
      </c>
      <c r="Y11" s="1587"/>
      <c r="AC11" s="475"/>
      <c r="AR11" s="319"/>
      <c r="BC11" s="475"/>
      <c r="BK11" s="344"/>
      <c r="AMI11" s="345"/>
    </row>
    <row r="12" spans="2:1023">
      <c r="D12" s="479"/>
      <c r="T12" s="1574"/>
      <c r="U12" s="1575"/>
      <c r="V12" s="1580" t="s">
        <v>331</v>
      </c>
      <c r="W12" s="1581"/>
      <c r="X12" s="1586" t="s">
        <v>499</v>
      </c>
      <c r="Y12" s="1587"/>
      <c r="AC12" s="475"/>
      <c r="AR12" s="319"/>
      <c r="BC12" s="475"/>
      <c r="BK12" s="344"/>
      <c r="AMI12" s="345"/>
    </row>
    <row r="13" spans="2:1023" ht="15.75" thickBot="1">
      <c r="T13" s="1576"/>
      <c r="U13" s="1577"/>
      <c r="V13" s="1582" t="s">
        <v>239</v>
      </c>
      <c r="W13" s="1583"/>
      <c r="X13" s="1588" t="s">
        <v>500</v>
      </c>
      <c r="Y13" s="1589"/>
      <c r="AC13" s="475"/>
      <c r="AR13" s="319"/>
      <c r="BC13" s="475"/>
      <c r="BK13" s="344"/>
      <c r="AMI13" s="345"/>
    </row>
  </sheetData>
  <mergeCells count="74">
    <mergeCell ref="AY7:AZ7"/>
    <mergeCell ref="T10:U13"/>
    <mergeCell ref="V10:W10"/>
    <mergeCell ref="V12:W12"/>
    <mergeCell ref="V13:W13"/>
    <mergeCell ref="X10:Y10"/>
    <mergeCell ref="X12:Y12"/>
    <mergeCell ref="X13:Y13"/>
    <mergeCell ref="V11:W11"/>
    <mergeCell ref="X11:Y11"/>
    <mergeCell ref="BB2:BE3"/>
    <mergeCell ref="AM4:AM6"/>
    <mergeCell ref="AN4:AO4"/>
    <mergeCell ref="AP4:AP6"/>
    <mergeCell ref="AQ4:AR6"/>
    <mergeCell ref="AS4:AU6"/>
    <mergeCell ref="AV4:AX6"/>
    <mergeCell ref="AY4:BA6"/>
    <mergeCell ref="BB4:BB6"/>
    <mergeCell ref="BC4:BD4"/>
    <mergeCell ref="BE4:BE6"/>
    <mergeCell ref="AN5:AO5"/>
    <mergeCell ref="BC5:BD5"/>
    <mergeCell ref="AQ2:BA3"/>
    <mergeCell ref="AM2:AP3"/>
    <mergeCell ref="Y5:Y6"/>
    <mergeCell ref="B2:B6"/>
    <mergeCell ref="C2:C6"/>
    <mergeCell ref="D2:D6"/>
    <mergeCell ref="AL2:AL6"/>
    <mergeCell ref="AB5:AB6"/>
    <mergeCell ref="AD5:AE5"/>
    <mergeCell ref="M5:M6"/>
    <mergeCell ref="N5:N6"/>
    <mergeCell ref="AC2:AF3"/>
    <mergeCell ref="O5:O6"/>
    <mergeCell ref="P5:P6"/>
    <mergeCell ref="Q5:Q6"/>
    <mergeCell ref="R5:R6"/>
    <mergeCell ref="S5:S6"/>
    <mergeCell ref="T5:T6"/>
    <mergeCell ref="L5:L6"/>
    <mergeCell ref="U5:U6"/>
    <mergeCell ref="V5:V6"/>
    <mergeCell ref="W5:W6"/>
    <mergeCell ref="X5:X6"/>
    <mergeCell ref="AC4:AC6"/>
    <mergeCell ref="AD4:AE4"/>
    <mergeCell ref="AQ7:AR7"/>
    <mergeCell ref="AS7:AT7"/>
    <mergeCell ref="AV7:AW7"/>
    <mergeCell ref="AI4:AJ4"/>
    <mergeCell ref="AK4:AK6"/>
    <mergeCell ref="AF4:AF6"/>
    <mergeCell ref="AH4:AH6"/>
    <mergeCell ref="AG2:AG6"/>
    <mergeCell ref="AH2:AK3"/>
    <mergeCell ref="AI5:AJ5"/>
    <mergeCell ref="E2:L3"/>
    <mergeCell ref="M2:AB2"/>
    <mergeCell ref="M3:T3"/>
    <mergeCell ref="U3:AB3"/>
    <mergeCell ref="E5:E6"/>
    <mergeCell ref="F5:F6"/>
    <mergeCell ref="E4:L4"/>
    <mergeCell ref="M4:T4"/>
    <mergeCell ref="U4:AB4"/>
    <mergeCell ref="G5:G6"/>
    <mergeCell ref="Z5:Z6"/>
    <mergeCell ref="AA5:AA6"/>
    <mergeCell ref="H5:H6"/>
    <mergeCell ref="I5:I6"/>
    <mergeCell ref="J5:J6"/>
    <mergeCell ref="K5:K6"/>
  </mergeCells>
  <pageMargins left="0.7" right="0.7" top="0.75" bottom="0.75" header="0.51180555555555496" footer="0.51180555555555496"/>
  <pageSetup firstPageNumber="0"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59341-D8E5-465D-A761-41E249FF02B5}">
  <sheetPr>
    <tabColor rgb="FFFF0000"/>
  </sheetPr>
  <dimension ref="B2:R68"/>
  <sheetViews>
    <sheetView zoomScaleNormal="100" workbookViewId="0">
      <selection activeCell="D63" sqref="D63"/>
    </sheetView>
  </sheetViews>
  <sheetFormatPr defaultColWidth="8.85546875" defaultRowHeight="15.75"/>
  <cols>
    <col min="1" max="1" width="2.7109375" style="1070" customWidth="1"/>
    <col min="2" max="2" width="17.85546875" style="1070" customWidth="1"/>
    <col min="3" max="3" width="20.7109375" style="1070" customWidth="1"/>
    <col min="4" max="4" width="18.140625" style="1070" customWidth="1"/>
    <col min="5" max="5" width="20.140625" style="1070" bestFit="1" customWidth="1"/>
    <col min="6" max="6" width="16" style="1070" customWidth="1"/>
    <col min="7" max="7" width="15.5703125" style="1070" customWidth="1"/>
    <col min="8" max="8" width="26" style="1070" customWidth="1"/>
    <col min="9" max="9" width="19.85546875" style="1070" customWidth="1"/>
    <col min="10" max="16384" width="8.85546875" style="1070"/>
  </cols>
  <sheetData>
    <row r="2" spans="2:18">
      <c r="B2" s="1071" t="s">
        <v>696</v>
      </c>
    </row>
    <row r="3" spans="2:18">
      <c r="B3" s="1071"/>
    </row>
    <row r="4" spans="2:18">
      <c r="B4" s="1070" t="s">
        <v>978</v>
      </c>
    </row>
    <row r="5" spans="2:18">
      <c r="B5" s="1070" t="s">
        <v>979</v>
      </c>
    </row>
    <row r="6" spans="2:18">
      <c r="B6" s="1070" t="s">
        <v>980</v>
      </c>
    </row>
    <row r="7" spans="2:18">
      <c r="B7" s="1070" t="s">
        <v>983</v>
      </c>
    </row>
    <row r="8" spans="2:18">
      <c r="B8" s="1071" t="s">
        <v>707</v>
      </c>
      <c r="R8" s="1071"/>
    </row>
    <row r="9" spans="2:18">
      <c r="B9" s="1070" t="s">
        <v>981</v>
      </c>
      <c r="P9" s="1071"/>
    </row>
    <row r="10" spans="2:18">
      <c r="C10" s="1070" t="s">
        <v>982</v>
      </c>
      <c r="P10" s="1071"/>
    </row>
    <row r="11" spans="2:18">
      <c r="C11" s="1070" t="s">
        <v>984</v>
      </c>
      <c r="P11" s="1071"/>
    </row>
    <row r="12" spans="2:18">
      <c r="P12" s="1071"/>
    </row>
    <row r="13" spans="2:18" ht="16.5" thickBot="1">
      <c r="B13" s="1070" t="s">
        <v>985</v>
      </c>
      <c r="P13" s="1071"/>
    </row>
    <row r="14" spans="2:18" s="1076" customFormat="1" ht="19.5" thickBot="1">
      <c r="B14" s="1072" t="s">
        <v>986</v>
      </c>
      <c r="C14" s="1609" t="s">
        <v>987</v>
      </c>
      <c r="D14" s="1609"/>
      <c r="E14" s="1073" t="s">
        <v>989</v>
      </c>
      <c r="F14" s="1073" t="s">
        <v>988</v>
      </c>
      <c r="G14" s="1074" t="s">
        <v>30</v>
      </c>
      <c r="H14" s="1113" t="s">
        <v>1014</v>
      </c>
      <c r="I14" s="1075" t="s">
        <v>996</v>
      </c>
      <c r="P14" s="379"/>
    </row>
    <row r="15" spans="2:18" ht="71.45" customHeight="1">
      <c r="B15" s="1594" t="s">
        <v>189</v>
      </c>
      <c r="C15" s="1602" t="s">
        <v>990</v>
      </c>
      <c r="D15" s="1602"/>
      <c r="E15" s="1094" t="s">
        <v>991</v>
      </c>
      <c r="F15" s="1094" t="s">
        <v>992</v>
      </c>
      <c r="G15" s="1095" t="s">
        <v>41</v>
      </c>
      <c r="H15" s="1100" t="s">
        <v>1015</v>
      </c>
      <c r="I15" s="1591" t="s">
        <v>1002</v>
      </c>
    </row>
    <row r="16" spans="2:18" ht="54.6" customHeight="1">
      <c r="B16" s="1595"/>
      <c r="C16" s="1610" t="s">
        <v>994</v>
      </c>
      <c r="D16" s="1610"/>
      <c r="E16" s="1077" t="s">
        <v>993</v>
      </c>
      <c r="F16" s="1077" t="s">
        <v>304</v>
      </c>
      <c r="G16" s="1078" t="s">
        <v>359</v>
      </c>
      <c r="H16" s="1092"/>
      <c r="I16" s="1592"/>
    </row>
    <row r="17" spans="2:16" ht="39" customHeight="1" thickBot="1">
      <c r="B17" s="1596"/>
      <c r="C17" s="1611" t="s">
        <v>995</v>
      </c>
      <c r="D17" s="1611"/>
      <c r="E17" s="1079" t="s">
        <v>993</v>
      </c>
      <c r="F17" s="1079" t="s">
        <v>304</v>
      </c>
      <c r="G17" s="1080" t="s">
        <v>359</v>
      </c>
      <c r="H17" s="1096"/>
      <c r="I17" s="1592"/>
    </row>
    <row r="18" spans="2:16" ht="46.9" customHeight="1" thickBot="1">
      <c r="B18" s="1086" t="s">
        <v>997</v>
      </c>
      <c r="C18" s="1597" t="s">
        <v>999</v>
      </c>
      <c r="D18" s="1597"/>
      <c r="E18" s="1081" t="s">
        <v>998</v>
      </c>
      <c r="F18" s="1082" t="s">
        <v>304</v>
      </c>
      <c r="G18" s="1083" t="s">
        <v>41</v>
      </c>
      <c r="H18" s="1099"/>
      <c r="I18" s="1592"/>
      <c r="P18" s="1071"/>
    </row>
    <row r="19" spans="2:16" ht="89.25">
      <c r="B19" s="1600" t="s">
        <v>1000</v>
      </c>
      <c r="C19" s="1598" t="s">
        <v>1001</v>
      </c>
      <c r="D19" s="1598"/>
      <c r="E19" s="1097" t="s">
        <v>1005</v>
      </c>
      <c r="F19" s="1097" t="s">
        <v>1004</v>
      </c>
      <c r="G19" s="1098" t="s">
        <v>41</v>
      </c>
      <c r="H19" s="1101" t="s">
        <v>1016</v>
      </c>
      <c r="I19" s="1592"/>
      <c r="P19" s="1071"/>
    </row>
    <row r="20" spans="2:16" ht="31.15" customHeight="1" thickBot="1">
      <c r="B20" s="1601"/>
      <c r="C20" s="1599" t="s">
        <v>1003</v>
      </c>
      <c r="D20" s="1599"/>
      <c r="E20" s="1084" t="s">
        <v>998</v>
      </c>
      <c r="F20" s="1084" t="s">
        <v>304</v>
      </c>
      <c r="G20" s="1085" t="s">
        <v>41</v>
      </c>
      <c r="H20" s="1093"/>
      <c r="I20" s="1593"/>
      <c r="P20" s="1071"/>
    </row>
    <row r="21" spans="2:16">
      <c r="P21" s="1071"/>
    </row>
    <row r="22" spans="2:16">
      <c r="B22" s="1070" t="s">
        <v>698</v>
      </c>
    </row>
    <row r="23" spans="2:16">
      <c r="C23" s="1070" t="s">
        <v>697</v>
      </c>
    </row>
    <row r="24" spans="2:16">
      <c r="C24" s="1070" t="s">
        <v>699</v>
      </c>
    </row>
    <row r="25" spans="2:16">
      <c r="B25" s="1070" t="s">
        <v>704</v>
      </c>
    </row>
    <row r="26" spans="2:16">
      <c r="B26" s="1070" t="s">
        <v>700</v>
      </c>
    </row>
    <row r="27" spans="2:16" ht="16.5" thickBot="1"/>
    <row r="28" spans="2:16" ht="16.5" thickBot="1">
      <c r="B28" s="915" t="s">
        <v>231</v>
      </c>
      <c r="C28" s="916" t="s">
        <v>374</v>
      </c>
      <c r="D28" s="887" t="s">
        <v>703</v>
      </c>
      <c r="E28" s="917" t="s">
        <v>701</v>
      </c>
      <c r="F28" s="917" t="s">
        <v>702</v>
      </c>
      <c r="G28" s="916" t="s">
        <v>701</v>
      </c>
      <c r="H28" s="523"/>
    </row>
    <row r="29" spans="2:16">
      <c r="B29" s="1612">
        <v>1</v>
      </c>
      <c r="C29" s="886" t="s">
        <v>359</v>
      </c>
      <c r="D29" s="885"/>
      <c r="E29" s="548"/>
      <c r="F29" s="1606"/>
      <c r="G29" s="1603"/>
      <c r="H29" s="523"/>
    </row>
    <row r="30" spans="2:16">
      <c r="B30" s="1613"/>
      <c r="C30" s="884" t="s">
        <v>360</v>
      </c>
      <c r="D30" s="883"/>
      <c r="E30" s="551"/>
      <c r="F30" s="1607"/>
      <c r="G30" s="1604"/>
      <c r="H30" s="523"/>
    </row>
    <row r="31" spans="2:16" ht="16.5" thickBot="1">
      <c r="B31" s="1614"/>
      <c r="C31" s="882" t="s">
        <v>361</v>
      </c>
      <c r="D31" s="881"/>
      <c r="E31" s="880"/>
      <c r="F31" s="1608"/>
      <c r="G31" s="1605"/>
      <c r="H31" s="523"/>
    </row>
    <row r="32" spans="2:16">
      <c r="B32" s="1612">
        <v>2</v>
      </c>
      <c r="C32" s="886" t="s">
        <v>359</v>
      </c>
      <c r="D32" s="885"/>
      <c r="E32" s="548"/>
      <c r="F32" s="1606"/>
      <c r="G32" s="1603"/>
      <c r="H32" s="523"/>
    </row>
    <row r="33" spans="2:8">
      <c r="B33" s="1613"/>
      <c r="C33" s="884" t="s">
        <v>360</v>
      </c>
      <c r="D33" s="883"/>
      <c r="E33" s="551"/>
      <c r="F33" s="1607"/>
      <c r="G33" s="1604"/>
      <c r="H33" s="523"/>
    </row>
    <row r="34" spans="2:8" ht="16.5" thickBot="1">
      <c r="B34" s="1614"/>
      <c r="C34" s="882" t="s">
        <v>361</v>
      </c>
      <c r="D34" s="881"/>
      <c r="E34" s="880"/>
      <c r="F34" s="1608"/>
      <c r="G34" s="1605"/>
      <c r="H34" s="523"/>
    </row>
    <row r="35" spans="2:8">
      <c r="B35" s="1612">
        <v>3</v>
      </c>
      <c r="C35" s="886" t="s">
        <v>359</v>
      </c>
      <c r="D35" s="885"/>
      <c r="E35" s="548"/>
      <c r="F35" s="1606"/>
      <c r="G35" s="1603"/>
      <c r="H35" s="523"/>
    </row>
    <row r="36" spans="2:8">
      <c r="B36" s="1613"/>
      <c r="C36" s="884" t="s">
        <v>360</v>
      </c>
      <c r="D36" s="883"/>
      <c r="E36" s="551"/>
      <c r="F36" s="1607"/>
      <c r="G36" s="1604"/>
      <c r="H36" s="523"/>
    </row>
    <row r="37" spans="2:8" ht="16.5" thickBot="1">
      <c r="B37" s="1614"/>
      <c r="C37" s="882" t="s">
        <v>361</v>
      </c>
      <c r="D37" s="881"/>
      <c r="E37" s="880"/>
      <c r="F37" s="1608"/>
      <c r="G37" s="1605"/>
      <c r="H37" s="523"/>
    </row>
    <row r="38" spans="2:8">
      <c r="B38" s="1612">
        <v>4</v>
      </c>
      <c r="C38" s="886" t="s">
        <v>359</v>
      </c>
      <c r="D38" s="885"/>
      <c r="E38" s="548"/>
      <c r="F38" s="1606"/>
      <c r="G38" s="1603"/>
      <c r="H38" s="523"/>
    </row>
    <row r="39" spans="2:8">
      <c r="B39" s="1613"/>
      <c r="C39" s="884" t="s">
        <v>360</v>
      </c>
      <c r="D39" s="883"/>
      <c r="E39" s="551"/>
      <c r="F39" s="1607"/>
      <c r="G39" s="1604"/>
      <c r="H39" s="523"/>
    </row>
    <row r="40" spans="2:8" ht="16.5" thickBot="1">
      <c r="B40" s="1614"/>
      <c r="C40" s="882" t="s">
        <v>361</v>
      </c>
      <c r="D40" s="881"/>
      <c r="E40" s="880"/>
      <c r="F40" s="1608"/>
      <c r="G40" s="1605"/>
      <c r="H40" s="523"/>
    </row>
    <row r="41" spans="2:8">
      <c r="B41" s="1612">
        <v>5</v>
      </c>
      <c r="C41" s="886" t="s">
        <v>359</v>
      </c>
      <c r="D41" s="885"/>
      <c r="E41" s="548"/>
      <c r="F41" s="1606"/>
      <c r="G41" s="1603"/>
      <c r="H41" s="523"/>
    </row>
    <row r="42" spans="2:8">
      <c r="B42" s="1613"/>
      <c r="C42" s="884" t="s">
        <v>360</v>
      </c>
      <c r="D42" s="883"/>
      <c r="E42" s="551"/>
      <c r="F42" s="1607"/>
      <c r="G42" s="1604"/>
      <c r="H42" s="523"/>
    </row>
    <row r="43" spans="2:8" ht="16.5" thickBot="1">
      <c r="B43" s="1614"/>
      <c r="C43" s="882" t="s">
        <v>361</v>
      </c>
      <c r="D43" s="881"/>
      <c r="E43" s="880"/>
      <c r="F43" s="1608"/>
      <c r="G43" s="1605"/>
      <c r="H43" s="523"/>
    </row>
    <row r="44" spans="2:8">
      <c r="B44" s="1070" t="s">
        <v>705</v>
      </c>
    </row>
    <row r="45" spans="2:8">
      <c r="B45" s="1070" t="s">
        <v>706</v>
      </c>
    </row>
    <row r="47" spans="2:8" ht="18.75">
      <c r="B47" s="379" t="s">
        <v>1058</v>
      </c>
    </row>
    <row r="48" spans="2:8">
      <c r="B48" s="1070" t="s">
        <v>1059</v>
      </c>
    </row>
    <row r="49" spans="2:7">
      <c r="B49" s="1071" t="s">
        <v>1061</v>
      </c>
      <c r="D49" s="1070" t="s">
        <v>1060</v>
      </c>
    </row>
    <row r="51" spans="2:7" ht="18.75">
      <c r="B51" s="379" t="s">
        <v>1037</v>
      </c>
    </row>
    <row r="52" spans="2:7">
      <c r="B52" s="1590" t="s">
        <v>1040</v>
      </c>
      <c r="C52" s="1590"/>
      <c r="D52" s="1590"/>
      <c r="E52" s="1590"/>
      <c r="F52" s="1590"/>
      <c r="G52" s="1590"/>
    </row>
    <row r="53" spans="2:7">
      <c r="B53" s="1590"/>
      <c r="C53" s="1590"/>
      <c r="D53" s="1590"/>
      <c r="E53" s="1590"/>
      <c r="F53" s="1590"/>
      <c r="G53" s="1590"/>
    </row>
    <row r="54" spans="2:7">
      <c r="B54" s="1590" t="s">
        <v>1041</v>
      </c>
      <c r="C54" s="1590"/>
      <c r="D54" s="1590"/>
      <c r="E54" s="1590"/>
      <c r="F54" s="1590"/>
      <c r="G54" s="1590"/>
    </row>
    <row r="55" spans="2:7">
      <c r="B55" s="1590"/>
      <c r="C55" s="1590"/>
      <c r="D55" s="1590"/>
      <c r="E55" s="1590"/>
      <c r="F55" s="1590"/>
      <c r="G55" s="1590"/>
    </row>
    <row r="56" spans="2:7">
      <c r="B56" s="1590" t="s">
        <v>1042</v>
      </c>
      <c r="C56" s="1590"/>
      <c r="D56" s="1590"/>
      <c r="E56" s="1590"/>
      <c r="F56" s="1590"/>
      <c r="G56" s="1590"/>
    </row>
    <row r="57" spans="2:7">
      <c r="B57" s="1590"/>
      <c r="C57" s="1590"/>
      <c r="D57" s="1590"/>
      <c r="E57" s="1590"/>
      <c r="F57" s="1590"/>
      <c r="G57" s="1590"/>
    </row>
    <row r="58" spans="2:7">
      <c r="B58" s="1590" t="s">
        <v>1057</v>
      </c>
      <c r="C58" s="1590"/>
      <c r="D58" s="1590"/>
      <c r="E58" s="1590"/>
      <c r="F58" s="1590"/>
      <c r="G58" s="1590"/>
    </row>
    <row r="59" spans="2:7" ht="14.45" customHeight="1">
      <c r="B59" s="1590"/>
      <c r="C59" s="1590"/>
      <c r="D59" s="1590"/>
      <c r="E59" s="1590"/>
      <c r="F59" s="1590"/>
      <c r="G59" s="1590"/>
    </row>
    <row r="60" spans="2:7" ht="46.5">
      <c r="B60" s="1112" t="s">
        <v>1038</v>
      </c>
    </row>
    <row r="61" spans="2:7" ht="46.5">
      <c r="B61" s="1112" t="s">
        <v>1039</v>
      </c>
    </row>
    <row r="62" spans="2:7" ht="18.75">
      <c r="B62" s="379" t="s">
        <v>1044</v>
      </c>
    </row>
    <row r="63" spans="2:7">
      <c r="B63" s="1070" t="s">
        <v>1045</v>
      </c>
    </row>
    <row r="64" spans="2:7">
      <c r="B64" s="1070" t="s">
        <v>1047</v>
      </c>
    </row>
    <row r="65" spans="2:3">
      <c r="B65" s="1070" t="s">
        <v>1046</v>
      </c>
    </row>
    <row r="66" spans="2:3">
      <c r="B66" s="1111"/>
      <c r="C66" s="1070" t="s">
        <v>1055</v>
      </c>
    </row>
    <row r="67" spans="2:3">
      <c r="B67" s="1111"/>
      <c r="C67" s="1070" t="s">
        <v>1056</v>
      </c>
    </row>
    <row r="68" spans="2:3">
      <c r="B68" s="1070" t="s">
        <v>1043</v>
      </c>
    </row>
  </sheetData>
  <mergeCells count="29">
    <mergeCell ref="B41:B43"/>
    <mergeCell ref="F35:F37"/>
    <mergeCell ref="B29:B31"/>
    <mergeCell ref="B32:B34"/>
    <mergeCell ref="B35:B37"/>
    <mergeCell ref="B38:B40"/>
    <mergeCell ref="C14:D14"/>
    <mergeCell ref="C16:D16"/>
    <mergeCell ref="C17:D17"/>
    <mergeCell ref="G29:G31"/>
    <mergeCell ref="G32:G34"/>
    <mergeCell ref="F29:F31"/>
    <mergeCell ref="F32:F34"/>
    <mergeCell ref="B52:G53"/>
    <mergeCell ref="B54:G55"/>
    <mergeCell ref="B56:G57"/>
    <mergeCell ref="B58:G59"/>
    <mergeCell ref="I15:I20"/>
    <mergeCell ref="B15:B17"/>
    <mergeCell ref="C18:D18"/>
    <mergeCell ref="C19:D19"/>
    <mergeCell ref="C20:D20"/>
    <mergeCell ref="B19:B20"/>
    <mergeCell ref="C15:D15"/>
    <mergeCell ref="G35:G37"/>
    <mergeCell ref="G38:G40"/>
    <mergeCell ref="G41:G43"/>
    <mergeCell ref="F38:F40"/>
    <mergeCell ref="F41:F43"/>
  </mergeCells>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46081" r:id="rId4">
          <objectPr defaultSize="0" autoPict="0" r:id="rId5">
            <anchor moveWithCells="1">
              <from>
                <xdr:col>7</xdr:col>
                <xdr:colOff>409575</xdr:colOff>
                <xdr:row>26</xdr:row>
                <xdr:rowOff>66675</xdr:rowOff>
              </from>
              <to>
                <xdr:col>14</xdr:col>
                <xdr:colOff>57150</xdr:colOff>
                <xdr:row>50</xdr:row>
                <xdr:rowOff>133350</xdr:rowOff>
              </to>
            </anchor>
          </objectPr>
        </oleObject>
      </mc:Choice>
      <mc:Fallback>
        <oleObject progId="Visio.Drawing.15" shapeId="46081" r:id="rId4"/>
      </mc:Fallback>
    </mc:AlternateContent>
    <mc:AlternateContent xmlns:mc="http://schemas.openxmlformats.org/markup-compatibility/2006">
      <mc:Choice Requires="x14">
        <oleObject progId="Visio.Drawing.15" shapeId="46085" r:id="rId6">
          <objectPr defaultSize="0" autoPict="0" r:id="rId7">
            <anchor moveWithCells="1">
              <from>
                <xdr:col>14</xdr:col>
                <xdr:colOff>152400</xdr:colOff>
                <xdr:row>8</xdr:row>
                <xdr:rowOff>180975</xdr:rowOff>
              </from>
              <to>
                <xdr:col>30</xdr:col>
                <xdr:colOff>285750</xdr:colOff>
                <xdr:row>69</xdr:row>
                <xdr:rowOff>38100</xdr:rowOff>
              </to>
            </anchor>
          </objectPr>
        </oleObject>
      </mc:Choice>
      <mc:Fallback>
        <oleObject progId="Visio.Drawing.15" shapeId="46085" r:id="rId6"/>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FB740-487E-4AB5-A364-19304BD2A02F}">
  <sheetPr>
    <tabColor theme="3" tint="0.79998168889431442"/>
  </sheetPr>
  <dimension ref="B2:J33"/>
  <sheetViews>
    <sheetView workbookViewId="0">
      <selection activeCell="B5" sqref="B5"/>
    </sheetView>
  </sheetViews>
  <sheetFormatPr defaultColWidth="8.85546875" defaultRowHeight="15"/>
  <cols>
    <col min="1" max="3" width="8.85546875" style="341"/>
    <col min="4" max="4" width="10.5703125" style="341" customWidth="1"/>
    <col min="5" max="5" width="10.85546875" style="341" customWidth="1"/>
    <col min="6" max="6" width="12.28515625" style="341" customWidth="1"/>
    <col min="7" max="16384" width="8.85546875" style="341"/>
  </cols>
  <sheetData>
    <row r="2" spans="2:10" ht="18.75">
      <c r="B2" s="354" t="s">
        <v>392</v>
      </c>
    </row>
    <row r="3" spans="2:10">
      <c r="B3" s="355" t="s">
        <v>438</v>
      </c>
    </row>
    <row r="7" spans="2:10">
      <c r="B7" s="371"/>
      <c r="C7" s="371"/>
      <c r="D7" s="371"/>
      <c r="E7" s="371"/>
      <c r="F7" s="371"/>
    </row>
    <row r="8" spans="2:10">
      <c r="B8" s="371"/>
      <c r="C8" s="371"/>
      <c r="D8" s="371"/>
      <c r="E8" s="371"/>
      <c r="F8" s="371"/>
    </row>
    <row r="10" spans="2:10">
      <c r="J10" s="366"/>
    </row>
    <row r="23" spans="3:6">
      <c r="C23" s="371"/>
      <c r="E23" s="366"/>
      <c r="F23" s="372"/>
    </row>
    <row r="24" spans="3:6">
      <c r="C24" s="371"/>
    </row>
    <row r="25" spans="3:6">
      <c r="C25" s="371"/>
      <c r="E25" s="367"/>
    </row>
    <row r="26" spans="3:6">
      <c r="C26" s="371"/>
      <c r="E26" s="367"/>
    </row>
    <row r="27" spans="3:6">
      <c r="C27" s="371"/>
      <c r="E27" s="367"/>
    </row>
    <row r="28" spans="3:6">
      <c r="E28" s="367"/>
    </row>
    <row r="29" spans="3:6">
      <c r="E29" s="367"/>
    </row>
    <row r="30" spans="3:6">
      <c r="E30" s="367"/>
    </row>
    <row r="31" spans="3:6">
      <c r="E31" s="367"/>
    </row>
    <row r="32" spans="3:6">
      <c r="E32" s="367"/>
    </row>
    <row r="33" spans="5:5">
      <c r="E33" s="367"/>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27F9C-8779-43E8-B734-5265D6F3E77B}">
  <sheetPr>
    <tabColor theme="3" tint="0.79998168889431442"/>
  </sheetPr>
  <dimension ref="B2:AD27"/>
  <sheetViews>
    <sheetView workbookViewId="0">
      <selection activeCell="I28" sqref="I28"/>
    </sheetView>
  </sheetViews>
  <sheetFormatPr defaultColWidth="8.85546875" defaultRowHeight="15"/>
  <cols>
    <col min="1" max="1" width="3.7109375" style="344" customWidth="1"/>
    <col min="2" max="3" width="8.85546875" style="344"/>
    <col min="4" max="4" width="10.7109375" style="344" customWidth="1"/>
    <col min="5" max="5" width="14.7109375" style="344" customWidth="1"/>
    <col min="6" max="6" width="9.85546875" style="344" customWidth="1"/>
    <col min="7" max="7" width="14.85546875" style="344" customWidth="1"/>
    <col min="8" max="21" width="8.85546875" style="344"/>
    <col min="22" max="22" width="12" style="344" customWidth="1"/>
    <col min="23" max="23" width="8.85546875" style="344"/>
    <col min="24" max="24" width="17.85546875" style="344" customWidth="1"/>
    <col min="25" max="25" width="8.85546875" style="344"/>
    <col min="26" max="26" width="15" style="344" customWidth="1"/>
    <col min="27" max="27" width="8.85546875" style="344"/>
    <col min="28" max="28" width="13.5703125" style="344" customWidth="1"/>
    <col min="29" max="29" width="13.28515625" style="344" customWidth="1"/>
    <col min="30" max="16384" width="8.85546875" style="344"/>
  </cols>
  <sheetData>
    <row r="2" spans="2:30" ht="15.75" thickBot="1"/>
    <row r="3" spans="2:30" ht="14.45" customHeight="1">
      <c r="B3" s="1617" t="s">
        <v>533</v>
      </c>
      <c r="C3" s="1618"/>
      <c r="D3" s="1619"/>
      <c r="E3" s="1699" t="s">
        <v>561</v>
      </c>
      <c r="F3" s="1699" t="s">
        <v>563</v>
      </c>
      <c r="G3" s="1615" t="s">
        <v>175</v>
      </c>
      <c r="H3" s="1620"/>
      <c r="I3" s="1615" t="s">
        <v>143</v>
      </c>
      <c r="J3" s="1620"/>
      <c r="K3" s="1621" t="s">
        <v>145</v>
      </c>
      <c r="L3" s="1623" t="s">
        <v>534</v>
      </c>
      <c r="M3" s="1624"/>
      <c r="N3" s="1624"/>
      <c r="O3" s="1624"/>
      <c r="P3" s="1625"/>
      <c r="Q3" s="1621" t="s">
        <v>145</v>
      </c>
      <c r="R3" s="1623" t="s">
        <v>535</v>
      </c>
      <c r="S3" s="1624"/>
      <c r="T3" s="1624"/>
      <c r="U3" s="1624"/>
      <c r="V3" s="1625"/>
      <c r="W3" s="1626" t="s">
        <v>145</v>
      </c>
      <c r="X3" s="1628" t="s">
        <v>176</v>
      </c>
      <c r="Y3" s="1626" t="s">
        <v>145</v>
      </c>
      <c r="Z3" s="1615" t="s">
        <v>175</v>
      </c>
      <c r="AA3" s="1616"/>
      <c r="AB3" s="1615" t="s">
        <v>143</v>
      </c>
      <c r="AC3" s="1616"/>
      <c r="AD3" s="1696" t="s">
        <v>559</v>
      </c>
    </row>
    <row r="4" spans="2:30" ht="60.75" thickBot="1">
      <c r="B4" s="570" t="s">
        <v>536</v>
      </c>
      <c r="C4" s="571" t="s">
        <v>550</v>
      </c>
      <c r="D4" s="608" t="s">
        <v>512</v>
      </c>
      <c r="E4" s="1700"/>
      <c r="F4" s="1700"/>
      <c r="G4" s="572" t="s">
        <v>537</v>
      </c>
      <c r="H4" s="573" t="s">
        <v>271</v>
      </c>
      <c r="I4" s="572" t="s">
        <v>537</v>
      </c>
      <c r="J4" s="573" t="s">
        <v>271</v>
      </c>
      <c r="K4" s="1622"/>
      <c r="L4" s="574" t="s">
        <v>11</v>
      </c>
      <c r="M4" s="575" t="s">
        <v>304</v>
      </c>
      <c r="N4" s="575" t="s">
        <v>13</v>
      </c>
      <c r="O4" s="575" t="s">
        <v>304</v>
      </c>
      <c r="P4" s="576" t="s">
        <v>271</v>
      </c>
      <c r="Q4" s="1622"/>
      <c r="R4" s="574" t="s">
        <v>11</v>
      </c>
      <c r="S4" s="575" t="s">
        <v>304</v>
      </c>
      <c r="T4" s="575" t="s">
        <v>13</v>
      </c>
      <c r="U4" s="575" t="s">
        <v>304</v>
      </c>
      <c r="V4" s="576" t="s">
        <v>271</v>
      </c>
      <c r="W4" s="1627"/>
      <c r="X4" s="1629"/>
      <c r="Y4" s="1627"/>
      <c r="Z4" s="572" t="s">
        <v>537</v>
      </c>
      <c r="AA4" s="577" t="s">
        <v>271</v>
      </c>
      <c r="AB4" s="572" t="s">
        <v>537</v>
      </c>
      <c r="AC4" s="577" t="s">
        <v>271</v>
      </c>
      <c r="AD4" s="1697"/>
    </row>
    <row r="5" spans="2:30">
      <c r="B5" s="578">
        <v>1</v>
      </c>
      <c r="C5" s="579">
        <f>'Water Levels'!C4</f>
        <v>1</v>
      </c>
      <c r="D5" s="889">
        <f>'Water Levels'!D4</f>
        <v>50.000100000000003</v>
      </c>
      <c r="E5" s="1699" t="s">
        <v>562</v>
      </c>
      <c r="F5" s="1192" t="s">
        <v>564</v>
      </c>
      <c r="G5" s="1632" t="s">
        <v>551</v>
      </c>
      <c r="H5" s="1636" t="s">
        <v>330</v>
      </c>
      <c r="I5" s="1632" t="s">
        <v>552</v>
      </c>
      <c r="J5" s="1636" t="s">
        <v>329</v>
      </c>
      <c r="K5" s="1640" t="s">
        <v>539</v>
      </c>
      <c r="L5" s="1707">
        <v>2.8</v>
      </c>
      <c r="M5" s="1630">
        <v>2.2000000000000002</v>
      </c>
      <c r="N5" s="1630">
        <v>2.8</v>
      </c>
      <c r="O5" s="1630">
        <v>2.2000000000000002</v>
      </c>
      <c r="P5" s="1652" t="s">
        <v>540</v>
      </c>
      <c r="Q5" s="1656" t="s">
        <v>539</v>
      </c>
      <c r="R5" s="1660" t="s">
        <v>541</v>
      </c>
      <c r="S5" s="1631"/>
      <c r="T5" s="1631"/>
      <c r="U5" s="1631"/>
      <c r="V5" s="1652" t="s">
        <v>329</v>
      </c>
      <c r="W5" s="1644" t="s">
        <v>542</v>
      </c>
      <c r="X5" s="1644" t="s">
        <v>543</v>
      </c>
      <c r="Y5" s="1644" t="s">
        <v>542</v>
      </c>
      <c r="Z5" s="1632" t="s">
        <v>553</v>
      </c>
      <c r="AA5" s="1648" t="s">
        <v>501</v>
      </c>
      <c r="AB5" s="1632" t="s">
        <v>538</v>
      </c>
      <c r="AC5" s="1703" t="s">
        <v>538</v>
      </c>
      <c r="AD5" s="1697"/>
    </row>
    <row r="6" spans="2:30">
      <c r="B6" s="580">
        <v>2</v>
      </c>
      <c r="C6" s="579">
        <f>'Water Levels'!C5</f>
        <v>2</v>
      </c>
      <c r="D6" s="889">
        <f>'Water Levels'!D5</f>
        <v>58.857200000000006</v>
      </c>
      <c r="E6" s="1701"/>
      <c r="F6" s="1193"/>
      <c r="G6" s="1633"/>
      <c r="H6" s="1637"/>
      <c r="I6" s="1633"/>
      <c r="J6" s="1637"/>
      <c r="K6" s="1641"/>
      <c r="L6" s="1660"/>
      <c r="M6" s="1631"/>
      <c r="N6" s="1631"/>
      <c r="O6" s="1631"/>
      <c r="P6" s="1653"/>
      <c r="Q6" s="1657"/>
      <c r="R6" s="1661"/>
      <c r="S6" s="1662"/>
      <c r="T6" s="1662"/>
      <c r="U6" s="1662"/>
      <c r="V6" s="1653"/>
      <c r="W6" s="1645"/>
      <c r="X6" s="1645"/>
      <c r="Y6" s="1645"/>
      <c r="Z6" s="1633"/>
      <c r="AA6" s="1649"/>
      <c r="AB6" s="1633"/>
      <c r="AC6" s="1704"/>
      <c r="AD6" s="1697"/>
    </row>
    <row r="7" spans="2:30">
      <c r="B7" s="580">
        <v>3</v>
      </c>
      <c r="C7" s="579">
        <f>'Water Levels'!C6</f>
        <v>2</v>
      </c>
      <c r="D7" s="889">
        <f>'Water Levels'!D6</f>
        <v>67.714300000000009</v>
      </c>
      <c r="E7" s="1701"/>
      <c r="F7" s="1193"/>
      <c r="G7" s="1633"/>
      <c r="H7" s="1637"/>
      <c r="I7" s="1633"/>
      <c r="J7" s="1637"/>
      <c r="K7" s="1641"/>
      <c r="L7" s="1663">
        <v>2.6</v>
      </c>
      <c r="M7" s="1664">
        <v>2.4</v>
      </c>
      <c r="N7" s="1664">
        <v>2.6</v>
      </c>
      <c r="O7" s="1664">
        <v>2.4</v>
      </c>
      <c r="P7" s="1653"/>
      <c r="Q7" s="1657"/>
      <c r="R7" s="1661"/>
      <c r="S7" s="1662"/>
      <c r="T7" s="1662"/>
      <c r="U7" s="1662"/>
      <c r="V7" s="1653"/>
      <c r="W7" s="1645"/>
      <c r="X7" s="1645"/>
      <c r="Y7" s="1645"/>
      <c r="Z7" s="1633"/>
      <c r="AA7" s="1649"/>
      <c r="AB7" s="1633"/>
      <c r="AC7" s="1704"/>
      <c r="AD7" s="1697"/>
    </row>
    <row r="8" spans="2:30">
      <c r="B8" s="580">
        <v>4</v>
      </c>
      <c r="C8" s="579">
        <f>'Water Levels'!C7</f>
        <v>3</v>
      </c>
      <c r="D8" s="889">
        <f>'Water Levels'!D7</f>
        <v>76.571400000000011</v>
      </c>
      <c r="E8" s="1701"/>
      <c r="F8" s="1193"/>
      <c r="G8" s="1633"/>
      <c r="H8" s="1637"/>
      <c r="I8" s="1633"/>
      <c r="J8" s="1637"/>
      <c r="K8" s="1641"/>
      <c r="L8" s="1692"/>
      <c r="M8" s="1694"/>
      <c r="N8" s="1694"/>
      <c r="O8" s="1694"/>
      <c r="P8" s="1653"/>
      <c r="Q8" s="1657"/>
      <c r="R8" s="1661"/>
      <c r="S8" s="1662"/>
      <c r="T8" s="1662"/>
      <c r="U8" s="1662"/>
      <c r="V8" s="1653"/>
      <c r="W8" s="1645"/>
      <c r="X8" s="1645"/>
      <c r="Y8" s="1645"/>
      <c r="Z8" s="1633"/>
      <c r="AA8" s="1649"/>
      <c r="AB8" s="1633"/>
      <c r="AC8" s="1704"/>
      <c r="AD8" s="1697"/>
    </row>
    <row r="9" spans="2:30">
      <c r="B9" s="580">
        <v>5</v>
      </c>
      <c r="C9" s="579">
        <f>'Water Levels'!C8</f>
        <v>3</v>
      </c>
      <c r="D9" s="889">
        <f>'Water Levels'!D8</f>
        <v>85.428500000000014</v>
      </c>
      <c r="E9" s="1701"/>
      <c r="F9" s="1193"/>
      <c r="G9" s="1633"/>
      <c r="H9" s="1637"/>
      <c r="I9" s="1633"/>
      <c r="J9" s="1637"/>
      <c r="K9" s="1641"/>
      <c r="L9" s="1660"/>
      <c r="M9" s="1631"/>
      <c r="N9" s="1631"/>
      <c r="O9" s="1631"/>
      <c r="P9" s="1653"/>
      <c r="Q9" s="1657"/>
      <c r="R9" s="1661"/>
      <c r="S9" s="1662"/>
      <c r="T9" s="1662"/>
      <c r="U9" s="1662"/>
      <c r="V9" s="1653"/>
      <c r="W9" s="1645"/>
      <c r="X9" s="1645"/>
      <c r="Y9" s="1645"/>
      <c r="Z9" s="1633"/>
      <c r="AA9" s="1649"/>
      <c r="AB9" s="1633"/>
      <c r="AC9" s="1704"/>
      <c r="AD9" s="1697"/>
    </row>
    <row r="10" spans="2:30">
      <c r="B10" s="590">
        <v>6</v>
      </c>
      <c r="C10" s="579">
        <f>'Water Levels'!C9</f>
        <v>4</v>
      </c>
      <c r="D10" s="889">
        <f>'Water Levels'!D9</f>
        <v>94.285600000000002</v>
      </c>
      <c r="E10" s="1701"/>
      <c r="F10" s="1193"/>
      <c r="G10" s="1634"/>
      <c r="H10" s="1638"/>
      <c r="I10" s="1634"/>
      <c r="J10" s="1638"/>
      <c r="K10" s="1642"/>
      <c r="L10" s="1663">
        <v>2.4</v>
      </c>
      <c r="M10" s="1664">
        <v>2.6</v>
      </c>
      <c r="N10" s="1664">
        <v>2.4</v>
      </c>
      <c r="O10" s="1664">
        <v>2.6</v>
      </c>
      <c r="P10" s="1654"/>
      <c r="Q10" s="1658"/>
      <c r="R10" s="1663"/>
      <c r="S10" s="1664"/>
      <c r="T10" s="1664"/>
      <c r="U10" s="1664"/>
      <c r="V10" s="1654"/>
      <c r="W10" s="1646"/>
      <c r="X10" s="1646"/>
      <c r="Y10" s="1646"/>
      <c r="Z10" s="1634"/>
      <c r="AA10" s="1650"/>
      <c r="AB10" s="1634"/>
      <c r="AC10" s="1705"/>
      <c r="AD10" s="1697"/>
    </row>
    <row r="11" spans="2:30">
      <c r="B11" s="590">
        <v>7</v>
      </c>
      <c r="C11" s="579">
        <f>'Water Levels'!C10</f>
        <v>4</v>
      </c>
      <c r="D11" s="889">
        <f>'Water Levels'!D10</f>
        <v>103.1427</v>
      </c>
      <c r="E11" s="1701"/>
      <c r="F11" s="1193"/>
      <c r="G11" s="1634"/>
      <c r="H11" s="1638"/>
      <c r="I11" s="1634"/>
      <c r="J11" s="1638"/>
      <c r="K11" s="1642"/>
      <c r="L11" s="1692"/>
      <c r="M11" s="1694"/>
      <c r="N11" s="1694"/>
      <c r="O11" s="1694"/>
      <c r="P11" s="1654"/>
      <c r="Q11" s="1658"/>
      <c r="R11" s="1663"/>
      <c r="S11" s="1664"/>
      <c r="T11" s="1664"/>
      <c r="U11" s="1664"/>
      <c r="V11" s="1654"/>
      <c r="W11" s="1646"/>
      <c r="X11" s="1646"/>
      <c r="Y11" s="1646"/>
      <c r="Z11" s="1634"/>
      <c r="AA11" s="1650"/>
      <c r="AB11" s="1634"/>
      <c r="AC11" s="1705"/>
      <c r="AD11" s="1697"/>
    </row>
    <row r="12" spans="2:30">
      <c r="B12" s="590">
        <v>8</v>
      </c>
      <c r="C12" s="579">
        <f>'Water Levels'!C11</f>
        <v>5</v>
      </c>
      <c r="D12" s="889">
        <f>'Water Levels'!D11</f>
        <v>111.99980000000001</v>
      </c>
      <c r="E12" s="1701"/>
      <c r="F12" s="1193"/>
      <c r="G12" s="1634"/>
      <c r="H12" s="1638"/>
      <c r="I12" s="1634"/>
      <c r="J12" s="1638"/>
      <c r="K12" s="1642"/>
      <c r="L12" s="1692"/>
      <c r="M12" s="1694"/>
      <c r="N12" s="1694"/>
      <c r="O12" s="1694"/>
      <c r="P12" s="1654"/>
      <c r="Q12" s="1658"/>
      <c r="R12" s="1663"/>
      <c r="S12" s="1664"/>
      <c r="T12" s="1664"/>
      <c r="U12" s="1664"/>
      <c r="V12" s="1654"/>
      <c r="W12" s="1646"/>
      <c r="X12" s="1646"/>
      <c r="Y12" s="1646"/>
      <c r="Z12" s="1634"/>
      <c r="AA12" s="1650"/>
      <c r="AB12" s="1634"/>
      <c r="AC12" s="1705"/>
      <c r="AD12" s="1697"/>
    </row>
    <row r="13" spans="2:30">
      <c r="B13" s="590">
        <v>9</v>
      </c>
      <c r="C13" s="579">
        <f>'Water Levels'!C12</f>
        <v>5</v>
      </c>
      <c r="D13" s="889">
        <f>'Water Levels'!D12</f>
        <v>112</v>
      </c>
      <c r="E13" s="1701"/>
      <c r="F13" s="1193"/>
      <c r="G13" s="1634"/>
      <c r="H13" s="1638"/>
      <c r="I13" s="1634"/>
      <c r="J13" s="1638"/>
      <c r="K13" s="1642"/>
      <c r="L13" s="1692"/>
      <c r="M13" s="1694"/>
      <c r="N13" s="1694"/>
      <c r="O13" s="1694"/>
      <c r="P13" s="1654"/>
      <c r="Q13" s="1658"/>
      <c r="R13" s="1663"/>
      <c r="S13" s="1664"/>
      <c r="T13" s="1664"/>
      <c r="U13" s="1664"/>
      <c r="V13" s="1654"/>
      <c r="W13" s="1646"/>
      <c r="X13" s="1646"/>
      <c r="Y13" s="1646"/>
      <c r="Z13" s="1634"/>
      <c r="AA13" s="1650"/>
      <c r="AB13" s="1634"/>
      <c r="AC13" s="1705"/>
      <c r="AD13" s="1697"/>
    </row>
    <row r="14" spans="2:30" ht="15.75" thickBot="1">
      <c r="B14" s="570">
        <v>10</v>
      </c>
      <c r="C14" s="704">
        <f>'Water Levels'!C13</f>
        <v>5</v>
      </c>
      <c r="D14" s="890">
        <f>'Water Levels'!D13</f>
        <v>112</v>
      </c>
      <c r="E14" s="1700"/>
      <c r="F14" s="1702"/>
      <c r="G14" s="1635"/>
      <c r="H14" s="1639"/>
      <c r="I14" s="1635"/>
      <c r="J14" s="1639"/>
      <c r="K14" s="1643"/>
      <c r="L14" s="1693"/>
      <c r="M14" s="1695"/>
      <c r="N14" s="1695"/>
      <c r="O14" s="1695"/>
      <c r="P14" s="1655"/>
      <c r="Q14" s="1659"/>
      <c r="R14" s="1665"/>
      <c r="S14" s="1666"/>
      <c r="T14" s="1666"/>
      <c r="U14" s="1666"/>
      <c r="V14" s="1655"/>
      <c r="W14" s="1647"/>
      <c r="X14" s="1647"/>
      <c r="Y14" s="1647"/>
      <c r="Z14" s="1635"/>
      <c r="AA14" s="1651"/>
      <c r="AB14" s="1635"/>
      <c r="AC14" s="1706"/>
      <c r="AD14" s="1698"/>
    </row>
    <row r="15" spans="2:30">
      <c r="G15" s="582" t="s">
        <v>565</v>
      </c>
    </row>
    <row r="16" spans="2:30">
      <c r="G16" s="582"/>
    </row>
    <row r="17" spans="2:18">
      <c r="C17" s="581"/>
      <c r="D17" s="582" t="s">
        <v>544</v>
      </c>
      <c r="F17" s="583"/>
      <c r="G17" s="582" t="s">
        <v>545</v>
      </c>
      <c r="H17" s="582" t="s">
        <v>546</v>
      </c>
    </row>
    <row r="19" spans="2:18">
      <c r="B19" s="582" t="s">
        <v>567</v>
      </c>
    </row>
    <row r="20" spans="2:18">
      <c r="B20" s="584"/>
    </row>
    <row r="21" spans="2:18" ht="15.75" thickBot="1"/>
    <row r="22" spans="2:18" ht="15.75" thickBot="1">
      <c r="C22" s="1667" t="s">
        <v>179</v>
      </c>
      <c r="D22" s="1668"/>
      <c r="E22" s="1669" t="s">
        <v>180</v>
      </c>
      <c r="F22" s="1670"/>
      <c r="G22" s="1670"/>
      <c r="H22" s="1670"/>
      <c r="I22" s="1670"/>
      <c r="J22" s="1671" t="s">
        <v>181</v>
      </c>
      <c r="K22" s="1671"/>
      <c r="L22" s="1671"/>
      <c r="M22" s="1671"/>
      <c r="N22" s="1671"/>
      <c r="O22" s="1672"/>
      <c r="P22" s="585"/>
      <c r="Q22" s="586"/>
      <c r="R22" s="586"/>
    </row>
    <row r="23" spans="2:18">
      <c r="C23" s="1673" t="s">
        <v>305</v>
      </c>
      <c r="D23" s="1674"/>
      <c r="E23" s="1675" t="s">
        <v>182</v>
      </c>
      <c r="F23" s="1676"/>
      <c r="G23" s="1676"/>
      <c r="H23" s="1676"/>
      <c r="I23" s="1676"/>
      <c r="J23" s="1677" t="s">
        <v>134</v>
      </c>
      <c r="K23" s="1677"/>
      <c r="L23" s="1677"/>
      <c r="M23" s="1677"/>
      <c r="N23" s="1677"/>
      <c r="O23" s="1678"/>
      <c r="P23" s="585"/>
      <c r="Q23" s="586"/>
      <c r="R23" s="586"/>
    </row>
    <row r="24" spans="2:18" ht="15.75" thickBot="1">
      <c r="C24" s="1679" t="s">
        <v>183</v>
      </c>
      <c r="D24" s="1680"/>
      <c r="E24" s="1681" t="s">
        <v>184</v>
      </c>
      <c r="F24" s="1682"/>
      <c r="G24" s="1682"/>
      <c r="H24" s="1682"/>
      <c r="I24" s="1682"/>
      <c r="J24" s="1683" t="s">
        <v>134</v>
      </c>
      <c r="K24" s="1683"/>
      <c r="L24" s="1683"/>
      <c r="M24" s="1683"/>
      <c r="N24" s="1683"/>
      <c r="O24" s="1684"/>
      <c r="P24" s="587"/>
      <c r="Q24" s="588"/>
      <c r="R24" s="586"/>
    </row>
    <row r="25" spans="2:18" ht="15.75" thickBot="1">
      <c r="C25" s="1685" t="s">
        <v>185</v>
      </c>
      <c r="D25" s="1686"/>
      <c r="E25" s="1687" t="s">
        <v>184</v>
      </c>
      <c r="F25" s="1688"/>
      <c r="G25" s="1688"/>
      <c r="H25" s="1688"/>
      <c r="I25" s="1688"/>
      <c r="J25" s="1689" t="s">
        <v>134</v>
      </c>
      <c r="K25" s="1689"/>
      <c r="L25" s="1689"/>
      <c r="M25" s="1689"/>
      <c r="N25" s="1689"/>
      <c r="O25" s="1689"/>
      <c r="P25" s="1690" t="s">
        <v>547</v>
      </c>
      <c r="Q25" s="1691"/>
    </row>
    <row r="26" spans="2:18">
      <c r="P26" s="582" t="s">
        <v>548</v>
      </c>
    </row>
    <row r="27" spans="2:18" ht="18.75">
      <c r="C27" s="589" t="s">
        <v>549</v>
      </c>
    </row>
  </sheetData>
  <mergeCells count="58">
    <mergeCell ref="AD3:AD14"/>
    <mergeCell ref="Q3:Q4"/>
    <mergeCell ref="E3:E4"/>
    <mergeCell ref="E5:E14"/>
    <mergeCell ref="F3:F4"/>
    <mergeCell ref="F5:F14"/>
    <mergeCell ref="L7:L9"/>
    <mergeCell ref="M7:M9"/>
    <mergeCell ref="N7:N9"/>
    <mergeCell ref="O7:O9"/>
    <mergeCell ref="AB5:AB14"/>
    <mergeCell ref="AC5:AC14"/>
    <mergeCell ref="L5:L6"/>
    <mergeCell ref="M5:M6"/>
    <mergeCell ref="V5:V14"/>
    <mergeCell ref="W5:W14"/>
    <mergeCell ref="P25:Q25"/>
    <mergeCell ref="L10:L14"/>
    <mergeCell ref="M10:M14"/>
    <mergeCell ref="N10:N14"/>
    <mergeCell ref="O10:O14"/>
    <mergeCell ref="C24:D24"/>
    <mergeCell ref="E24:I24"/>
    <mergeCell ref="J24:O24"/>
    <mergeCell ref="C25:D25"/>
    <mergeCell ref="E25:I25"/>
    <mergeCell ref="J25:O25"/>
    <mergeCell ref="C22:D22"/>
    <mergeCell ref="E22:I22"/>
    <mergeCell ref="J22:O22"/>
    <mergeCell ref="C23:D23"/>
    <mergeCell ref="E23:I23"/>
    <mergeCell ref="J23:O23"/>
    <mergeCell ref="X5:X14"/>
    <mergeCell ref="Y5:Y14"/>
    <mergeCell ref="Z5:Z14"/>
    <mergeCell ref="AA5:AA14"/>
    <mergeCell ref="P5:P14"/>
    <mergeCell ref="Q5:Q14"/>
    <mergeCell ref="R5:U14"/>
    <mergeCell ref="N5:N6"/>
    <mergeCell ref="O5:O6"/>
    <mergeCell ref="G5:G14"/>
    <mergeCell ref="H5:H14"/>
    <mergeCell ref="I5:I14"/>
    <mergeCell ref="J5:J14"/>
    <mergeCell ref="K5:K14"/>
    <mergeCell ref="AB3:AC3"/>
    <mergeCell ref="B3:D3"/>
    <mergeCell ref="G3:H3"/>
    <mergeCell ref="I3:J3"/>
    <mergeCell ref="K3:K4"/>
    <mergeCell ref="L3:P3"/>
    <mergeCell ref="R3:V3"/>
    <mergeCell ref="W3:W4"/>
    <mergeCell ref="X3:X4"/>
    <mergeCell ref="Y3:Y4"/>
    <mergeCell ref="Z3:AA3"/>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tint="0.79998168889431442"/>
  </sheetPr>
  <dimension ref="A2:AMH13"/>
  <sheetViews>
    <sheetView zoomScaleNormal="100" workbookViewId="0">
      <selection activeCell="J14" sqref="J14"/>
    </sheetView>
  </sheetViews>
  <sheetFormatPr defaultColWidth="10.42578125" defaultRowHeight="15.75"/>
  <cols>
    <col min="1" max="1" width="2.7109375" style="563" customWidth="1"/>
    <col min="2" max="3" width="12.7109375" style="563" customWidth="1"/>
    <col min="4" max="6" width="13.28515625" style="563" customWidth="1"/>
    <col min="7" max="7" width="12.5703125" style="563" customWidth="1"/>
    <col min="8" max="8" width="12.28515625" style="563" customWidth="1"/>
    <col min="9" max="9" width="11.42578125" style="563" customWidth="1"/>
    <col min="10" max="12" width="16.7109375" style="563" customWidth="1"/>
    <col min="13" max="13" width="19.42578125" style="564" customWidth="1"/>
    <col min="14" max="1006" width="10.42578125" style="563"/>
    <col min="1007" max="1022" width="9.28515625" style="565" customWidth="1"/>
    <col min="1023" max="16384" width="10.42578125" style="565"/>
  </cols>
  <sheetData>
    <row r="2" spans="1:1022" ht="18.75">
      <c r="B2" s="888" t="s">
        <v>709</v>
      </c>
    </row>
    <row r="3" spans="1:1022" ht="21.75" thickBot="1">
      <c r="B3" s="595" t="s">
        <v>560</v>
      </c>
    </row>
    <row r="4" spans="1:1022" s="563" customFormat="1" ht="39.6" customHeight="1" thickBot="1">
      <c r="B4" s="1714" t="s">
        <v>478</v>
      </c>
      <c r="C4" s="1715"/>
      <c r="D4" s="591" t="s">
        <v>245</v>
      </c>
      <c r="E4" s="591" t="s">
        <v>246</v>
      </c>
      <c r="F4" s="591" t="s">
        <v>300</v>
      </c>
      <c r="G4" s="592" t="s">
        <v>301</v>
      </c>
      <c r="H4" s="592" t="s">
        <v>57</v>
      </c>
      <c r="I4" s="592" t="s">
        <v>302</v>
      </c>
      <c r="J4" s="592" t="s">
        <v>10</v>
      </c>
      <c r="K4" s="591" t="s">
        <v>303</v>
      </c>
      <c r="L4" s="591" t="s">
        <v>303</v>
      </c>
      <c r="M4" s="593" t="s">
        <v>337</v>
      </c>
      <c r="ALS4" s="565"/>
      <c r="ALT4" s="565"/>
      <c r="ALU4" s="565"/>
      <c r="ALV4" s="565"/>
      <c r="ALW4" s="565"/>
      <c r="ALX4" s="565"/>
      <c r="ALY4" s="565"/>
      <c r="ALZ4" s="565"/>
      <c r="AMA4" s="565"/>
      <c r="AMB4" s="565"/>
      <c r="AMC4" s="565"/>
      <c r="AMD4" s="565"/>
      <c r="AME4" s="565"/>
      <c r="AMF4" s="565"/>
      <c r="AMG4" s="565"/>
      <c r="AMH4" s="565"/>
    </row>
    <row r="5" spans="1:1022" s="563" customFormat="1" ht="24" customHeight="1">
      <c r="B5" s="1708">
        <v>18</v>
      </c>
      <c r="C5" s="1709"/>
      <c r="D5" s="600">
        <v>30</v>
      </c>
      <c r="E5" s="600">
        <v>45</v>
      </c>
      <c r="F5" s="600">
        <v>45</v>
      </c>
      <c r="G5" s="601">
        <v>60</v>
      </c>
      <c r="H5" s="601">
        <v>60</v>
      </c>
      <c r="I5" s="601">
        <v>60</v>
      </c>
      <c r="J5" s="601">
        <v>0</v>
      </c>
      <c r="K5" s="600">
        <v>60</v>
      </c>
      <c r="L5" s="600">
        <v>0</v>
      </c>
      <c r="M5" s="607">
        <f>(D5+E5+F5+(G5+H5+I5+K5)*4)/60</f>
        <v>18</v>
      </c>
      <c r="N5" s="594" t="s">
        <v>708</v>
      </c>
      <c r="ALS5" s="565"/>
      <c r="ALT5" s="565"/>
      <c r="ALU5" s="565"/>
      <c r="ALV5" s="565"/>
      <c r="ALW5" s="565"/>
      <c r="ALX5" s="565"/>
      <c r="ALY5" s="565"/>
      <c r="ALZ5" s="565"/>
      <c r="AMA5" s="565"/>
      <c r="AMB5" s="565"/>
      <c r="AMC5" s="565"/>
      <c r="AMD5" s="565"/>
      <c r="AME5" s="565"/>
      <c r="AMF5" s="565"/>
      <c r="AMG5" s="565"/>
      <c r="AMH5" s="565"/>
    </row>
    <row r="6" spans="1:1022" s="563" customFormat="1" ht="24" customHeight="1">
      <c r="B6" s="1708">
        <v>12</v>
      </c>
      <c r="C6" s="1709"/>
      <c r="D6" s="600">
        <v>30</v>
      </c>
      <c r="E6" s="600">
        <v>60</v>
      </c>
      <c r="F6" s="600">
        <v>60</v>
      </c>
      <c r="G6" s="601">
        <v>45</v>
      </c>
      <c r="H6" s="601">
        <v>40</v>
      </c>
      <c r="I6" s="601">
        <v>45</v>
      </c>
      <c r="J6" s="601">
        <v>0</v>
      </c>
      <c r="K6" s="600">
        <v>60</v>
      </c>
      <c r="L6" s="600">
        <v>0</v>
      </c>
      <c r="M6" s="607">
        <f>(D6+E6+F6+(G6+H6+I6+K6)*3)/60</f>
        <v>12</v>
      </c>
      <c r="N6" s="594" t="s">
        <v>554</v>
      </c>
      <c r="ALS6" s="565"/>
      <c r="ALT6" s="565"/>
      <c r="ALU6" s="565"/>
      <c r="ALV6" s="565"/>
      <c r="ALW6" s="565"/>
      <c r="ALX6" s="565"/>
      <c r="ALY6" s="565"/>
      <c r="ALZ6" s="565"/>
      <c r="AMA6" s="565"/>
      <c r="AMB6" s="565"/>
      <c r="AMC6" s="565"/>
      <c r="AMD6" s="565"/>
      <c r="AME6" s="565"/>
      <c r="AMF6" s="565"/>
      <c r="AMG6" s="565"/>
      <c r="AMH6" s="565"/>
    </row>
    <row r="7" spans="1:1022" s="563" customFormat="1" ht="24" customHeight="1">
      <c r="B7" s="1710">
        <v>9</v>
      </c>
      <c r="C7" s="1711"/>
      <c r="D7" s="602">
        <v>30</v>
      </c>
      <c r="E7" s="602">
        <v>60</v>
      </c>
      <c r="F7" s="602">
        <v>60</v>
      </c>
      <c r="G7" s="603">
        <v>45</v>
      </c>
      <c r="H7" s="603">
        <v>45</v>
      </c>
      <c r="I7" s="603">
        <v>45</v>
      </c>
      <c r="J7" s="603">
        <v>0</v>
      </c>
      <c r="K7" s="602">
        <v>60</v>
      </c>
      <c r="L7" s="602">
        <v>0</v>
      </c>
      <c r="M7" s="606">
        <f>(D7+E7+F7+(G7+H7+I7+K7)*2)/60</f>
        <v>9</v>
      </c>
      <c r="N7" s="594" t="s">
        <v>555</v>
      </c>
      <c r="ALS7" s="565"/>
      <c r="ALT7" s="565"/>
      <c r="ALU7" s="565"/>
      <c r="ALV7" s="565"/>
      <c r="ALW7" s="565"/>
      <c r="ALX7" s="565"/>
      <c r="ALY7" s="565"/>
      <c r="ALZ7" s="565"/>
      <c r="AMA7" s="565"/>
      <c r="AMB7" s="565"/>
      <c r="AMC7" s="565"/>
      <c r="AMD7" s="565"/>
      <c r="AME7" s="565"/>
      <c r="AMF7" s="565"/>
      <c r="AMG7" s="565"/>
      <c r="AMH7" s="565"/>
    </row>
    <row r="8" spans="1:1022" s="563" customFormat="1" ht="24" customHeight="1">
      <c r="B8" s="1710">
        <v>3</v>
      </c>
      <c r="C8" s="1711"/>
      <c r="D8" s="602">
        <v>20</v>
      </c>
      <c r="E8" s="602">
        <v>20</v>
      </c>
      <c r="F8" s="602">
        <v>20</v>
      </c>
      <c r="G8" s="603">
        <v>20</v>
      </c>
      <c r="H8" s="603">
        <v>20</v>
      </c>
      <c r="I8" s="603">
        <v>20</v>
      </c>
      <c r="J8" s="603">
        <v>0</v>
      </c>
      <c r="K8" s="602">
        <v>60</v>
      </c>
      <c r="L8" s="602">
        <v>0</v>
      </c>
      <c r="M8" s="606">
        <f>(D8+E8+F8+(G8+H8+I8+K8)*1)/60</f>
        <v>3</v>
      </c>
      <c r="N8" s="594" t="s">
        <v>556</v>
      </c>
      <c r="ALS8" s="565"/>
      <c r="ALT8" s="565"/>
      <c r="ALU8" s="565"/>
      <c r="ALV8" s="565"/>
      <c r="ALW8" s="565"/>
      <c r="ALX8" s="565"/>
      <c r="ALY8" s="565"/>
      <c r="ALZ8" s="565"/>
      <c r="AMA8" s="565"/>
      <c r="AMB8" s="565"/>
      <c r="AMC8" s="565"/>
      <c r="AMD8" s="565"/>
      <c r="AME8" s="565"/>
      <c r="AMF8" s="565"/>
      <c r="AMG8" s="565"/>
      <c r="AMH8" s="565"/>
    </row>
    <row r="9" spans="1:1022" s="567" customFormat="1" ht="24" customHeight="1" thickBot="1">
      <c r="A9" s="563"/>
      <c r="B9" s="1712">
        <v>5</v>
      </c>
      <c r="C9" s="1713"/>
      <c r="D9" s="596">
        <v>30</v>
      </c>
      <c r="E9" s="597">
        <v>60</v>
      </c>
      <c r="F9" s="597">
        <v>60</v>
      </c>
      <c r="G9" s="598">
        <v>50</v>
      </c>
      <c r="H9" s="598">
        <v>50</v>
      </c>
      <c r="I9" s="598">
        <v>50</v>
      </c>
      <c r="J9" s="598">
        <v>0</v>
      </c>
      <c r="K9" s="596">
        <v>0</v>
      </c>
      <c r="L9" s="596">
        <v>0</v>
      </c>
      <c r="M9" s="599">
        <f>SUM(D9:L9)/60</f>
        <v>5</v>
      </c>
      <c r="O9" s="566"/>
      <c r="P9" s="566"/>
      <c r="Q9" s="566"/>
      <c r="R9" s="566"/>
      <c r="S9" s="566"/>
      <c r="T9" s="566"/>
      <c r="U9" s="566"/>
      <c r="V9" s="566"/>
      <c r="W9" s="566"/>
      <c r="X9" s="566"/>
      <c r="Y9" s="566"/>
      <c r="Z9" s="566"/>
      <c r="AA9" s="566"/>
      <c r="AB9" s="566"/>
      <c r="AC9" s="566"/>
      <c r="AD9" s="566"/>
      <c r="AE9" s="566"/>
      <c r="AF9" s="566"/>
      <c r="AG9" s="566"/>
      <c r="AH9" s="566"/>
      <c r="AI9" s="566"/>
      <c r="AJ9" s="566"/>
      <c r="AK9" s="566"/>
      <c r="AL9" s="566"/>
      <c r="AM9" s="566"/>
      <c r="AN9" s="566"/>
      <c r="AO9" s="566"/>
      <c r="AP9" s="566"/>
      <c r="AQ9" s="566"/>
      <c r="AR9" s="566"/>
      <c r="AS9" s="566"/>
      <c r="AT9" s="566"/>
      <c r="AU9" s="566"/>
      <c r="AV9" s="566"/>
      <c r="AW9" s="566"/>
      <c r="AX9" s="566"/>
      <c r="AY9" s="566"/>
      <c r="AZ9" s="566"/>
      <c r="BA9" s="566"/>
      <c r="BB9" s="566"/>
      <c r="BC9" s="566"/>
      <c r="BD9" s="566"/>
      <c r="BE9" s="566"/>
      <c r="BF9" s="566"/>
      <c r="BG9" s="566"/>
      <c r="BH9" s="566"/>
      <c r="BI9" s="566"/>
      <c r="BJ9" s="566"/>
      <c r="ALS9" s="565"/>
      <c r="ALT9" s="565"/>
      <c r="ALU9" s="565"/>
      <c r="ALV9" s="565"/>
      <c r="ALW9" s="565"/>
      <c r="ALX9" s="565"/>
      <c r="ALY9" s="565"/>
      <c r="ALZ9" s="565"/>
      <c r="AMA9" s="565"/>
      <c r="AMB9" s="565"/>
      <c r="AMC9" s="565"/>
      <c r="AMD9" s="565"/>
      <c r="AME9" s="565"/>
      <c r="AMF9" s="565"/>
      <c r="AMG9" s="565"/>
      <c r="AMH9" s="565"/>
    </row>
    <row r="10" spans="1:1022">
      <c r="A10" s="566"/>
      <c r="D10" s="563" t="s">
        <v>528</v>
      </c>
    </row>
    <row r="12" spans="1:1022">
      <c r="B12" s="604"/>
      <c r="C12" s="594" t="s">
        <v>557</v>
      </c>
    </row>
    <row r="13" spans="1:1022">
      <c r="B13" s="605"/>
      <c r="C13" s="594" t="s">
        <v>558</v>
      </c>
    </row>
  </sheetData>
  <mergeCells count="6">
    <mergeCell ref="B6:C6"/>
    <mergeCell ref="B7:C7"/>
    <mergeCell ref="B8:C8"/>
    <mergeCell ref="B9:C9"/>
    <mergeCell ref="B4:C4"/>
    <mergeCell ref="B5:C5"/>
  </mergeCells>
  <pageMargins left="0.7" right="0.7" top="0.75" bottom="0.75" header="0.51180555555555496" footer="0.51180555555555496"/>
  <pageSetup firstPageNumber="0"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0A3DC-C7E9-4DAC-985D-D5B8D7D93320}">
  <sheetPr>
    <tabColor rgb="FFFF0000"/>
  </sheetPr>
  <dimension ref="B2:Z30"/>
  <sheetViews>
    <sheetView zoomScaleNormal="100" workbookViewId="0">
      <selection activeCell="E33" sqref="E33"/>
    </sheetView>
  </sheetViews>
  <sheetFormatPr defaultColWidth="8.85546875" defaultRowHeight="15"/>
  <cols>
    <col min="1" max="1" width="3.28515625" style="523" customWidth="1"/>
    <col min="2" max="2" width="8.85546875" style="523"/>
    <col min="3" max="3" width="11.28515625" style="523" customWidth="1"/>
    <col min="4" max="4" width="14.28515625" style="523" customWidth="1"/>
    <col min="5" max="5" width="21.5703125" style="523" customWidth="1"/>
    <col min="6" max="6" width="12.85546875" style="523" customWidth="1"/>
    <col min="7" max="7" width="12.140625" style="523" customWidth="1"/>
    <col min="8" max="8" width="14.140625" style="523" customWidth="1"/>
    <col min="9" max="9" width="25.28515625" style="523" customWidth="1"/>
    <col min="10" max="11" width="21.140625" style="523" customWidth="1"/>
    <col min="12" max="12" width="11.5703125" style="523" customWidth="1"/>
    <col min="13" max="13" width="14.28515625" style="523" customWidth="1"/>
    <col min="14" max="14" width="29.85546875" style="523" customWidth="1"/>
    <col min="15" max="15" width="12.7109375" style="523" customWidth="1"/>
    <col min="16" max="16" width="11.42578125" style="523" customWidth="1"/>
    <col min="17" max="17" width="14.85546875" style="523" customWidth="1"/>
    <col min="18" max="18" width="15.85546875" style="523" customWidth="1"/>
    <col min="19" max="21" width="8.85546875" style="523"/>
    <col min="22" max="22" width="15.85546875" style="523" customWidth="1"/>
    <col min="23" max="23" width="8.85546875" style="523"/>
    <col min="24" max="24" width="12.85546875" style="523" customWidth="1"/>
    <col min="25" max="25" width="11.85546875" style="523" customWidth="1"/>
    <col min="26" max="26" width="9.7109375" style="523" customWidth="1"/>
    <col min="27" max="16384" width="8.85546875" style="523"/>
  </cols>
  <sheetData>
    <row r="2" spans="2:26">
      <c r="C2" s="524" t="s">
        <v>371</v>
      </c>
    </row>
    <row r="3" spans="2:26" ht="15.75" thickBot="1"/>
    <row r="4" spans="2:26" s="527" customFormat="1" ht="42">
      <c r="B4" s="1716" t="s">
        <v>25</v>
      </c>
      <c r="C4" s="1717"/>
      <c r="D4" s="1718"/>
      <c r="E4" s="525" t="s">
        <v>203</v>
      </c>
      <c r="F4" s="1722" t="s">
        <v>39</v>
      </c>
      <c r="G4" s="1723"/>
      <c r="H4" s="1724"/>
      <c r="I4" s="1725" t="s">
        <v>502</v>
      </c>
      <c r="J4" s="526" t="s">
        <v>203</v>
      </c>
      <c r="K4" s="1722" t="s">
        <v>503</v>
      </c>
      <c r="L4" s="1723"/>
      <c r="M4" s="1724"/>
      <c r="N4" s="1728" t="s">
        <v>504</v>
      </c>
      <c r="O4" s="1729"/>
      <c r="P4" s="1729"/>
      <c r="Q4" s="1729"/>
      <c r="R4" s="1729"/>
      <c r="S4" s="1729"/>
      <c r="T4" s="1729"/>
      <c r="U4" s="1730"/>
      <c r="V4" s="526" t="s">
        <v>203</v>
      </c>
      <c r="W4" s="1722" t="s">
        <v>43</v>
      </c>
      <c r="X4" s="1723"/>
      <c r="Y4" s="1724"/>
      <c r="Z4" s="1735" t="s">
        <v>505</v>
      </c>
    </row>
    <row r="5" spans="2:26" ht="22.15" customHeight="1">
      <c r="B5" s="1719"/>
      <c r="C5" s="1720"/>
      <c r="D5" s="1721"/>
      <c r="E5" s="1738" t="s">
        <v>506</v>
      </c>
      <c r="F5" s="1739" t="s">
        <v>81</v>
      </c>
      <c r="G5" s="1740"/>
      <c r="H5" s="1741" t="s">
        <v>507</v>
      </c>
      <c r="I5" s="1726"/>
      <c r="J5" s="1738" t="s">
        <v>506</v>
      </c>
      <c r="K5" s="1739" t="s">
        <v>81</v>
      </c>
      <c r="L5" s="1740"/>
      <c r="M5" s="1741" t="s">
        <v>507</v>
      </c>
      <c r="N5" s="528" t="s">
        <v>1027</v>
      </c>
      <c r="O5" s="1731" t="s">
        <v>508</v>
      </c>
      <c r="P5" s="1731" t="s">
        <v>141</v>
      </c>
      <c r="Q5" s="1731" t="s">
        <v>509</v>
      </c>
      <c r="R5" s="1733" t="s">
        <v>510</v>
      </c>
      <c r="S5" s="1733"/>
      <c r="T5" s="1733" t="s">
        <v>143</v>
      </c>
      <c r="U5" s="1734"/>
      <c r="V5" s="1738" t="s">
        <v>506</v>
      </c>
      <c r="W5" s="1739" t="s">
        <v>81</v>
      </c>
      <c r="X5" s="1740"/>
      <c r="Y5" s="1741" t="s">
        <v>507</v>
      </c>
      <c r="Z5" s="1736"/>
    </row>
    <row r="6" spans="2:26" ht="45.75" thickBot="1">
      <c r="B6" s="529" t="s">
        <v>511</v>
      </c>
      <c r="C6" s="558" t="s">
        <v>525</v>
      </c>
      <c r="D6" s="531" t="s">
        <v>512</v>
      </c>
      <c r="E6" s="1737"/>
      <c r="F6" s="532" t="s">
        <v>86</v>
      </c>
      <c r="G6" s="533" t="s">
        <v>513</v>
      </c>
      <c r="H6" s="1742"/>
      <c r="I6" s="1727"/>
      <c r="J6" s="1737"/>
      <c r="K6" s="532" t="s">
        <v>86</v>
      </c>
      <c r="L6" s="533" t="s">
        <v>513</v>
      </c>
      <c r="M6" s="1742"/>
      <c r="N6" s="561" t="s">
        <v>1030</v>
      </c>
      <c r="O6" s="1732"/>
      <c r="P6" s="1732"/>
      <c r="Q6" s="1732"/>
      <c r="R6" s="534" t="s">
        <v>514</v>
      </c>
      <c r="S6" s="534" t="s">
        <v>271</v>
      </c>
      <c r="T6" s="534" t="s">
        <v>515</v>
      </c>
      <c r="U6" s="535" t="s">
        <v>271</v>
      </c>
      <c r="V6" s="1737"/>
      <c r="W6" s="532" t="s">
        <v>86</v>
      </c>
      <c r="X6" s="533" t="s">
        <v>513</v>
      </c>
      <c r="Y6" s="1742"/>
      <c r="Z6" s="1736"/>
    </row>
    <row r="7" spans="2:26">
      <c r="B7" s="536">
        <v>1</v>
      </c>
      <c r="C7" s="537">
        <f>'Water Levels'!C4</f>
        <v>1</v>
      </c>
      <c r="D7" s="893">
        <f>'Water Levels'!D4</f>
        <v>50.000100000000003</v>
      </c>
      <c r="E7" s="1736" t="s">
        <v>516</v>
      </c>
      <c r="F7" s="1756" t="s">
        <v>59</v>
      </c>
      <c r="G7" s="1760" t="s">
        <v>517</v>
      </c>
      <c r="H7" s="1764" t="s">
        <v>518</v>
      </c>
      <c r="I7" s="1768" t="s">
        <v>1026</v>
      </c>
      <c r="J7" s="1736" t="s">
        <v>516</v>
      </c>
      <c r="K7" s="1756" t="s">
        <v>59</v>
      </c>
      <c r="L7" s="1760" t="s">
        <v>517</v>
      </c>
      <c r="M7" s="1774" t="s">
        <v>518</v>
      </c>
      <c r="N7" s="560" t="s">
        <v>1031</v>
      </c>
      <c r="O7" s="1751" t="s">
        <v>121</v>
      </c>
      <c r="P7" s="1751"/>
      <c r="Q7" s="1752" t="s">
        <v>92</v>
      </c>
      <c r="R7" s="1745" t="s">
        <v>519</v>
      </c>
      <c r="S7" s="1745" t="s">
        <v>517</v>
      </c>
      <c r="T7" s="1745" t="s">
        <v>520</v>
      </c>
      <c r="U7" s="1748" t="s">
        <v>521</v>
      </c>
      <c r="V7" s="1736" t="s">
        <v>516</v>
      </c>
      <c r="W7" s="1756" t="s">
        <v>59</v>
      </c>
      <c r="X7" s="1778" t="s">
        <v>501</v>
      </c>
      <c r="Y7" s="1764" t="s">
        <v>518</v>
      </c>
      <c r="Z7" s="1736"/>
    </row>
    <row r="8" spans="2:26">
      <c r="B8" s="536">
        <v>2</v>
      </c>
      <c r="C8" s="537">
        <f>'Water Levels'!C5</f>
        <v>2</v>
      </c>
      <c r="D8" s="893">
        <f>'Water Levels'!D5</f>
        <v>58.857200000000006</v>
      </c>
      <c r="E8" s="1736"/>
      <c r="F8" s="1757"/>
      <c r="G8" s="1761"/>
      <c r="H8" s="1765"/>
      <c r="I8" s="1769"/>
      <c r="J8" s="1736"/>
      <c r="K8" s="1757"/>
      <c r="L8" s="1761"/>
      <c r="M8" s="1775"/>
      <c r="N8" s="528" t="s">
        <v>1031</v>
      </c>
      <c r="O8" s="1733"/>
      <c r="P8" s="1733"/>
      <c r="Q8" s="1753"/>
      <c r="R8" s="1746"/>
      <c r="S8" s="1746"/>
      <c r="T8" s="1746"/>
      <c r="U8" s="1734"/>
      <c r="V8" s="1736"/>
      <c r="W8" s="1757"/>
      <c r="X8" s="1779"/>
      <c r="Y8" s="1765"/>
      <c r="Z8" s="1736"/>
    </row>
    <row r="9" spans="2:26">
      <c r="B9" s="536">
        <v>3</v>
      </c>
      <c r="C9" s="537">
        <f>'Water Levels'!C6</f>
        <v>2</v>
      </c>
      <c r="D9" s="893">
        <f>'Water Levels'!D6</f>
        <v>67.714300000000009</v>
      </c>
      <c r="E9" s="1736"/>
      <c r="F9" s="1757"/>
      <c r="G9" s="1761"/>
      <c r="H9" s="1765"/>
      <c r="I9" s="1769"/>
      <c r="J9" s="1736"/>
      <c r="K9" s="1757"/>
      <c r="L9" s="1761"/>
      <c r="M9" s="1775"/>
      <c r="N9" s="528" t="s">
        <v>1031</v>
      </c>
      <c r="O9" s="1733"/>
      <c r="P9" s="1733"/>
      <c r="Q9" s="1753"/>
      <c r="R9" s="1746"/>
      <c r="S9" s="1746"/>
      <c r="T9" s="1746"/>
      <c r="U9" s="1734"/>
      <c r="V9" s="1736"/>
      <c r="W9" s="1757"/>
      <c r="X9" s="1779"/>
      <c r="Y9" s="1765"/>
      <c r="Z9" s="1736"/>
    </row>
    <row r="10" spans="2:26">
      <c r="B10" s="536">
        <v>4</v>
      </c>
      <c r="C10" s="537">
        <f>'Water Levels'!C7</f>
        <v>3</v>
      </c>
      <c r="D10" s="893">
        <f>'Water Levels'!D7</f>
        <v>76.571400000000011</v>
      </c>
      <c r="E10" s="1736"/>
      <c r="F10" s="1757"/>
      <c r="G10" s="1761"/>
      <c r="H10" s="1765"/>
      <c r="I10" s="1769"/>
      <c r="J10" s="1736"/>
      <c r="K10" s="1757"/>
      <c r="L10" s="1761"/>
      <c r="M10" s="1775"/>
      <c r="N10" s="528" t="s">
        <v>1031</v>
      </c>
      <c r="O10" s="1733"/>
      <c r="P10" s="1733"/>
      <c r="Q10" s="1753"/>
      <c r="R10" s="1746"/>
      <c r="S10" s="1746"/>
      <c r="T10" s="1746"/>
      <c r="U10" s="1734"/>
      <c r="V10" s="1736"/>
      <c r="W10" s="1757"/>
      <c r="X10" s="1779"/>
      <c r="Y10" s="1765"/>
      <c r="Z10" s="1736"/>
    </row>
    <row r="11" spans="2:26">
      <c r="B11" s="536">
        <v>5</v>
      </c>
      <c r="C11" s="537">
        <f>'Water Levels'!C8</f>
        <v>3</v>
      </c>
      <c r="D11" s="893">
        <f>'Water Levels'!D8</f>
        <v>85.428500000000014</v>
      </c>
      <c r="E11" s="1736"/>
      <c r="F11" s="1757"/>
      <c r="G11" s="1761"/>
      <c r="H11" s="1765"/>
      <c r="I11" s="1769"/>
      <c r="J11" s="1736"/>
      <c r="K11" s="1757"/>
      <c r="L11" s="1761"/>
      <c r="M11" s="1775"/>
      <c r="N11" s="528">
        <v>68</v>
      </c>
      <c r="O11" s="538">
        <v>77</v>
      </c>
      <c r="P11" s="1733" t="s">
        <v>522</v>
      </c>
      <c r="Q11" s="1753"/>
      <c r="R11" s="1746"/>
      <c r="S11" s="1746"/>
      <c r="T11" s="1746"/>
      <c r="U11" s="1734"/>
      <c r="V11" s="1736"/>
      <c r="W11" s="1757"/>
      <c r="X11" s="1779"/>
      <c r="Y11" s="1765"/>
      <c r="Z11" s="1736"/>
    </row>
    <row r="12" spans="2:26">
      <c r="B12" s="536">
        <v>6</v>
      </c>
      <c r="C12" s="537">
        <f>'Water Levels'!C9</f>
        <v>4</v>
      </c>
      <c r="D12" s="893">
        <f>'Water Levels'!D9</f>
        <v>94.285600000000002</v>
      </c>
      <c r="E12" s="1736"/>
      <c r="F12" s="1758"/>
      <c r="G12" s="1762"/>
      <c r="H12" s="1766"/>
      <c r="I12" s="1769"/>
      <c r="J12" s="1736"/>
      <c r="K12" s="1758"/>
      <c r="L12" s="1762"/>
      <c r="M12" s="1776"/>
      <c r="N12" s="556">
        <v>77</v>
      </c>
      <c r="O12" s="557">
        <v>85</v>
      </c>
      <c r="P12" s="1743"/>
      <c r="Q12" s="1754"/>
      <c r="R12" s="1731"/>
      <c r="S12" s="1731"/>
      <c r="T12" s="1731"/>
      <c r="U12" s="1749"/>
      <c r="V12" s="1736"/>
      <c r="W12" s="1758"/>
      <c r="X12" s="1780"/>
      <c r="Y12" s="1766"/>
      <c r="Z12" s="1736"/>
    </row>
    <row r="13" spans="2:26">
      <c r="B13" s="536">
        <v>7</v>
      </c>
      <c r="C13" s="537">
        <f>'Water Levels'!C10</f>
        <v>4</v>
      </c>
      <c r="D13" s="893">
        <f>'Water Levels'!D10</f>
        <v>103.1427</v>
      </c>
      <c r="E13" s="1736"/>
      <c r="F13" s="1758"/>
      <c r="G13" s="1762"/>
      <c r="H13" s="1766"/>
      <c r="I13" s="1769"/>
      <c r="J13" s="1736"/>
      <c r="K13" s="1758"/>
      <c r="L13" s="1762"/>
      <c r="M13" s="1776"/>
      <c r="N13" s="556">
        <v>85</v>
      </c>
      <c r="O13" s="557">
        <v>94</v>
      </c>
      <c r="P13" s="1743"/>
      <c r="Q13" s="1754"/>
      <c r="R13" s="1731"/>
      <c r="S13" s="1731"/>
      <c r="T13" s="1731"/>
      <c r="U13" s="1749"/>
      <c r="V13" s="1736"/>
      <c r="W13" s="1758"/>
      <c r="X13" s="1780"/>
      <c r="Y13" s="1766"/>
      <c r="Z13" s="1736"/>
    </row>
    <row r="14" spans="2:26">
      <c r="B14" s="536">
        <v>8</v>
      </c>
      <c r="C14" s="537">
        <f>'Water Levels'!C11</f>
        <v>5</v>
      </c>
      <c r="D14" s="893">
        <f>'Water Levels'!D11</f>
        <v>111.99980000000001</v>
      </c>
      <c r="E14" s="1736"/>
      <c r="F14" s="1758"/>
      <c r="G14" s="1762"/>
      <c r="H14" s="1766"/>
      <c r="I14" s="1769"/>
      <c r="J14" s="1736"/>
      <c r="K14" s="1758"/>
      <c r="L14" s="1762"/>
      <c r="M14" s="1776"/>
      <c r="N14" s="556">
        <v>94</v>
      </c>
      <c r="O14" s="557">
        <v>103</v>
      </c>
      <c r="P14" s="1743"/>
      <c r="Q14" s="1754"/>
      <c r="R14" s="1731"/>
      <c r="S14" s="1731"/>
      <c r="T14" s="1731"/>
      <c r="U14" s="1749"/>
      <c r="V14" s="1736"/>
      <c r="W14" s="1758"/>
      <c r="X14" s="1780"/>
      <c r="Y14" s="1766"/>
      <c r="Z14" s="1736"/>
    </row>
    <row r="15" spans="2:26">
      <c r="B15" s="536">
        <v>9</v>
      </c>
      <c r="C15" s="537">
        <f>'Water Levels'!C12</f>
        <v>5</v>
      </c>
      <c r="D15" s="893">
        <f>'Water Levels'!D12</f>
        <v>112</v>
      </c>
      <c r="E15" s="1736"/>
      <c r="F15" s="1758"/>
      <c r="G15" s="1762"/>
      <c r="H15" s="1766"/>
      <c r="I15" s="1769"/>
      <c r="J15" s="1736"/>
      <c r="K15" s="1758"/>
      <c r="L15" s="1762"/>
      <c r="M15" s="1776"/>
      <c r="N15" s="556">
        <v>94</v>
      </c>
      <c r="O15" s="557">
        <v>103</v>
      </c>
      <c r="P15" s="1743"/>
      <c r="Q15" s="1754"/>
      <c r="R15" s="1731"/>
      <c r="S15" s="1731"/>
      <c r="T15" s="1731"/>
      <c r="U15" s="1749"/>
      <c r="V15" s="1736"/>
      <c r="W15" s="1758"/>
      <c r="X15" s="1780"/>
      <c r="Y15" s="1766"/>
      <c r="Z15" s="1736"/>
    </row>
    <row r="16" spans="2:26" ht="15.75" thickBot="1">
      <c r="B16" s="539">
        <v>10</v>
      </c>
      <c r="C16" s="530">
        <f>'Water Levels'!C13</f>
        <v>5</v>
      </c>
      <c r="D16" s="894">
        <f>'Water Levels'!D13</f>
        <v>112</v>
      </c>
      <c r="E16" s="1737"/>
      <c r="F16" s="1759"/>
      <c r="G16" s="1763"/>
      <c r="H16" s="1767"/>
      <c r="I16" s="1770"/>
      <c r="J16" s="1737"/>
      <c r="K16" s="1759"/>
      <c r="L16" s="1763"/>
      <c r="M16" s="1777"/>
      <c r="N16" s="540">
        <v>94</v>
      </c>
      <c r="O16" s="541">
        <v>103</v>
      </c>
      <c r="P16" s="1744"/>
      <c r="Q16" s="1755"/>
      <c r="R16" s="1747"/>
      <c r="S16" s="1747"/>
      <c r="T16" s="1747"/>
      <c r="U16" s="1750"/>
      <c r="V16" s="1737"/>
      <c r="W16" s="1759"/>
      <c r="X16" s="1781"/>
      <c r="Y16" s="1767"/>
      <c r="Z16" s="1737"/>
    </row>
    <row r="17" spans="3:19" ht="14.45" customHeight="1">
      <c r="C17" s="542"/>
      <c r="D17" s="542"/>
      <c r="E17" s="542"/>
      <c r="F17" s="542"/>
      <c r="G17" s="542"/>
      <c r="H17" s="542"/>
      <c r="I17" s="542"/>
      <c r="J17" s="542"/>
      <c r="N17" s="543" t="s">
        <v>21</v>
      </c>
      <c r="O17" s="543" t="s">
        <v>125</v>
      </c>
      <c r="P17" s="544"/>
      <c r="Q17" s="543" t="s">
        <v>21</v>
      </c>
      <c r="R17" s="543" t="s">
        <v>23</v>
      </c>
      <c r="S17" s="544"/>
    </row>
    <row r="18" spans="3:19" ht="12.6" customHeight="1">
      <c r="C18" s="542"/>
      <c r="D18" s="542"/>
      <c r="E18" s="542"/>
      <c r="F18" s="542"/>
      <c r="G18" s="542"/>
      <c r="H18" s="542"/>
      <c r="I18" s="542"/>
      <c r="J18" s="542"/>
      <c r="N18" s="543" t="s">
        <v>22</v>
      </c>
      <c r="O18" s="543" t="s">
        <v>23</v>
      </c>
      <c r="P18" s="544"/>
      <c r="Q18" s="543" t="s">
        <v>22</v>
      </c>
      <c r="R18" s="543" t="s">
        <v>569</v>
      </c>
      <c r="S18" s="544"/>
    </row>
    <row r="19" spans="3:19" ht="13.9" customHeight="1">
      <c r="C19" s="542"/>
      <c r="D19" s="542"/>
      <c r="E19" s="542"/>
      <c r="F19" s="542"/>
      <c r="G19" s="542"/>
      <c r="H19" s="542"/>
      <c r="I19" s="542"/>
      <c r="J19" s="542"/>
      <c r="N19" s="545" t="s">
        <v>25</v>
      </c>
      <c r="O19" s="546" t="s">
        <v>26</v>
      </c>
      <c r="P19" s="546" t="s">
        <v>27</v>
      </c>
      <c r="Q19" s="545" t="s">
        <v>25</v>
      </c>
      <c r="R19" s="546" t="s">
        <v>26</v>
      </c>
      <c r="S19" s="546" t="s">
        <v>27</v>
      </c>
    </row>
    <row r="20" spans="3:19" ht="10.9" customHeight="1">
      <c r="N20" s="543" t="s">
        <v>28</v>
      </c>
      <c r="O20" s="544" t="s">
        <v>128</v>
      </c>
      <c r="P20" s="544" t="s">
        <v>129</v>
      </c>
      <c r="Q20" s="543" t="s">
        <v>28</v>
      </c>
      <c r="R20" s="544" t="s">
        <v>568</v>
      </c>
      <c r="S20" s="543" t="s">
        <v>569</v>
      </c>
    </row>
    <row r="21" spans="3:19" ht="12.6" customHeight="1">
      <c r="N21" s="543" t="s">
        <v>1021</v>
      </c>
      <c r="O21" s="544" t="s">
        <v>130</v>
      </c>
      <c r="P21" s="544" t="s">
        <v>129</v>
      </c>
      <c r="Q21" s="543" t="s">
        <v>1021</v>
      </c>
      <c r="R21" s="544" t="s">
        <v>132</v>
      </c>
      <c r="S21" s="544"/>
    </row>
    <row r="22" spans="3:19" ht="13.9" customHeight="1">
      <c r="I22" s="1102" t="s">
        <v>1025</v>
      </c>
      <c r="N22" s="543" t="s">
        <v>1020</v>
      </c>
      <c r="O22" s="544" t="s">
        <v>131</v>
      </c>
      <c r="P22" s="544" t="s">
        <v>129</v>
      </c>
      <c r="Q22" s="543" t="s">
        <v>1020</v>
      </c>
      <c r="R22" s="544" t="s">
        <v>132</v>
      </c>
      <c r="S22" s="544"/>
    </row>
    <row r="23" spans="3:19" ht="21.75" thickBot="1">
      <c r="C23" s="547" t="s">
        <v>368</v>
      </c>
      <c r="I23" s="1103" t="s">
        <v>1017</v>
      </c>
      <c r="N23" s="901" t="s">
        <v>1028</v>
      </c>
    </row>
    <row r="24" spans="3:19" ht="18" customHeight="1" thickBot="1">
      <c r="C24" s="1285" t="s">
        <v>133</v>
      </c>
      <c r="D24" s="895" t="s">
        <v>523</v>
      </c>
      <c r="E24" s="548"/>
      <c r="F24" s="548"/>
      <c r="G24" s="549" t="s">
        <v>524</v>
      </c>
      <c r="I24" s="1108" t="s">
        <v>1018</v>
      </c>
      <c r="J24" s="1106" t="s">
        <v>1020</v>
      </c>
      <c r="K24" s="1105" t="s">
        <v>1021</v>
      </c>
      <c r="N24" s="552" t="s">
        <v>1029</v>
      </c>
      <c r="Q24" s="899"/>
    </row>
    <row r="25" spans="3:19" ht="18" customHeight="1">
      <c r="C25" s="1286"/>
      <c r="D25" s="896" t="s">
        <v>244</v>
      </c>
      <c r="E25" s="551"/>
      <c r="F25" s="553" t="s">
        <v>224</v>
      </c>
      <c r="G25" s="1089" t="s">
        <v>524</v>
      </c>
      <c r="I25" s="1109" t="s">
        <v>759</v>
      </c>
      <c r="J25" s="1107" t="s">
        <v>1022</v>
      </c>
      <c r="K25" s="1104" t="s">
        <v>1023</v>
      </c>
      <c r="N25" s="552" t="s">
        <v>1032</v>
      </c>
      <c r="Q25" s="550"/>
    </row>
    <row r="26" spans="3:19" ht="15.75" thickBot="1">
      <c r="C26" s="1286"/>
      <c r="D26" s="897" t="s">
        <v>442</v>
      </c>
      <c r="E26" s="559" t="s">
        <v>224</v>
      </c>
      <c r="F26" s="559" t="s">
        <v>224</v>
      </c>
      <c r="G26" s="1088" t="s">
        <v>524</v>
      </c>
      <c r="I26" s="1110" t="s">
        <v>1019</v>
      </c>
      <c r="J26" s="881" t="s">
        <v>1023</v>
      </c>
      <c r="K26" s="882" t="s">
        <v>1024</v>
      </c>
      <c r="N26" s="552"/>
    </row>
    <row r="27" spans="3:19" ht="19.5" thickBot="1">
      <c r="C27" s="1287"/>
      <c r="D27" s="898" t="s">
        <v>608</v>
      </c>
      <c r="E27" s="559" t="s">
        <v>224</v>
      </c>
      <c r="F27" s="559" t="s">
        <v>224</v>
      </c>
      <c r="G27" s="1088" t="s">
        <v>524</v>
      </c>
      <c r="N27" s="562" t="s">
        <v>723</v>
      </c>
    </row>
    <row r="28" spans="3:19" ht="45.75" thickBot="1">
      <c r="C28" s="555" t="s">
        <v>370</v>
      </c>
      <c r="D28" s="1771" t="s">
        <v>722</v>
      </c>
      <c r="E28" s="1772"/>
      <c r="F28" s="1772"/>
      <c r="G28" s="1773"/>
      <c r="N28" s="900" t="s">
        <v>724</v>
      </c>
    </row>
    <row r="29" spans="3:19" ht="45.75" thickBot="1">
      <c r="C29" s="1087" t="s">
        <v>405</v>
      </c>
      <c r="D29" s="1771" t="s">
        <v>406</v>
      </c>
      <c r="E29" s="1772"/>
      <c r="F29" s="1772"/>
      <c r="G29" s="1773"/>
      <c r="N29" s="902" t="s">
        <v>725</v>
      </c>
    </row>
    <row r="30" spans="3:19">
      <c r="I30" s="554"/>
      <c r="N30" s="552"/>
    </row>
  </sheetData>
  <mergeCells count="44">
    <mergeCell ref="D28:G28"/>
    <mergeCell ref="D29:G29"/>
    <mergeCell ref="Y7:Y16"/>
    <mergeCell ref="K7:K16"/>
    <mergeCell ref="L7:L16"/>
    <mergeCell ref="M7:M16"/>
    <mergeCell ref="V7:V16"/>
    <mergeCell ref="W7:W16"/>
    <mergeCell ref="X7:X16"/>
    <mergeCell ref="C24:C27"/>
    <mergeCell ref="P11:P16"/>
    <mergeCell ref="S7:S16"/>
    <mergeCell ref="T7:T16"/>
    <mergeCell ref="U7:U16"/>
    <mergeCell ref="O7:P10"/>
    <mergeCell ref="Q7:Q16"/>
    <mergeCell ref="R7:R16"/>
    <mergeCell ref="E7:E16"/>
    <mergeCell ref="F7:F16"/>
    <mergeCell ref="G7:G16"/>
    <mergeCell ref="H7:H16"/>
    <mergeCell ref="I7:I16"/>
    <mergeCell ref="J7:J16"/>
    <mergeCell ref="Z4:Z16"/>
    <mergeCell ref="E5:E6"/>
    <mergeCell ref="F5:G5"/>
    <mergeCell ref="H5:H6"/>
    <mergeCell ref="J5:J6"/>
    <mergeCell ref="K5:L5"/>
    <mergeCell ref="M5:M6"/>
    <mergeCell ref="O5:O6"/>
    <mergeCell ref="P5:P6"/>
    <mergeCell ref="W4:Y4"/>
    <mergeCell ref="V5:V6"/>
    <mergeCell ref="W5:X5"/>
    <mergeCell ref="Y5:Y6"/>
    <mergeCell ref="B4:D5"/>
    <mergeCell ref="F4:H4"/>
    <mergeCell ref="I4:I6"/>
    <mergeCell ref="K4:M4"/>
    <mergeCell ref="N4:U4"/>
    <mergeCell ref="Q5:Q6"/>
    <mergeCell ref="R5:S5"/>
    <mergeCell ref="T5:U5"/>
  </mergeCells>
  <hyperlinks>
    <hyperlink ref="N29" location="'Sequence Chart'!B117" display="Rinse wash time in the sequence chart is doubled." xr:uid="{B229AA41-327F-416A-97AC-19F0732F8A1F}"/>
    <hyperlink ref="N23" location="'Auto-Detergent Disp.'!A1" display="*Softener amount is determined using the ON time of the softener pump inlet" xr:uid="{996A620B-1EDD-4FB9-ABA7-4891216B9E63}"/>
  </hyperlinks>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84994" r:id="rId4">
          <objectPr defaultSize="0" r:id="rId5">
            <anchor moveWithCells="1">
              <from>
                <xdr:col>8</xdr:col>
                <xdr:colOff>114300</xdr:colOff>
                <xdr:row>26</xdr:row>
                <xdr:rowOff>85725</xdr:rowOff>
              </from>
              <to>
                <xdr:col>10</xdr:col>
                <xdr:colOff>1381125</xdr:colOff>
                <xdr:row>32</xdr:row>
                <xdr:rowOff>104775</xdr:rowOff>
              </to>
            </anchor>
          </objectPr>
        </oleObject>
      </mc:Choice>
      <mc:Fallback>
        <oleObject progId="Visio.Drawing.15" shapeId="84994" r:id="rId4"/>
      </mc:Fallback>
    </mc:AlternateContent>
  </oleObjec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AC108-536D-4F13-9B58-ED7AC05EB7EB}">
  <sheetPr>
    <tabColor theme="3" tint="0.79998168889431442"/>
  </sheetPr>
  <dimension ref="A1:Y50"/>
  <sheetViews>
    <sheetView workbookViewId="0">
      <selection activeCell="U24" sqref="U24"/>
    </sheetView>
  </sheetViews>
  <sheetFormatPr defaultColWidth="8.85546875" defaultRowHeight="15"/>
  <cols>
    <col min="1" max="1" width="1.28515625" style="341" customWidth="1"/>
    <col min="2" max="2" width="11" style="341" customWidth="1"/>
    <col min="3" max="3" width="12.85546875" style="341" customWidth="1"/>
    <col min="4" max="19" width="8.85546875" style="341"/>
    <col min="20" max="20" width="15.7109375" style="341" customWidth="1"/>
    <col min="21" max="21" width="30" style="341" customWidth="1"/>
    <col min="22" max="16384" width="8.85546875" style="341"/>
  </cols>
  <sheetData>
    <row r="1" spans="1:25" ht="14.45" customHeight="1">
      <c r="A1" s="1785" t="s">
        <v>710</v>
      </c>
      <c r="B1" s="1785"/>
      <c r="C1" s="1785"/>
      <c r="D1" s="1785"/>
      <c r="E1" s="1785"/>
      <c r="F1" s="1785"/>
      <c r="G1" s="1785"/>
      <c r="H1" s="1785"/>
      <c r="I1" s="1785"/>
      <c r="K1" s="1784" t="s">
        <v>711</v>
      </c>
      <c r="L1" s="1784"/>
      <c r="M1" s="1784"/>
      <c r="N1" s="1784"/>
      <c r="O1" s="1784"/>
      <c r="P1" s="1784"/>
      <c r="Q1" s="1784"/>
      <c r="R1" s="1784"/>
    </row>
    <row r="2" spans="1:25" ht="14.45" customHeight="1">
      <c r="A2" s="1785"/>
      <c r="B2" s="1785"/>
      <c r="C2" s="1785"/>
      <c r="D2" s="1785"/>
      <c r="E2" s="1785"/>
      <c r="F2" s="1785"/>
      <c r="G2" s="1785"/>
      <c r="H2" s="1785"/>
      <c r="I2" s="1785"/>
      <c r="K2" s="1784"/>
      <c r="L2" s="1784"/>
      <c r="M2" s="1784"/>
      <c r="N2" s="1784"/>
      <c r="O2" s="1784"/>
      <c r="P2" s="1784"/>
      <c r="Q2" s="1784"/>
      <c r="R2" s="1784"/>
    </row>
    <row r="3" spans="1:25" s="348" customFormat="1" ht="18.75">
      <c r="B3" s="379" t="s">
        <v>443</v>
      </c>
      <c r="K3" s="379" t="s">
        <v>443</v>
      </c>
      <c r="T3" s="379" t="s">
        <v>452</v>
      </c>
    </row>
    <row r="4" spans="1:25" ht="15.75">
      <c r="B4" s="1782" t="s">
        <v>444</v>
      </c>
      <c r="C4" s="1782"/>
      <c r="E4" s="1782" t="s">
        <v>445</v>
      </c>
      <c r="F4" s="1782"/>
      <c r="H4" s="1782" t="s">
        <v>446</v>
      </c>
      <c r="I4" s="1782"/>
      <c r="K4" s="1782" t="s">
        <v>444</v>
      </c>
      <c r="L4" s="1782"/>
      <c r="N4" s="1782" t="s">
        <v>445</v>
      </c>
      <c r="O4" s="1782"/>
      <c r="Q4" s="1782" t="s">
        <v>446</v>
      </c>
      <c r="R4" s="1782"/>
      <c r="T4" s="321" t="s">
        <v>448</v>
      </c>
    </row>
    <row r="5" spans="1:25">
      <c r="B5" s="378" t="s">
        <v>458</v>
      </c>
      <c r="C5" s="378" t="s">
        <v>135</v>
      </c>
      <c r="E5" s="378" t="s">
        <v>459</v>
      </c>
      <c r="F5" s="378" t="s">
        <v>135</v>
      </c>
      <c r="H5" s="378" t="s">
        <v>458</v>
      </c>
      <c r="I5" s="378" t="s">
        <v>135</v>
      </c>
      <c r="K5" s="378" t="s">
        <v>458</v>
      </c>
      <c r="L5" s="378" t="s">
        <v>135</v>
      </c>
      <c r="N5" s="378" t="s">
        <v>458</v>
      </c>
      <c r="O5" s="378" t="s">
        <v>135</v>
      </c>
      <c r="Q5" s="378" t="s">
        <v>458</v>
      </c>
      <c r="R5" s="378" t="s">
        <v>135</v>
      </c>
      <c r="T5" s="370" t="s">
        <v>449</v>
      </c>
      <c r="U5" s="355" t="s">
        <v>453</v>
      </c>
    </row>
    <row r="6" spans="1:25">
      <c r="B6" s="344">
        <v>0</v>
      </c>
      <c r="C6" s="344">
        <v>0</v>
      </c>
      <c r="D6" s="321"/>
      <c r="E6" s="344">
        <v>0</v>
      </c>
      <c r="F6" s="344">
        <v>0</v>
      </c>
      <c r="G6" s="321"/>
      <c r="H6" s="344">
        <v>0</v>
      </c>
      <c r="I6" s="344">
        <v>0</v>
      </c>
      <c r="J6" s="321"/>
      <c r="K6" s="344">
        <v>0</v>
      </c>
      <c r="L6" s="344">
        <v>0</v>
      </c>
      <c r="M6" s="321"/>
      <c r="N6" s="344">
        <v>0</v>
      </c>
      <c r="O6" s="344">
        <v>0</v>
      </c>
      <c r="P6" s="321"/>
      <c r="Q6" s="344">
        <v>0</v>
      </c>
      <c r="R6" s="344">
        <v>0</v>
      </c>
      <c r="T6" s="341" t="s">
        <v>454</v>
      </c>
    </row>
    <row r="7" spans="1:25">
      <c r="B7" s="344">
        <v>12</v>
      </c>
      <c r="C7" s="344">
        <v>150</v>
      </c>
      <c r="D7" s="321"/>
      <c r="E7" s="344">
        <v>12</v>
      </c>
      <c r="F7" s="344">
        <v>150</v>
      </c>
      <c r="G7" s="321"/>
      <c r="H7" s="344">
        <v>12</v>
      </c>
      <c r="I7" s="344">
        <v>150</v>
      </c>
      <c r="J7" s="321"/>
      <c r="K7" s="344">
        <v>12</v>
      </c>
      <c r="L7" s="344">
        <v>150</v>
      </c>
      <c r="M7" s="321"/>
      <c r="N7" s="344">
        <v>12</v>
      </c>
      <c r="O7" s="344">
        <v>150</v>
      </c>
      <c r="P7" s="321"/>
      <c r="Q7" s="344">
        <v>12</v>
      </c>
      <c r="R7" s="344">
        <v>150</v>
      </c>
    </row>
    <row r="8" spans="1:25">
      <c r="B8" s="344">
        <v>72</v>
      </c>
      <c r="C8" s="344">
        <v>150</v>
      </c>
      <c r="D8" s="321"/>
      <c r="E8" s="344">
        <v>72</v>
      </c>
      <c r="F8" s="344">
        <v>150</v>
      </c>
      <c r="G8" s="321"/>
      <c r="H8" s="344">
        <v>72</v>
      </c>
      <c r="I8" s="344">
        <v>150</v>
      </c>
      <c r="J8" s="321"/>
      <c r="K8" s="344">
        <v>72</v>
      </c>
      <c r="L8" s="344">
        <v>150</v>
      </c>
      <c r="M8" s="321"/>
      <c r="N8" s="344">
        <v>72</v>
      </c>
      <c r="O8" s="344">
        <v>150</v>
      </c>
      <c r="P8" s="321"/>
      <c r="Q8" s="344">
        <v>72</v>
      </c>
      <c r="R8" s="344">
        <v>150</v>
      </c>
      <c r="T8" s="341" t="s">
        <v>450</v>
      </c>
    </row>
    <row r="9" spans="1:25">
      <c r="B9" s="344">
        <v>116</v>
      </c>
      <c r="C9" s="891">
        <v>700</v>
      </c>
      <c r="D9" s="321"/>
      <c r="E9" s="344">
        <v>116</v>
      </c>
      <c r="F9" s="891">
        <v>700</v>
      </c>
      <c r="G9" s="321"/>
      <c r="H9" s="344">
        <v>116</v>
      </c>
      <c r="I9" s="891">
        <v>700</v>
      </c>
      <c r="J9" s="321"/>
      <c r="K9" s="344">
        <v>92</v>
      </c>
      <c r="L9" s="891">
        <v>400</v>
      </c>
      <c r="M9" s="321"/>
      <c r="N9" s="344">
        <v>92</v>
      </c>
      <c r="O9" s="891">
        <v>400</v>
      </c>
      <c r="P9" s="321"/>
      <c r="Q9" s="344">
        <v>92</v>
      </c>
      <c r="R9" s="891">
        <v>400</v>
      </c>
      <c r="T9" s="341" t="s">
        <v>451</v>
      </c>
    </row>
    <row r="10" spans="1:25">
      <c r="B10" s="344">
        <v>180</v>
      </c>
      <c r="C10" s="891">
        <v>700</v>
      </c>
      <c r="D10" s="321"/>
      <c r="E10" s="344">
        <v>420</v>
      </c>
      <c r="F10" s="891">
        <v>700</v>
      </c>
      <c r="G10" s="321"/>
      <c r="H10" s="344">
        <v>660</v>
      </c>
      <c r="I10" s="891">
        <v>700</v>
      </c>
      <c r="J10" s="321"/>
      <c r="K10" s="344">
        <v>150</v>
      </c>
      <c r="L10" s="891">
        <v>400</v>
      </c>
      <c r="M10" s="321"/>
      <c r="N10" s="344">
        <v>390</v>
      </c>
      <c r="O10" s="891">
        <v>400</v>
      </c>
      <c r="P10" s="321"/>
      <c r="Q10" s="344">
        <v>630</v>
      </c>
      <c r="R10" s="891">
        <v>400</v>
      </c>
    </row>
    <row r="11" spans="1:25" ht="18.75">
      <c r="B11" s="609"/>
      <c r="C11" s="609"/>
      <c r="E11" s="609"/>
      <c r="F11" s="609"/>
      <c r="H11" s="609"/>
      <c r="I11" s="609"/>
      <c r="K11" s="554" t="s">
        <v>718</v>
      </c>
      <c r="L11" s="609"/>
      <c r="N11" s="609"/>
      <c r="O11" s="609"/>
      <c r="Q11" s="609"/>
      <c r="R11" s="609"/>
      <c r="T11" s="1783" t="s">
        <v>712</v>
      </c>
      <c r="U11" s="1783"/>
      <c r="V11" s="1783"/>
    </row>
    <row r="12" spans="1:25">
      <c r="B12" s="609"/>
      <c r="C12" s="609"/>
      <c r="E12" s="609"/>
      <c r="F12" s="609"/>
      <c r="H12" s="609"/>
      <c r="I12" s="609"/>
      <c r="K12" s="609"/>
      <c r="L12" s="609"/>
      <c r="N12" s="609"/>
      <c r="O12" s="609"/>
      <c r="Q12" s="609"/>
      <c r="R12" s="609"/>
      <c r="T12" s="341" t="s">
        <v>713</v>
      </c>
    </row>
    <row r="13" spans="1:25">
      <c r="B13" s="609"/>
      <c r="C13" s="609"/>
      <c r="E13" s="609"/>
      <c r="F13" s="609"/>
      <c r="H13" s="609"/>
      <c r="I13" s="609"/>
      <c r="T13" s="341" t="s">
        <v>714</v>
      </c>
    </row>
    <row r="14" spans="1:25">
      <c r="T14" s="341" t="s">
        <v>717</v>
      </c>
      <c r="U14" s="348"/>
      <c r="V14" s="348"/>
      <c r="W14" s="348"/>
      <c r="X14" s="348"/>
      <c r="Y14" s="348"/>
    </row>
    <row r="15" spans="1:25" ht="15.75">
      <c r="T15" s="1782" t="s">
        <v>609</v>
      </c>
      <c r="U15" s="1782"/>
    </row>
    <row r="16" spans="1:25">
      <c r="T16" s="378" t="s">
        <v>458</v>
      </c>
      <c r="U16" s="378" t="s">
        <v>135</v>
      </c>
    </row>
    <row r="17" spans="20:21">
      <c r="T17" s="344">
        <v>0</v>
      </c>
      <c r="U17" s="344">
        <v>0</v>
      </c>
    </row>
    <row r="18" spans="20:21">
      <c r="T18" s="344">
        <v>12</v>
      </c>
      <c r="U18" s="344">
        <v>150</v>
      </c>
    </row>
    <row r="19" spans="20:21">
      <c r="T19" s="344">
        <v>72</v>
      </c>
      <c r="U19" s="344">
        <v>150</v>
      </c>
    </row>
    <row r="20" spans="20:21">
      <c r="T20" s="344">
        <v>116</v>
      </c>
      <c r="U20" s="891">
        <v>700</v>
      </c>
    </row>
    <row r="21" spans="20:21">
      <c r="T21" s="344">
        <v>1320</v>
      </c>
      <c r="U21" s="891">
        <v>700</v>
      </c>
    </row>
    <row r="22" spans="20:21">
      <c r="T22" s="344"/>
      <c r="U22" s="891"/>
    </row>
    <row r="23" spans="20:21">
      <c r="T23" s="341" t="s">
        <v>716</v>
      </c>
    </row>
    <row r="24" spans="20:21">
      <c r="T24" s="341" t="s">
        <v>715</v>
      </c>
    </row>
    <row r="25" spans="20:21">
      <c r="T25" s="383" t="s">
        <v>719</v>
      </c>
      <c r="U25" s="348"/>
    </row>
    <row r="26" spans="20:21" ht="15.75" thickBot="1">
      <c r="T26" s="348"/>
      <c r="U26" s="348"/>
    </row>
    <row r="27" spans="20:21" ht="19.149999999999999" customHeight="1" thickBot="1">
      <c r="T27" s="374" t="s">
        <v>409</v>
      </c>
      <c r="U27" s="362" t="s">
        <v>375</v>
      </c>
    </row>
    <row r="28" spans="20:21" ht="46.15" customHeight="1">
      <c r="T28" s="349" t="s">
        <v>456</v>
      </c>
      <c r="U28" s="892" t="s">
        <v>457</v>
      </c>
    </row>
    <row r="29" spans="20:21" ht="30.75" thickBot="1">
      <c r="T29" s="352" t="s">
        <v>720</v>
      </c>
      <c r="U29" s="381" t="s">
        <v>721</v>
      </c>
    </row>
    <row r="31" spans="20:21" ht="15.75">
      <c r="T31" s="1782" t="s">
        <v>609</v>
      </c>
      <c r="U31" s="1782"/>
    </row>
    <row r="32" spans="20:21">
      <c r="T32" s="378" t="s">
        <v>458</v>
      </c>
      <c r="U32" s="378" t="s">
        <v>135</v>
      </c>
    </row>
    <row r="33" spans="4:21">
      <c r="D33" s="609"/>
      <c r="E33" s="609"/>
      <c r="K33" s="609"/>
      <c r="L33" s="609"/>
      <c r="T33" s="344">
        <v>0</v>
      </c>
      <c r="U33" s="344">
        <v>0</v>
      </c>
    </row>
    <row r="34" spans="4:21">
      <c r="T34" s="344">
        <v>12</v>
      </c>
      <c r="U34" s="344">
        <v>150</v>
      </c>
    </row>
    <row r="35" spans="4:21">
      <c r="T35" s="344">
        <v>72</v>
      </c>
      <c r="U35" s="344">
        <v>150</v>
      </c>
    </row>
    <row r="36" spans="4:21">
      <c r="T36" s="344">
        <v>116</v>
      </c>
      <c r="U36" s="891">
        <v>700</v>
      </c>
    </row>
    <row r="37" spans="4:21">
      <c r="T37" s="344">
        <v>1320</v>
      </c>
      <c r="U37" s="891">
        <v>700</v>
      </c>
    </row>
    <row r="38" spans="4:21" ht="26.25">
      <c r="T38" s="380" t="s">
        <v>396</v>
      </c>
    </row>
    <row r="39" spans="4:21">
      <c r="T39" s="341" t="s">
        <v>397</v>
      </c>
    </row>
    <row r="40" spans="4:21">
      <c r="T40" s="341" t="s">
        <v>447</v>
      </c>
    </row>
    <row r="42" spans="4:21">
      <c r="T42" s="341" t="s">
        <v>398</v>
      </c>
    </row>
    <row r="43" spans="4:21">
      <c r="T43" s="341" t="s">
        <v>399</v>
      </c>
      <c r="U43" s="356"/>
    </row>
    <row r="44" spans="4:21">
      <c r="U44" s="356"/>
    </row>
    <row r="45" spans="4:21">
      <c r="T45" s="356"/>
      <c r="U45" s="356"/>
    </row>
    <row r="46" spans="4:21">
      <c r="T46" s="356"/>
      <c r="U46" s="356"/>
    </row>
    <row r="47" spans="4:21">
      <c r="T47" s="356"/>
      <c r="U47" s="356"/>
    </row>
    <row r="48" spans="4:21">
      <c r="T48" s="356"/>
      <c r="U48" s="356"/>
    </row>
    <row r="49" spans="20:20">
      <c r="T49" s="356"/>
    </row>
    <row r="50" spans="20:20">
      <c r="T50" s="356"/>
    </row>
  </sheetData>
  <mergeCells count="11">
    <mergeCell ref="K1:R2"/>
    <mergeCell ref="K4:L4"/>
    <mergeCell ref="N4:O4"/>
    <mergeCell ref="Q4:R4"/>
    <mergeCell ref="A1:I2"/>
    <mergeCell ref="T31:U31"/>
    <mergeCell ref="T15:U15"/>
    <mergeCell ref="B4:C4"/>
    <mergeCell ref="E4:F4"/>
    <mergeCell ref="H4:I4"/>
    <mergeCell ref="T11:V11"/>
  </mergeCells>
  <pageMargins left="0.7" right="0.7" top="0.75" bottom="0.75" header="0.3" footer="0.3"/>
  <pageSetup orientation="portrait" horizontalDpi="300" verticalDpi="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FEAC4-1791-4C74-8E92-82FCE4AE4F6D}">
  <sheetPr>
    <tabColor theme="3" tint="0.79998168889431442"/>
  </sheetPr>
  <dimension ref="B2:H9"/>
  <sheetViews>
    <sheetView workbookViewId="0">
      <selection activeCell="B4" sqref="B4"/>
    </sheetView>
  </sheetViews>
  <sheetFormatPr defaultColWidth="8.85546875" defaultRowHeight="15"/>
  <cols>
    <col min="1" max="16384" width="8.85546875" style="348"/>
  </cols>
  <sheetData>
    <row r="2" spans="2:8" ht="18.75">
      <c r="B2" s="568" t="s">
        <v>921</v>
      </c>
    </row>
    <row r="3" spans="2:8" ht="15.75" thickBot="1">
      <c r="B3" s="348" t="s">
        <v>923</v>
      </c>
    </row>
    <row r="4" spans="2:8">
      <c r="B4" s="348" t="s">
        <v>922</v>
      </c>
    </row>
    <row r="5" spans="2:8" ht="15.75" thickBot="1"/>
    <row r="6" spans="2:8" ht="20.45" customHeight="1" thickBot="1">
      <c r="D6" s="1188" t="s">
        <v>530</v>
      </c>
      <c r="E6" s="1258"/>
      <c r="F6" s="1258"/>
      <c r="G6" s="1258" t="s">
        <v>531</v>
      </c>
      <c r="H6" s="1189"/>
    </row>
    <row r="7" spans="2:8">
      <c r="B7" s="1786" t="s">
        <v>589</v>
      </c>
      <c r="C7" s="908" t="s">
        <v>529</v>
      </c>
      <c r="D7" s="1789" t="s">
        <v>121</v>
      </c>
      <c r="E7" s="1790"/>
      <c r="F7" s="1791"/>
      <c r="G7" s="1790">
        <v>-10</v>
      </c>
      <c r="H7" s="1795"/>
    </row>
    <row r="8" spans="2:8">
      <c r="B8" s="1787"/>
      <c r="C8" s="909" t="s">
        <v>50</v>
      </c>
      <c r="D8" s="1792" t="s">
        <v>121</v>
      </c>
      <c r="E8" s="1793"/>
      <c r="F8" s="1794"/>
      <c r="G8" s="1793">
        <v>0</v>
      </c>
      <c r="H8" s="1796"/>
    </row>
    <row r="9" spans="2:8" ht="31.15" customHeight="1" thickBot="1">
      <c r="B9" s="1788"/>
      <c r="C9" s="569" t="s">
        <v>436</v>
      </c>
      <c r="D9" s="1797" t="s">
        <v>532</v>
      </c>
      <c r="E9" s="1798"/>
      <c r="F9" s="1799"/>
      <c r="G9" s="1800">
        <v>0</v>
      </c>
      <c r="H9" s="1801"/>
    </row>
  </sheetData>
  <mergeCells count="9">
    <mergeCell ref="B7:B9"/>
    <mergeCell ref="D6:F6"/>
    <mergeCell ref="D7:F7"/>
    <mergeCell ref="D8:F8"/>
    <mergeCell ref="G6:H6"/>
    <mergeCell ref="G7:H7"/>
    <mergeCell ref="G8:H8"/>
    <mergeCell ref="D9:F9"/>
    <mergeCell ref="G9:H9"/>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0E905-C717-4BC8-8496-C1DAA5D71E55}">
  <sheetPr>
    <tabColor theme="3" tint="0.79998168889431442"/>
  </sheetPr>
  <dimension ref="B2:G20"/>
  <sheetViews>
    <sheetView workbookViewId="0">
      <selection activeCell="C28" sqref="C28"/>
    </sheetView>
  </sheetViews>
  <sheetFormatPr defaultColWidth="8.85546875" defaultRowHeight="15"/>
  <cols>
    <col min="1" max="1" width="8.85546875" style="341"/>
    <col min="2" max="2" width="11.140625" style="341" customWidth="1"/>
    <col min="3" max="16384" width="8.85546875" style="341"/>
  </cols>
  <sheetData>
    <row r="2" spans="2:7">
      <c r="B2" s="341" t="s">
        <v>424</v>
      </c>
    </row>
    <row r="3" spans="2:7">
      <c r="B3" s="341" t="s">
        <v>425</v>
      </c>
    </row>
    <row r="5" spans="2:7" ht="15.75">
      <c r="B5" s="353" t="s">
        <v>432</v>
      </c>
    </row>
    <row r="6" spans="2:7">
      <c r="B6" s="341" t="s">
        <v>426</v>
      </c>
      <c r="C6" s="321" t="s">
        <v>427</v>
      </c>
    </row>
    <row r="7" spans="2:7">
      <c r="B7" s="341" t="s">
        <v>428</v>
      </c>
      <c r="C7" s="321" t="s">
        <v>429</v>
      </c>
    </row>
    <row r="8" spans="2:7">
      <c r="B8" s="341" t="s">
        <v>430</v>
      </c>
      <c r="C8" s="321" t="s">
        <v>431</v>
      </c>
    </row>
    <row r="9" spans="2:7">
      <c r="C9" s="355"/>
    </row>
    <row r="10" spans="2:7">
      <c r="B10" s="343" t="s">
        <v>433</v>
      </c>
      <c r="F10" s="343" t="s">
        <v>434</v>
      </c>
    </row>
    <row r="11" spans="2:7">
      <c r="B11" s="341" t="s">
        <v>426</v>
      </c>
      <c r="C11" s="346">
        <v>13</v>
      </c>
      <c r="F11" s="341" t="s">
        <v>426</v>
      </c>
      <c r="G11" s="346">
        <v>18</v>
      </c>
    </row>
    <row r="12" spans="2:7">
      <c r="B12" s="341" t="s">
        <v>428</v>
      </c>
      <c r="C12" s="346">
        <v>23</v>
      </c>
      <c r="F12" s="341" t="s">
        <v>428</v>
      </c>
      <c r="G12" s="346">
        <v>26</v>
      </c>
    </row>
    <row r="13" spans="2:7">
      <c r="B13" s="341" t="s">
        <v>430</v>
      </c>
      <c r="C13" s="346">
        <v>20</v>
      </c>
      <c r="F13" s="341" t="s">
        <v>430</v>
      </c>
      <c r="G13" s="346">
        <v>23</v>
      </c>
    </row>
    <row r="14" spans="2:7">
      <c r="B14" s="341" t="s">
        <v>578</v>
      </c>
      <c r="C14" s="346">
        <v>30</v>
      </c>
      <c r="F14" s="341" t="s">
        <v>578</v>
      </c>
      <c r="G14" s="346">
        <v>160</v>
      </c>
    </row>
    <row r="15" spans="2:7">
      <c r="B15" s="341" t="s">
        <v>579</v>
      </c>
      <c r="C15" s="346">
        <v>1</v>
      </c>
      <c r="F15" s="341" t="s">
        <v>579</v>
      </c>
      <c r="G15" s="346">
        <v>2</v>
      </c>
    </row>
    <row r="16" spans="2:7" ht="15.75">
      <c r="B16" s="382"/>
    </row>
    <row r="20" ht="14.45" customHeight="1"/>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4840A-8BA7-4988-B5A4-61EE50D6E9E1}">
  <sheetPr>
    <tabColor theme="3" tint="0.79998168889431442"/>
  </sheetPr>
  <dimension ref="B2:F8"/>
  <sheetViews>
    <sheetView workbookViewId="0">
      <selection activeCell="E30" sqref="E30"/>
    </sheetView>
  </sheetViews>
  <sheetFormatPr defaultColWidth="8.85546875" defaultRowHeight="15"/>
  <cols>
    <col min="1" max="1" width="8.85546875" style="348"/>
    <col min="2" max="3" width="15.5703125" style="348" customWidth="1"/>
    <col min="4" max="4" width="14.85546875" style="348" customWidth="1"/>
    <col min="5" max="16384" width="8.85546875" style="348"/>
  </cols>
  <sheetData>
    <row r="2" spans="2:6">
      <c r="B2" s="348" t="s">
        <v>474</v>
      </c>
    </row>
    <row r="3" spans="2:6">
      <c r="B3" s="365" t="s">
        <v>475</v>
      </c>
    </row>
    <row r="4" spans="2:6">
      <c r="B4" s="365"/>
    </row>
    <row r="5" spans="2:6">
      <c r="B5" s="348" t="s">
        <v>472</v>
      </c>
      <c r="F5" s="348" t="s">
        <v>473</v>
      </c>
    </row>
    <row r="6" spans="2:6">
      <c r="B6" s="348" t="s">
        <v>476</v>
      </c>
    </row>
    <row r="8" spans="2:6">
      <c r="B8" s="348" t="s">
        <v>477</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611B-77EE-49C6-AE0B-712806E6833B}">
  <sheetPr>
    <tabColor rgb="FFFF0000"/>
  </sheetPr>
  <dimension ref="B2:F15"/>
  <sheetViews>
    <sheetView workbookViewId="0">
      <selection activeCell="D14" sqref="D14"/>
    </sheetView>
  </sheetViews>
  <sheetFormatPr defaultColWidth="8.85546875" defaultRowHeight="15"/>
  <cols>
    <col min="1" max="1" width="8.85546875" style="348"/>
    <col min="2" max="2" width="13.28515625" style="348" customWidth="1"/>
    <col min="3" max="3" width="20.85546875" style="348" customWidth="1"/>
    <col min="4" max="4" width="18.28515625" style="348" customWidth="1"/>
    <col min="5" max="5" width="27" style="348" customWidth="1"/>
    <col min="6" max="6" width="24.28515625" style="348" customWidth="1"/>
    <col min="7" max="10" width="8.85546875" style="348"/>
    <col min="11" max="11" width="12.42578125" style="348" customWidth="1"/>
    <col min="12" max="12" width="22.5703125" style="348" customWidth="1"/>
    <col min="13" max="13" width="21.85546875" style="348" customWidth="1"/>
    <col min="14" max="14" width="31.28515625" style="348" customWidth="1"/>
    <col min="15" max="16384" width="8.85546875" style="348"/>
  </cols>
  <sheetData>
    <row r="2" spans="2:6" ht="18.75">
      <c r="B2" s="1090" t="s">
        <v>1011</v>
      </c>
    </row>
    <row r="3" spans="2:6">
      <c r="B3" s="347"/>
    </row>
    <row r="4" spans="2:6">
      <c r="B4" s="347" t="s">
        <v>924</v>
      </c>
    </row>
    <row r="5" spans="2:6">
      <c r="B5" s="910" t="s">
        <v>925</v>
      </c>
    </row>
    <row r="6" spans="2:6">
      <c r="B6" s="910" t="s">
        <v>926</v>
      </c>
    </row>
    <row r="7" spans="2:6" ht="15.75" thickBot="1">
      <c r="B7" s="910"/>
    </row>
    <row r="8" spans="2:6" ht="15.75" thickBot="1">
      <c r="B8" s="357" t="s">
        <v>409</v>
      </c>
      <c r="C8" s="703" t="s">
        <v>375</v>
      </c>
      <c r="D8" s="1115" t="s">
        <v>409</v>
      </c>
      <c r="E8" s="1066" t="s">
        <v>375</v>
      </c>
      <c r="F8" s="357" t="s">
        <v>1050</v>
      </c>
    </row>
    <row r="9" spans="2:6" ht="75.75" thickBot="1">
      <c r="B9" s="359" t="s">
        <v>410</v>
      </c>
      <c r="C9" s="360" t="s">
        <v>391</v>
      </c>
      <c r="D9" s="1116"/>
      <c r="E9" s="1118"/>
      <c r="F9" s="1120" t="s">
        <v>1054</v>
      </c>
    </row>
    <row r="10" spans="2:6" ht="45">
      <c r="B10" s="1802" t="s">
        <v>411</v>
      </c>
      <c r="C10" s="1804" t="s">
        <v>412</v>
      </c>
      <c r="D10" s="1122" t="s">
        <v>393</v>
      </c>
      <c r="E10" s="1121" t="s">
        <v>527</v>
      </c>
      <c r="F10" s="1123"/>
    </row>
    <row r="11" spans="2:6" ht="75.75" thickBot="1">
      <c r="B11" s="1803"/>
      <c r="C11" s="1798"/>
      <c r="D11" s="1117" t="s">
        <v>394</v>
      </c>
      <c r="E11" s="1119" t="s">
        <v>1013</v>
      </c>
      <c r="F11" s="1124" t="s">
        <v>1051</v>
      </c>
    </row>
    <row r="13" spans="2:6">
      <c r="B13" s="911" t="s">
        <v>927</v>
      </c>
    </row>
    <row r="14" spans="2:6">
      <c r="B14" s="348" t="s">
        <v>928</v>
      </c>
    </row>
    <row r="15" spans="2:6">
      <c r="B15" s="1090" t="s">
        <v>1054</v>
      </c>
    </row>
  </sheetData>
  <mergeCells count="2">
    <mergeCell ref="B10:B11"/>
    <mergeCell ref="C10:C11"/>
  </mergeCells>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59393" r:id="rId4">
          <objectPr defaultSize="0" r:id="rId5">
            <anchor moveWithCells="1">
              <from>
                <xdr:col>1</xdr:col>
                <xdr:colOff>514350</xdr:colOff>
                <xdr:row>15</xdr:row>
                <xdr:rowOff>85725</xdr:rowOff>
              </from>
              <to>
                <xdr:col>4</xdr:col>
                <xdr:colOff>1628775</xdr:colOff>
                <xdr:row>45</xdr:row>
                <xdr:rowOff>19050</xdr:rowOff>
              </to>
            </anchor>
          </objectPr>
        </oleObject>
      </mc:Choice>
      <mc:Fallback>
        <oleObject progId="Visio.Drawing.15" shapeId="59393" r:id="rId4"/>
      </mc:Fallback>
    </mc:AlternateContent>
    <mc:AlternateContent xmlns:mc="http://schemas.openxmlformats.org/markup-compatibility/2006">
      <mc:Choice Requires="x14">
        <oleObject progId="Visio.Drawing.15" shapeId="59394" r:id="rId6">
          <objectPr defaultSize="0" r:id="rId7">
            <anchor moveWithCells="1">
              <from>
                <xdr:col>4</xdr:col>
                <xdr:colOff>1657350</xdr:colOff>
                <xdr:row>15</xdr:row>
                <xdr:rowOff>85725</xdr:rowOff>
              </from>
              <to>
                <xdr:col>9</xdr:col>
                <xdr:colOff>342900</xdr:colOff>
                <xdr:row>36</xdr:row>
                <xdr:rowOff>104775</xdr:rowOff>
              </to>
            </anchor>
          </objectPr>
        </oleObject>
      </mc:Choice>
      <mc:Fallback>
        <oleObject progId="Visio.Drawing.15" shapeId="59394" r:id="rId6"/>
      </mc:Fallback>
    </mc:AlternateContent>
  </oleObjec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DB270-B095-4993-8524-E117DFB26047}">
  <dimension ref="B1:H8"/>
  <sheetViews>
    <sheetView workbookViewId="0">
      <selection activeCell="C23" sqref="C23"/>
    </sheetView>
  </sheetViews>
  <sheetFormatPr defaultColWidth="8.85546875" defaultRowHeight="15"/>
  <cols>
    <col min="1" max="1" width="3.5703125" style="348" customWidth="1"/>
    <col min="2" max="2" width="8.85546875" style="348"/>
    <col min="3" max="3" width="14.42578125" style="348" customWidth="1"/>
    <col min="4" max="7" width="8.85546875" style="348"/>
    <col min="8" max="8" width="12.28515625" style="348" customWidth="1"/>
    <col min="9" max="16384" width="8.85546875" style="348"/>
  </cols>
  <sheetData>
    <row r="1" spans="2:8" ht="15.75" thickBot="1"/>
    <row r="2" spans="2:8" ht="15.75" thickBot="1">
      <c r="B2" s="363" t="s">
        <v>25</v>
      </c>
      <c r="C2" s="364" t="s">
        <v>415</v>
      </c>
      <c r="D2" s="1809" t="s">
        <v>375</v>
      </c>
      <c r="E2" s="1809"/>
      <c r="F2" s="1809"/>
      <c r="G2" s="1809"/>
      <c r="H2" s="357" t="s">
        <v>439</v>
      </c>
    </row>
    <row r="3" spans="2:8" ht="40.15" customHeight="1">
      <c r="B3" s="1807" t="s">
        <v>189</v>
      </c>
      <c r="C3" s="348" t="s">
        <v>416</v>
      </c>
      <c r="D3" s="1187" t="s">
        <v>419</v>
      </c>
      <c r="E3" s="1187"/>
      <c r="F3" s="1187"/>
      <c r="G3" s="1187"/>
      <c r="H3" s="1805" t="s">
        <v>440</v>
      </c>
    </row>
    <row r="4" spans="2:8" ht="37.9" customHeight="1">
      <c r="B4" s="1807"/>
      <c r="C4" s="348" t="s">
        <v>417</v>
      </c>
      <c r="D4" s="1187" t="s">
        <v>419</v>
      </c>
      <c r="E4" s="1187"/>
      <c r="F4" s="1187"/>
      <c r="G4" s="1187"/>
      <c r="H4" s="1806"/>
    </row>
    <row r="5" spans="2:8" ht="50.45" customHeight="1" thickBot="1">
      <c r="B5" s="1807"/>
      <c r="C5" s="348" t="s">
        <v>418</v>
      </c>
      <c r="D5" s="1187" t="s">
        <v>420</v>
      </c>
      <c r="E5" s="1187"/>
      <c r="F5" s="1187"/>
      <c r="G5" s="1187"/>
      <c r="H5" s="373"/>
    </row>
    <row r="6" spans="2:8" ht="39" customHeight="1" thickBot="1">
      <c r="B6" s="374" t="s">
        <v>41</v>
      </c>
      <c r="C6" s="361" t="s">
        <v>406</v>
      </c>
      <c r="D6" s="1808" t="s">
        <v>419</v>
      </c>
      <c r="E6" s="1808"/>
      <c r="F6" s="1808"/>
      <c r="G6" s="1808"/>
      <c r="H6" s="375" t="s">
        <v>440</v>
      </c>
    </row>
    <row r="8" spans="2:8">
      <c r="D8" s="365"/>
    </row>
  </sheetData>
  <mergeCells count="7">
    <mergeCell ref="H3:H4"/>
    <mergeCell ref="B3:B5"/>
    <mergeCell ref="D5:G5"/>
    <mergeCell ref="D6:G6"/>
    <mergeCell ref="D2:G2"/>
    <mergeCell ref="D3:G3"/>
    <mergeCell ref="D4:G4"/>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D9B07-1060-4710-A322-A45C83D6433B}">
  <dimension ref="B2:B4"/>
  <sheetViews>
    <sheetView workbookViewId="0">
      <selection activeCell="C8" sqref="C8:D8"/>
    </sheetView>
  </sheetViews>
  <sheetFormatPr defaultColWidth="8.85546875" defaultRowHeight="15"/>
  <cols>
    <col min="1" max="16384" width="8.85546875" style="341"/>
  </cols>
  <sheetData>
    <row r="2" spans="2:2">
      <c r="B2" s="341" t="s">
        <v>395</v>
      </c>
    </row>
    <row r="3" spans="2:2">
      <c r="B3" s="341" t="s">
        <v>526</v>
      </c>
    </row>
    <row r="4" spans="2:2" ht="18.75">
      <c r="B4" s="341" t="s">
        <v>413</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35A90-91F1-4051-977F-D47B974AE621}">
  <dimension ref="C6"/>
  <sheetViews>
    <sheetView workbookViewId="0">
      <selection activeCell="D7" sqref="D7"/>
    </sheetView>
  </sheetViews>
  <sheetFormatPr defaultColWidth="8.85546875" defaultRowHeight="15"/>
  <cols>
    <col min="1" max="16384" width="8.85546875" style="331"/>
  </cols>
  <sheetData>
    <row r="6" spans="3:3">
      <c r="C6" s="332"/>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MJ118"/>
  <sheetViews>
    <sheetView zoomScale="60" zoomScaleNormal="60" workbookViewId="0">
      <selection activeCell="Q13" sqref="Q13:Q52"/>
    </sheetView>
  </sheetViews>
  <sheetFormatPr defaultColWidth="8.5703125" defaultRowHeight="15"/>
  <cols>
    <col min="1" max="1" width="3" style="4" customWidth="1"/>
    <col min="2" max="2" width="6.28515625" style="4" customWidth="1"/>
    <col min="3" max="3" width="6.7109375" style="4" customWidth="1"/>
    <col min="4" max="4" width="12.7109375" style="4" customWidth="1"/>
    <col min="5" max="5" width="10.42578125" style="4" customWidth="1"/>
    <col min="6" max="8" width="10.42578125" style="4" hidden="1" customWidth="1"/>
    <col min="9" max="9" width="6" style="4" customWidth="1"/>
    <col min="10" max="10" width="7.42578125" style="5" customWidth="1"/>
    <col min="11" max="11" width="10" style="4" customWidth="1"/>
    <col min="12" max="12" width="24.28515625" style="4" customWidth="1"/>
    <col min="13" max="14" width="11.5703125" style="4" customWidth="1"/>
    <col min="15" max="15" width="6" style="4" customWidth="1"/>
    <col min="16" max="16" width="7.42578125" style="5" customWidth="1"/>
    <col min="17" max="17" width="9.7109375" style="4" customWidth="1"/>
    <col min="18" max="19" width="10.5703125" style="4" customWidth="1"/>
    <col min="20" max="21" width="3.28515625" style="4" customWidth="1"/>
    <col min="22" max="22" width="3.28515625" style="5" customWidth="1"/>
    <col min="23" max="23" width="3.5703125" style="5" customWidth="1"/>
    <col min="24" max="24" width="15.28515625" style="4" customWidth="1"/>
    <col min="25" max="31" width="4.7109375" style="4" customWidth="1"/>
    <col min="32" max="32" width="11.5703125" style="5" customWidth="1"/>
    <col min="33" max="39" width="1.7109375" style="5" customWidth="1"/>
    <col min="40" max="40" width="19.5703125" style="4" customWidth="1"/>
    <col min="41" max="41" width="10.5703125" style="4" customWidth="1"/>
    <col min="42" max="43" width="3.28515625" style="4" customWidth="1"/>
    <col min="44" max="44" width="3.28515625" style="5" customWidth="1"/>
    <col min="45" max="45" width="3.5703125" style="5" customWidth="1"/>
    <col min="46" max="46" width="12.7109375" style="4" customWidth="1"/>
    <col min="47" max="53" width="4.7109375" style="4" customWidth="1"/>
    <col min="54" max="54" width="11.5703125" style="5" customWidth="1"/>
    <col min="55" max="58" width="10.42578125" style="5" customWidth="1"/>
    <col min="59" max="64" width="2" style="5" customWidth="1"/>
    <col min="65" max="65" width="8.28515625" style="5" customWidth="1"/>
    <col min="66" max="67" width="8.5703125" style="5"/>
    <col min="68" max="68" width="9.7109375" style="5" customWidth="1"/>
    <col min="69" max="69" width="8.5703125" style="5"/>
    <col min="70" max="70" width="5.28515625" style="5" customWidth="1"/>
    <col min="71" max="257" width="8.5703125" style="5"/>
    <col min="258" max="258" width="3" style="5" customWidth="1"/>
    <col min="259" max="259" width="6.28515625" style="5" customWidth="1"/>
    <col min="260" max="260" width="4.42578125" style="5" customWidth="1"/>
    <col min="261" max="261" width="7.42578125" style="5" customWidth="1"/>
    <col min="262" max="262" width="10.42578125" style="5" customWidth="1"/>
    <col min="263" max="265" width="9.28515625" style="5" hidden="1" customWidth="1"/>
    <col min="266" max="266" width="6" style="5" customWidth="1"/>
    <col min="267" max="267" width="7.42578125" style="5" customWidth="1"/>
    <col min="268" max="268" width="10" style="5" customWidth="1"/>
    <col min="269" max="269" width="4.7109375" style="5" customWidth="1"/>
    <col min="270" max="271" width="9.42578125" style="5" customWidth="1"/>
    <col min="272" max="272" width="11.5703125" style="5" customWidth="1"/>
    <col min="273" max="273" width="6" style="5" customWidth="1"/>
    <col min="274" max="274" width="7.42578125" style="5" customWidth="1"/>
    <col min="275" max="275" width="9.7109375" style="5" customWidth="1"/>
    <col min="276" max="276" width="4.7109375" style="5" customWidth="1"/>
    <col min="277" max="277" width="7.7109375" style="5" customWidth="1"/>
    <col min="278" max="278" width="7" style="5" customWidth="1"/>
    <col min="279" max="279" width="12.28515625" style="5" customWidth="1"/>
    <col min="280" max="280" width="6" style="5" customWidth="1"/>
    <col min="281" max="281" width="7.42578125" style="5" customWidth="1"/>
    <col min="282" max="282" width="9.7109375" style="5" customWidth="1"/>
    <col min="283" max="283" width="8.7109375" style="5" customWidth="1"/>
    <col min="284" max="284" width="7.5703125" style="5" customWidth="1"/>
    <col min="285" max="285" width="7.42578125" style="5" customWidth="1"/>
    <col min="286" max="286" width="7" style="5" customWidth="1"/>
    <col min="287" max="287" width="10" style="5" customWidth="1"/>
    <col min="288" max="288" width="3" style="5" customWidth="1"/>
    <col min="289" max="289" width="5" style="5" customWidth="1"/>
    <col min="290" max="290" width="5.42578125" style="5" customWidth="1"/>
    <col min="291" max="291" width="4.42578125" style="5" customWidth="1"/>
    <col min="292" max="292" width="4.7109375" style="5" customWidth="1"/>
    <col min="293" max="293" width="9.7109375" style="5" customWidth="1"/>
    <col min="294" max="294" width="13.7109375" style="5" customWidth="1"/>
    <col min="295" max="295" width="10.5703125" style="5" customWidth="1"/>
    <col min="296" max="298" width="3.28515625" style="5" customWidth="1"/>
    <col min="299" max="299" width="3.5703125" style="5" customWidth="1"/>
    <col min="300" max="300" width="5.28515625" style="5" customWidth="1"/>
    <col min="301" max="301" width="10.42578125" style="5" customWidth="1"/>
    <col min="302" max="309" width="4.7109375" style="5" customWidth="1"/>
    <col min="310" max="310" width="5.28515625" style="5" customWidth="1"/>
    <col min="311" max="311" width="4.7109375" style="5" customWidth="1"/>
    <col min="312" max="312" width="5.7109375" style="5" customWidth="1"/>
    <col min="313" max="313" width="4.7109375" style="5" customWidth="1"/>
    <col min="314" max="314" width="5.7109375" style="5" customWidth="1"/>
    <col min="315" max="315" width="7.28515625" style="5" customWidth="1"/>
    <col min="316" max="316" width="3.7109375" style="5" customWidth="1"/>
    <col min="317" max="318" width="3" style="5" customWidth="1"/>
    <col min="319" max="320" width="5.28515625" style="5" customWidth="1"/>
    <col min="321" max="321" width="8.28515625" style="5" customWidth="1"/>
    <col min="322" max="323" width="8.5703125" style="5"/>
    <col min="324" max="324" width="9.7109375" style="5" customWidth="1"/>
    <col min="325" max="325" width="8.5703125" style="5"/>
    <col min="326" max="326" width="5.28515625" style="5" customWidth="1"/>
    <col min="327" max="513" width="8.5703125" style="5"/>
    <col min="514" max="514" width="3" style="5" customWidth="1"/>
    <col min="515" max="515" width="6.28515625" style="5" customWidth="1"/>
    <col min="516" max="516" width="4.42578125" style="5" customWidth="1"/>
    <col min="517" max="517" width="7.42578125" style="5" customWidth="1"/>
    <col min="518" max="518" width="10.42578125" style="5" customWidth="1"/>
    <col min="519" max="521" width="9.28515625" style="5" hidden="1" customWidth="1"/>
    <col min="522" max="522" width="6" style="5" customWidth="1"/>
    <col min="523" max="523" width="7.42578125" style="5" customWidth="1"/>
    <col min="524" max="524" width="10" style="5" customWidth="1"/>
    <col min="525" max="525" width="4.7109375" style="5" customWidth="1"/>
    <col min="526" max="527" width="9.42578125" style="5" customWidth="1"/>
    <col min="528" max="528" width="11.5703125" style="5" customWidth="1"/>
    <col min="529" max="529" width="6" style="5" customWidth="1"/>
    <col min="530" max="530" width="7.42578125" style="5" customWidth="1"/>
    <col min="531" max="531" width="9.7109375" style="5" customWidth="1"/>
    <col min="532" max="532" width="4.7109375" style="5" customWidth="1"/>
    <col min="533" max="533" width="7.7109375" style="5" customWidth="1"/>
    <col min="534" max="534" width="7" style="5" customWidth="1"/>
    <col min="535" max="535" width="12.28515625" style="5" customWidth="1"/>
    <col min="536" max="536" width="6" style="5" customWidth="1"/>
    <col min="537" max="537" width="7.42578125" style="5" customWidth="1"/>
    <col min="538" max="538" width="9.7109375" style="5" customWidth="1"/>
    <col min="539" max="539" width="8.7109375" style="5" customWidth="1"/>
    <col min="540" max="540" width="7.5703125" style="5" customWidth="1"/>
    <col min="541" max="541" width="7.42578125" style="5" customWidth="1"/>
    <col min="542" max="542" width="7" style="5" customWidth="1"/>
    <col min="543" max="543" width="10" style="5" customWidth="1"/>
    <col min="544" max="544" width="3" style="5" customWidth="1"/>
    <col min="545" max="545" width="5" style="5" customWidth="1"/>
    <col min="546" max="546" width="5.42578125" style="5" customWidth="1"/>
    <col min="547" max="547" width="4.42578125" style="5" customWidth="1"/>
    <col min="548" max="548" width="4.7109375" style="5" customWidth="1"/>
    <col min="549" max="549" width="9.7109375" style="5" customWidth="1"/>
    <col min="550" max="550" width="13.7109375" style="5" customWidth="1"/>
    <col min="551" max="551" width="10.5703125" style="5" customWidth="1"/>
    <col min="552" max="554" width="3.28515625" style="5" customWidth="1"/>
    <col min="555" max="555" width="3.5703125" style="5" customWidth="1"/>
    <col min="556" max="556" width="5.28515625" style="5" customWidth="1"/>
    <col min="557" max="557" width="10.42578125" style="5" customWidth="1"/>
    <col min="558" max="565" width="4.7109375" style="5" customWidth="1"/>
    <col min="566" max="566" width="5.28515625" style="5" customWidth="1"/>
    <col min="567" max="567" width="4.7109375" style="5" customWidth="1"/>
    <col min="568" max="568" width="5.7109375" style="5" customWidth="1"/>
    <col min="569" max="569" width="4.7109375" style="5" customWidth="1"/>
    <col min="570" max="570" width="5.7109375" style="5" customWidth="1"/>
    <col min="571" max="571" width="7.28515625" style="5" customWidth="1"/>
    <col min="572" max="572" width="3.7109375" style="5" customWidth="1"/>
    <col min="573" max="574" width="3" style="5" customWidth="1"/>
    <col min="575" max="576" width="5.28515625" style="5" customWidth="1"/>
    <col min="577" max="577" width="8.28515625" style="5" customWidth="1"/>
    <col min="578" max="579" width="8.5703125" style="5"/>
    <col min="580" max="580" width="9.7109375" style="5" customWidth="1"/>
    <col min="581" max="581" width="8.5703125" style="5"/>
    <col min="582" max="582" width="5.28515625" style="5" customWidth="1"/>
    <col min="583" max="769" width="8.5703125" style="5"/>
    <col min="770" max="770" width="3" style="5" customWidth="1"/>
    <col min="771" max="771" width="6.28515625" style="5" customWidth="1"/>
    <col min="772" max="772" width="4.42578125" style="5" customWidth="1"/>
    <col min="773" max="773" width="7.42578125" style="5" customWidth="1"/>
    <col min="774" max="774" width="10.42578125" style="5" customWidth="1"/>
    <col min="775" max="777" width="9.28515625" style="5" hidden="1" customWidth="1"/>
    <col min="778" max="778" width="6" style="5" customWidth="1"/>
    <col min="779" max="779" width="7.42578125" style="5" customWidth="1"/>
    <col min="780" max="780" width="10" style="5" customWidth="1"/>
    <col min="781" max="781" width="4.7109375" style="5" customWidth="1"/>
    <col min="782" max="783" width="9.42578125" style="5" customWidth="1"/>
    <col min="784" max="784" width="11.5703125" style="5" customWidth="1"/>
    <col min="785" max="785" width="6" style="5" customWidth="1"/>
    <col min="786" max="786" width="7.42578125" style="5" customWidth="1"/>
    <col min="787" max="787" width="9.7109375" style="5" customWidth="1"/>
    <col min="788" max="788" width="4.7109375" style="5" customWidth="1"/>
    <col min="789" max="789" width="7.7109375" style="5" customWidth="1"/>
    <col min="790" max="790" width="7" style="5" customWidth="1"/>
    <col min="791" max="791" width="12.28515625" style="5" customWidth="1"/>
    <col min="792" max="792" width="6" style="5" customWidth="1"/>
    <col min="793" max="793" width="7.42578125" style="5" customWidth="1"/>
    <col min="794" max="794" width="9.7109375" style="5" customWidth="1"/>
    <col min="795" max="795" width="8.7109375" style="5" customWidth="1"/>
    <col min="796" max="796" width="7.5703125" style="5" customWidth="1"/>
    <col min="797" max="797" width="7.42578125" style="5" customWidth="1"/>
    <col min="798" max="798" width="7" style="5" customWidth="1"/>
    <col min="799" max="799" width="10" style="5" customWidth="1"/>
    <col min="800" max="800" width="3" style="5" customWidth="1"/>
    <col min="801" max="801" width="5" style="5" customWidth="1"/>
    <col min="802" max="802" width="5.42578125" style="5" customWidth="1"/>
    <col min="803" max="803" width="4.42578125" style="5" customWidth="1"/>
    <col min="804" max="804" width="4.7109375" style="5" customWidth="1"/>
    <col min="805" max="805" width="9.7109375" style="5" customWidth="1"/>
    <col min="806" max="806" width="13.7109375" style="5" customWidth="1"/>
    <col min="807" max="807" width="10.5703125" style="5" customWidth="1"/>
    <col min="808" max="810" width="3.28515625" style="5" customWidth="1"/>
    <col min="811" max="811" width="3.5703125" style="5" customWidth="1"/>
    <col min="812" max="812" width="5.28515625" style="5" customWidth="1"/>
    <col min="813" max="813" width="10.42578125" style="5" customWidth="1"/>
    <col min="814" max="821" width="4.7109375" style="5" customWidth="1"/>
    <col min="822" max="822" width="5.28515625" style="5" customWidth="1"/>
    <col min="823" max="823" width="4.7109375" style="5" customWidth="1"/>
    <col min="824" max="824" width="5.7109375" style="5" customWidth="1"/>
    <col min="825" max="825" width="4.7109375" style="5" customWidth="1"/>
    <col min="826" max="826" width="5.7109375" style="5" customWidth="1"/>
    <col min="827" max="827" width="7.28515625" style="5" customWidth="1"/>
    <col min="828" max="828" width="3.7109375" style="5" customWidth="1"/>
    <col min="829" max="830" width="3" style="5" customWidth="1"/>
    <col min="831" max="832" width="5.28515625" style="5" customWidth="1"/>
    <col min="833" max="833" width="8.28515625" style="5" customWidth="1"/>
    <col min="834" max="835" width="8.5703125" style="5"/>
    <col min="836" max="836" width="9.7109375" style="5" customWidth="1"/>
    <col min="837" max="837" width="8.5703125" style="5"/>
    <col min="838" max="838" width="5.28515625" style="5" customWidth="1"/>
    <col min="839" max="1024" width="8.5703125" style="5"/>
  </cols>
  <sheetData>
    <row r="1" spans="1:74" ht="13.5" customHeight="1">
      <c r="X1" s="5"/>
      <c r="AH1" s="9"/>
      <c r="AI1" s="9"/>
      <c r="AK1" s="7"/>
      <c r="AL1" s="10"/>
      <c r="AM1" s="10"/>
      <c r="AT1" s="5"/>
      <c r="BH1" s="9"/>
      <c r="BI1" s="9"/>
      <c r="BK1" s="7"/>
      <c r="BL1" s="10"/>
    </row>
    <row r="2" spans="1:74" ht="14.25" customHeight="1">
      <c r="R2" s="5"/>
      <c r="Y2" s="5"/>
      <c r="Z2" s="5"/>
      <c r="AA2" s="5"/>
      <c r="AB2" s="5"/>
      <c r="AC2" s="5"/>
      <c r="AD2" s="5"/>
      <c r="AE2" s="5"/>
      <c r="AH2" s="9"/>
      <c r="AL2" s="10"/>
      <c r="AM2" s="10"/>
      <c r="AN2" s="5"/>
      <c r="AU2" s="5"/>
      <c r="AV2" s="5"/>
      <c r="AW2" s="5"/>
      <c r="AX2" s="5"/>
      <c r="AY2" s="5"/>
      <c r="AZ2" s="5"/>
      <c r="BA2" s="5"/>
      <c r="BH2" s="9"/>
      <c r="BL2" s="10"/>
      <c r="BM2" s="6"/>
      <c r="BN2" s="6"/>
      <c r="BO2" s="11"/>
      <c r="BP2" s="8"/>
      <c r="BQ2" s="7"/>
      <c r="BR2" s="6"/>
      <c r="BV2" s="7"/>
    </row>
    <row r="3" spans="1:74" ht="25.5" customHeight="1">
      <c r="A3" s="5"/>
      <c r="B3" s="192" t="s">
        <v>136</v>
      </c>
      <c r="C3" s="13"/>
      <c r="D3" s="14"/>
      <c r="E3" s="15"/>
      <c r="F3" s="15"/>
      <c r="G3" s="15"/>
      <c r="H3" s="15"/>
      <c r="I3" s="15"/>
      <c r="J3" s="4"/>
      <c r="M3" s="5"/>
      <c r="N3" s="15"/>
      <c r="O3" s="15"/>
      <c r="P3" s="4"/>
      <c r="R3" s="5"/>
      <c r="S3" s="5"/>
      <c r="W3" s="17"/>
      <c r="AH3" s="9"/>
      <c r="AL3" s="10"/>
      <c r="AM3" s="10"/>
      <c r="AN3" s="5"/>
      <c r="AO3" s="5"/>
      <c r="AS3" s="17"/>
      <c r="BH3" s="9"/>
      <c r="BL3" s="10"/>
      <c r="BN3" s="4"/>
      <c r="BO3" s="16"/>
      <c r="BQ3" s="7"/>
    </row>
    <row r="4" spans="1:74" ht="15.75" customHeight="1">
      <c r="A4" s="5"/>
      <c r="B4" s="12"/>
      <c r="D4" s="14"/>
      <c r="E4" s="15"/>
      <c r="F4" s="15"/>
      <c r="G4" s="15"/>
      <c r="H4" s="15"/>
      <c r="I4" s="15"/>
      <c r="J4" s="4"/>
      <c r="M4" s="5"/>
      <c r="N4" s="15"/>
      <c r="O4" s="15"/>
      <c r="P4" s="4"/>
      <c r="R4" s="5"/>
      <c r="S4" s="5"/>
      <c r="W4" s="17"/>
      <c r="AH4" s="9"/>
      <c r="AL4" s="10"/>
      <c r="AM4" s="10"/>
      <c r="AN4" s="5"/>
      <c r="AO4" s="5"/>
      <c r="AS4" s="17"/>
      <c r="BH4" s="9"/>
      <c r="BL4" s="10"/>
      <c r="BN4" s="4"/>
      <c r="BO4" s="6" t="s">
        <v>34</v>
      </c>
    </row>
    <row r="5" spans="1:74" s="5" customFormat="1" ht="13.5" customHeight="1">
      <c r="A5" s="4"/>
      <c r="B5" s="4"/>
      <c r="C5" s="6"/>
      <c r="D5" s="4"/>
      <c r="E5" s="18"/>
      <c r="F5" s="18"/>
      <c r="G5" s="18"/>
      <c r="H5" s="18"/>
      <c r="I5" s="18"/>
      <c r="J5" s="18"/>
      <c r="K5" s="18"/>
      <c r="L5" s="4"/>
      <c r="M5" s="4"/>
      <c r="N5" s="18"/>
      <c r="O5" s="18"/>
      <c r="P5" s="18"/>
      <c r="Q5" s="18"/>
      <c r="W5" s="17"/>
      <c r="AS5" s="17"/>
    </row>
    <row r="6" spans="1:74" ht="13.5" customHeight="1">
      <c r="B6" s="19"/>
      <c r="C6" s="20"/>
      <c r="D6" s="21"/>
      <c r="E6" s="89"/>
      <c r="F6" s="23" t="s">
        <v>35</v>
      </c>
      <c r="G6" s="20"/>
      <c r="H6" s="20"/>
      <c r="I6" s="22"/>
      <c r="J6" s="20"/>
      <c r="K6" s="24"/>
      <c r="L6" s="193"/>
      <c r="M6" s="25" t="s">
        <v>36</v>
      </c>
      <c r="N6" s="24"/>
      <c r="O6" s="20"/>
      <c r="P6" s="20"/>
      <c r="Q6" s="24"/>
      <c r="R6" s="20"/>
      <c r="S6" s="20"/>
      <c r="T6" s="25"/>
      <c r="U6" s="25"/>
      <c r="V6" s="25"/>
      <c r="W6" s="25"/>
      <c r="X6" s="25"/>
      <c r="Y6" s="25"/>
      <c r="Z6" s="25"/>
      <c r="AA6" s="25"/>
      <c r="AB6" s="25"/>
      <c r="AC6" s="25"/>
      <c r="AD6" s="25"/>
      <c r="AE6" s="25"/>
      <c r="AF6" s="25"/>
      <c r="AG6" s="20"/>
      <c r="AH6" s="25"/>
      <c r="AI6" s="25"/>
      <c r="AJ6" s="25"/>
      <c r="AK6" s="25"/>
      <c r="AL6" s="25"/>
      <c r="AM6" s="25"/>
      <c r="AN6" s="22"/>
      <c r="AO6" s="20"/>
      <c r="AP6" s="25"/>
      <c r="AQ6" s="25"/>
      <c r="AR6" s="25"/>
      <c r="AS6" s="25"/>
      <c r="AT6" s="25"/>
      <c r="AU6" s="25"/>
      <c r="AV6" s="25"/>
      <c r="AW6" s="25"/>
      <c r="AX6" s="25"/>
      <c r="AY6" s="25"/>
      <c r="AZ6" s="25"/>
      <c r="BA6" s="25"/>
      <c r="BB6" s="25"/>
      <c r="BC6" s="25"/>
      <c r="BD6" s="25"/>
      <c r="BE6" s="25"/>
      <c r="BF6" s="25"/>
      <c r="BG6" s="20"/>
      <c r="BH6" s="25"/>
      <c r="BI6" s="25"/>
      <c r="BJ6" s="25"/>
      <c r="BK6" s="25"/>
      <c r="BL6" s="21"/>
      <c r="BM6" s="22"/>
      <c r="BN6" s="20"/>
      <c r="BO6" s="20"/>
      <c r="BP6" s="24"/>
    </row>
    <row r="7" spans="1:74" ht="24" customHeight="1">
      <c r="B7" s="30"/>
      <c r="D7" s="31"/>
      <c r="E7" s="144" t="s">
        <v>37</v>
      </c>
      <c r="F7" s="33" t="s">
        <v>38</v>
      </c>
      <c r="G7" s="5"/>
      <c r="H7" s="5"/>
      <c r="J7" s="15" t="s">
        <v>39</v>
      </c>
      <c r="K7" s="34"/>
      <c r="L7" s="33" t="s">
        <v>40</v>
      </c>
      <c r="M7" s="5"/>
      <c r="N7" s="31"/>
      <c r="O7" s="5"/>
      <c r="P7" s="5" t="s">
        <v>137</v>
      </c>
      <c r="Q7" s="34"/>
      <c r="V7" s="4"/>
      <c r="W7" s="4"/>
      <c r="X7" s="39"/>
      <c r="Y7" s="38" t="s">
        <v>42</v>
      </c>
      <c r="Z7" s="39"/>
      <c r="AA7" s="39"/>
      <c r="AB7" s="39"/>
      <c r="AC7" s="39"/>
      <c r="AD7" s="39"/>
      <c r="AE7" s="39"/>
      <c r="AG7" s="4"/>
      <c r="AJ7" s="6"/>
      <c r="AK7" s="6"/>
      <c r="AN7" s="40"/>
      <c r="AR7" s="4"/>
      <c r="AS7" s="4"/>
      <c r="AU7" s="194" t="s">
        <v>138</v>
      </c>
      <c r="AV7" s="39"/>
      <c r="AW7" s="39"/>
      <c r="AX7" s="39"/>
      <c r="AY7" s="39"/>
      <c r="AZ7" s="39"/>
      <c r="BA7" s="39"/>
      <c r="BG7" s="4"/>
      <c r="BJ7" s="6"/>
      <c r="BK7" s="6"/>
      <c r="BL7" s="31"/>
      <c r="BM7" s="30"/>
      <c r="BN7" s="1814" t="s">
        <v>43</v>
      </c>
      <c r="BO7" s="1814"/>
      <c r="BP7" s="34"/>
    </row>
    <row r="8" spans="1:74" s="5" customFormat="1" ht="13.5" customHeight="1">
      <c r="A8" s="4"/>
      <c r="B8" s="40"/>
      <c r="C8" s="4" t="s">
        <v>25</v>
      </c>
      <c r="D8" s="34"/>
      <c r="E8" s="173"/>
      <c r="F8" s="42" t="s">
        <v>44</v>
      </c>
      <c r="G8" s="4"/>
      <c r="H8" s="4"/>
      <c r="I8" s="40"/>
      <c r="K8" s="43"/>
      <c r="L8" s="42" t="s">
        <v>45</v>
      </c>
      <c r="M8" s="44"/>
      <c r="N8" s="43"/>
      <c r="O8" s="4"/>
      <c r="Q8" s="34"/>
      <c r="R8" s="4"/>
      <c r="S8" s="4"/>
      <c r="AE8" s="44"/>
      <c r="AG8" s="45"/>
      <c r="AH8" s="44"/>
      <c r="AI8" s="44"/>
      <c r="AJ8" s="44"/>
      <c r="AK8" s="44"/>
      <c r="AL8" s="44"/>
      <c r="AM8" s="44"/>
      <c r="AN8" s="40"/>
      <c r="AO8" s="5" t="s">
        <v>139</v>
      </c>
      <c r="BA8" s="44"/>
      <c r="BB8" s="44"/>
      <c r="BG8" s="45"/>
      <c r="BH8" s="44"/>
      <c r="BI8" s="44"/>
      <c r="BJ8" s="44"/>
      <c r="BK8" s="44"/>
      <c r="BL8" s="47"/>
      <c r="BM8" s="41"/>
      <c r="BN8" s="45"/>
      <c r="BO8" s="45"/>
      <c r="BP8" s="43"/>
    </row>
    <row r="9" spans="1:74" ht="13.5" customHeight="1">
      <c r="B9" s="30"/>
      <c r="D9" s="31"/>
      <c r="E9" s="144" t="s">
        <v>37</v>
      </c>
      <c r="F9" s="1865" t="s">
        <v>47</v>
      </c>
      <c r="G9" s="1865"/>
      <c r="H9" s="48" t="s">
        <v>48</v>
      </c>
      <c r="I9" s="49" t="s">
        <v>49</v>
      </c>
      <c r="J9" s="50"/>
      <c r="K9" s="51" t="s">
        <v>50</v>
      </c>
      <c r="L9" s="52" t="s">
        <v>51</v>
      </c>
      <c r="M9" s="5"/>
      <c r="N9" s="51" t="s">
        <v>50</v>
      </c>
      <c r="O9" s="53" t="s">
        <v>52</v>
      </c>
      <c r="P9" s="54" t="s">
        <v>53</v>
      </c>
      <c r="Q9" s="74" t="s">
        <v>50</v>
      </c>
      <c r="R9" s="1866" t="s">
        <v>140</v>
      </c>
      <c r="S9" s="1866" t="s">
        <v>141</v>
      </c>
      <c r="T9" s="1866"/>
      <c r="U9" s="1866"/>
      <c r="V9" s="1866"/>
      <c r="W9" s="1866"/>
      <c r="X9" s="195" t="s">
        <v>142</v>
      </c>
      <c r="Y9" s="56"/>
      <c r="Z9" s="56"/>
      <c r="AA9" s="56"/>
      <c r="AB9" s="1867" t="s">
        <v>57</v>
      </c>
      <c r="AC9" s="1867"/>
      <c r="AD9" s="1868" t="s">
        <v>58</v>
      </c>
      <c r="AE9" s="1868"/>
      <c r="AF9" s="1868"/>
      <c r="AG9" s="57"/>
      <c r="AH9" s="6" t="s">
        <v>143</v>
      </c>
      <c r="AI9" s="6"/>
      <c r="AN9" s="196" t="s">
        <v>56</v>
      </c>
      <c r="AO9" s="1866" t="s">
        <v>141</v>
      </c>
      <c r="AP9" s="1866"/>
      <c r="AQ9" s="1866"/>
      <c r="AR9" s="1866"/>
      <c r="AS9" s="1866"/>
      <c r="AT9" s="197" t="s">
        <v>144</v>
      </c>
      <c r="AU9" s="56"/>
      <c r="AV9" s="56"/>
      <c r="AW9" s="56"/>
      <c r="AX9" s="1867" t="s">
        <v>57</v>
      </c>
      <c r="AY9" s="1867"/>
      <c r="AZ9" s="1861" t="s">
        <v>58</v>
      </c>
      <c r="BA9" s="1861"/>
      <c r="BB9" s="1861"/>
      <c r="BC9" s="1869" t="s">
        <v>145</v>
      </c>
      <c r="BD9" s="1870" t="s">
        <v>57</v>
      </c>
      <c r="BE9" s="1869" t="s">
        <v>145</v>
      </c>
      <c r="BF9" s="1870" t="s">
        <v>57</v>
      </c>
      <c r="BG9" s="1871" t="s">
        <v>143</v>
      </c>
      <c r="BH9" s="1871"/>
      <c r="BI9" s="1871"/>
      <c r="BJ9" s="1871"/>
      <c r="BK9" s="1871"/>
      <c r="BL9" s="1871"/>
      <c r="BM9" s="55" t="s">
        <v>37</v>
      </c>
      <c r="BN9" s="1872" t="s">
        <v>59</v>
      </c>
      <c r="BO9" s="1872"/>
      <c r="BP9" s="51" t="s">
        <v>50</v>
      </c>
    </row>
    <row r="10" spans="1:74" ht="12.75" customHeight="1">
      <c r="B10" s="58"/>
      <c r="C10" s="45"/>
      <c r="D10" s="47"/>
      <c r="E10" s="59" t="s">
        <v>60</v>
      </c>
      <c r="F10" s="1865"/>
      <c r="G10" s="1865"/>
      <c r="H10" s="57" t="s">
        <v>61</v>
      </c>
      <c r="I10" s="41"/>
      <c r="J10" s="60"/>
      <c r="K10" s="57" t="s">
        <v>62</v>
      </c>
      <c r="L10" s="1873" t="s">
        <v>63</v>
      </c>
      <c r="M10" s="1850" t="s">
        <v>64</v>
      </c>
      <c r="N10" s="57" t="s">
        <v>62</v>
      </c>
      <c r="O10" s="41"/>
      <c r="P10" s="61"/>
      <c r="Q10" s="57" t="s">
        <v>62</v>
      </c>
      <c r="R10" s="1866"/>
      <c r="S10" s="1866"/>
      <c r="T10" s="1866"/>
      <c r="U10" s="1866"/>
      <c r="V10" s="1866"/>
      <c r="W10" s="1866"/>
      <c r="X10" s="198" t="s">
        <v>55</v>
      </c>
      <c r="AB10" s="1867"/>
      <c r="AC10" s="1867"/>
      <c r="AD10" s="1868"/>
      <c r="AE10" s="1868"/>
      <c r="AF10" s="1868"/>
      <c r="AG10" s="62"/>
      <c r="AH10" s="44" t="s">
        <v>146</v>
      </c>
      <c r="AI10" s="44"/>
      <c r="AJ10" s="44"/>
      <c r="AK10" s="44"/>
      <c r="AL10" s="44"/>
      <c r="AN10" s="32" t="s">
        <v>65</v>
      </c>
      <c r="AO10" s="1866"/>
      <c r="AP10" s="1866"/>
      <c r="AQ10" s="1866"/>
      <c r="AR10" s="1866"/>
      <c r="AS10" s="1866"/>
      <c r="AT10" s="199" t="s">
        <v>67</v>
      </c>
      <c r="AX10" s="1867"/>
      <c r="AY10" s="1867"/>
      <c r="AZ10" s="1861"/>
      <c r="BA10" s="1861"/>
      <c r="BB10" s="1861"/>
      <c r="BC10" s="1869"/>
      <c r="BD10" s="1870"/>
      <c r="BE10" s="1869"/>
      <c r="BF10" s="1870"/>
      <c r="BG10" s="1871"/>
      <c r="BH10" s="1871"/>
      <c r="BI10" s="1871"/>
      <c r="BJ10" s="1871"/>
      <c r="BK10" s="1871"/>
      <c r="BL10" s="1871"/>
      <c r="BM10" s="36" t="s">
        <v>60</v>
      </c>
      <c r="BN10" s="1872"/>
      <c r="BO10" s="1872"/>
      <c r="BP10" s="37" t="s">
        <v>62</v>
      </c>
    </row>
    <row r="11" spans="1:74" ht="21" customHeight="1">
      <c r="B11" s="63" t="s">
        <v>68</v>
      </c>
      <c r="C11" s="64" t="s">
        <v>67</v>
      </c>
      <c r="D11" s="1851" t="s">
        <v>147</v>
      </c>
      <c r="E11" s="59" t="s">
        <v>69</v>
      </c>
      <c r="F11" s="65" t="s">
        <v>70</v>
      </c>
      <c r="G11" s="66" t="s">
        <v>71</v>
      </c>
      <c r="H11" s="67" t="s">
        <v>72</v>
      </c>
      <c r="I11" s="68" t="s">
        <v>73</v>
      </c>
      <c r="J11" s="69"/>
      <c r="K11" s="37" t="s">
        <v>74</v>
      </c>
      <c r="L11" s="1873"/>
      <c r="M11" s="1850"/>
      <c r="N11" s="37" t="s">
        <v>74</v>
      </c>
      <c r="O11" s="68" t="s">
        <v>73</v>
      </c>
      <c r="P11" s="69"/>
      <c r="Q11" s="57" t="s">
        <v>74</v>
      </c>
      <c r="R11" s="1866"/>
      <c r="S11" s="1866"/>
      <c r="T11" s="1866"/>
      <c r="U11" s="1866"/>
      <c r="V11" s="1866"/>
      <c r="W11" s="1866"/>
      <c r="X11" s="200" t="s">
        <v>76</v>
      </c>
      <c r="Y11" s="70" t="s">
        <v>77</v>
      </c>
      <c r="Z11" s="71" t="s">
        <v>10</v>
      </c>
      <c r="AA11" s="72" t="s">
        <v>78</v>
      </c>
      <c r="AB11" s="71" t="s">
        <v>10</v>
      </c>
      <c r="AC11" s="71" t="s">
        <v>79</v>
      </c>
      <c r="AD11" s="73" t="s">
        <v>80</v>
      </c>
      <c r="AE11" s="73" t="s">
        <v>81</v>
      </c>
      <c r="AF11" s="74" t="s">
        <v>82</v>
      </c>
      <c r="AG11" s="201" t="s">
        <v>148</v>
      </c>
      <c r="AH11" s="202"/>
      <c r="AI11" s="203"/>
      <c r="AJ11" s="204"/>
      <c r="AK11" s="204"/>
      <c r="AL11" s="205"/>
      <c r="AM11" s="4"/>
      <c r="AN11" s="206" t="s">
        <v>75</v>
      </c>
      <c r="AO11" s="1866"/>
      <c r="AP11" s="1866"/>
      <c r="AQ11" s="1866"/>
      <c r="AR11" s="1866"/>
      <c r="AS11" s="1866"/>
      <c r="AT11" s="207" t="s">
        <v>84</v>
      </c>
      <c r="AU11" s="70" t="s">
        <v>77</v>
      </c>
      <c r="AV11" s="71" t="s">
        <v>10</v>
      </c>
      <c r="AW11" s="72" t="s">
        <v>78</v>
      </c>
      <c r="AX11" s="71" t="s">
        <v>10</v>
      </c>
      <c r="AY11" s="71" t="s">
        <v>79</v>
      </c>
      <c r="AZ11" s="73" t="s">
        <v>80</v>
      </c>
      <c r="BA11" s="73" t="s">
        <v>81</v>
      </c>
      <c r="BB11" s="74" t="s">
        <v>82</v>
      </c>
      <c r="BC11" s="1869"/>
      <c r="BD11" s="1870"/>
      <c r="BE11" s="1869"/>
      <c r="BF11" s="1870"/>
      <c r="BG11" s="1852" t="s">
        <v>149</v>
      </c>
      <c r="BH11" s="1852"/>
      <c r="BI11" s="1852"/>
      <c r="BJ11" s="1852"/>
      <c r="BK11" s="1852"/>
      <c r="BL11" s="1852"/>
      <c r="BM11" s="36" t="s">
        <v>69</v>
      </c>
      <c r="BN11" s="1853" t="s">
        <v>81</v>
      </c>
      <c r="BO11" s="1853"/>
      <c r="BP11" s="37" t="s">
        <v>74</v>
      </c>
    </row>
    <row r="12" spans="1:74" ht="13.5" customHeight="1" thickBot="1">
      <c r="B12" s="75" t="s">
        <v>83</v>
      </c>
      <c r="C12" s="76" t="s">
        <v>84</v>
      </c>
      <c r="D12" s="1851"/>
      <c r="E12" s="59" t="s">
        <v>85</v>
      </c>
      <c r="F12" s="77">
        <v>10</v>
      </c>
      <c r="G12" s="78">
        <v>15</v>
      </c>
      <c r="H12" s="79"/>
      <c r="I12" s="41" t="s">
        <v>86</v>
      </c>
      <c r="J12" s="46" t="s">
        <v>87</v>
      </c>
      <c r="K12" s="79"/>
      <c r="L12" s="1873"/>
      <c r="M12" s="1850"/>
      <c r="N12" s="80"/>
      <c r="O12" s="45" t="s">
        <v>86</v>
      </c>
      <c r="P12" s="46" t="s">
        <v>87</v>
      </c>
      <c r="Q12" s="88"/>
      <c r="R12" s="1866"/>
      <c r="S12" s="1866"/>
      <c r="T12" s="1866"/>
      <c r="U12" s="1866"/>
      <c r="V12" s="1866"/>
      <c r="W12" s="1866"/>
      <c r="X12" s="208"/>
      <c r="Y12" s="83" t="s">
        <v>78</v>
      </c>
      <c r="Z12" s="84"/>
      <c r="AA12" s="85" t="s">
        <v>78</v>
      </c>
      <c r="AB12" s="84"/>
      <c r="AC12" s="86" t="s">
        <v>82</v>
      </c>
      <c r="AD12" s="87" t="s">
        <v>82</v>
      </c>
      <c r="AE12" s="86" t="s">
        <v>86</v>
      </c>
      <c r="AF12" s="88"/>
      <c r="AG12" s="209" t="s">
        <v>150</v>
      </c>
      <c r="AH12" s="210"/>
      <c r="AI12" s="211"/>
      <c r="AJ12" s="211"/>
      <c r="AK12" s="211"/>
      <c r="AL12" s="212"/>
      <c r="AM12" s="4"/>
      <c r="AN12" s="213" t="s">
        <v>88</v>
      </c>
      <c r="AO12" s="1866"/>
      <c r="AP12" s="1866"/>
      <c r="AQ12" s="1866"/>
      <c r="AR12" s="1866"/>
      <c r="AS12" s="1866"/>
      <c r="AT12" s="214"/>
      <c r="AU12" s="83" t="s">
        <v>78</v>
      </c>
      <c r="AV12" s="84"/>
      <c r="AW12" s="85" t="s">
        <v>78</v>
      </c>
      <c r="AX12" s="84"/>
      <c r="AY12" s="86" t="s">
        <v>82</v>
      </c>
      <c r="AZ12" s="87" t="s">
        <v>82</v>
      </c>
      <c r="BA12" s="86" t="s">
        <v>86</v>
      </c>
      <c r="BB12" s="57"/>
      <c r="BC12" s="1869"/>
      <c r="BD12" s="1870"/>
      <c r="BE12" s="1869"/>
      <c r="BF12" s="1870"/>
      <c r="BG12" s="1852"/>
      <c r="BH12" s="1852"/>
      <c r="BI12" s="1852"/>
      <c r="BJ12" s="1852"/>
      <c r="BK12" s="1852"/>
      <c r="BL12" s="1852"/>
      <c r="BM12" s="81" t="s">
        <v>85</v>
      </c>
      <c r="BN12" s="82" t="s">
        <v>86</v>
      </c>
      <c r="BO12" s="82" t="s">
        <v>87</v>
      </c>
      <c r="BP12" s="79"/>
    </row>
    <row r="13" spans="1:74" ht="13.5" customHeight="1" thickBot="1">
      <c r="B13" s="215"/>
      <c r="C13" s="216"/>
      <c r="D13" s="217"/>
      <c r="E13" s="89"/>
      <c r="F13" s="28"/>
      <c r="G13" s="90"/>
      <c r="H13" s="67" t="s">
        <v>89</v>
      </c>
      <c r="I13" s="26"/>
      <c r="J13" s="1810" t="s">
        <v>277</v>
      </c>
      <c r="K13" s="29"/>
      <c r="L13" s="1822" t="s">
        <v>276</v>
      </c>
      <c r="M13" s="1825" t="s">
        <v>90</v>
      </c>
      <c r="N13" s="1856" t="s">
        <v>151</v>
      </c>
      <c r="O13" s="20"/>
      <c r="P13" s="1810" t="s">
        <v>277</v>
      </c>
      <c r="Q13" s="1856" t="s">
        <v>151</v>
      </c>
      <c r="R13" s="95"/>
      <c r="S13" s="1838">
        <v>110</v>
      </c>
      <c r="T13" s="1842" t="s">
        <v>91</v>
      </c>
      <c r="U13" s="1843"/>
      <c r="V13" s="1843"/>
      <c r="W13" s="1844"/>
      <c r="X13" s="1857" t="s">
        <v>152</v>
      </c>
      <c r="Y13" s="1858" t="s">
        <v>153</v>
      </c>
      <c r="Z13" s="1858"/>
      <c r="AA13" s="1858"/>
      <c r="AB13" s="1858"/>
      <c r="AC13" s="1858"/>
      <c r="AD13" s="1858"/>
      <c r="AE13" s="1858"/>
      <c r="AF13" s="1837" t="s">
        <v>154</v>
      </c>
      <c r="AG13" s="90"/>
      <c r="AH13" s="20"/>
      <c r="AI13" s="20"/>
      <c r="AJ13" s="20"/>
      <c r="AK13" s="20"/>
      <c r="AL13" s="25"/>
      <c r="AM13" s="25"/>
      <c r="AN13" s="218"/>
      <c r="AO13" s="1838">
        <v>110</v>
      </c>
      <c r="AP13" s="1842" t="s">
        <v>91</v>
      </c>
      <c r="AQ13" s="1843"/>
      <c r="AR13" s="1843"/>
      <c r="AS13" s="1844"/>
      <c r="AT13" s="298"/>
      <c r="AU13" s="1854" t="s">
        <v>155</v>
      </c>
      <c r="AV13" s="1854"/>
      <c r="AW13" s="1854"/>
      <c r="AX13" s="1854"/>
      <c r="AY13" s="1854"/>
      <c r="AZ13" s="1854"/>
      <c r="BA13" s="1854"/>
      <c r="BB13" s="1839" t="s">
        <v>116</v>
      </c>
      <c r="BC13" s="1839" t="s">
        <v>116</v>
      </c>
      <c r="BD13" s="1839" t="s">
        <v>116</v>
      </c>
      <c r="BE13" s="1839" t="s">
        <v>116</v>
      </c>
      <c r="BF13" s="1839" t="s">
        <v>116</v>
      </c>
      <c r="BG13" s="20"/>
      <c r="BH13" s="20"/>
      <c r="BI13" s="20"/>
      <c r="BJ13" s="20"/>
      <c r="BK13" s="20"/>
      <c r="BL13" s="21"/>
      <c r="BM13" s="22"/>
      <c r="BN13" s="27"/>
      <c r="BO13" s="27"/>
      <c r="BP13" s="29"/>
    </row>
    <row r="14" spans="1:74" ht="13.5" customHeight="1" thickBot="1">
      <c r="B14" s="219"/>
      <c r="C14" s="220"/>
      <c r="D14" s="221"/>
      <c r="E14" s="59"/>
      <c r="F14" s="93" t="s">
        <v>93</v>
      </c>
      <c r="G14" s="94" t="s">
        <v>94</v>
      </c>
      <c r="H14" s="67" t="s">
        <v>95</v>
      </c>
      <c r="I14" s="35"/>
      <c r="J14" s="1811"/>
      <c r="K14" s="37"/>
      <c r="L14" s="1823"/>
      <c r="M14" s="1826"/>
      <c r="N14" s="1856"/>
      <c r="P14" s="1811"/>
      <c r="Q14" s="1856"/>
      <c r="R14" s="36"/>
      <c r="S14" s="1838"/>
      <c r="T14" s="1845"/>
      <c r="U14" s="1846"/>
      <c r="V14" s="1846"/>
      <c r="W14" s="1847"/>
      <c r="X14" s="1857"/>
      <c r="Y14" s="1858"/>
      <c r="Z14" s="1858"/>
      <c r="AA14" s="1858"/>
      <c r="AB14" s="1858"/>
      <c r="AC14" s="1858"/>
      <c r="AD14" s="1858"/>
      <c r="AE14" s="1858"/>
      <c r="AF14" s="1837"/>
      <c r="AG14" s="57"/>
      <c r="AH14" s="4"/>
      <c r="AI14" s="4"/>
      <c r="AJ14" s="4"/>
      <c r="AK14" s="4"/>
      <c r="AN14" s="35"/>
      <c r="AO14" s="1838"/>
      <c r="AP14" s="1845"/>
      <c r="AQ14" s="1846"/>
      <c r="AR14" s="1846"/>
      <c r="AS14" s="1847"/>
      <c r="AT14" s="92"/>
      <c r="AU14" s="1854"/>
      <c r="AV14" s="1854"/>
      <c r="AW14" s="1854"/>
      <c r="AX14" s="1854"/>
      <c r="AY14" s="1854"/>
      <c r="AZ14" s="1854"/>
      <c r="BA14" s="1854"/>
      <c r="BB14" s="1839"/>
      <c r="BC14" s="1839"/>
      <c r="BD14" s="1839"/>
      <c r="BE14" s="1839"/>
      <c r="BF14" s="1839"/>
      <c r="BG14" s="4"/>
      <c r="BH14" s="4"/>
      <c r="BI14" s="4"/>
      <c r="BJ14" s="4"/>
      <c r="BK14" s="4"/>
      <c r="BL14" s="31"/>
      <c r="BM14" s="40"/>
      <c r="BN14" s="97"/>
      <c r="BO14" s="95"/>
      <c r="BP14" s="37"/>
    </row>
    <row r="15" spans="1:74" ht="13.5" customHeight="1" thickBot="1">
      <c r="B15" s="222">
        <v>10</v>
      </c>
      <c r="C15" s="220" t="s">
        <v>96</v>
      </c>
      <c r="D15" s="223">
        <v>117</v>
      </c>
      <c r="E15" s="59"/>
      <c r="F15" s="100"/>
      <c r="G15" s="101"/>
      <c r="H15" s="102" t="s">
        <v>97</v>
      </c>
      <c r="I15" s="35"/>
      <c r="J15" s="1811"/>
      <c r="K15" s="37"/>
      <c r="L15" s="1823"/>
      <c r="M15" s="1826"/>
      <c r="N15" s="1856"/>
      <c r="P15" s="1811"/>
      <c r="Q15" s="1856"/>
      <c r="R15" s="95"/>
      <c r="S15" s="1838"/>
      <c r="T15" s="1845"/>
      <c r="U15" s="1846"/>
      <c r="V15" s="1846"/>
      <c r="W15" s="1847"/>
      <c r="X15" s="1857"/>
      <c r="Y15" s="1858"/>
      <c r="Z15" s="1858"/>
      <c r="AA15" s="1858"/>
      <c r="AB15" s="1858"/>
      <c r="AC15" s="1858"/>
      <c r="AD15" s="1858"/>
      <c r="AE15" s="1858"/>
      <c r="AF15" s="1837"/>
      <c r="AG15" s="57"/>
      <c r="AH15" s="4"/>
      <c r="AI15" s="4"/>
      <c r="AJ15" s="4"/>
      <c r="AK15" s="4"/>
      <c r="AN15" s="35" t="s">
        <v>109</v>
      </c>
      <c r="AO15" s="1838"/>
      <c r="AP15" s="1845"/>
      <c r="AQ15" s="1846"/>
      <c r="AR15" s="1846"/>
      <c r="AS15" s="1847"/>
      <c r="AT15" s="299">
        <v>117</v>
      </c>
      <c r="AU15" s="1854"/>
      <c r="AV15" s="1854"/>
      <c r="AW15" s="1854"/>
      <c r="AX15" s="1854"/>
      <c r="AY15" s="1854"/>
      <c r="AZ15" s="1854"/>
      <c r="BA15" s="1854"/>
      <c r="BB15" s="1839"/>
      <c r="BC15" s="1839"/>
      <c r="BD15" s="1839"/>
      <c r="BE15" s="1839"/>
      <c r="BF15" s="1839"/>
      <c r="BG15" s="4"/>
      <c r="BH15" s="4"/>
      <c r="BI15" s="4"/>
      <c r="BJ15" s="4"/>
      <c r="BK15" s="4"/>
      <c r="BL15" s="31"/>
      <c r="BM15" s="35"/>
      <c r="BN15" s="104">
        <v>700</v>
      </c>
      <c r="BO15" s="313" t="s">
        <v>277</v>
      </c>
      <c r="BP15" s="37"/>
    </row>
    <row r="16" spans="1:74" ht="13.5" customHeight="1" thickBot="1">
      <c r="B16" s="222"/>
      <c r="C16" s="220"/>
      <c r="D16" s="224"/>
      <c r="E16" s="59"/>
      <c r="G16" s="106"/>
      <c r="H16" s="34"/>
      <c r="I16" s="35"/>
      <c r="J16" s="1811"/>
      <c r="K16" s="37"/>
      <c r="L16" s="1823"/>
      <c r="M16" s="1826"/>
      <c r="N16" s="1856"/>
      <c r="P16" s="1811"/>
      <c r="Q16" s="1856"/>
      <c r="R16" s="95"/>
      <c r="S16" s="1838"/>
      <c r="T16" s="1845"/>
      <c r="U16" s="1846"/>
      <c r="V16" s="1846"/>
      <c r="W16" s="1847"/>
      <c r="X16" s="1857"/>
      <c r="Y16" s="1858"/>
      <c r="Z16" s="1858"/>
      <c r="AA16" s="1858"/>
      <c r="AB16" s="1858"/>
      <c r="AC16" s="1858"/>
      <c r="AD16" s="1858"/>
      <c r="AE16" s="1858"/>
      <c r="AF16" s="1837"/>
      <c r="AG16" s="57"/>
      <c r="AH16" s="4"/>
      <c r="AI16" s="4"/>
      <c r="AJ16" s="4"/>
      <c r="AK16" s="4"/>
      <c r="AN16" s="35"/>
      <c r="AO16" s="1838"/>
      <c r="AP16" s="1845"/>
      <c r="AQ16" s="1846"/>
      <c r="AR16" s="1846"/>
      <c r="AS16" s="1847"/>
      <c r="AT16" s="300"/>
      <c r="AU16" s="1854"/>
      <c r="AV16" s="1854"/>
      <c r="AW16" s="1854"/>
      <c r="AX16" s="1854"/>
      <c r="AY16" s="1854"/>
      <c r="AZ16" s="1854"/>
      <c r="BA16" s="1854"/>
      <c r="BB16" s="1839"/>
      <c r="BC16" s="1839"/>
      <c r="BD16" s="1839"/>
      <c r="BE16" s="1839"/>
      <c r="BF16" s="1839"/>
      <c r="BG16" s="4"/>
      <c r="BH16" s="4"/>
      <c r="BI16" s="4"/>
      <c r="BJ16" s="4"/>
      <c r="BK16" s="4"/>
      <c r="BL16" s="31"/>
      <c r="BM16" s="110"/>
      <c r="BN16" s="111"/>
      <c r="BO16" s="112"/>
      <c r="BP16" s="31"/>
    </row>
    <row r="17" spans="1:68" ht="13.5" customHeight="1" thickBot="1">
      <c r="B17" s="225"/>
      <c r="C17" s="220"/>
      <c r="D17" s="223"/>
      <c r="E17" s="59"/>
      <c r="I17" s="35"/>
      <c r="J17" s="1811"/>
      <c r="K17" s="37"/>
      <c r="L17" s="1823"/>
      <c r="M17" s="1826"/>
      <c r="N17" s="1856"/>
      <c r="P17" s="1811"/>
      <c r="Q17" s="1856"/>
      <c r="R17" s="36"/>
      <c r="S17" s="1838"/>
      <c r="T17" s="1845"/>
      <c r="U17" s="1846"/>
      <c r="V17" s="1846"/>
      <c r="W17" s="1847"/>
      <c r="X17" s="1857"/>
      <c r="Y17" s="1858"/>
      <c r="Z17" s="1858"/>
      <c r="AA17" s="1858"/>
      <c r="AB17" s="1858"/>
      <c r="AC17" s="1858"/>
      <c r="AD17" s="1858"/>
      <c r="AE17" s="1858"/>
      <c r="AF17" s="1837"/>
      <c r="AG17" s="57"/>
      <c r="AH17" s="4"/>
      <c r="AI17" s="4"/>
      <c r="AJ17" s="4"/>
      <c r="AK17" s="4"/>
      <c r="AN17" s="226"/>
      <c r="AO17" s="1838"/>
      <c r="AP17" s="1845"/>
      <c r="AQ17" s="1846"/>
      <c r="AR17" s="1846"/>
      <c r="AS17" s="1847"/>
      <c r="AT17" s="299"/>
      <c r="AU17" s="1854"/>
      <c r="AV17" s="1854"/>
      <c r="AW17" s="1854"/>
      <c r="AX17" s="1854"/>
      <c r="AY17" s="1854"/>
      <c r="AZ17" s="1854"/>
      <c r="BA17" s="1854"/>
      <c r="BB17" s="1839"/>
      <c r="BC17" s="1839"/>
      <c r="BD17" s="1839"/>
      <c r="BE17" s="1839"/>
      <c r="BF17" s="1839"/>
      <c r="BG17" s="4"/>
      <c r="BH17" s="4"/>
      <c r="BI17" s="4"/>
      <c r="BJ17" s="4"/>
      <c r="BK17" s="4"/>
      <c r="BL17" s="31"/>
      <c r="BM17" s="35"/>
      <c r="BN17" s="36"/>
      <c r="BO17" s="96"/>
      <c r="BP17" s="31"/>
    </row>
    <row r="18" spans="1:68" s="5" customFormat="1" ht="13.5" customHeight="1" thickTop="1" thickBot="1">
      <c r="A18" s="4"/>
      <c r="B18" s="113"/>
      <c r="C18" s="114"/>
      <c r="D18" s="115"/>
      <c r="E18" s="116"/>
      <c r="I18" s="109"/>
      <c r="J18" s="1811"/>
      <c r="K18" s="37"/>
      <c r="L18" s="1823"/>
      <c r="M18" s="1826"/>
      <c r="N18" s="1856"/>
      <c r="P18" s="1811"/>
      <c r="Q18" s="1856"/>
      <c r="R18" s="95"/>
      <c r="S18" s="1840">
        <v>110</v>
      </c>
      <c r="T18" s="1845"/>
      <c r="U18" s="1846"/>
      <c r="V18" s="1846"/>
      <c r="W18" s="1847"/>
      <c r="X18" s="1857"/>
      <c r="Y18" s="1858"/>
      <c r="Z18" s="1858"/>
      <c r="AA18" s="1858"/>
      <c r="AB18" s="1858"/>
      <c r="AC18" s="1858"/>
      <c r="AD18" s="1858"/>
      <c r="AE18" s="1858"/>
      <c r="AF18" s="1837"/>
      <c r="AG18" s="118"/>
      <c r="AJ18" s="4"/>
      <c r="AK18" s="4"/>
      <c r="AN18" s="109"/>
      <c r="AO18" s="1840">
        <v>110</v>
      </c>
      <c r="AP18" s="1845"/>
      <c r="AQ18" s="1846"/>
      <c r="AR18" s="1846"/>
      <c r="AS18" s="1847"/>
      <c r="AT18" s="301"/>
      <c r="AU18" s="1854"/>
      <c r="AV18" s="1854"/>
      <c r="AW18" s="1854"/>
      <c r="AX18" s="1854"/>
      <c r="AY18" s="1854"/>
      <c r="AZ18" s="1854"/>
      <c r="BA18" s="1854"/>
      <c r="BB18" s="1839"/>
      <c r="BC18" s="1839"/>
      <c r="BD18" s="1839"/>
      <c r="BE18" s="1839"/>
      <c r="BF18" s="1839"/>
      <c r="BJ18" s="4"/>
      <c r="BK18" s="4"/>
      <c r="BL18" s="31"/>
      <c r="BM18" s="30"/>
      <c r="BN18" s="117"/>
      <c r="BO18" s="117"/>
      <c r="BP18" s="31"/>
    </row>
    <row r="19" spans="1:68" s="5" customFormat="1" ht="13.5" customHeight="1" thickTop="1" thickBot="1">
      <c r="A19" s="4"/>
      <c r="B19" s="119"/>
      <c r="C19" s="120"/>
      <c r="D19" s="121"/>
      <c r="E19" s="116"/>
      <c r="I19" s="109"/>
      <c r="J19" s="1811"/>
      <c r="K19" s="37"/>
      <c r="L19" s="1823"/>
      <c r="M19" s="1826"/>
      <c r="N19" s="1856"/>
      <c r="P19" s="1811"/>
      <c r="Q19" s="1856"/>
      <c r="R19" s="95"/>
      <c r="S19" s="1840"/>
      <c r="T19" s="1845"/>
      <c r="U19" s="1846"/>
      <c r="V19" s="1846"/>
      <c r="W19" s="1847"/>
      <c r="X19" s="1857"/>
      <c r="Y19" s="1858"/>
      <c r="Z19" s="1858"/>
      <c r="AA19" s="1858"/>
      <c r="AB19" s="1858"/>
      <c r="AC19" s="1858"/>
      <c r="AD19" s="1858"/>
      <c r="AE19" s="1858"/>
      <c r="AF19" s="1837"/>
      <c r="AG19" s="57"/>
      <c r="AH19" s="4"/>
      <c r="AI19" s="4"/>
      <c r="AJ19" s="4"/>
      <c r="AK19" s="4"/>
      <c r="AN19" s="35"/>
      <c r="AO19" s="1840"/>
      <c r="AP19" s="1845"/>
      <c r="AQ19" s="1846"/>
      <c r="AR19" s="1846"/>
      <c r="AS19" s="1847"/>
      <c r="AT19" s="31"/>
      <c r="AU19" s="1854"/>
      <c r="AV19" s="1854"/>
      <c r="AW19" s="1854"/>
      <c r="AX19" s="1854"/>
      <c r="AY19" s="1854"/>
      <c r="AZ19" s="1854"/>
      <c r="BA19" s="1854"/>
      <c r="BB19" s="1839"/>
      <c r="BC19" s="1839"/>
      <c r="BD19" s="1839"/>
      <c r="BE19" s="1839"/>
      <c r="BF19" s="1839"/>
      <c r="BG19" s="4"/>
      <c r="BH19" s="4"/>
      <c r="BI19" s="4"/>
      <c r="BJ19" s="4"/>
      <c r="BK19" s="4"/>
      <c r="BL19" s="31"/>
      <c r="BM19" s="30"/>
      <c r="BN19" s="95"/>
      <c r="BO19" s="95"/>
      <c r="BP19" s="37"/>
    </row>
    <row r="20" spans="1:68" s="5" customFormat="1" ht="13.5" customHeight="1" thickTop="1" thickBot="1">
      <c r="A20" s="4"/>
      <c r="B20" s="122">
        <v>9</v>
      </c>
      <c r="C20" s="123" t="s">
        <v>96</v>
      </c>
      <c r="D20" s="124">
        <v>117</v>
      </c>
      <c r="E20" s="116"/>
      <c r="I20" s="109"/>
      <c r="J20" s="1811"/>
      <c r="K20" s="37"/>
      <c r="L20" s="1823"/>
      <c r="M20" s="1826"/>
      <c r="N20" s="1856"/>
      <c r="P20" s="1811"/>
      <c r="Q20" s="1856"/>
      <c r="R20" s="95"/>
      <c r="S20" s="1840"/>
      <c r="T20" s="1845"/>
      <c r="U20" s="1846"/>
      <c r="V20" s="1846"/>
      <c r="W20" s="1847"/>
      <c r="X20" s="1857"/>
      <c r="Y20" s="1858"/>
      <c r="Z20" s="1858"/>
      <c r="AA20" s="1858"/>
      <c r="AB20" s="1858"/>
      <c r="AC20" s="1858"/>
      <c r="AD20" s="1858"/>
      <c r="AE20" s="1858"/>
      <c r="AF20" s="1837"/>
      <c r="AG20" s="57"/>
      <c r="AI20" s="4"/>
      <c r="AJ20" s="4"/>
      <c r="AK20" s="4"/>
      <c r="AN20" s="35" t="s">
        <v>109</v>
      </c>
      <c r="AO20" s="1840"/>
      <c r="AP20" s="1845"/>
      <c r="AQ20" s="1846"/>
      <c r="AR20" s="1846"/>
      <c r="AS20" s="1847"/>
      <c r="AT20" s="34">
        <v>117</v>
      </c>
      <c r="AU20" s="1854"/>
      <c r="AV20" s="1854"/>
      <c r="AW20" s="1854"/>
      <c r="AX20" s="1854"/>
      <c r="AY20" s="1854"/>
      <c r="AZ20" s="1854"/>
      <c r="BA20" s="1854"/>
      <c r="BB20" s="1839"/>
      <c r="BC20" s="1839"/>
      <c r="BD20" s="1839"/>
      <c r="BE20" s="1839"/>
      <c r="BF20" s="1839"/>
      <c r="BG20" s="4"/>
      <c r="BI20" s="4"/>
      <c r="BJ20" s="4"/>
      <c r="BK20" s="4"/>
      <c r="BL20" s="31"/>
      <c r="BM20" s="30"/>
      <c r="BN20" s="104">
        <v>700</v>
      </c>
      <c r="BO20" s="313" t="s">
        <v>277</v>
      </c>
      <c r="BP20" s="37"/>
    </row>
    <row r="21" spans="1:68" ht="13.5" customHeight="1" thickTop="1" thickBot="1">
      <c r="B21" s="126"/>
      <c r="C21" s="123">
        <v>1</v>
      </c>
      <c r="D21" s="127"/>
      <c r="E21" s="59"/>
      <c r="I21" s="35"/>
      <c r="J21" s="1811"/>
      <c r="K21" s="80"/>
      <c r="L21" s="1823"/>
      <c r="M21" s="1826"/>
      <c r="N21" s="1856"/>
      <c r="P21" s="1811"/>
      <c r="Q21" s="1856"/>
      <c r="R21" s="95"/>
      <c r="S21" s="1840"/>
      <c r="T21" s="1845"/>
      <c r="U21" s="1846"/>
      <c r="V21" s="1846"/>
      <c r="W21" s="1847"/>
      <c r="X21" s="1857"/>
      <c r="Y21" s="1858"/>
      <c r="Z21" s="1858"/>
      <c r="AA21" s="1858"/>
      <c r="AB21" s="1858"/>
      <c r="AC21" s="1858"/>
      <c r="AD21" s="1858"/>
      <c r="AE21" s="1858"/>
      <c r="AF21" s="1837"/>
      <c r="AG21" s="57"/>
      <c r="AI21" s="4"/>
      <c r="AJ21" s="4"/>
      <c r="AK21" s="4"/>
      <c r="AN21" s="35"/>
      <c r="AO21" s="1840"/>
      <c r="AP21" s="1845"/>
      <c r="AQ21" s="1846"/>
      <c r="AR21" s="1846"/>
      <c r="AS21" s="1847"/>
      <c r="AT21" s="302"/>
      <c r="AU21" s="1854"/>
      <c r="AV21" s="1854"/>
      <c r="AW21" s="1854"/>
      <c r="AX21" s="1854"/>
      <c r="AY21" s="1854"/>
      <c r="AZ21" s="1854"/>
      <c r="BA21" s="1854"/>
      <c r="BB21" s="1839"/>
      <c r="BC21" s="1839"/>
      <c r="BD21" s="1839"/>
      <c r="BE21" s="1839"/>
      <c r="BF21" s="1839"/>
      <c r="BG21" s="4"/>
      <c r="BI21" s="4"/>
      <c r="BJ21" s="4"/>
      <c r="BK21" s="4"/>
      <c r="BL21" s="31"/>
      <c r="BM21" s="110"/>
      <c r="BN21" s="111"/>
      <c r="BO21" s="112"/>
      <c r="BP21" s="37"/>
    </row>
    <row r="22" spans="1:68" ht="13.5" customHeight="1" thickTop="1" thickBot="1">
      <c r="B22" s="128"/>
      <c r="C22" s="129"/>
      <c r="D22" s="130"/>
      <c r="E22" s="59"/>
      <c r="I22" s="35"/>
      <c r="J22" s="1811"/>
      <c r="K22" s="37"/>
      <c r="L22" s="1823"/>
      <c r="M22" s="1826"/>
      <c r="N22" s="1856"/>
      <c r="O22" s="36"/>
      <c r="P22" s="1811"/>
      <c r="Q22" s="1856"/>
      <c r="R22" s="95"/>
      <c r="S22" s="1840"/>
      <c r="T22" s="1845"/>
      <c r="U22" s="1846"/>
      <c r="V22" s="1846"/>
      <c r="W22" s="1847"/>
      <c r="X22" s="1857"/>
      <c r="Y22" s="1858"/>
      <c r="Z22" s="1858"/>
      <c r="AA22" s="1858"/>
      <c r="AB22" s="1858"/>
      <c r="AC22" s="1858"/>
      <c r="AD22" s="1858"/>
      <c r="AE22" s="1858"/>
      <c r="AF22" s="1837"/>
      <c r="AG22" s="57"/>
      <c r="AI22" s="4"/>
      <c r="AJ22" s="4"/>
      <c r="AK22" s="4"/>
      <c r="AN22" s="109"/>
      <c r="AO22" s="1840"/>
      <c r="AP22" s="1845"/>
      <c r="AQ22" s="1846"/>
      <c r="AR22" s="1846"/>
      <c r="AS22" s="1847"/>
      <c r="AT22" s="303"/>
      <c r="AU22" s="1854"/>
      <c r="AV22" s="1854"/>
      <c r="AW22" s="1854"/>
      <c r="AX22" s="1854"/>
      <c r="AY22" s="1854"/>
      <c r="AZ22" s="1854"/>
      <c r="BA22" s="1854"/>
      <c r="BB22" s="1839"/>
      <c r="BC22" s="1839"/>
      <c r="BD22" s="1839"/>
      <c r="BE22" s="1839"/>
      <c r="BF22" s="1839"/>
      <c r="BG22" s="4"/>
      <c r="BI22" s="4"/>
      <c r="BJ22" s="4"/>
      <c r="BK22" s="4"/>
      <c r="BL22" s="31"/>
      <c r="BM22" s="30"/>
      <c r="BN22" s="131"/>
      <c r="BO22" s="131"/>
      <c r="BP22" s="31"/>
    </row>
    <row r="23" spans="1:68" ht="13.5" customHeight="1" thickTop="1" thickBot="1">
      <c r="B23" s="119"/>
      <c r="C23" s="120"/>
      <c r="D23" s="121"/>
      <c r="E23" s="59"/>
      <c r="I23" s="35" t="s">
        <v>101</v>
      </c>
      <c r="J23" s="1811"/>
      <c r="K23" s="37"/>
      <c r="L23" s="1823"/>
      <c r="M23" s="1826"/>
      <c r="N23" s="1856"/>
      <c r="O23" s="36" t="s">
        <v>101</v>
      </c>
      <c r="P23" s="1811"/>
      <c r="Q23" s="1856"/>
      <c r="R23" s="55" t="s">
        <v>112</v>
      </c>
      <c r="S23" s="1840">
        <v>110</v>
      </c>
      <c r="T23" s="1845"/>
      <c r="U23" s="1846"/>
      <c r="V23" s="1846"/>
      <c r="W23" s="1847"/>
      <c r="X23" s="1857"/>
      <c r="Y23" s="1858"/>
      <c r="Z23" s="1858"/>
      <c r="AA23" s="1858"/>
      <c r="AB23" s="1858"/>
      <c r="AC23" s="1858"/>
      <c r="AD23" s="1858"/>
      <c r="AE23" s="1858"/>
      <c r="AF23" s="1837"/>
      <c r="AG23" s="57"/>
      <c r="AH23" s="4"/>
      <c r="AI23" s="4"/>
      <c r="AJ23" s="4"/>
      <c r="AK23" s="4"/>
      <c r="AN23" s="227"/>
      <c r="AO23" s="1840">
        <v>110</v>
      </c>
      <c r="AP23" s="1845"/>
      <c r="AQ23" s="1846"/>
      <c r="AR23" s="1846"/>
      <c r="AS23" s="1847"/>
      <c r="AT23" s="31"/>
      <c r="AU23" s="1854"/>
      <c r="AV23" s="1854"/>
      <c r="AW23" s="1854"/>
      <c r="AX23" s="1854"/>
      <c r="AY23" s="1854"/>
      <c r="AZ23" s="1854"/>
      <c r="BA23" s="1854"/>
      <c r="BB23" s="1839"/>
      <c r="BC23" s="1839"/>
      <c r="BD23" s="1839"/>
      <c r="BE23" s="1839"/>
      <c r="BF23" s="1839"/>
      <c r="BG23" s="4"/>
      <c r="BH23" s="4"/>
      <c r="BI23" s="4"/>
      <c r="BJ23" s="4"/>
      <c r="BK23" s="4"/>
      <c r="BL23" s="31"/>
      <c r="BM23" s="30"/>
      <c r="BN23" s="36"/>
      <c r="BO23" s="36"/>
      <c r="BP23" s="31"/>
    </row>
    <row r="24" spans="1:68" ht="13.5" customHeight="1" thickTop="1" thickBot="1">
      <c r="B24" s="119"/>
      <c r="C24" s="120"/>
      <c r="D24" s="132"/>
      <c r="E24" s="59"/>
      <c r="I24" s="133">
        <v>700</v>
      </c>
      <c r="J24" s="1811"/>
      <c r="K24" s="37"/>
      <c r="L24" s="1823"/>
      <c r="M24" s="1826"/>
      <c r="N24" s="1856"/>
      <c r="O24" s="103">
        <v>700</v>
      </c>
      <c r="P24" s="1811"/>
      <c r="Q24" s="1856"/>
      <c r="R24" s="55" t="s">
        <v>54</v>
      </c>
      <c r="S24" s="1840"/>
      <c r="T24" s="1845"/>
      <c r="U24" s="1846"/>
      <c r="V24" s="1846"/>
      <c r="W24" s="1847"/>
      <c r="X24" s="1857"/>
      <c r="Y24" s="1858"/>
      <c r="Z24" s="1858"/>
      <c r="AA24" s="1858"/>
      <c r="AB24" s="1858"/>
      <c r="AC24" s="1858"/>
      <c r="AD24" s="1858"/>
      <c r="AE24" s="1858"/>
      <c r="AF24" s="1837"/>
      <c r="AG24" s="57"/>
      <c r="AH24" s="4"/>
      <c r="AI24" s="4"/>
      <c r="AJ24" s="4"/>
      <c r="AK24" s="4"/>
      <c r="AN24" s="35"/>
      <c r="AO24" s="1840"/>
      <c r="AP24" s="1845"/>
      <c r="AQ24" s="1846"/>
      <c r="AR24" s="1846"/>
      <c r="AS24" s="1847"/>
      <c r="AT24" s="304"/>
      <c r="AU24" s="1854"/>
      <c r="AV24" s="1854"/>
      <c r="AW24" s="1854"/>
      <c r="AX24" s="1854"/>
      <c r="AY24" s="1854"/>
      <c r="AZ24" s="1854"/>
      <c r="BA24" s="1854"/>
      <c r="BB24" s="1839"/>
      <c r="BC24" s="1839"/>
      <c r="BD24" s="1839"/>
      <c r="BE24" s="1839"/>
      <c r="BF24" s="1839"/>
      <c r="BG24" s="4"/>
      <c r="BH24" s="4"/>
      <c r="BI24" s="4"/>
      <c r="BJ24" s="4"/>
      <c r="BK24" s="4"/>
      <c r="BL24" s="31"/>
      <c r="BM24" s="35"/>
      <c r="BN24" s="95"/>
      <c r="BO24" s="95"/>
      <c r="BP24" s="31"/>
    </row>
    <row r="25" spans="1:68" s="5" customFormat="1" ht="13.5" customHeight="1" thickTop="1" thickBot="1">
      <c r="A25" s="4"/>
      <c r="B25" s="122">
        <v>8</v>
      </c>
      <c r="C25" s="123" t="s">
        <v>103</v>
      </c>
      <c r="D25" s="124">
        <v>117</v>
      </c>
      <c r="E25" s="116"/>
      <c r="I25" s="134"/>
      <c r="J25" s="1811"/>
      <c r="K25" s="37"/>
      <c r="L25" s="1823"/>
      <c r="M25" s="1826"/>
      <c r="N25" s="1856"/>
      <c r="O25" s="108"/>
      <c r="P25" s="1811"/>
      <c r="Q25" s="1856"/>
      <c r="R25" s="55" t="s">
        <v>156</v>
      </c>
      <c r="S25" s="1840"/>
      <c r="T25" s="1845"/>
      <c r="U25" s="1846"/>
      <c r="V25" s="1846"/>
      <c r="W25" s="1847"/>
      <c r="X25" s="1857"/>
      <c r="Y25" s="1858"/>
      <c r="Z25" s="1858"/>
      <c r="AA25" s="1858"/>
      <c r="AB25" s="1858"/>
      <c r="AC25" s="1858"/>
      <c r="AD25" s="1858"/>
      <c r="AE25" s="1858"/>
      <c r="AF25" s="1837"/>
      <c r="AG25" s="57"/>
      <c r="AH25" s="4"/>
      <c r="AI25" s="4"/>
      <c r="AJ25" s="4"/>
      <c r="AK25" s="4"/>
      <c r="AN25" s="35" t="s">
        <v>109</v>
      </c>
      <c r="AO25" s="1840"/>
      <c r="AP25" s="1845"/>
      <c r="AQ25" s="1846"/>
      <c r="AR25" s="1846"/>
      <c r="AS25" s="1847"/>
      <c r="AT25" s="34">
        <v>117</v>
      </c>
      <c r="AU25" s="1854"/>
      <c r="AV25" s="1854"/>
      <c r="AW25" s="1854"/>
      <c r="AX25" s="1854"/>
      <c r="AY25" s="1854"/>
      <c r="AZ25" s="1854"/>
      <c r="BA25" s="1854"/>
      <c r="BB25" s="1839"/>
      <c r="BC25" s="1839"/>
      <c r="BD25" s="1839"/>
      <c r="BE25" s="1839"/>
      <c r="BF25" s="1839"/>
      <c r="BG25" s="4"/>
      <c r="BH25" s="4"/>
      <c r="BI25" s="4"/>
      <c r="BJ25" s="4"/>
      <c r="BK25" s="4"/>
      <c r="BL25" s="31"/>
      <c r="BM25" s="30"/>
      <c r="BN25" s="104">
        <v>700</v>
      </c>
      <c r="BO25" s="313" t="s">
        <v>277</v>
      </c>
      <c r="BP25" s="31"/>
    </row>
    <row r="26" spans="1:68" ht="13.5" customHeight="1" thickTop="1" thickBot="1">
      <c r="B26" s="126"/>
      <c r="C26" s="123"/>
      <c r="D26" s="127"/>
      <c r="E26" s="59"/>
      <c r="I26" s="136" t="s">
        <v>105</v>
      </c>
      <c r="J26" s="1811"/>
      <c r="K26" s="37"/>
      <c r="L26" s="1823"/>
      <c r="M26" s="1826"/>
      <c r="N26" s="1856"/>
      <c r="O26" s="136" t="s">
        <v>105</v>
      </c>
      <c r="P26" s="1811"/>
      <c r="Q26" s="1856"/>
      <c r="R26" s="55"/>
      <c r="S26" s="1840"/>
      <c r="T26" s="1845"/>
      <c r="U26" s="1846"/>
      <c r="V26" s="1846"/>
      <c r="W26" s="1847"/>
      <c r="X26" s="1857"/>
      <c r="Y26" s="1858"/>
      <c r="Z26" s="1858"/>
      <c r="AA26" s="1858"/>
      <c r="AB26" s="1858"/>
      <c r="AC26" s="1858"/>
      <c r="AD26" s="1858"/>
      <c r="AE26" s="1858"/>
      <c r="AF26" s="1837"/>
      <c r="AG26" s="57"/>
      <c r="AH26" s="4"/>
      <c r="AI26" s="4"/>
      <c r="AJ26" s="4"/>
      <c r="AK26" s="4"/>
      <c r="AN26" s="35"/>
      <c r="AO26" s="1840"/>
      <c r="AP26" s="1845"/>
      <c r="AQ26" s="1846"/>
      <c r="AR26" s="1846"/>
      <c r="AS26" s="1847"/>
      <c r="AT26" s="302"/>
      <c r="AU26" s="1854"/>
      <c r="AV26" s="1854"/>
      <c r="AW26" s="1854"/>
      <c r="AX26" s="1854"/>
      <c r="AY26" s="1854"/>
      <c r="AZ26" s="1854"/>
      <c r="BA26" s="1854"/>
      <c r="BB26" s="1839"/>
      <c r="BC26" s="1839"/>
      <c r="BD26" s="1839"/>
      <c r="BE26" s="1839"/>
      <c r="BF26" s="1839"/>
      <c r="BG26" s="4"/>
      <c r="BH26" s="4"/>
      <c r="BI26" s="4"/>
      <c r="BJ26" s="4"/>
      <c r="BK26" s="4"/>
      <c r="BL26" s="31"/>
      <c r="BM26" s="110"/>
      <c r="BN26" s="111"/>
      <c r="BO26" s="112"/>
      <c r="BP26" s="31"/>
    </row>
    <row r="27" spans="1:68" ht="13.5" customHeight="1" thickTop="1" thickBot="1">
      <c r="B27" s="137"/>
      <c r="C27" s="123"/>
      <c r="D27" s="138"/>
      <c r="E27" s="59"/>
      <c r="I27" s="139" t="s">
        <v>106</v>
      </c>
      <c r="J27" s="1811"/>
      <c r="K27" s="37"/>
      <c r="L27" s="1823"/>
      <c r="M27" s="1826"/>
      <c r="N27" s="1856"/>
      <c r="O27" s="139" t="s">
        <v>106</v>
      </c>
      <c r="P27" s="1811"/>
      <c r="Q27" s="1856"/>
      <c r="R27" s="55" t="s">
        <v>157</v>
      </c>
      <c r="S27" s="1840"/>
      <c r="T27" s="1845"/>
      <c r="U27" s="1846"/>
      <c r="V27" s="1846"/>
      <c r="W27" s="1847"/>
      <c r="X27" s="1857"/>
      <c r="Y27" s="1858"/>
      <c r="Z27" s="1858"/>
      <c r="AA27" s="1858"/>
      <c r="AB27" s="1858"/>
      <c r="AC27" s="1858"/>
      <c r="AD27" s="1858"/>
      <c r="AE27" s="1858"/>
      <c r="AF27" s="1837"/>
      <c r="AG27" s="57"/>
      <c r="AH27" s="4"/>
      <c r="AI27" s="4"/>
      <c r="AJ27" s="4"/>
      <c r="AK27" s="4"/>
      <c r="AN27" s="228"/>
      <c r="AO27" s="1840"/>
      <c r="AP27" s="1845"/>
      <c r="AQ27" s="1846"/>
      <c r="AR27" s="1846"/>
      <c r="AS27" s="1847"/>
      <c r="AT27" s="305"/>
      <c r="AU27" s="1854"/>
      <c r="AV27" s="1854"/>
      <c r="AW27" s="1854"/>
      <c r="AX27" s="1854"/>
      <c r="AY27" s="1854"/>
      <c r="AZ27" s="1854"/>
      <c r="BA27" s="1854"/>
      <c r="BB27" s="1839"/>
      <c r="BC27" s="1839"/>
      <c r="BD27" s="1839"/>
      <c r="BE27" s="1839"/>
      <c r="BF27" s="1839"/>
      <c r="BG27" s="4"/>
      <c r="BH27" s="4"/>
      <c r="BI27" s="4"/>
      <c r="BJ27" s="4"/>
      <c r="BK27" s="4"/>
      <c r="BL27" s="31"/>
      <c r="BM27" s="30"/>
      <c r="BN27" s="36"/>
      <c r="BO27" s="36"/>
      <c r="BP27" s="31"/>
    </row>
    <row r="28" spans="1:68" ht="13.5" customHeight="1" thickTop="1" thickBot="1">
      <c r="B28" s="229"/>
      <c r="C28" s="230"/>
      <c r="D28" s="231"/>
      <c r="E28" s="59"/>
      <c r="I28" s="139" t="s">
        <v>107</v>
      </c>
      <c r="J28" s="1811"/>
      <c r="K28" s="37"/>
      <c r="L28" s="1823"/>
      <c r="M28" s="1826"/>
      <c r="N28" s="1856"/>
      <c r="O28" s="139" t="s">
        <v>107</v>
      </c>
      <c r="P28" s="1811"/>
      <c r="Q28" s="1856"/>
      <c r="R28" s="55" t="s">
        <v>158</v>
      </c>
      <c r="S28" s="1840">
        <v>107</v>
      </c>
      <c r="T28" s="1845"/>
      <c r="U28" s="1846"/>
      <c r="V28" s="1846"/>
      <c r="W28" s="1847"/>
      <c r="X28" s="1857"/>
      <c r="Y28" s="1858"/>
      <c r="Z28" s="1858"/>
      <c r="AA28" s="1858"/>
      <c r="AB28" s="1858"/>
      <c r="AC28" s="1858"/>
      <c r="AD28" s="1858"/>
      <c r="AE28" s="1858"/>
      <c r="AF28" s="1837"/>
      <c r="AG28" s="57"/>
      <c r="AH28" s="4"/>
      <c r="AI28" s="4"/>
      <c r="AJ28" s="4"/>
      <c r="AK28" s="4"/>
      <c r="AN28" s="109"/>
      <c r="AO28" s="1840">
        <v>107</v>
      </c>
      <c r="AP28" s="1845"/>
      <c r="AQ28" s="1846"/>
      <c r="AR28" s="1846"/>
      <c r="AS28" s="1847"/>
      <c r="AT28" s="306"/>
      <c r="AU28" s="1854"/>
      <c r="AV28" s="1854"/>
      <c r="AW28" s="1854"/>
      <c r="AX28" s="1854"/>
      <c r="AY28" s="1854"/>
      <c r="AZ28" s="1854"/>
      <c r="BA28" s="1854"/>
      <c r="BB28" s="1839"/>
      <c r="BC28" s="1839"/>
      <c r="BD28" s="1839"/>
      <c r="BE28" s="1839"/>
      <c r="BF28" s="1839"/>
      <c r="BG28" s="4"/>
      <c r="BH28" s="4"/>
      <c r="BI28" s="4"/>
      <c r="BJ28" s="4"/>
      <c r="BK28" s="4"/>
      <c r="BL28" s="31"/>
      <c r="BM28" s="30"/>
      <c r="BN28" s="140"/>
      <c r="BO28" s="140"/>
      <c r="BP28" s="37"/>
    </row>
    <row r="29" spans="1:68" ht="13.5" customHeight="1" thickTop="1" thickBot="1">
      <c r="B29" s="232"/>
      <c r="C29" s="233"/>
      <c r="D29" s="234"/>
      <c r="E29" s="59"/>
      <c r="I29" s="136" t="s">
        <v>108</v>
      </c>
      <c r="J29" s="1811"/>
      <c r="K29" s="37"/>
      <c r="L29" s="1823"/>
      <c r="M29" s="1826"/>
      <c r="N29" s="1856"/>
      <c r="O29" s="136" t="s">
        <v>108</v>
      </c>
      <c r="P29" s="1811"/>
      <c r="Q29" s="1856"/>
      <c r="R29" s="55" t="s">
        <v>159</v>
      </c>
      <c r="S29" s="1840"/>
      <c r="T29" s="1845"/>
      <c r="U29" s="1846"/>
      <c r="V29" s="1846"/>
      <c r="W29" s="1847"/>
      <c r="X29" s="1857"/>
      <c r="Y29" s="1858"/>
      <c r="Z29" s="1858"/>
      <c r="AA29" s="1858"/>
      <c r="AB29" s="1858"/>
      <c r="AC29" s="1858"/>
      <c r="AD29" s="1858"/>
      <c r="AE29" s="1858"/>
      <c r="AF29" s="1837"/>
      <c r="AG29" s="57"/>
      <c r="AH29" s="4"/>
      <c r="AI29" s="4"/>
      <c r="AJ29" s="4"/>
      <c r="AK29" s="4"/>
      <c r="AN29" s="235" t="s">
        <v>160</v>
      </c>
      <c r="AO29" s="1840"/>
      <c r="AP29" s="1845"/>
      <c r="AQ29" s="1846"/>
      <c r="AR29" s="1846"/>
      <c r="AS29" s="1847"/>
      <c r="AT29" s="307"/>
      <c r="AU29" s="1854"/>
      <c r="AV29" s="1854"/>
      <c r="AW29" s="1854"/>
      <c r="AX29" s="1854"/>
      <c r="AY29" s="1854"/>
      <c r="AZ29" s="1854"/>
      <c r="BA29" s="1854"/>
      <c r="BB29" s="1839"/>
      <c r="BC29" s="1839"/>
      <c r="BD29" s="1839"/>
      <c r="BE29" s="1839"/>
      <c r="BF29" s="1839"/>
      <c r="BG29" s="4"/>
      <c r="BH29" s="4"/>
      <c r="BI29" s="4"/>
      <c r="BJ29" s="4"/>
      <c r="BK29" s="4"/>
      <c r="BL29" s="31"/>
      <c r="BM29" s="30"/>
      <c r="BN29" s="36"/>
      <c r="BO29" s="95"/>
      <c r="BP29" s="37"/>
    </row>
    <row r="30" spans="1:68" ht="13.5" customHeight="1" thickTop="1" thickBot="1">
      <c r="B30" s="222">
        <v>7</v>
      </c>
      <c r="C30" s="220" t="s">
        <v>103</v>
      </c>
      <c r="D30" s="236">
        <v>117</v>
      </c>
      <c r="E30" s="59" t="s">
        <v>110</v>
      </c>
      <c r="I30" s="35"/>
      <c r="J30" s="1811"/>
      <c r="K30" s="125"/>
      <c r="L30" s="1823"/>
      <c r="M30" s="1826"/>
      <c r="N30" s="1856"/>
      <c r="O30" s="36"/>
      <c r="P30" s="1811"/>
      <c r="Q30" s="1856"/>
      <c r="R30" s="55" t="s">
        <v>140</v>
      </c>
      <c r="S30" s="1840"/>
      <c r="T30" s="1845"/>
      <c r="U30" s="1846"/>
      <c r="V30" s="1846"/>
      <c r="W30" s="1847"/>
      <c r="X30" s="1857"/>
      <c r="Y30" s="1858"/>
      <c r="Z30" s="1858"/>
      <c r="AA30" s="1858"/>
      <c r="AB30" s="1858"/>
      <c r="AC30" s="1858"/>
      <c r="AD30" s="1858"/>
      <c r="AE30" s="1858"/>
      <c r="AF30" s="1837"/>
      <c r="AG30" s="57"/>
      <c r="AH30" s="4"/>
      <c r="AI30" s="4"/>
      <c r="AJ30" s="4"/>
      <c r="AK30" s="4"/>
      <c r="AN30" s="237"/>
      <c r="AO30" s="1840"/>
      <c r="AP30" s="1845"/>
      <c r="AQ30" s="1846"/>
      <c r="AR30" s="1846"/>
      <c r="AS30" s="1847"/>
      <c r="AT30" s="308">
        <v>117</v>
      </c>
      <c r="AU30" s="1854"/>
      <c r="AV30" s="1854"/>
      <c r="AW30" s="1854"/>
      <c r="AX30" s="1854"/>
      <c r="AY30" s="1854"/>
      <c r="AZ30" s="1854"/>
      <c r="BA30" s="1854"/>
      <c r="BB30" s="1839"/>
      <c r="BC30" s="1839"/>
      <c r="BD30" s="1839"/>
      <c r="BE30" s="1839"/>
      <c r="BF30" s="1839"/>
      <c r="BG30" s="4"/>
      <c r="BH30" s="4"/>
      <c r="BI30" s="4"/>
      <c r="BJ30" s="4"/>
      <c r="BK30" s="4"/>
      <c r="BL30" s="31"/>
      <c r="BM30" s="30"/>
      <c r="BN30" s="104">
        <v>700</v>
      </c>
      <c r="BO30" s="313" t="s">
        <v>277</v>
      </c>
      <c r="BP30" s="31"/>
    </row>
    <row r="31" spans="1:68" ht="13.5" customHeight="1" thickTop="1" thickBot="1">
      <c r="B31" s="238"/>
      <c r="C31" s="220">
        <v>1</v>
      </c>
      <c r="D31" s="224"/>
      <c r="E31" s="59" t="s">
        <v>111</v>
      </c>
      <c r="I31" s="109"/>
      <c r="J31" s="1811"/>
      <c r="K31" s="125" t="s">
        <v>98</v>
      </c>
      <c r="L31" s="1823"/>
      <c r="M31" s="1826"/>
      <c r="N31" s="1856"/>
      <c r="O31" s="95"/>
      <c r="P31" s="1811"/>
      <c r="Q31" s="1856"/>
      <c r="R31" s="55" t="s">
        <v>161</v>
      </c>
      <c r="S31" s="1840"/>
      <c r="T31" s="1845"/>
      <c r="U31" s="1846"/>
      <c r="V31" s="1846"/>
      <c r="W31" s="1847"/>
      <c r="X31" s="1857"/>
      <c r="Y31" s="1858"/>
      <c r="Z31" s="1858"/>
      <c r="AA31" s="1858"/>
      <c r="AB31" s="1858"/>
      <c r="AC31" s="1858"/>
      <c r="AD31" s="1858"/>
      <c r="AE31" s="1858"/>
      <c r="AF31" s="1837"/>
      <c r="AG31" s="57"/>
      <c r="AI31" s="4"/>
      <c r="AJ31" s="4"/>
      <c r="AK31" s="4"/>
      <c r="AN31" s="35"/>
      <c r="AO31" s="1840"/>
      <c r="AP31" s="1845"/>
      <c r="AQ31" s="1846"/>
      <c r="AR31" s="1846"/>
      <c r="AS31" s="1847"/>
      <c r="AT31" s="309"/>
      <c r="AU31" s="1854"/>
      <c r="AV31" s="1854"/>
      <c r="AW31" s="1854"/>
      <c r="AX31" s="1854"/>
      <c r="AY31" s="1854"/>
      <c r="AZ31" s="1854"/>
      <c r="BA31" s="1854"/>
      <c r="BB31" s="1839"/>
      <c r="BC31" s="1839"/>
      <c r="BD31" s="1839"/>
      <c r="BE31" s="1839"/>
      <c r="BF31" s="1839"/>
      <c r="BG31" s="4"/>
      <c r="BI31" s="4"/>
      <c r="BJ31" s="4"/>
      <c r="BK31" s="4"/>
      <c r="BL31" s="31"/>
      <c r="BM31" s="55" t="s">
        <v>110</v>
      </c>
      <c r="BN31" s="111"/>
      <c r="BO31" s="112"/>
      <c r="BP31" s="31"/>
    </row>
    <row r="32" spans="1:68" ht="13.5" customHeight="1" thickTop="1" thickBot="1">
      <c r="B32" s="239"/>
      <c r="C32" s="220"/>
      <c r="D32" s="224"/>
      <c r="E32" s="59" t="s">
        <v>113</v>
      </c>
      <c r="I32" s="35"/>
      <c r="J32" s="1811"/>
      <c r="K32" s="125" t="s">
        <v>99</v>
      </c>
      <c r="L32" s="1823"/>
      <c r="M32" s="1826"/>
      <c r="N32" s="1856"/>
      <c r="O32" s="36"/>
      <c r="P32" s="1811"/>
      <c r="Q32" s="1856"/>
      <c r="R32" s="55"/>
      <c r="S32" s="1840"/>
      <c r="T32" s="1845"/>
      <c r="U32" s="1846"/>
      <c r="V32" s="1846"/>
      <c r="W32" s="1847"/>
      <c r="X32" s="1857"/>
      <c r="Y32" s="1858"/>
      <c r="Z32" s="1858"/>
      <c r="AA32" s="1858"/>
      <c r="AB32" s="1858"/>
      <c r="AC32" s="1858"/>
      <c r="AD32" s="1858"/>
      <c r="AE32" s="1858"/>
      <c r="AF32" s="1837"/>
      <c r="AG32" s="1841" t="s">
        <v>114</v>
      </c>
      <c r="AH32" s="1841"/>
      <c r="AI32" s="1841"/>
      <c r="AJ32" s="1841"/>
      <c r="AK32" s="1841"/>
      <c r="AL32" s="1841"/>
      <c r="AM32" s="1841"/>
      <c r="AN32" s="240"/>
      <c r="AO32" s="1840"/>
      <c r="AP32" s="1845"/>
      <c r="AQ32" s="1846"/>
      <c r="AR32" s="1846"/>
      <c r="AS32" s="1847"/>
      <c r="AT32" s="309"/>
      <c r="AU32" s="1854"/>
      <c r="AV32" s="1854"/>
      <c r="AW32" s="1854"/>
      <c r="AX32" s="1854"/>
      <c r="AY32" s="1854"/>
      <c r="AZ32" s="1854"/>
      <c r="BA32" s="1854"/>
      <c r="BB32" s="1839"/>
      <c r="BC32" s="1839"/>
      <c r="BD32" s="1839"/>
      <c r="BE32" s="1839"/>
      <c r="BF32" s="1839"/>
      <c r="BG32" s="186" t="s">
        <v>162</v>
      </c>
      <c r="BH32" s="241"/>
      <c r="BI32" s="242"/>
      <c r="BJ32" s="242"/>
      <c r="BK32" s="242"/>
      <c r="BL32" s="243"/>
      <c r="BM32" s="55" t="s">
        <v>111</v>
      </c>
      <c r="BN32" s="36"/>
      <c r="BO32" s="36"/>
      <c r="BP32" s="125" t="s">
        <v>98</v>
      </c>
    </row>
    <row r="33" spans="1:70" ht="13.5" customHeight="1" thickTop="1" thickBot="1">
      <c r="B33" s="141"/>
      <c r="C33" s="142"/>
      <c r="D33" s="143"/>
      <c r="E33" s="144" t="s">
        <v>66</v>
      </c>
      <c r="I33" s="145"/>
      <c r="J33" s="1811"/>
      <c r="K33" s="125" t="s">
        <v>100</v>
      </c>
      <c r="L33" s="1823"/>
      <c r="M33" s="1826"/>
      <c r="N33" s="1856"/>
      <c r="O33" s="22"/>
      <c r="P33" s="1811"/>
      <c r="Q33" s="1856"/>
      <c r="R33" s="55" t="s">
        <v>140</v>
      </c>
      <c r="S33" s="1848">
        <v>107</v>
      </c>
      <c r="T33" s="1845"/>
      <c r="U33" s="1846"/>
      <c r="V33" s="1846"/>
      <c r="W33" s="1847"/>
      <c r="X33" s="1857"/>
      <c r="Y33" s="1858"/>
      <c r="Z33" s="1858"/>
      <c r="AA33" s="1858"/>
      <c r="AB33" s="1858"/>
      <c r="AC33" s="1858"/>
      <c r="AD33" s="1858"/>
      <c r="AE33" s="1858"/>
      <c r="AF33" s="1837"/>
      <c r="AG33" s="1841" t="s">
        <v>163</v>
      </c>
      <c r="AH33" s="1841"/>
      <c r="AI33" s="1841"/>
      <c r="AJ33" s="1841"/>
      <c r="AK33" s="1841"/>
      <c r="AL33" s="1841"/>
      <c r="AM33" s="1841"/>
      <c r="AN33" s="237"/>
      <c r="AO33" s="1848">
        <v>107</v>
      </c>
      <c r="AP33" s="1845"/>
      <c r="AQ33" s="1846"/>
      <c r="AR33" s="1846"/>
      <c r="AS33" s="1847"/>
      <c r="AT33" s="1859">
        <v>117</v>
      </c>
      <c r="AU33" s="1855"/>
      <c r="AV33" s="1854"/>
      <c r="AW33" s="1854"/>
      <c r="AX33" s="1854"/>
      <c r="AY33" s="1854"/>
      <c r="AZ33" s="1854"/>
      <c r="BA33" s="1854"/>
      <c r="BB33" s="1839"/>
      <c r="BC33" s="1839"/>
      <c r="BD33" s="1839"/>
      <c r="BE33" s="1839"/>
      <c r="BF33" s="1839"/>
      <c r="BG33" s="241" t="s">
        <v>164</v>
      </c>
      <c r="BH33" s="241"/>
      <c r="BI33" s="242"/>
      <c r="BJ33" s="242"/>
      <c r="BK33" s="242"/>
      <c r="BL33" s="243"/>
      <c r="BM33" s="55" t="s">
        <v>113</v>
      </c>
      <c r="BN33" s="117"/>
      <c r="BO33" s="117"/>
      <c r="BP33" s="125" t="s">
        <v>99</v>
      </c>
    </row>
    <row r="34" spans="1:70" ht="13.5" customHeight="1" thickTop="1" thickBot="1">
      <c r="B34" s="126"/>
      <c r="C34" s="123" t="s">
        <v>103</v>
      </c>
      <c r="D34" s="146"/>
      <c r="E34" s="147" t="s">
        <v>116</v>
      </c>
      <c r="F34" s="135"/>
      <c r="G34" s="135"/>
      <c r="H34" s="135"/>
      <c r="I34" s="148" t="s">
        <v>117</v>
      </c>
      <c r="J34" s="1811"/>
      <c r="K34" s="37" t="s">
        <v>102</v>
      </c>
      <c r="L34" s="1823"/>
      <c r="M34" s="1826"/>
      <c r="N34" s="1856"/>
      <c r="O34" s="40"/>
      <c r="P34" s="1811"/>
      <c r="Q34" s="1856"/>
      <c r="R34" s="55" t="s">
        <v>165</v>
      </c>
      <c r="S34" s="1848"/>
      <c r="T34" s="1845"/>
      <c r="U34" s="1846"/>
      <c r="V34" s="1846"/>
      <c r="W34" s="1847"/>
      <c r="X34" s="1857"/>
      <c r="Y34" s="1858"/>
      <c r="Z34" s="1858"/>
      <c r="AA34" s="1858"/>
      <c r="AB34" s="1858"/>
      <c r="AC34" s="1858"/>
      <c r="AD34" s="1858"/>
      <c r="AE34" s="1858"/>
      <c r="AF34" s="1837"/>
      <c r="AG34" s="1841" t="s">
        <v>166</v>
      </c>
      <c r="AH34" s="1841"/>
      <c r="AI34" s="1841"/>
      <c r="AJ34" s="1841"/>
      <c r="AK34" s="1841"/>
      <c r="AL34" s="1841"/>
      <c r="AM34" s="1841"/>
      <c r="AN34" s="235" t="s">
        <v>160</v>
      </c>
      <c r="AO34" s="1848"/>
      <c r="AP34" s="1845"/>
      <c r="AQ34" s="1846"/>
      <c r="AR34" s="1846"/>
      <c r="AS34" s="1847"/>
      <c r="AT34" s="1860"/>
      <c r="AU34" s="1855"/>
      <c r="AV34" s="1854"/>
      <c r="AW34" s="1854"/>
      <c r="AX34" s="1854"/>
      <c r="AY34" s="1854"/>
      <c r="AZ34" s="1854"/>
      <c r="BA34" s="1854"/>
      <c r="BB34" s="1839"/>
      <c r="BC34" s="1839"/>
      <c r="BD34" s="1839"/>
      <c r="BE34" s="1839"/>
      <c r="BF34" s="1839"/>
      <c r="BG34" s="241" t="s">
        <v>166</v>
      </c>
      <c r="BH34" s="242"/>
      <c r="BI34" s="242"/>
      <c r="BJ34" s="242"/>
      <c r="BK34" s="242"/>
      <c r="BL34" s="243"/>
      <c r="BM34" s="55" t="s">
        <v>55</v>
      </c>
      <c r="BN34" s="36"/>
      <c r="BO34" s="95"/>
      <c r="BP34" s="125" t="s">
        <v>118</v>
      </c>
    </row>
    <row r="35" spans="1:70" ht="13.5" customHeight="1" thickTop="1" thickBot="1">
      <c r="B35" s="122">
        <v>6</v>
      </c>
      <c r="C35" s="123">
        <v>2</v>
      </c>
      <c r="D35" s="149">
        <v>117</v>
      </c>
      <c r="E35" s="147"/>
      <c r="F35" s="135"/>
      <c r="G35" s="135"/>
      <c r="H35" s="135"/>
      <c r="I35" s="148" t="s">
        <v>119</v>
      </c>
      <c r="J35" s="1811"/>
      <c r="K35" s="37"/>
      <c r="L35" s="1823"/>
      <c r="M35" s="1826"/>
      <c r="N35" s="1856"/>
      <c r="O35" s="40"/>
      <c r="P35" s="1811"/>
      <c r="Q35" s="1856"/>
      <c r="R35" s="55" t="s">
        <v>66</v>
      </c>
      <c r="S35" s="1848"/>
      <c r="T35" s="1845"/>
      <c r="U35" s="1846"/>
      <c r="V35" s="1846"/>
      <c r="W35" s="1847"/>
      <c r="X35" s="1857"/>
      <c r="Y35" s="1858"/>
      <c r="Z35" s="1858"/>
      <c r="AA35" s="1858"/>
      <c r="AB35" s="1858"/>
      <c r="AC35" s="1858"/>
      <c r="AD35" s="1858"/>
      <c r="AE35" s="1858"/>
      <c r="AF35" s="1837"/>
      <c r="AG35" s="1841" t="s">
        <v>167</v>
      </c>
      <c r="AH35" s="1841"/>
      <c r="AI35" s="1841"/>
      <c r="AJ35" s="1841"/>
      <c r="AK35" s="1841"/>
      <c r="AL35" s="1841"/>
      <c r="AM35" s="1841"/>
      <c r="AN35" s="237"/>
      <c r="AO35" s="1848"/>
      <c r="AP35" s="1845"/>
      <c r="AQ35" s="1846"/>
      <c r="AR35" s="1846"/>
      <c r="AS35" s="1847"/>
      <c r="AT35" s="1860"/>
      <c r="AU35" s="1855"/>
      <c r="AV35" s="1854"/>
      <c r="AW35" s="1854"/>
      <c r="AX35" s="1854"/>
      <c r="AY35" s="1854"/>
      <c r="AZ35" s="1854"/>
      <c r="BA35" s="1854"/>
      <c r="BB35" s="1839"/>
      <c r="BC35" s="1839"/>
      <c r="BD35" s="1839"/>
      <c r="BE35" s="1839"/>
      <c r="BF35" s="1839"/>
      <c r="BG35" s="186" t="s">
        <v>168</v>
      </c>
      <c r="BH35" s="242"/>
      <c r="BI35" s="242"/>
      <c r="BJ35" s="242"/>
      <c r="BK35" s="242"/>
      <c r="BL35" s="243"/>
      <c r="BM35" s="36" t="s">
        <v>76</v>
      </c>
      <c r="BN35" s="104">
        <v>700</v>
      </c>
      <c r="BO35" s="313" t="s">
        <v>277</v>
      </c>
      <c r="BP35" s="125" t="s">
        <v>85</v>
      </c>
    </row>
    <row r="36" spans="1:70" ht="13.5" customHeight="1" thickTop="1" thickBot="1">
      <c r="B36" s="126"/>
      <c r="C36" s="151"/>
      <c r="D36" s="152"/>
      <c r="E36" s="59"/>
      <c r="I36" s="35"/>
      <c r="J36" s="1811"/>
      <c r="K36" s="37" t="s">
        <v>104</v>
      </c>
      <c r="L36" s="1824"/>
      <c r="M36" s="1827"/>
      <c r="N36" s="1856"/>
      <c r="O36" s="40"/>
      <c r="P36" s="1811"/>
      <c r="Q36" s="1856"/>
      <c r="R36" s="55"/>
      <c r="S36" s="1849"/>
      <c r="T36" s="1845"/>
      <c r="U36" s="1846"/>
      <c r="V36" s="1846"/>
      <c r="W36" s="1847"/>
      <c r="X36" s="1857"/>
      <c r="Y36" s="1858"/>
      <c r="Z36" s="1858"/>
      <c r="AA36" s="1858"/>
      <c r="AB36" s="1858"/>
      <c r="AC36" s="1858"/>
      <c r="AD36" s="1858"/>
      <c r="AE36" s="1858"/>
      <c r="AF36" s="1837"/>
      <c r="AG36" s="57"/>
      <c r="AH36" s="4"/>
      <c r="AI36" s="4"/>
      <c r="AJ36" s="4"/>
      <c r="AK36" s="4"/>
      <c r="AN36" s="228"/>
      <c r="AO36" s="1849"/>
      <c r="AP36" s="1845"/>
      <c r="AQ36" s="1846"/>
      <c r="AR36" s="1846"/>
      <c r="AS36" s="1847"/>
      <c r="AT36" s="1861"/>
      <c r="AU36" s="1855"/>
      <c r="AV36" s="1854"/>
      <c r="AW36" s="1854"/>
      <c r="AX36" s="1854"/>
      <c r="AY36" s="1854"/>
      <c r="AZ36" s="1854"/>
      <c r="BA36" s="1854"/>
      <c r="BB36" s="1839"/>
      <c r="BC36" s="1839"/>
      <c r="BD36" s="1839"/>
      <c r="BE36" s="1839"/>
      <c r="BF36" s="1839"/>
      <c r="BG36" s="241" t="s">
        <v>102</v>
      </c>
      <c r="BH36" s="242"/>
      <c r="BI36" s="242"/>
      <c r="BJ36" s="242"/>
      <c r="BK36" s="242"/>
      <c r="BL36" s="243"/>
      <c r="BM36" s="134" t="s">
        <v>116</v>
      </c>
      <c r="BN36" s="111"/>
      <c r="BO36" s="153"/>
      <c r="BP36" s="37"/>
    </row>
    <row r="37" spans="1:70" ht="13.5" customHeight="1" thickBot="1">
      <c r="B37" s="244"/>
      <c r="C37" s="245"/>
      <c r="D37" s="246"/>
      <c r="E37" s="59"/>
      <c r="I37" s="35"/>
      <c r="J37" s="1811"/>
      <c r="K37" s="37"/>
      <c r="L37" s="1816" t="s">
        <v>115</v>
      </c>
      <c r="M37" s="1817"/>
      <c r="N37" s="1856"/>
      <c r="O37" s="40"/>
      <c r="P37" s="1811"/>
      <c r="Q37" s="1856"/>
      <c r="R37" s="55"/>
      <c r="S37" s="1828">
        <v>95</v>
      </c>
      <c r="T37" s="1845"/>
      <c r="U37" s="1846"/>
      <c r="V37" s="1846"/>
      <c r="W37" s="1847"/>
      <c r="X37" s="1857"/>
      <c r="Y37" s="1858"/>
      <c r="Z37" s="1858"/>
      <c r="AA37" s="1858"/>
      <c r="AB37" s="1858"/>
      <c r="AC37" s="1858"/>
      <c r="AD37" s="1858"/>
      <c r="AE37" s="1858"/>
      <c r="AF37" s="1837"/>
      <c r="AG37" s="247" t="s">
        <v>169</v>
      </c>
      <c r="AH37" s="4"/>
      <c r="AI37" s="4"/>
      <c r="AJ37" s="4"/>
      <c r="AK37" s="4"/>
      <c r="AN37" s="248"/>
      <c r="AO37" s="1828">
        <v>85</v>
      </c>
      <c r="AP37" s="1845"/>
      <c r="AQ37" s="1846"/>
      <c r="AR37" s="1846"/>
      <c r="AS37" s="1847"/>
      <c r="AT37" s="310"/>
      <c r="AU37" s="1854"/>
      <c r="AV37" s="1854"/>
      <c r="AW37" s="1854"/>
      <c r="AX37" s="1854"/>
      <c r="AY37" s="1854"/>
      <c r="AZ37" s="1854"/>
      <c r="BA37" s="1854"/>
      <c r="BB37" s="1839"/>
      <c r="BC37" s="1839"/>
      <c r="BD37" s="1839"/>
      <c r="BE37" s="1839"/>
      <c r="BF37" s="1839"/>
      <c r="BG37" s="4"/>
      <c r="BH37" s="4"/>
      <c r="BI37" s="4"/>
      <c r="BJ37" s="4"/>
      <c r="BK37" s="4"/>
      <c r="BL37" s="31"/>
      <c r="BM37" s="134"/>
      <c r="BN37" s="140"/>
      <c r="BO37" s="140"/>
      <c r="BP37" s="34" t="s">
        <v>104</v>
      </c>
    </row>
    <row r="38" spans="1:70" ht="13.5" customHeight="1" thickBot="1">
      <c r="A38" s="5"/>
      <c r="B38" s="249">
        <v>5</v>
      </c>
      <c r="C38" s="245" t="s">
        <v>120</v>
      </c>
      <c r="D38" s="250">
        <v>95</v>
      </c>
      <c r="E38" s="59"/>
      <c r="I38" s="35"/>
      <c r="J38" s="1811"/>
      <c r="K38" s="37"/>
      <c r="L38" s="1818"/>
      <c r="M38" s="1819"/>
      <c r="N38" s="1856"/>
      <c r="O38" s="30"/>
      <c r="P38" s="1811"/>
      <c r="Q38" s="1856"/>
      <c r="R38" s="55"/>
      <c r="S38" s="1829"/>
      <c r="T38" s="1845"/>
      <c r="U38" s="1846"/>
      <c r="V38" s="1846"/>
      <c r="W38" s="1847"/>
      <c r="X38" s="1857"/>
      <c r="Y38" s="1858"/>
      <c r="Z38" s="1858"/>
      <c r="AA38" s="1858"/>
      <c r="AB38" s="1858"/>
      <c r="AC38" s="1858"/>
      <c r="AD38" s="1858"/>
      <c r="AE38" s="1858"/>
      <c r="AF38" s="1837"/>
      <c r="AG38" s="118"/>
      <c r="AN38" s="35" t="s">
        <v>113</v>
      </c>
      <c r="AO38" s="1829"/>
      <c r="AP38" s="1845"/>
      <c r="AQ38" s="1846"/>
      <c r="AR38" s="1846"/>
      <c r="AS38" s="1847"/>
      <c r="AT38" s="311">
        <v>95</v>
      </c>
      <c r="AU38" s="1854"/>
      <c r="AV38" s="1854"/>
      <c r="AW38" s="1854"/>
      <c r="AX38" s="1854"/>
      <c r="AY38" s="1854"/>
      <c r="AZ38" s="1854"/>
      <c r="BA38" s="1854"/>
      <c r="BB38" s="1839"/>
      <c r="BC38" s="1839"/>
      <c r="BD38" s="1839"/>
      <c r="BE38" s="1839"/>
      <c r="BF38" s="1839"/>
      <c r="BL38" s="31"/>
      <c r="BM38" s="35"/>
      <c r="BN38" s="104">
        <v>700</v>
      </c>
      <c r="BO38" s="313" t="s">
        <v>277</v>
      </c>
      <c r="BP38" s="154"/>
      <c r="BQ38" s="6"/>
      <c r="BR38" s="6"/>
    </row>
    <row r="39" spans="1:70" s="5" customFormat="1" ht="13.5" customHeight="1" thickBot="1">
      <c r="B39" s="251"/>
      <c r="C39" s="252"/>
      <c r="D39" s="253"/>
      <c r="E39" s="116"/>
      <c r="I39" s="35" t="s">
        <v>101</v>
      </c>
      <c r="J39" s="1811"/>
      <c r="K39" s="80"/>
      <c r="L39" s="1818"/>
      <c r="M39" s="1819"/>
      <c r="N39" s="1856"/>
      <c r="O39" s="30"/>
      <c r="P39" s="1811"/>
      <c r="Q39" s="1856"/>
      <c r="R39" s="55"/>
      <c r="S39" s="1830"/>
      <c r="T39" s="1845"/>
      <c r="U39" s="1846"/>
      <c r="V39" s="1846"/>
      <c r="W39" s="1847"/>
      <c r="X39" s="1857"/>
      <c r="Y39" s="1858"/>
      <c r="Z39" s="1858"/>
      <c r="AA39" s="1858"/>
      <c r="AB39" s="1858"/>
      <c r="AC39" s="1858"/>
      <c r="AD39" s="1858"/>
      <c r="AE39" s="1858"/>
      <c r="AF39" s="1837"/>
      <c r="AG39" s="118" t="s">
        <v>170</v>
      </c>
      <c r="AN39" s="35"/>
      <c r="AO39" s="1830"/>
      <c r="AP39" s="1862"/>
      <c r="AQ39" s="1863"/>
      <c r="AR39" s="1863"/>
      <c r="AS39" s="1864"/>
      <c r="AT39" s="312"/>
      <c r="AU39" s="1854"/>
      <c r="AV39" s="1854"/>
      <c r="AW39" s="1854"/>
      <c r="AX39" s="1854"/>
      <c r="AY39" s="1854"/>
      <c r="AZ39" s="1854"/>
      <c r="BA39" s="1854"/>
      <c r="BB39" s="1839"/>
      <c r="BC39" s="1839"/>
      <c r="BD39" s="1839"/>
      <c r="BE39" s="1839"/>
      <c r="BF39" s="1839"/>
      <c r="BL39" s="31"/>
      <c r="BM39" s="110"/>
      <c r="BN39" s="155"/>
      <c r="BO39" s="156"/>
      <c r="BP39" s="154"/>
      <c r="BQ39" s="6"/>
      <c r="BR39" s="6"/>
    </row>
    <row r="40" spans="1:70" s="5" customFormat="1" ht="13.5" customHeight="1" thickTop="1" thickBot="1">
      <c r="B40" s="157"/>
      <c r="C40" s="91"/>
      <c r="D40" s="105"/>
      <c r="E40" s="116"/>
      <c r="I40" s="133">
        <v>700</v>
      </c>
      <c r="J40" s="1811"/>
      <c r="K40" s="80"/>
      <c r="L40" s="1818"/>
      <c r="M40" s="1819"/>
      <c r="N40" s="1856"/>
      <c r="O40" s="30"/>
      <c r="P40" s="1811"/>
      <c r="Q40" s="1856"/>
      <c r="R40" s="32"/>
      <c r="S40" s="1831" t="s">
        <v>121</v>
      </c>
      <c r="T40" s="1832"/>
      <c r="U40" s="1832"/>
      <c r="V40" s="1832"/>
      <c r="W40" s="1833"/>
      <c r="X40" s="1857"/>
      <c r="Y40" s="1858"/>
      <c r="Z40" s="1858"/>
      <c r="AA40" s="1858"/>
      <c r="AB40" s="1858"/>
      <c r="AC40" s="1858"/>
      <c r="AD40" s="1858"/>
      <c r="AE40" s="1858"/>
      <c r="AF40" s="1837"/>
      <c r="AG40" s="118" t="s">
        <v>111</v>
      </c>
      <c r="AN40" s="145"/>
      <c r="AO40" s="158"/>
      <c r="AQ40" s="4"/>
      <c r="AT40" s="105"/>
      <c r="AU40" s="1854"/>
      <c r="AV40" s="1854"/>
      <c r="AW40" s="1854"/>
      <c r="AX40" s="1854"/>
      <c r="AY40" s="1854"/>
      <c r="AZ40" s="1854"/>
      <c r="BA40" s="1854"/>
      <c r="BB40" s="1839"/>
      <c r="BC40" s="1839"/>
      <c r="BD40" s="1839"/>
      <c r="BE40" s="1839"/>
      <c r="BF40" s="1839"/>
      <c r="BL40" s="31"/>
      <c r="BM40" s="35"/>
      <c r="BN40" s="36"/>
      <c r="BO40" s="36"/>
      <c r="BP40" s="154"/>
      <c r="BQ40" s="6"/>
      <c r="BR40" s="6"/>
    </row>
    <row r="41" spans="1:70" ht="13.5" customHeight="1" thickBot="1">
      <c r="B41" s="157"/>
      <c r="C41" s="91" t="s">
        <v>120</v>
      </c>
      <c r="D41" s="105"/>
      <c r="E41" s="59"/>
      <c r="I41" s="159"/>
      <c r="J41" s="1811"/>
      <c r="K41" s="37"/>
      <c r="L41" s="1818"/>
      <c r="M41" s="1819"/>
      <c r="N41" s="1856"/>
      <c r="O41" s="40"/>
      <c r="P41" s="1811"/>
      <c r="Q41" s="1856"/>
      <c r="R41" s="35"/>
      <c r="S41" s="1831"/>
      <c r="T41" s="1832"/>
      <c r="U41" s="1832"/>
      <c r="V41" s="1832"/>
      <c r="W41" s="1833"/>
      <c r="X41" s="1857"/>
      <c r="Y41" s="1858"/>
      <c r="Z41" s="1858"/>
      <c r="AA41" s="1858"/>
      <c r="AB41" s="1858"/>
      <c r="AC41" s="1858"/>
      <c r="AD41" s="1858"/>
      <c r="AE41" s="1858"/>
      <c r="AF41" s="1837"/>
      <c r="AG41" s="118" t="s">
        <v>171</v>
      </c>
      <c r="AN41" s="35"/>
      <c r="AO41" s="160"/>
      <c r="AP41" s="5"/>
      <c r="AQ41" s="161"/>
      <c r="AT41" s="105"/>
      <c r="AU41" s="1854"/>
      <c r="AV41" s="1854"/>
      <c r="AW41" s="1854"/>
      <c r="AX41" s="1854"/>
      <c r="AY41" s="1854"/>
      <c r="AZ41" s="1854"/>
      <c r="BA41" s="1854"/>
      <c r="BB41" s="1839"/>
      <c r="BC41" s="1839"/>
      <c r="BD41" s="1839"/>
      <c r="BE41" s="1839"/>
      <c r="BF41" s="1839"/>
      <c r="BL41" s="31"/>
      <c r="BM41" s="35"/>
      <c r="BN41" s="36"/>
      <c r="BO41" s="36"/>
      <c r="BP41" s="154"/>
      <c r="BQ41" s="6"/>
      <c r="BR41" s="6"/>
    </row>
    <row r="42" spans="1:70" ht="13.5" customHeight="1" thickBot="1">
      <c r="B42" s="98">
        <v>4</v>
      </c>
      <c r="C42" s="91">
        <v>1</v>
      </c>
      <c r="D42" s="99">
        <v>85</v>
      </c>
      <c r="E42" s="59"/>
      <c r="I42" s="35"/>
      <c r="J42" s="1811"/>
      <c r="K42" s="37"/>
      <c r="L42" s="1818"/>
      <c r="M42" s="1819"/>
      <c r="N42" s="1856"/>
      <c r="O42" s="35"/>
      <c r="P42" s="1811"/>
      <c r="Q42" s="1856"/>
      <c r="R42" s="35"/>
      <c r="S42" s="1831"/>
      <c r="T42" s="1832"/>
      <c r="U42" s="1832"/>
      <c r="V42" s="1832"/>
      <c r="W42" s="1833"/>
      <c r="X42" s="1857"/>
      <c r="Y42" s="1858"/>
      <c r="Z42" s="1858"/>
      <c r="AA42" s="1858"/>
      <c r="AB42" s="1858"/>
      <c r="AC42" s="1858"/>
      <c r="AD42" s="1858"/>
      <c r="AE42" s="1858"/>
      <c r="AF42" s="1837"/>
      <c r="AG42" s="118" t="s">
        <v>172</v>
      </c>
      <c r="AN42" s="35" t="s">
        <v>113</v>
      </c>
      <c r="AO42" s="160"/>
      <c r="AQ42" s="161"/>
      <c r="AT42" s="99">
        <v>85</v>
      </c>
      <c r="AU42" s="1854"/>
      <c r="AV42" s="1854"/>
      <c r="AW42" s="1854"/>
      <c r="AX42" s="1854"/>
      <c r="AY42" s="1854"/>
      <c r="AZ42" s="1854"/>
      <c r="BA42" s="1854"/>
      <c r="BB42" s="1839"/>
      <c r="BC42" s="1839"/>
      <c r="BD42" s="1839"/>
      <c r="BE42" s="1839"/>
      <c r="BF42" s="1839"/>
      <c r="BL42" s="31"/>
      <c r="BM42" s="35"/>
      <c r="BN42" s="104">
        <v>700</v>
      </c>
      <c r="BO42" s="313" t="s">
        <v>277</v>
      </c>
      <c r="BP42" s="154"/>
      <c r="BQ42" s="6"/>
      <c r="BR42" s="6"/>
    </row>
    <row r="43" spans="1:70" ht="13.5" customHeight="1" thickBot="1">
      <c r="B43" s="157"/>
      <c r="C43" s="91"/>
      <c r="D43" s="99"/>
      <c r="E43" s="59"/>
      <c r="I43" s="35"/>
      <c r="J43" s="1811"/>
      <c r="K43" s="37"/>
      <c r="L43" s="1818"/>
      <c r="M43" s="1819"/>
      <c r="N43" s="1856"/>
      <c r="O43" s="35" t="s">
        <v>101</v>
      </c>
      <c r="P43" s="1811"/>
      <c r="Q43" s="1856"/>
      <c r="R43" s="109"/>
      <c r="S43" s="1831"/>
      <c r="T43" s="1832"/>
      <c r="U43" s="1832"/>
      <c r="V43" s="1832"/>
      <c r="W43" s="1833"/>
      <c r="X43" s="1857"/>
      <c r="Y43" s="1858"/>
      <c r="Z43" s="1858"/>
      <c r="AA43" s="1858"/>
      <c r="AB43" s="1858"/>
      <c r="AC43" s="1858"/>
      <c r="AD43" s="1858"/>
      <c r="AE43" s="1858"/>
      <c r="AF43" s="1837"/>
      <c r="AG43" s="254" t="s">
        <v>150</v>
      </c>
      <c r="AN43" s="170"/>
      <c r="AO43" s="160"/>
      <c r="AP43" s="5"/>
      <c r="AQ43" s="161"/>
      <c r="AT43" s="99"/>
      <c r="AU43" s="1854"/>
      <c r="AV43" s="1854"/>
      <c r="AW43" s="1854"/>
      <c r="AX43" s="1854"/>
      <c r="AY43" s="1854"/>
      <c r="AZ43" s="1854"/>
      <c r="BA43" s="1854"/>
      <c r="BB43" s="1839"/>
      <c r="BC43" s="1839"/>
      <c r="BD43" s="1839"/>
      <c r="BE43" s="1839"/>
      <c r="BF43" s="1839"/>
      <c r="BL43" s="31"/>
      <c r="BM43" s="110"/>
      <c r="BN43" s="111"/>
      <c r="BO43" s="153"/>
      <c r="BP43" s="37"/>
    </row>
    <row r="44" spans="1:70" ht="13.5" customHeight="1" thickTop="1" thickBot="1">
      <c r="B44" s="255"/>
      <c r="C44" s="256"/>
      <c r="D44" s="257"/>
      <c r="E44" s="59"/>
      <c r="I44" s="35"/>
      <c r="J44" s="1811"/>
      <c r="K44" s="37"/>
      <c r="L44" s="1818"/>
      <c r="M44" s="1819"/>
      <c r="N44" s="1856"/>
      <c r="O44" s="159">
        <v>700</v>
      </c>
      <c r="P44" s="1811"/>
      <c r="Q44" s="1856"/>
      <c r="R44" s="109"/>
      <c r="S44" s="1831"/>
      <c r="T44" s="1832"/>
      <c r="U44" s="1832"/>
      <c r="V44" s="1832"/>
      <c r="W44" s="1833"/>
      <c r="X44" s="1857"/>
      <c r="Y44" s="1858"/>
      <c r="Z44" s="1858"/>
      <c r="AA44" s="1858"/>
      <c r="AB44" s="1858"/>
      <c r="AC44" s="1858"/>
      <c r="AD44" s="1858"/>
      <c r="AE44" s="1858"/>
      <c r="AF44" s="1837"/>
      <c r="AG44" s="118"/>
      <c r="AN44" s="145"/>
      <c r="AO44" s="160"/>
      <c r="AP44" s="5"/>
      <c r="AQ44" s="15" t="s">
        <v>121</v>
      </c>
      <c r="AT44" s="257"/>
      <c r="AU44" s="1854"/>
      <c r="AV44" s="1854"/>
      <c r="AW44" s="1854"/>
      <c r="AX44" s="1854"/>
      <c r="AY44" s="1854"/>
      <c r="AZ44" s="1854"/>
      <c r="BA44" s="1854"/>
      <c r="BB44" s="1839"/>
      <c r="BC44" s="1839"/>
      <c r="BD44" s="1839"/>
      <c r="BE44" s="1839"/>
      <c r="BF44" s="1839"/>
      <c r="BL44" s="31"/>
      <c r="BM44" s="35"/>
      <c r="BN44" s="162"/>
      <c r="BO44" s="117"/>
      <c r="BP44" s="37"/>
    </row>
    <row r="45" spans="1:70" ht="13.5" customHeight="1" thickBot="1">
      <c r="B45" s="249">
        <v>3</v>
      </c>
      <c r="C45" s="245" t="s">
        <v>109</v>
      </c>
      <c r="D45" s="258">
        <v>75</v>
      </c>
      <c r="E45" s="59"/>
      <c r="I45" s="35"/>
      <c r="J45" s="1811"/>
      <c r="K45" s="37"/>
      <c r="L45" s="1818"/>
      <c r="M45" s="1819"/>
      <c r="N45" s="1856"/>
      <c r="O45" s="163"/>
      <c r="P45" s="1811"/>
      <c r="Q45" s="1856"/>
      <c r="R45" s="35"/>
      <c r="S45" s="1831"/>
      <c r="T45" s="1832"/>
      <c r="U45" s="1832"/>
      <c r="V45" s="1832"/>
      <c r="W45" s="1833"/>
      <c r="X45" s="1857"/>
      <c r="Y45" s="1858"/>
      <c r="Z45" s="1858"/>
      <c r="AA45" s="1858"/>
      <c r="AB45" s="1858"/>
      <c r="AC45" s="1858"/>
      <c r="AD45" s="1858"/>
      <c r="AE45" s="1858"/>
      <c r="AF45" s="1837"/>
      <c r="AG45" s="118"/>
      <c r="AN45" s="35" t="s">
        <v>113</v>
      </c>
      <c r="AO45" s="160"/>
      <c r="AR45" s="4"/>
      <c r="AS45" s="4"/>
      <c r="AT45" s="258">
        <v>75</v>
      </c>
      <c r="AU45" s="1854"/>
      <c r="AV45" s="1854"/>
      <c r="AW45" s="1854"/>
      <c r="AX45" s="1854"/>
      <c r="AY45" s="1854"/>
      <c r="AZ45" s="1854"/>
      <c r="BA45" s="1854"/>
      <c r="BB45" s="1839"/>
      <c r="BC45" s="1839"/>
      <c r="BD45" s="1839"/>
      <c r="BE45" s="1839"/>
      <c r="BF45" s="1839"/>
      <c r="BL45" s="31"/>
      <c r="BM45" s="30"/>
      <c r="BN45" s="104">
        <v>700</v>
      </c>
      <c r="BO45" s="313" t="s">
        <v>277</v>
      </c>
      <c r="BP45" s="37"/>
    </row>
    <row r="46" spans="1:70" ht="13.5" customHeight="1" thickBot="1">
      <c r="B46" s="259"/>
      <c r="C46" s="260"/>
      <c r="D46" s="261"/>
      <c r="E46" s="59"/>
      <c r="I46" s="35"/>
      <c r="J46" s="1811"/>
      <c r="K46" s="37"/>
      <c r="L46" s="1818"/>
      <c r="M46" s="1819"/>
      <c r="N46" s="1856"/>
      <c r="O46" s="136" t="s">
        <v>105</v>
      </c>
      <c r="P46" s="1811"/>
      <c r="Q46" s="1856"/>
      <c r="R46" s="109"/>
      <c r="S46" s="1831"/>
      <c r="T46" s="1832"/>
      <c r="U46" s="1832"/>
      <c r="V46" s="1832"/>
      <c r="W46" s="1833"/>
      <c r="X46" s="1857"/>
      <c r="Y46" s="1858"/>
      <c r="Z46" s="1858"/>
      <c r="AA46" s="1858"/>
      <c r="AB46" s="1858"/>
      <c r="AC46" s="1858"/>
      <c r="AD46" s="1858"/>
      <c r="AE46" s="1858"/>
      <c r="AF46" s="1837"/>
      <c r="AG46" s="118"/>
      <c r="AN46" s="262"/>
      <c r="AO46" s="160"/>
      <c r="AP46" s="5"/>
      <c r="AQ46" s="5"/>
      <c r="AT46" s="261"/>
      <c r="AU46" s="1854"/>
      <c r="AV46" s="1854"/>
      <c r="AW46" s="1854"/>
      <c r="AX46" s="1854"/>
      <c r="AY46" s="1854"/>
      <c r="AZ46" s="1854"/>
      <c r="BA46" s="1854"/>
      <c r="BB46" s="1839"/>
      <c r="BC46" s="1839"/>
      <c r="BD46" s="1839"/>
      <c r="BE46" s="1839"/>
      <c r="BF46" s="1839"/>
      <c r="BL46" s="31"/>
      <c r="BM46" s="109"/>
      <c r="BN46" s="111"/>
      <c r="BO46" s="153"/>
      <c r="BP46" s="37"/>
    </row>
    <row r="47" spans="1:70" ht="13.5" customHeight="1" thickBot="1">
      <c r="B47" s="164"/>
      <c r="C47" s="165"/>
      <c r="D47" s="166"/>
      <c r="E47" s="59"/>
      <c r="I47" s="35"/>
      <c r="J47" s="1811"/>
      <c r="K47" s="37"/>
      <c r="L47" s="1818"/>
      <c r="M47" s="1819"/>
      <c r="N47" s="1856"/>
      <c r="O47" s="139" t="s">
        <v>106</v>
      </c>
      <c r="P47" s="1811"/>
      <c r="Q47" s="1856"/>
      <c r="R47" s="109"/>
      <c r="S47" s="1831"/>
      <c r="T47" s="1832"/>
      <c r="U47" s="1832"/>
      <c r="V47" s="1832"/>
      <c r="W47" s="1833"/>
      <c r="X47" s="1857"/>
      <c r="Y47" s="1858"/>
      <c r="Z47" s="1858"/>
      <c r="AA47" s="1858"/>
      <c r="AB47" s="1858"/>
      <c r="AC47" s="1858"/>
      <c r="AD47" s="1858"/>
      <c r="AE47" s="1858"/>
      <c r="AF47" s="1837"/>
      <c r="AG47" s="118"/>
      <c r="AN47" s="248"/>
      <c r="AO47" s="160"/>
      <c r="AP47" s="5"/>
      <c r="AQ47" s="5"/>
      <c r="AT47" s="166"/>
      <c r="AU47" s="1854"/>
      <c r="AV47" s="1854"/>
      <c r="AW47" s="1854"/>
      <c r="AX47" s="1854"/>
      <c r="AY47" s="1854"/>
      <c r="AZ47" s="1854"/>
      <c r="BA47" s="1854"/>
      <c r="BB47" s="1839"/>
      <c r="BC47" s="1839"/>
      <c r="BD47" s="1839"/>
      <c r="BE47" s="1839"/>
      <c r="BF47" s="1839"/>
      <c r="BL47" s="31"/>
      <c r="BM47" s="30"/>
      <c r="BN47" s="167"/>
      <c r="BO47" s="140"/>
      <c r="BP47" s="37"/>
    </row>
    <row r="48" spans="1:70" ht="13.5" customHeight="1" thickBot="1">
      <c r="B48" s="122">
        <v>2</v>
      </c>
      <c r="C48" s="123" t="s">
        <v>109</v>
      </c>
      <c r="D48" s="124">
        <v>65</v>
      </c>
      <c r="E48" s="59"/>
      <c r="I48" s="35"/>
      <c r="J48" s="1811"/>
      <c r="K48" s="37"/>
      <c r="L48" s="1818"/>
      <c r="M48" s="1819"/>
      <c r="N48" s="1856"/>
      <c r="O48" s="139" t="s">
        <v>107</v>
      </c>
      <c r="P48" s="1811"/>
      <c r="Q48" s="1856"/>
      <c r="R48" s="109"/>
      <c r="S48" s="1831"/>
      <c r="T48" s="1832"/>
      <c r="U48" s="1832"/>
      <c r="V48" s="1832"/>
      <c r="W48" s="1833"/>
      <c r="X48" s="1857"/>
      <c r="Y48" s="1858"/>
      <c r="Z48" s="1858"/>
      <c r="AA48" s="1858"/>
      <c r="AB48" s="1858"/>
      <c r="AC48" s="1858"/>
      <c r="AD48" s="1858"/>
      <c r="AE48" s="1858"/>
      <c r="AF48" s="1837"/>
      <c r="AG48" s="118"/>
      <c r="AN48" s="35" t="s">
        <v>113</v>
      </c>
      <c r="AO48" s="160"/>
      <c r="AP48" s="5"/>
      <c r="AR48" s="4"/>
      <c r="AS48" s="4"/>
      <c r="AT48" s="124">
        <v>65</v>
      </c>
      <c r="AU48" s="1854"/>
      <c r="AV48" s="1854"/>
      <c r="AW48" s="1854"/>
      <c r="AX48" s="1854"/>
      <c r="AY48" s="1854"/>
      <c r="AZ48" s="1854"/>
      <c r="BA48" s="1854"/>
      <c r="BB48" s="1839"/>
      <c r="BC48" s="1839"/>
      <c r="BD48" s="1839"/>
      <c r="BE48" s="1839"/>
      <c r="BF48" s="1839"/>
      <c r="BL48" s="31"/>
      <c r="BM48" s="30"/>
      <c r="BN48" s="104">
        <v>700</v>
      </c>
      <c r="BO48" s="313" t="s">
        <v>277</v>
      </c>
      <c r="BP48" s="37"/>
    </row>
    <row r="49" spans="1:68" ht="13.5" customHeight="1" thickBot="1">
      <c r="B49" s="168"/>
      <c r="C49" s="129">
        <v>1</v>
      </c>
      <c r="D49" s="169"/>
      <c r="E49" s="59"/>
      <c r="I49" s="170"/>
      <c r="J49" s="1811"/>
      <c r="K49" s="37"/>
      <c r="L49" s="1818"/>
      <c r="M49" s="1819"/>
      <c r="N49" s="1856"/>
      <c r="O49" s="136" t="s">
        <v>108</v>
      </c>
      <c r="P49" s="1811"/>
      <c r="Q49" s="1856"/>
      <c r="R49" s="109"/>
      <c r="S49" s="1831"/>
      <c r="T49" s="1832"/>
      <c r="U49" s="1832"/>
      <c r="V49" s="1832"/>
      <c r="W49" s="1833"/>
      <c r="X49" s="1857"/>
      <c r="Y49" s="1858"/>
      <c r="Z49" s="1858"/>
      <c r="AA49" s="1858"/>
      <c r="AB49" s="1858"/>
      <c r="AC49" s="1858"/>
      <c r="AD49" s="1858"/>
      <c r="AE49" s="1858"/>
      <c r="AF49" s="1837"/>
      <c r="AG49" s="118"/>
      <c r="AN49" s="170"/>
      <c r="AO49" s="160"/>
      <c r="AP49" s="5"/>
      <c r="AQ49" s="5"/>
      <c r="AT49" s="169"/>
      <c r="AU49" s="1854"/>
      <c r="AV49" s="1854"/>
      <c r="AW49" s="1854"/>
      <c r="AX49" s="1854"/>
      <c r="AY49" s="1854"/>
      <c r="AZ49" s="1854"/>
      <c r="BA49" s="1854"/>
      <c r="BB49" s="1839"/>
      <c r="BC49" s="1839"/>
      <c r="BD49" s="1839"/>
      <c r="BE49" s="1839"/>
      <c r="BF49" s="1839"/>
      <c r="BL49" s="31"/>
      <c r="BM49" s="109"/>
      <c r="BN49" s="155"/>
      <c r="BO49" s="171"/>
      <c r="BP49" s="37"/>
    </row>
    <row r="50" spans="1:68" ht="13.5" customHeight="1" thickTop="1" thickBot="1">
      <c r="B50" s="238"/>
      <c r="C50" s="263"/>
      <c r="D50" s="224"/>
      <c r="E50" s="59"/>
      <c r="I50" s="145" t="s">
        <v>122</v>
      </c>
      <c r="J50" s="1811"/>
      <c r="K50" s="37"/>
      <c r="L50" s="1818"/>
      <c r="M50" s="1819"/>
      <c r="N50" s="1856"/>
      <c r="O50" s="35"/>
      <c r="P50" s="1811"/>
      <c r="Q50" s="1856"/>
      <c r="R50" s="109"/>
      <c r="S50" s="1831"/>
      <c r="T50" s="1832"/>
      <c r="U50" s="1832"/>
      <c r="V50" s="1832"/>
      <c r="W50" s="1833"/>
      <c r="X50" s="1857"/>
      <c r="Y50" s="1858"/>
      <c r="Z50" s="1858"/>
      <c r="AA50" s="1858"/>
      <c r="AB50" s="1858"/>
      <c r="AC50" s="1858"/>
      <c r="AD50" s="1858"/>
      <c r="AE50" s="1858"/>
      <c r="AF50" s="1837"/>
      <c r="AG50" s="118"/>
      <c r="AN50" s="35"/>
      <c r="AO50" s="160"/>
      <c r="AP50" s="5"/>
      <c r="AQ50" s="5"/>
      <c r="AT50" s="224"/>
      <c r="AU50" s="1854"/>
      <c r="AV50" s="1854"/>
      <c r="AW50" s="1854"/>
      <c r="AX50" s="1854"/>
      <c r="AY50" s="1854"/>
      <c r="AZ50" s="1854"/>
      <c r="BA50" s="1854"/>
      <c r="BB50" s="1839"/>
      <c r="BC50" s="1839"/>
      <c r="BD50" s="1839"/>
      <c r="BE50" s="1839"/>
      <c r="BF50" s="1839"/>
      <c r="BL50" s="31"/>
      <c r="BM50" s="35"/>
      <c r="BN50" s="172"/>
      <c r="BO50" s="107"/>
      <c r="BP50" s="37"/>
    </row>
    <row r="51" spans="1:68" ht="13.5" customHeight="1" thickBot="1">
      <c r="B51" s="222">
        <v>1</v>
      </c>
      <c r="C51" s="263" t="s">
        <v>123</v>
      </c>
      <c r="D51" s="223">
        <v>50</v>
      </c>
      <c r="E51" s="59"/>
      <c r="I51" s="159">
        <v>700</v>
      </c>
      <c r="J51" s="1811"/>
      <c r="K51" s="37"/>
      <c r="L51" s="1818"/>
      <c r="M51" s="1819"/>
      <c r="N51" s="1856"/>
      <c r="O51" s="109"/>
      <c r="P51" s="1811"/>
      <c r="Q51" s="1856"/>
      <c r="R51" s="264"/>
      <c r="S51" s="1831"/>
      <c r="T51" s="1832"/>
      <c r="U51" s="1832"/>
      <c r="V51" s="1832"/>
      <c r="W51" s="1833"/>
      <c r="X51" s="1857"/>
      <c r="Y51" s="1858"/>
      <c r="Z51" s="1858"/>
      <c r="AA51" s="1858"/>
      <c r="AB51" s="1858"/>
      <c r="AC51" s="1858"/>
      <c r="AD51" s="1858"/>
      <c r="AE51" s="1858"/>
      <c r="AF51" s="1837"/>
      <c r="AG51" s="118"/>
      <c r="AN51" s="35" t="s">
        <v>113</v>
      </c>
      <c r="AO51" s="160"/>
      <c r="AP51" s="6"/>
      <c r="AR51" s="4"/>
      <c r="AS51" s="4"/>
      <c r="AT51" s="223">
        <v>50</v>
      </c>
      <c r="AU51" s="1854"/>
      <c r="AV51" s="1854"/>
      <c r="AW51" s="1854"/>
      <c r="AX51" s="1854"/>
      <c r="AY51" s="1854"/>
      <c r="AZ51" s="1854"/>
      <c r="BA51" s="1854"/>
      <c r="BB51" s="1839"/>
      <c r="BC51" s="1839"/>
      <c r="BD51" s="1839"/>
      <c r="BE51" s="1839"/>
      <c r="BF51" s="1839"/>
      <c r="BL51" s="31"/>
      <c r="BM51" s="35"/>
      <c r="BN51" s="104">
        <v>700</v>
      </c>
      <c r="BO51" s="313" t="s">
        <v>277</v>
      </c>
      <c r="BP51" s="37"/>
    </row>
    <row r="52" spans="1:68" ht="13.5" customHeight="1" thickBot="1">
      <c r="B52" s="265"/>
      <c r="C52" s="266" t="s">
        <v>124</v>
      </c>
      <c r="D52" s="267"/>
      <c r="E52" s="173"/>
      <c r="F52" s="18"/>
      <c r="G52" s="18"/>
      <c r="H52" s="18"/>
      <c r="I52" s="174"/>
      <c r="J52" s="1812"/>
      <c r="K52" s="79"/>
      <c r="L52" s="1820"/>
      <c r="M52" s="1821"/>
      <c r="N52" s="1856"/>
      <c r="O52" s="174"/>
      <c r="P52" s="1812"/>
      <c r="Q52" s="1856"/>
      <c r="R52" s="175"/>
      <c r="S52" s="1834"/>
      <c r="T52" s="1835"/>
      <c r="U52" s="1835"/>
      <c r="V52" s="1835"/>
      <c r="W52" s="1836"/>
      <c r="X52" s="1857"/>
      <c r="Y52" s="1858"/>
      <c r="Z52" s="1858"/>
      <c r="AA52" s="1858"/>
      <c r="AB52" s="1858"/>
      <c r="AC52" s="1858"/>
      <c r="AD52" s="1858"/>
      <c r="AE52" s="1858"/>
      <c r="AF52" s="1837"/>
      <c r="AG52" s="178"/>
      <c r="AH52" s="177"/>
      <c r="AI52" s="177"/>
      <c r="AJ52" s="177"/>
      <c r="AK52" s="177"/>
      <c r="AL52" s="177"/>
      <c r="AM52" s="177"/>
      <c r="AN52" s="268"/>
      <c r="AO52" s="176"/>
      <c r="AP52" s="177"/>
      <c r="AQ52" s="177"/>
      <c r="AR52" s="177"/>
      <c r="AS52" s="177"/>
      <c r="AT52" s="267"/>
      <c r="AU52" s="1854"/>
      <c r="AV52" s="1854"/>
      <c r="AW52" s="1854"/>
      <c r="AX52" s="1854"/>
      <c r="AY52" s="1854"/>
      <c r="AZ52" s="1854"/>
      <c r="BA52" s="1854"/>
      <c r="BB52" s="1839"/>
      <c r="BC52" s="1839"/>
      <c r="BD52" s="1839"/>
      <c r="BE52" s="1839"/>
      <c r="BF52" s="1839"/>
      <c r="BG52" s="177"/>
      <c r="BH52" s="177"/>
      <c r="BI52" s="177"/>
      <c r="BJ52" s="177"/>
      <c r="BK52" s="177"/>
      <c r="BL52" s="269"/>
      <c r="BM52" s="174"/>
      <c r="BN52" s="179"/>
      <c r="BO52" s="180"/>
      <c r="BP52" s="79"/>
    </row>
    <row r="53" spans="1:68" ht="13.5" customHeight="1">
      <c r="A53" s="8"/>
      <c r="B53" s="181"/>
      <c r="R53" s="5"/>
      <c r="S53" s="3"/>
      <c r="T53" s="3"/>
      <c r="U53" s="5"/>
      <c r="V53" s="1"/>
      <c r="W53" s="1"/>
      <c r="X53" s="5"/>
      <c r="Y53" s="5"/>
      <c r="Z53" s="2"/>
      <c r="AA53" s="2"/>
      <c r="AB53" s="1"/>
      <c r="AC53" s="1"/>
      <c r="AD53" s="5"/>
      <c r="AE53" s="5"/>
      <c r="AN53" s="5"/>
      <c r="AO53" s="3"/>
      <c r="AP53" s="3"/>
      <c r="AQ53" s="5"/>
      <c r="AR53" s="1"/>
      <c r="AS53" s="1"/>
      <c r="AT53" s="5"/>
      <c r="AU53" s="5"/>
      <c r="AV53" s="2"/>
      <c r="AW53" s="2"/>
      <c r="AX53" s="1"/>
      <c r="AY53" s="1"/>
      <c r="AZ53" s="5"/>
      <c r="BA53" s="5"/>
    </row>
    <row r="54" spans="1:68" ht="27.75" customHeight="1">
      <c r="A54" s="8"/>
      <c r="B54" s="181"/>
      <c r="D54" s="270" t="s">
        <v>173</v>
      </c>
      <c r="E54" s="271"/>
      <c r="I54" s="272"/>
      <c r="J54" s="272"/>
      <c r="K54" s="272"/>
      <c r="L54" s="272"/>
      <c r="M54" s="272"/>
      <c r="N54" s="272"/>
      <c r="U54" s="1815"/>
      <c r="V54" s="1815"/>
      <c r="W54" s="1815"/>
      <c r="Y54" s="5"/>
      <c r="Z54" s="2"/>
      <c r="AA54" s="2"/>
      <c r="AB54" s="1"/>
      <c r="AC54" s="1"/>
      <c r="AD54" s="5"/>
      <c r="AE54" s="5"/>
      <c r="AI54" s="4"/>
      <c r="AJ54" s="4"/>
      <c r="AK54" s="4"/>
      <c r="AQ54" s="1815"/>
      <c r="AR54" s="1815"/>
      <c r="AS54" s="1815"/>
      <c r="AU54" s="5"/>
      <c r="AV54" s="2"/>
      <c r="AW54" s="5"/>
      <c r="AX54" s="1"/>
      <c r="AY54" s="2"/>
      <c r="AZ54" s="5"/>
      <c r="BA54" s="5"/>
      <c r="BI54" s="4"/>
      <c r="BJ54" s="4"/>
      <c r="BK54" s="4"/>
    </row>
    <row r="55" spans="1:68" ht="21.75" customHeight="1">
      <c r="A55" s="8"/>
      <c r="B55" s="181"/>
      <c r="D55" s="270" t="s">
        <v>174</v>
      </c>
      <c r="S55" s="3"/>
      <c r="T55" s="3"/>
      <c r="U55" s="5"/>
      <c r="V55" s="1"/>
      <c r="W55" s="1"/>
      <c r="Y55" s="5"/>
      <c r="Z55" s="2"/>
      <c r="AA55" s="5"/>
      <c r="AB55" s="1"/>
      <c r="AC55" s="2"/>
      <c r="AD55" s="5"/>
      <c r="AE55" s="5"/>
      <c r="AI55" s="4"/>
      <c r="AJ55" s="4"/>
      <c r="AK55" s="4"/>
      <c r="AO55" s="3"/>
      <c r="AP55" s="3"/>
      <c r="AQ55" s="5"/>
      <c r="AR55" s="1"/>
      <c r="AS55" s="1"/>
      <c r="AU55" s="5"/>
      <c r="AV55" s="2"/>
      <c r="AW55" s="2"/>
      <c r="AX55" s="1"/>
      <c r="AY55" s="1"/>
      <c r="AZ55" s="5"/>
      <c r="BA55" s="5"/>
      <c r="BI55" s="4"/>
      <c r="BJ55" s="4"/>
      <c r="BK55" s="4"/>
    </row>
    <row r="56" spans="1:68" ht="13.5" customHeight="1">
      <c r="A56" s="8"/>
      <c r="B56" s="181"/>
      <c r="E56" s="271"/>
      <c r="I56" s="272"/>
      <c r="J56" s="272"/>
      <c r="K56" s="272"/>
      <c r="L56" s="272"/>
      <c r="M56" s="272"/>
      <c r="N56" s="272"/>
      <c r="U56" s="1814"/>
      <c r="V56" s="1814"/>
      <c r="W56" s="1814"/>
      <c r="Y56" s="5"/>
      <c r="Z56" s="2"/>
      <c r="AA56" s="2"/>
      <c r="AD56" s="5"/>
      <c r="AE56" s="5"/>
      <c r="AI56" s="4"/>
      <c r="AJ56" s="4"/>
      <c r="AK56" s="4"/>
      <c r="AL56" s="181"/>
      <c r="AM56" s="181"/>
      <c r="AQ56" s="1814"/>
      <c r="AR56" s="1814"/>
      <c r="AS56" s="1814"/>
      <c r="AU56" s="5"/>
      <c r="AV56" s="2"/>
      <c r="AW56" s="2"/>
      <c r="AZ56" s="5"/>
      <c r="BA56" s="5"/>
      <c r="BI56" s="4"/>
      <c r="BJ56" s="4"/>
      <c r="BK56" s="4"/>
      <c r="BL56" s="181"/>
    </row>
    <row r="57" spans="1:68" ht="13.5" customHeight="1">
      <c r="A57" s="8"/>
      <c r="B57" s="181"/>
      <c r="E57" s="271"/>
      <c r="I57" s="272"/>
      <c r="J57" s="272"/>
      <c r="K57" s="272"/>
      <c r="L57" s="272"/>
      <c r="M57" s="272"/>
      <c r="N57" s="272"/>
      <c r="U57" s="1814"/>
      <c r="V57" s="1814"/>
      <c r="W57" s="1814"/>
      <c r="Y57" s="5"/>
      <c r="Z57" s="2"/>
      <c r="AA57" s="2"/>
      <c r="AD57" s="5"/>
      <c r="AE57" s="5"/>
      <c r="AI57" s="4"/>
      <c r="AJ57" s="4"/>
      <c r="AK57" s="4"/>
      <c r="AL57" s="181"/>
      <c r="AM57" s="181"/>
      <c r="AQ57" s="1814"/>
      <c r="AR57" s="1814"/>
      <c r="AS57" s="1814"/>
      <c r="AU57" s="5"/>
      <c r="AV57" s="2"/>
      <c r="AW57" s="2"/>
      <c r="AZ57" s="5"/>
      <c r="BA57" s="5"/>
      <c r="BI57" s="4"/>
      <c r="BJ57" s="4"/>
      <c r="BK57" s="4"/>
      <c r="BL57" s="181"/>
    </row>
    <row r="58" spans="1:68" s="5" customFormat="1" ht="13.5" customHeight="1">
      <c r="A58" s="8"/>
      <c r="B58" s="181"/>
      <c r="C58" s="4"/>
      <c r="D58" s="4"/>
      <c r="E58" s="271"/>
      <c r="F58" s="4"/>
      <c r="G58" s="4"/>
      <c r="H58" s="4"/>
      <c r="I58" s="194"/>
      <c r="J58" s="194"/>
      <c r="K58" s="194"/>
      <c r="L58" s="194"/>
      <c r="M58" s="194"/>
      <c r="N58" s="194"/>
      <c r="O58" s="4"/>
      <c r="Q58" s="4"/>
      <c r="U58" s="1814"/>
      <c r="V58" s="1814"/>
      <c r="W58" s="1814"/>
      <c r="Z58" s="2"/>
      <c r="AA58" s="2"/>
      <c r="AB58" s="4"/>
      <c r="AC58" s="4"/>
      <c r="AJ58" s="6"/>
      <c r="AQ58" s="1814"/>
      <c r="AR58" s="1814"/>
      <c r="AS58" s="1814"/>
      <c r="AV58" s="2"/>
      <c r="AW58" s="2"/>
      <c r="AX58" s="4"/>
      <c r="AY58" s="4"/>
      <c r="BJ58" s="6"/>
    </row>
    <row r="59" spans="1:68" s="5" customFormat="1" ht="13.5" customHeight="1">
      <c r="A59" s="8"/>
      <c r="B59" s="181"/>
      <c r="C59" s="4"/>
      <c r="D59" s="4"/>
      <c r="E59" s="271"/>
      <c r="F59" s="4"/>
      <c r="G59" s="4"/>
      <c r="H59" s="4"/>
      <c r="I59" s="194"/>
      <c r="J59" s="194"/>
      <c r="K59" s="194"/>
      <c r="L59" s="194"/>
      <c r="M59" s="194"/>
      <c r="N59" s="194"/>
      <c r="O59" s="4"/>
      <c r="Q59" s="4"/>
    </row>
    <row r="60" spans="1:68" s="5" customFormat="1" ht="21.75" customHeight="1">
      <c r="A60" s="8"/>
      <c r="B60" s="181"/>
      <c r="C60" s="4"/>
      <c r="D60" s="4"/>
      <c r="E60" s="271"/>
      <c r="F60" s="4"/>
      <c r="G60" s="4"/>
      <c r="H60" s="4"/>
      <c r="I60" s="194"/>
      <c r="J60" s="194"/>
      <c r="K60" s="194"/>
      <c r="L60" s="194"/>
      <c r="M60" s="194"/>
      <c r="N60" s="194"/>
      <c r="O60" s="4"/>
      <c r="Q60" s="4"/>
      <c r="R60" s="4"/>
      <c r="AN60" s="4"/>
    </row>
    <row r="61" spans="1:68" s="5" customFormat="1" ht="13.5" customHeight="1">
      <c r="A61" s="8"/>
      <c r="B61" s="181"/>
      <c r="C61" s="4"/>
      <c r="D61" s="182"/>
      <c r="E61" s="4"/>
      <c r="F61" s="4"/>
      <c r="G61" s="4"/>
      <c r="H61" s="4"/>
      <c r="I61" s="4"/>
      <c r="K61" s="4"/>
      <c r="L61" s="4"/>
      <c r="M61" s="4"/>
      <c r="N61" s="4"/>
      <c r="O61" s="4"/>
      <c r="Q61" s="4"/>
      <c r="R61" s="4"/>
      <c r="Y61" s="4"/>
      <c r="AN61" s="4"/>
      <c r="AU61" s="4"/>
    </row>
    <row r="62" spans="1:68" s="5" customFormat="1" ht="48" customHeight="1">
      <c r="A62" s="8"/>
      <c r="B62" s="181"/>
      <c r="C62" s="4"/>
      <c r="D62" s="183"/>
      <c r="E62" s="273"/>
      <c r="F62" s="4"/>
      <c r="G62" s="4"/>
      <c r="H62" s="4"/>
      <c r="I62" s="274"/>
      <c r="J62" s="274"/>
      <c r="K62" s="275"/>
      <c r="L62" s="275"/>
      <c r="M62" s="275"/>
      <c r="N62" s="276"/>
      <c r="O62" s="4"/>
      <c r="Q62" s="4"/>
      <c r="R62" s="4"/>
      <c r="X62" s="4"/>
      <c r="AN62" s="4"/>
      <c r="AT62" s="4"/>
    </row>
    <row r="63" spans="1:68" ht="48" customHeight="1">
      <c r="B63" s="5"/>
      <c r="D63" s="183"/>
      <c r="E63" s="273"/>
      <c r="I63" s="274"/>
      <c r="J63" s="274"/>
      <c r="K63" s="276"/>
      <c r="L63" s="275"/>
      <c r="M63" s="275"/>
      <c r="N63" s="276"/>
      <c r="Y63" s="5"/>
      <c r="Z63" s="5"/>
      <c r="AE63" s="6"/>
      <c r="AU63" s="5"/>
      <c r="AV63" s="5"/>
      <c r="BA63" s="6"/>
    </row>
    <row r="64" spans="1:68" ht="48" customHeight="1">
      <c r="B64" s="5"/>
      <c r="E64" s="273"/>
      <c r="F64" s="183"/>
      <c r="G64" s="183"/>
      <c r="H64" s="183"/>
      <c r="I64" s="274"/>
      <c r="J64" s="274"/>
      <c r="K64" s="276"/>
      <c r="L64" s="276"/>
      <c r="M64" s="275"/>
      <c r="N64" s="276"/>
      <c r="S64" s="6"/>
      <c r="T64" s="5"/>
      <c r="U64" s="5"/>
      <c r="V64" s="4"/>
      <c r="W64" s="4"/>
      <c r="Z64" s="1814"/>
      <c r="AA64" s="1814"/>
      <c r="AB64" s="1814"/>
      <c r="AC64" s="1814"/>
      <c r="AO64" s="6"/>
      <c r="AP64" s="5"/>
      <c r="AQ64" s="5"/>
      <c r="AR64" s="4"/>
      <c r="AS64" s="4"/>
      <c r="AV64" s="1814"/>
      <c r="AW64" s="1814"/>
      <c r="AX64" s="1814"/>
      <c r="AY64" s="1814"/>
    </row>
    <row r="65" spans="1:109" ht="13.5" customHeight="1">
      <c r="B65" s="5"/>
      <c r="E65" s="182"/>
      <c r="I65" s="184"/>
      <c r="L65" s="185"/>
      <c r="N65" s="5"/>
      <c r="O65" s="5"/>
      <c r="Q65" s="5"/>
      <c r="S65" s="6"/>
      <c r="T65" s="5"/>
      <c r="U65" s="5"/>
      <c r="V65" s="4"/>
      <c r="W65" s="4"/>
      <c r="Z65" s="1813"/>
      <c r="AA65" s="1813"/>
      <c r="AB65" s="1813"/>
      <c r="AC65" s="1813"/>
      <c r="AO65" s="6"/>
      <c r="AP65" s="5"/>
      <c r="AQ65" s="5"/>
      <c r="AR65" s="4"/>
      <c r="AS65" s="4"/>
      <c r="AV65" s="1813"/>
      <c r="AW65" s="1813"/>
      <c r="AX65" s="1813"/>
      <c r="AY65" s="1813"/>
    </row>
    <row r="66" spans="1:109" ht="13.5" customHeight="1">
      <c r="B66" s="5"/>
      <c r="I66" s="184"/>
      <c r="N66" s="5"/>
      <c r="O66" s="5"/>
      <c r="Q66" s="5"/>
      <c r="S66" s="5"/>
      <c r="T66" s="5"/>
      <c r="U66" s="5"/>
      <c r="V66" s="4"/>
      <c r="W66" s="4"/>
      <c r="Z66" s="1813"/>
      <c r="AA66" s="1813"/>
      <c r="AB66" s="1813"/>
      <c r="AC66" s="1813"/>
      <c r="AO66" s="5"/>
      <c r="AP66" s="5"/>
      <c r="AQ66" s="5"/>
      <c r="AR66" s="4"/>
      <c r="AS66" s="4"/>
      <c r="AV66" s="1813"/>
      <c r="AW66" s="1813"/>
      <c r="AX66" s="1813"/>
      <c r="AY66" s="1813"/>
    </row>
    <row r="67" spans="1:109" ht="13.5" customHeight="1">
      <c r="B67" s="5"/>
      <c r="I67" s="184"/>
      <c r="N67" s="5"/>
      <c r="O67" s="5"/>
      <c r="Q67" s="5"/>
      <c r="S67" s="5"/>
      <c r="T67" s="5"/>
      <c r="U67" s="5"/>
      <c r="Y67" s="5"/>
      <c r="Z67" s="1813"/>
      <c r="AA67" s="1813"/>
      <c r="AB67" s="1813"/>
      <c r="AC67" s="1813"/>
      <c r="AF67" s="6"/>
      <c r="AO67" s="5"/>
      <c r="AP67" s="5"/>
      <c r="AQ67" s="5"/>
      <c r="AU67" s="5"/>
      <c r="AV67" s="5"/>
      <c r="BA67" s="6"/>
      <c r="BB67" s="6"/>
    </row>
    <row r="68" spans="1:109" ht="13.5" customHeight="1">
      <c r="B68" s="5"/>
      <c r="I68" s="184"/>
      <c r="N68" s="5"/>
      <c r="O68" s="5"/>
      <c r="Q68" s="5"/>
      <c r="Y68" s="5"/>
      <c r="Z68" s="5"/>
      <c r="AE68" s="6"/>
      <c r="AU68" s="5"/>
      <c r="AV68" s="5"/>
      <c r="AW68" s="5"/>
      <c r="AX68" s="5"/>
      <c r="AY68" s="5"/>
      <c r="AZ68" s="5"/>
    </row>
    <row r="69" spans="1:109" ht="13.5" customHeight="1">
      <c r="B69" s="5"/>
      <c r="I69" s="184"/>
      <c r="Y69" s="5"/>
      <c r="Z69" s="5"/>
      <c r="AA69" s="5"/>
      <c r="AB69" s="5"/>
      <c r="AC69" s="5"/>
      <c r="AD69" s="5"/>
      <c r="AU69" s="5"/>
      <c r="AV69" s="5"/>
      <c r="AY69" s="5"/>
      <c r="AZ69" s="5"/>
    </row>
    <row r="70" spans="1:109" ht="13.5" customHeight="1">
      <c r="B70" s="5"/>
      <c r="I70" s="184"/>
      <c r="Y70" s="5"/>
      <c r="Z70" s="5"/>
      <c r="AC70" s="5"/>
      <c r="AD70" s="5"/>
      <c r="AY70" s="5"/>
      <c r="AZ70" s="5"/>
    </row>
    <row r="71" spans="1:109" ht="13.5" customHeight="1">
      <c r="B71" s="5"/>
      <c r="I71" s="184"/>
      <c r="AC71" s="5"/>
      <c r="AD71" s="5"/>
    </row>
    <row r="72" spans="1:109" ht="13.5" customHeight="1">
      <c r="B72" s="5"/>
      <c r="I72" s="184"/>
    </row>
    <row r="73" spans="1:109" ht="13.5" customHeight="1">
      <c r="B73" s="5"/>
    </row>
    <row r="74" spans="1:109" ht="13.5" customHeight="1">
      <c r="B74" s="5"/>
      <c r="V74" s="4"/>
      <c r="W74" s="4"/>
      <c r="AR74" s="4"/>
      <c r="AS74" s="4"/>
      <c r="AZ74" s="150"/>
    </row>
    <row r="75" spans="1:109" ht="13.5" customHeight="1">
      <c r="B75" s="5"/>
      <c r="V75" s="4"/>
      <c r="W75" s="4"/>
      <c r="AD75" s="150"/>
      <c r="AR75" s="4"/>
      <c r="AS75" s="4"/>
      <c r="AZ75" s="188"/>
    </row>
    <row r="76" spans="1:109" ht="13.5" customHeight="1">
      <c r="V76" s="4"/>
      <c r="W76" s="4"/>
      <c r="AD76" s="188"/>
      <c r="AR76" s="4"/>
      <c r="AS76" s="4"/>
    </row>
    <row r="77" spans="1:109" ht="13.5" customHeight="1">
      <c r="V77" s="4"/>
      <c r="W77" s="4"/>
      <c r="AR77" s="4"/>
      <c r="AS77" s="4"/>
    </row>
    <row r="78" spans="1:109" ht="13.5" customHeight="1">
      <c r="V78" s="4"/>
      <c r="W78" s="4"/>
      <c r="AR78" s="4"/>
      <c r="AS78" s="4"/>
    </row>
    <row r="79" spans="1:109" ht="13.5" customHeight="1">
      <c r="S79" s="5"/>
      <c r="T79" s="5"/>
      <c r="U79" s="5"/>
      <c r="AO79" s="5"/>
      <c r="AP79" s="5"/>
      <c r="AQ79" s="5"/>
      <c r="AU79" s="5"/>
      <c r="AV79" s="5"/>
      <c r="AW79" s="5"/>
      <c r="AX79" s="5"/>
      <c r="AY79" s="5"/>
      <c r="AZ79" s="5"/>
    </row>
    <row r="80" spans="1:109" s="277" customFormat="1" ht="13.5" customHeight="1">
      <c r="A80" s="4"/>
      <c r="B80" s="4"/>
      <c r="C80" s="4"/>
      <c r="D80" s="4"/>
      <c r="E80" s="4"/>
      <c r="F80" s="4"/>
      <c r="G80" s="4"/>
      <c r="H80" s="4"/>
      <c r="I80" s="4"/>
      <c r="J80" s="5"/>
      <c r="K80" s="4"/>
      <c r="L80" s="4"/>
      <c r="M80" s="4"/>
      <c r="N80" s="4"/>
      <c r="O80" s="4"/>
      <c r="P80" s="5"/>
      <c r="Q80" s="4"/>
      <c r="R80" s="4"/>
      <c r="S80" s="5"/>
      <c r="T80" s="5"/>
      <c r="U80" s="5"/>
      <c r="V80" s="5"/>
      <c r="W80" s="5"/>
      <c r="X80" s="4"/>
      <c r="Y80" s="5"/>
      <c r="Z80" s="5"/>
      <c r="AA80" s="5"/>
      <c r="AB80" s="5"/>
      <c r="AC80" s="5"/>
      <c r="AD80" s="5"/>
      <c r="AE80" s="4"/>
      <c r="AF80" s="5"/>
      <c r="AG80" s="5"/>
      <c r="AH80" s="5"/>
      <c r="AI80" s="5"/>
      <c r="AJ80" s="5"/>
      <c r="AK80" s="5"/>
      <c r="AL80" s="5"/>
      <c r="AM80" s="5"/>
      <c r="AN80" s="4"/>
      <c r="AO80" s="5"/>
      <c r="AP80" s="5"/>
      <c r="AQ80" s="5"/>
      <c r="AR80" s="5"/>
      <c r="AS80" s="5"/>
      <c r="AT80" s="4"/>
      <c r="AU80" s="5"/>
      <c r="AV80" s="5"/>
      <c r="AW80" s="5"/>
      <c r="AX80" s="5"/>
      <c r="AY80" s="5"/>
      <c r="AZ80" s="5"/>
      <c r="BA80" s="4"/>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row>
    <row r="81" spans="1:109" s="277" customFormat="1" ht="13.5" customHeight="1">
      <c r="A81" s="4"/>
      <c r="B81" s="4"/>
      <c r="C81" s="4"/>
      <c r="D81" s="4"/>
      <c r="E81" s="4"/>
      <c r="F81" s="4"/>
      <c r="G81" s="4"/>
      <c r="H81" s="4"/>
      <c r="I81" s="4"/>
      <c r="J81" s="5"/>
      <c r="K81" s="4"/>
      <c r="L81" s="4"/>
      <c r="M81" s="4"/>
      <c r="N81" s="4"/>
      <c r="O81" s="4"/>
      <c r="P81" s="5"/>
      <c r="Q81" s="4"/>
      <c r="R81" s="4"/>
      <c r="S81" s="5"/>
      <c r="T81" s="5"/>
      <c r="U81" s="5"/>
      <c r="V81" s="5"/>
      <c r="W81" s="5"/>
      <c r="X81" s="4"/>
      <c r="Y81" s="5"/>
      <c r="Z81" s="5"/>
      <c r="AA81" s="5"/>
      <c r="AB81" s="5"/>
      <c r="AC81" s="5"/>
      <c r="AD81" s="5"/>
      <c r="AE81" s="4"/>
      <c r="AF81" s="5"/>
      <c r="AG81" s="5"/>
      <c r="AH81" s="5"/>
      <c r="AI81" s="5"/>
      <c r="AJ81" s="5"/>
      <c r="AK81" s="5"/>
      <c r="AL81" s="5"/>
      <c r="AM81" s="5"/>
      <c r="AN81" s="4"/>
      <c r="AO81" s="5"/>
      <c r="AP81" s="5"/>
      <c r="AQ81" s="5"/>
      <c r="AR81" s="5"/>
      <c r="AS81" s="5"/>
      <c r="AT81" s="4"/>
      <c r="AU81" s="5"/>
      <c r="AV81" s="5"/>
      <c r="AW81" s="5"/>
      <c r="AX81" s="5"/>
      <c r="AY81" s="5"/>
      <c r="AZ81" s="5"/>
      <c r="BA81" s="4"/>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row>
    <row r="82" spans="1:109" s="277" customFormat="1" ht="13.5" customHeight="1">
      <c r="A82" s="4"/>
      <c r="B82" s="4"/>
      <c r="C82" s="4"/>
      <c r="D82" s="4"/>
      <c r="E82" s="4"/>
      <c r="F82" s="4"/>
      <c r="G82" s="4"/>
      <c r="H82" s="4"/>
      <c r="I82" s="4"/>
      <c r="J82" s="5"/>
      <c r="K82" s="4"/>
      <c r="L82" s="4"/>
      <c r="M82" s="4"/>
      <c r="N82" s="4"/>
      <c r="O82" s="4"/>
      <c r="P82" s="5"/>
      <c r="Q82" s="4"/>
      <c r="R82" s="4"/>
      <c r="S82" s="4"/>
      <c r="T82" s="4"/>
      <c r="U82" s="4"/>
      <c r="V82" s="4"/>
      <c r="W82" s="4"/>
      <c r="X82" s="4"/>
      <c r="Y82" s="5"/>
      <c r="Z82" s="5"/>
      <c r="AA82" s="5"/>
      <c r="AB82" s="5"/>
      <c r="AC82" s="5"/>
      <c r="AD82" s="5"/>
      <c r="AE82" s="4"/>
      <c r="AF82" s="5"/>
      <c r="AG82" s="5"/>
      <c r="AH82" s="5"/>
      <c r="AI82" s="5"/>
      <c r="AJ82" s="5"/>
      <c r="AK82" s="5"/>
      <c r="AL82" s="5"/>
      <c r="AM82" s="5"/>
      <c r="AN82" s="4"/>
      <c r="AO82" s="4"/>
      <c r="AP82" s="4"/>
      <c r="AQ82" s="4"/>
      <c r="AR82" s="4"/>
      <c r="AS82" s="4"/>
      <c r="AT82" s="4"/>
      <c r="AU82" s="4"/>
      <c r="AV82" s="4"/>
      <c r="AW82" s="4"/>
      <c r="AX82" s="4"/>
      <c r="AY82" s="4"/>
      <c r="AZ82" s="150"/>
      <c r="BA82" s="4"/>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row>
    <row r="83" spans="1:109" s="277" customFormat="1" ht="13.5" customHeight="1">
      <c r="A83" s="4"/>
      <c r="B83" s="4"/>
      <c r="C83" s="4"/>
      <c r="D83" s="4"/>
      <c r="E83" s="4"/>
      <c r="F83" s="4"/>
      <c r="G83" s="4"/>
      <c r="H83" s="4"/>
      <c r="I83" s="4"/>
      <c r="J83" s="5"/>
      <c r="K83" s="4"/>
      <c r="L83" s="4"/>
      <c r="M83" s="4"/>
      <c r="N83" s="4"/>
      <c r="O83" s="4"/>
      <c r="P83" s="5"/>
      <c r="Q83" s="4"/>
      <c r="R83" s="4"/>
      <c r="S83" s="4"/>
      <c r="T83" s="4"/>
      <c r="U83" s="4"/>
      <c r="V83" s="4"/>
      <c r="W83" s="4"/>
      <c r="X83" s="4"/>
      <c r="Y83" s="4"/>
      <c r="Z83" s="4"/>
      <c r="AA83" s="4"/>
      <c r="AB83" s="4"/>
      <c r="AC83" s="4"/>
      <c r="AD83" s="150"/>
      <c r="AE83" s="4"/>
      <c r="AF83" s="5"/>
      <c r="AG83" s="5"/>
      <c r="AH83" s="5"/>
      <c r="AI83" s="5"/>
      <c r="AJ83" s="5"/>
      <c r="AK83" s="5"/>
      <c r="AL83" s="5"/>
      <c r="AM83" s="5"/>
      <c r="AN83" s="4"/>
      <c r="AO83" s="4"/>
      <c r="AP83" s="4"/>
      <c r="AQ83" s="4"/>
      <c r="AR83" s="4"/>
      <c r="AS83" s="4"/>
      <c r="AT83" s="4"/>
      <c r="AU83" s="4"/>
      <c r="AV83" s="4"/>
      <c r="AW83" s="4"/>
      <c r="AX83" s="4"/>
      <c r="AY83" s="4"/>
      <c r="AZ83" s="188"/>
      <c r="BA83" s="4"/>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row>
    <row r="84" spans="1:109" s="277" customFormat="1" ht="13.5" customHeight="1">
      <c r="A84" s="4"/>
      <c r="B84" s="4"/>
      <c r="C84" s="4"/>
      <c r="D84" s="4"/>
      <c r="E84" s="4"/>
      <c r="F84" s="4"/>
      <c r="G84" s="4"/>
      <c r="H84" s="4"/>
      <c r="I84" s="4"/>
      <c r="J84" s="5"/>
      <c r="K84" s="4"/>
      <c r="L84" s="4"/>
      <c r="M84" s="4"/>
      <c r="N84" s="4"/>
      <c r="O84" s="4"/>
      <c r="P84" s="5"/>
      <c r="Q84" s="4"/>
      <c r="R84" s="4"/>
      <c r="S84" s="4"/>
      <c r="T84" s="4"/>
      <c r="U84" s="4"/>
      <c r="V84" s="4"/>
      <c r="W84" s="4"/>
      <c r="X84" s="4"/>
      <c r="Y84" s="4"/>
      <c r="Z84" s="4"/>
      <c r="AA84" s="4"/>
      <c r="AB84" s="4"/>
      <c r="AC84" s="4"/>
      <c r="AD84" s="188"/>
      <c r="AE84" s="4"/>
      <c r="AF84" s="5"/>
      <c r="AG84" s="5"/>
      <c r="AH84" s="5"/>
      <c r="AI84" s="5"/>
      <c r="AJ84" s="5"/>
      <c r="AK84" s="5"/>
      <c r="AL84" s="5"/>
      <c r="AM84" s="5"/>
      <c r="AN84" s="4"/>
      <c r="AO84" s="4"/>
      <c r="AP84" s="4"/>
      <c r="AQ84" s="4"/>
      <c r="AR84" s="4"/>
      <c r="AS84" s="4"/>
      <c r="AT84" s="4"/>
      <c r="AU84" s="4"/>
      <c r="AV84" s="4"/>
      <c r="AW84" s="4"/>
      <c r="AX84" s="4"/>
      <c r="AY84" s="4"/>
      <c r="AZ84" s="4"/>
      <c r="BA84" s="4"/>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row>
    <row r="85" spans="1:109" s="277" customFormat="1" ht="13.5" customHeight="1">
      <c r="A85" s="4"/>
      <c r="B85" s="4"/>
      <c r="C85" s="4"/>
      <c r="D85" s="4"/>
      <c r="E85" s="4"/>
      <c r="F85" s="4"/>
      <c r="G85" s="4"/>
      <c r="H85" s="4"/>
      <c r="I85" s="4"/>
      <c r="J85" s="5"/>
      <c r="K85" s="4"/>
      <c r="L85" s="4"/>
      <c r="M85" s="4"/>
      <c r="N85" s="4"/>
      <c r="O85" s="4"/>
      <c r="P85" s="5"/>
      <c r="Q85" s="4"/>
      <c r="R85" s="4"/>
      <c r="S85" s="4"/>
      <c r="T85" s="4"/>
      <c r="U85" s="4"/>
      <c r="V85" s="4"/>
      <c r="W85" s="4"/>
      <c r="X85" s="4"/>
      <c r="Y85" s="4"/>
      <c r="Z85" s="4"/>
      <c r="AA85" s="4"/>
      <c r="AB85" s="4"/>
      <c r="AC85" s="4"/>
      <c r="AD85" s="4"/>
      <c r="AE85" s="4"/>
      <c r="AF85" s="5"/>
      <c r="AG85" s="5"/>
      <c r="AH85" s="5"/>
      <c r="AI85" s="5"/>
      <c r="AJ85" s="5"/>
      <c r="AK85" s="5"/>
      <c r="AL85" s="5"/>
      <c r="AM85" s="5"/>
      <c r="AN85" s="4"/>
      <c r="AO85" s="4"/>
      <c r="AP85" s="4"/>
      <c r="AQ85" s="4"/>
      <c r="AR85" s="4"/>
      <c r="AS85" s="4"/>
      <c r="AT85" s="4"/>
      <c r="AU85" s="4"/>
      <c r="AV85" s="4"/>
      <c r="AW85" s="4"/>
      <c r="AX85" s="4"/>
      <c r="AY85" s="4"/>
      <c r="AZ85" s="4"/>
      <c r="BA85" s="4"/>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row>
    <row r="86" spans="1:109" s="277" customFormat="1" ht="13.5" customHeight="1">
      <c r="A86" s="4"/>
      <c r="B86" s="4"/>
      <c r="C86" s="4"/>
      <c r="D86" s="4"/>
      <c r="E86" s="4"/>
      <c r="F86" s="4"/>
      <c r="G86" s="4"/>
      <c r="H86" s="4"/>
      <c r="I86" s="4"/>
      <c r="J86" s="5"/>
      <c r="K86" s="4"/>
      <c r="L86" s="4"/>
      <c r="M86" s="4"/>
      <c r="N86" s="4"/>
      <c r="O86" s="4"/>
      <c r="P86" s="5"/>
      <c r="Q86" s="4"/>
      <c r="R86" s="4"/>
      <c r="S86" s="4"/>
      <c r="T86" s="4"/>
      <c r="U86" s="4"/>
      <c r="V86" s="4"/>
      <c r="W86" s="4"/>
      <c r="X86" s="4"/>
      <c r="Y86" s="4"/>
      <c r="Z86" s="4"/>
      <c r="AA86" s="4"/>
      <c r="AB86" s="4"/>
      <c r="AC86" s="4"/>
      <c r="AD86" s="4"/>
      <c r="AE86" s="4"/>
      <c r="AF86" s="5"/>
      <c r="AG86" s="5"/>
      <c r="AH86" s="5"/>
      <c r="AI86" s="5"/>
      <c r="AJ86" s="5"/>
      <c r="AK86" s="5"/>
      <c r="AL86" s="5"/>
      <c r="AM86" s="5"/>
      <c r="AN86" s="4"/>
      <c r="AO86" s="4"/>
      <c r="AP86" s="4"/>
      <c r="AQ86" s="4"/>
      <c r="AR86" s="4"/>
      <c r="AS86" s="4"/>
      <c r="AT86" s="4"/>
      <c r="AU86" s="4"/>
      <c r="AV86" s="4"/>
      <c r="AW86" s="4"/>
      <c r="AX86" s="4"/>
      <c r="AY86" s="4"/>
      <c r="AZ86" s="4"/>
      <c r="BA86" s="4"/>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row>
    <row r="87" spans="1:109" s="277" customFormat="1" ht="13.5" customHeight="1">
      <c r="A87" s="4"/>
      <c r="B87" s="4"/>
      <c r="C87" s="4"/>
      <c r="D87" s="4"/>
      <c r="E87" s="4"/>
      <c r="F87" s="4"/>
      <c r="G87" s="4"/>
      <c r="H87" s="4"/>
      <c r="I87" s="4"/>
      <c r="J87" s="5"/>
      <c r="K87" s="4"/>
      <c r="L87" s="4"/>
      <c r="M87" s="4"/>
      <c r="N87" s="4"/>
      <c r="O87" s="4"/>
      <c r="P87" s="5"/>
      <c r="Q87" s="4"/>
      <c r="R87" s="4"/>
      <c r="S87" s="5"/>
      <c r="T87" s="5"/>
      <c r="U87" s="5"/>
      <c r="V87" s="5"/>
      <c r="W87" s="5"/>
      <c r="X87" s="4"/>
      <c r="Y87" s="4"/>
      <c r="Z87" s="4"/>
      <c r="AA87" s="4"/>
      <c r="AB87" s="4"/>
      <c r="AC87" s="4"/>
      <c r="AD87" s="4"/>
      <c r="AE87" s="4"/>
      <c r="AF87" s="5"/>
      <c r="AG87" s="5"/>
      <c r="AH87" s="5"/>
      <c r="AI87" s="5"/>
      <c r="AJ87" s="5"/>
      <c r="AK87" s="5"/>
      <c r="AL87" s="5"/>
      <c r="AM87" s="5"/>
      <c r="AN87" s="4"/>
      <c r="AO87" s="5"/>
      <c r="AP87" s="5"/>
      <c r="AQ87" s="5"/>
      <c r="AR87" s="5"/>
      <c r="AS87" s="5"/>
      <c r="AT87" s="4"/>
      <c r="AU87" s="5"/>
      <c r="AV87" s="5"/>
      <c r="AW87" s="5"/>
      <c r="AX87" s="5"/>
      <c r="AY87" s="5"/>
      <c r="AZ87" s="5"/>
      <c r="BA87" s="4"/>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row>
    <row r="88" spans="1:109" s="277" customFormat="1" ht="13.5" customHeight="1">
      <c r="A88" s="4"/>
      <c r="B88" s="4"/>
      <c r="C88" s="4"/>
      <c r="D88" s="4"/>
      <c r="E88" s="4"/>
      <c r="F88" s="4"/>
      <c r="G88" s="4"/>
      <c r="H88" s="4"/>
      <c r="I88" s="4"/>
      <c r="J88" s="5"/>
      <c r="K88" s="4"/>
      <c r="L88" s="4"/>
      <c r="M88" s="4"/>
      <c r="N88" s="4"/>
      <c r="O88" s="4"/>
      <c r="P88" s="5"/>
      <c r="Q88" s="4"/>
      <c r="R88" s="4"/>
      <c r="S88" s="5"/>
      <c r="T88" s="5"/>
      <c r="U88" s="5"/>
      <c r="V88" s="5"/>
      <c r="W88" s="5"/>
      <c r="X88" s="4"/>
      <c r="Y88" s="5"/>
      <c r="Z88" s="5"/>
      <c r="AA88" s="5"/>
      <c r="AB88" s="5"/>
      <c r="AC88" s="5"/>
      <c r="AD88" s="5"/>
      <c r="AE88" s="4"/>
      <c r="AF88" s="5"/>
      <c r="AG88" s="5"/>
      <c r="AH88" s="5"/>
      <c r="AI88" s="5"/>
      <c r="AJ88" s="5"/>
      <c r="AK88" s="5"/>
      <c r="AL88" s="5"/>
      <c r="AM88" s="5"/>
      <c r="AN88" s="4"/>
      <c r="AO88" s="5"/>
      <c r="AP88" s="5"/>
      <c r="AQ88" s="5"/>
      <c r="AR88" s="5"/>
      <c r="AS88" s="5"/>
      <c r="AT88" s="4"/>
      <c r="AU88" s="5"/>
      <c r="AV88" s="5"/>
      <c r="AW88" s="5"/>
      <c r="AX88" s="5"/>
      <c r="AY88" s="5"/>
      <c r="AZ88" s="5"/>
      <c r="BA88" s="4"/>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row>
    <row r="89" spans="1:109" s="277" customFormat="1" ht="13.5" customHeight="1">
      <c r="A89" s="4"/>
      <c r="B89" s="4"/>
      <c r="C89" s="4"/>
      <c r="D89" s="4"/>
      <c r="E89" s="4"/>
      <c r="F89" s="4"/>
      <c r="G89" s="4"/>
      <c r="H89" s="4"/>
      <c r="I89" s="4"/>
      <c r="J89" s="5"/>
      <c r="K89" s="4"/>
      <c r="L89" s="4"/>
      <c r="M89" s="4"/>
      <c r="N89" s="4"/>
      <c r="O89" s="4"/>
      <c r="P89" s="5"/>
      <c r="Q89" s="4"/>
      <c r="R89" s="4"/>
      <c r="S89" s="5"/>
      <c r="T89" s="5"/>
      <c r="U89" s="5"/>
      <c r="V89" s="5"/>
      <c r="W89" s="5"/>
      <c r="X89" s="4"/>
      <c r="Y89" s="5"/>
      <c r="Z89" s="5"/>
      <c r="AA89" s="5"/>
      <c r="AB89" s="5"/>
      <c r="AC89" s="5"/>
      <c r="AD89" s="5"/>
      <c r="AE89" s="4"/>
      <c r="AF89" s="5"/>
      <c r="AG89" s="5"/>
      <c r="AH89" s="5"/>
      <c r="AI89" s="5"/>
      <c r="AJ89" s="5"/>
      <c r="AK89" s="5"/>
      <c r="AL89" s="5"/>
      <c r="AM89" s="5"/>
      <c r="AN89" s="4"/>
      <c r="AO89" s="5"/>
      <c r="AP89" s="5"/>
      <c r="AQ89" s="5"/>
      <c r="AR89" s="5"/>
      <c r="AS89" s="5"/>
      <c r="AT89" s="4"/>
      <c r="AU89" s="5"/>
      <c r="AV89" s="5"/>
      <c r="AW89" s="5"/>
      <c r="AX89" s="5"/>
      <c r="AY89" s="5"/>
      <c r="AZ89" s="5"/>
      <c r="BA89" s="4"/>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row>
    <row r="90" spans="1:109" s="277" customFormat="1" ht="13.5" customHeight="1">
      <c r="A90" s="4"/>
      <c r="B90" s="4"/>
      <c r="C90" s="4"/>
      <c r="D90" s="4"/>
      <c r="E90" s="4"/>
      <c r="F90" s="4"/>
      <c r="G90" s="4"/>
      <c r="H90" s="4"/>
      <c r="I90" s="4"/>
      <c r="J90" s="5"/>
      <c r="K90" s="4"/>
      <c r="L90" s="4"/>
      <c r="M90" s="4"/>
      <c r="N90" s="4"/>
      <c r="O90" s="4"/>
      <c r="P90" s="5"/>
      <c r="Q90" s="4"/>
      <c r="R90" s="4"/>
      <c r="S90" s="4"/>
      <c r="T90" s="4"/>
      <c r="U90" s="4"/>
      <c r="V90" s="4"/>
      <c r="W90" s="4"/>
      <c r="X90" s="4"/>
      <c r="Y90" s="5"/>
      <c r="Z90" s="5"/>
      <c r="AA90" s="5"/>
      <c r="AB90" s="5"/>
      <c r="AC90" s="5"/>
      <c r="AD90" s="5"/>
      <c r="AE90" s="4"/>
      <c r="AF90" s="5"/>
      <c r="AG90" s="5"/>
      <c r="AH90" s="5"/>
      <c r="AI90" s="5"/>
      <c r="AJ90" s="5"/>
      <c r="AK90" s="5"/>
      <c r="AL90" s="5"/>
      <c r="AM90" s="5"/>
      <c r="AN90" s="4"/>
      <c r="AO90" s="4"/>
      <c r="AP90" s="4"/>
      <c r="AQ90" s="4"/>
      <c r="AR90" s="4"/>
      <c r="AS90" s="4"/>
      <c r="AT90" s="4"/>
      <c r="AU90" s="4"/>
      <c r="AV90" s="4"/>
      <c r="AW90" s="4"/>
      <c r="AX90" s="4"/>
      <c r="AY90" s="4"/>
      <c r="AZ90" s="150"/>
      <c r="BA90" s="4"/>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row>
    <row r="91" spans="1:109" s="277" customFormat="1" ht="13.5" customHeight="1">
      <c r="A91" s="4"/>
      <c r="B91" s="4"/>
      <c r="C91" s="4"/>
      <c r="D91" s="4"/>
      <c r="E91" s="4"/>
      <c r="F91" s="4"/>
      <c r="G91" s="4"/>
      <c r="H91" s="4"/>
      <c r="I91" s="4"/>
      <c r="J91" s="5"/>
      <c r="K91" s="4"/>
      <c r="L91" s="4"/>
      <c r="M91" s="4"/>
      <c r="N91" s="4"/>
      <c r="O91" s="4"/>
      <c r="P91" s="5"/>
      <c r="Q91" s="4"/>
      <c r="R91" s="4"/>
      <c r="S91" s="4"/>
      <c r="T91" s="4"/>
      <c r="U91" s="4"/>
      <c r="V91" s="4"/>
      <c r="W91" s="4"/>
      <c r="X91" s="4"/>
      <c r="Y91" s="4"/>
      <c r="Z91" s="4"/>
      <c r="AA91" s="4"/>
      <c r="AB91" s="4"/>
      <c r="AC91" s="4"/>
      <c r="AD91" s="150"/>
      <c r="AE91" s="4"/>
      <c r="AF91" s="5"/>
      <c r="AG91" s="5"/>
      <c r="AH91" s="5"/>
      <c r="AI91" s="5"/>
      <c r="AJ91" s="5"/>
      <c r="AK91" s="5"/>
      <c r="AL91" s="5"/>
      <c r="AM91" s="5"/>
      <c r="AN91" s="4"/>
      <c r="AO91" s="4"/>
      <c r="AP91" s="4"/>
      <c r="AQ91" s="4"/>
      <c r="AR91" s="4"/>
      <c r="AS91" s="4"/>
      <c r="AT91" s="4"/>
      <c r="AU91" s="4"/>
      <c r="AV91" s="4"/>
      <c r="AW91" s="4"/>
      <c r="AX91" s="4"/>
      <c r="AY91" s="4"/>
      <c r="AZ91" s="188"/>
      <c r="BA91" s="4"/>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row>
    <row r="92" spans="1:109" s="277" customFormat="1" ht="13.5" customHeight="1">
      <c r="A92" s="4"/>
      <c r="B92" s="4"/>
      <c r="C92" s="4"/>
      <c r="D92" s="4"/>
      <c r="E92" s="4"/>
      <c r="F92" s="4"/>
      <c r="G92" s="4"/>
      <c r="H92" s="4"/>
      <c r="I92" s="4"/>
      <c r="J92" s="5"/>
      <c r="K92" s="4"/>
      <c r="L92" s="4"/>
      <c r="M92" s="4"/>
      <c r="N92" s="4"/>
      <c r="O92" s="4"/>
      <c r="P92" s="5"/>
      <c r="Q92" s="4"/>
      <c r="R92" s="4"/>
      <c r="S92" s="4"/>
      <c r="T92" s="4"/>
      <c r="U92" s="4"/>
      <c r="V92" s="4"/>
      <c r="W92" s="4"/>
      <c r="X92" s="4"/>
      <c r="Y92" s="4"/>
      <c r="Z92" s="4"/>
      <c r="AA92" s="4"/>
      <c r="AB92" s="4"/>
      <c r="AC92" s="4"/>
      <c r="AD92" s="188"/>
      <c r="AE92" s="4"/>
      <c r="AF92" s="5"/>
      <c r="AG92" s="5"/>
      <c r="AH92" s="5"/>
      <c r="AI92" s="5"/>
      <c r="AJ92" s="5"/>
      <c r="AK92" s="5"/>
      <c r="AL92" s="5"/>
      <c r="AM92" s="5"/>
      <c r="AN92" s="4"/>
      <c r="AO92" s="4"/>
      <c r="AP92" s="4"/>
      <c r="AQ92" s="4"/>
      <c r="AR92" s="4"/>
      <c r="AS92" s="4"/>
      <c r="AT92" s="4"/>
      <c r="AU92" s="4"/>
      <c r="AV92" s="4"/>
      <c r="AW92" s="4"/>
      <c r="AX92" s="4"/>
      <c r="AY92" s="4"/>
      <c r="AZ92" s="4"/>
      <c r="BA92" s="4"/>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row>
    <row r="93" spans="1:109" s="277" customFormat="1" ht="13.5" customHeight="1">
      <c r="A93" s="4"/>
      <c r="B93" s="4"/>
      <c r="C93" s="4"/>
      <c r="D93" s="4"/>
      <c r="E93" s="4"/>
      <c r="F93" s="4"/>
      <c r="G93" s="4"/>
      <c r="H93" s="4"/>
      <c r="I93" s="4"/>
      <c r="J93" s="5"/>
      <c r="K93" s="4"/>
      <c r="L93" s="4"/>
      <c r="M93" s="4"/>
      <c r="N93" s="4"/>
      <c r="O93" s="4"/>
      <c r="P93" s="5"/>
      <c r="Q93" s="4"/>
      <c r="R93" s="4"/>
      <c r="S93" s="4"/>
      <c r="T93" s="4"/>
      <c r="U93" s="4"/>
      <c r="V93" s="4"/>
      <c r="W93" s="4"/>
      <c r="X93" s="4"/>
      <c r="Y93" s="4"/>
      <c r="Z93" s="4"/>
      <c r="AA93" s="4"/>
      <c r="AB93" s="4"/>
      <c r="AC93" s="4"/>
      <c r="AD93" s="4"/>
      <c r="AE93" s="4"/>
      <c r="AF93" s="5"/>
      <c r="AG93" s="5"/>
      <c r="AH93" s="5"/>
      <c r="AI93" s="5"/>
      <c r="AJ93" s="5"/>
      <c r="AK93" s="5"/>
      <c r="AL93" s="5"/>
      <c r="AM93" s="5"/>
      <c r="AN93" s="4"/>
      <c r="AO93" s="4"/>
      <c r="AP93" s="4"/>
      <c r="AQ93" s="4"/>
      <c r="AR93" s="4"/>
      <c r="AS93" s="4"/>
      <c r="AT93" s="4"/>
      <c r="AU93" s="4"/>
      <c r="AV93" s="4"/>
      <c r="AW93" s="4"/>
      <c r="AX93" s="4"/>
      <c r="AY93" s="4"/>
      <c r="AZ93" s="4"/>
      <c r="BA93" s="4"/>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row>
    <row r="94" spans="1:109" s="277" customFormat="1" ht="13.5" customHeight="1">
      <c r="A94" s="4"/>
      <c r="B94" s="4"/>
      <c r="C94" s="4"/>
      <c r="D94" s="4"/>
      <c r="E94" s="4"/>
      <c r="F94" s="4"/>
      <c r="G94" s="4"/>
      <c r="H94" s="4"/>
      <c r="I94" s="4"/>
      <c r="J94" s="5"/>
      <c r="K94" s="4"/>
      <c r="L94" s="4"/>
      <c r="M94" s="4"/>
      <c r="N94" s="4"/>
      <c r="O94" s="4"/>
      <c r="P94" s="5"/>
      <c r="Q94" s="4"/>
      <c r="R94" s="4"/>
      <c r="S94" s="4"/>
      <c r="T94" s="4"/>
      <c r="U94" s="4"/>
      <c r="V94" s="4"/>
      <c r="W94" s="4"/>
      <c r="X94" s="4"/>
      <c r="Y94" s="4"/>
      <c r="Z94" s="4"/>
      <c r="AA94" s="4"/>
      <c r="AB94" s="4"/>
      <c r="AC94" s="4"/>
      <c r="AD94" s="4"/>
      <c r="AE94" s="4"/>
      <c r="AF94" s="5"/>
      <c r="AG94" s="5"/>
      <c r="AH94" s="5"/>
      <c r="AI94" s="5"/>
      <c r="AJ94" s="5"/>
      <c r="AK94" s="5"/>
      <c r="AL94" s="5"/>
      <c r="AM94" s="5"/>
      <c r="AN94" s="4"/>
      <c r="AO94" s="4"/>
      <c r="AP94" s="4"/>
      <c r="AQ94" s="4"/>
      <c r="AR94" s="4"/>
      <c r="AS94" s="4"/>
      <c r="AT94" s="4"/>
      <c r="AU94" s="4"/>
      <c r="AV94" s="4"/>
      <c r="AW94" s="4"/>
      <c r="AX94" s="4"/>
      <c r="AY94" s="4"/>
      <c r="AZ94" s="4"/>
      <c r="BA94" s="4"/>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row>
    <row r="95" spans="1:109" s="277" customFormat="1" ht="13.5" customHeight="1">
      <c r="A95" s="4"/>
      <c r="B95" s="4"/>
      <c r="C95" s="4"/>
      <c r="D95" s="4"/>
      <c r="E95" s="4"/>
      <c r="F95" s="4"/>
      <c r="G95" s="4"/>
      <c r="H95" s="4"/>
      <c r="I95" s="4"/>
      <c r="J95" s="5"/>
      <c r="K95" s="4"/>
      <c r="L95" s="4"/>
      <c r="M95" s="4"/>
      <c r="N95" s="4"/>
      <c r="O95" s="4"/>
      <c r="P95" s="5"/>
      <c r="Q95" s="4"/>
      <c r="R95" s="4"/>
      <c r="S95" s="5"/>
      <c r="T95" s="5"/>
      <c r="U95" s="5"/>
      <c r="V95" s="5"/>
      <c r="W95" s="5"/>
      <c r="X95" s="4"/>
      <c r="Y95" s="4"/>
      <c r="Z95" s="4"/>
      <c r="AA95" s="4"/>
      <c r="AB95" s="4"/>
      <c r="AC95" s="4"/>
      <c r="AD95" s="4"/>
      <c r="AE95" s="4"/>
      <c r="AF95" s="5"/>
      <c r="AG95" s="5"/>
      <c r="AH95" s="5"/>
      <c r="AI95" s="5"/>
      <c r="AJ95" s="5"/>
      <c r="AK95" s="5"/>
      <c r="AL95" s="5"/>
      <c r="AM95" s="5"/>
      <c r="AN95" s="4"/>
      <c r="AO95" s="5"/>
      <c r="AP95" s="5"/>
      <c r="AQ95" s="5"/>
      <c r="AR95" s="5"/>
      <c r="AS95" s="5"/>
      <c r="AT95" s="4"/>
      <c r="AU95" s="5"/>
      <c r="AV95" s="5"/>
      <c r="AW95" s="5"/>
      <c r="AX95" s="5"/>
      <c r="AY95" s="5"/>
      <c r="AZ95" s="5"/>
      <c r="BA95" s="4"/>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row>
    <row r="96" spans="1:109" s="277" customFormat="1" ht="13.5" customHeight="1">
      <c r="A96" s="4"/>
      <c r="B96" s="4"/>
      <c r="C96" s="4"/>
      <c r="D96" s="4"/>
      <c r="E96" s="4"/>
      <c r="F96" s="4"/>
      <c r="G96" s="4"/>
      <c r="H96" s="4"/>
      <c r="I96" s="4"/>
      <c r="J96" s="5"/>
      <c r="K96" s="4"/>
      <c r="L96" s="4"/>
      <c r="M96" s="4"/>
      <c r="N96" s="4"/>
      <c r="O96" s="4"/>
      <c r="P96" s="5"/>
      <c r="Q96" s="4"/>
      <c r="R96" s="4"/>
      <c r="S96" s="5"/>
      <c r="T96" s="5"/>
      <c r="U96" s="5"/>
      <c r="V96" s="5"/>
      <c r="W96" s="5"/>
      <c r="X96" s="4"/>
      <c r="Y96" s="5"/>
      <c r="Z96" s="5"/>
      <c r="AA96" s="5"/>
      <c r="AB96" s="5"/>
      <c r="AC96" s="5"/>
      <c r="AD96" s="5"/>
      <c r="AE96" s="4"/>
      <c r="AF96" s="5"/>
      <c r="AG96" s="5"/>
      <c r="AH96" s="5"/>
      <c r="AI96" s="5"/>
      <c r="AJ96" s="5"/>
      <c r="AK96" s="5"/>
      <c r="AL96" s="5"/>
      <c r="AM96" s="5"/>
      <c r="AN96" s="4"/>
      <c r="AO96" s="5"/>
      <c r="AP96" s="5"/>
      <c r="AQ96" s="5"/>
      <c r="AR96" s="5"/>
      <c r="AS96" s="5"/>
      <c r="AT96" s="4"/>
      <c r="AU96" s="5"/>
      <c r="AV96" s="5"/>
      <c r="AW96" s="5"/>
      <c r="AX96" s="5"/>
      <c r="AY96" s="5"/>
      <c r="AZ96" s="5"/>
      <c r="BA96" s="4"/>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row>
    <row r="97" spans="1:109" s="277" customFormat="1" ht="13.5" customHeight="1">
      <c r="A97" s="4"/>
      <c r="B97" s="4"/>
      <c r="C97" s="4"/>
      <c r="D97" s="4"/>
      <c r="E97" s="4"/>
      <c r="F97" s="4"/>
      <c r="G97" s="4"/>
      <c r="H97" s="4"/>
      <c r="I97" s="4"/>
      <c r="J97" s="5"/>
      <c r="K97" s="4"/>
      <c r="L97" s="4"/>
      <c r="M97" s="4"/>
      <c r="N97" s="4"/>
      <c r="O97" s="4"/>
      <c r="P97" s="5"/>
      <c r="Q97" s="4"/>
      <c r="R97" s="4"/>
      <c r="S97" s="5"/>
      <c r="T97" s="5"/>
      <c r="U97" s="5"/>
      <c r="V97" s="5"/>
      <c r="W97" s="5"/>
      <c r="X97" s="4"/>
      <c r="Y97" s="5"/>
      <c r="Z97" s="5"/>
      <c r="AA97" s="5"/>
      <c r="AB97" s="5"/>
      <c r="AC97" s="5"/>
      <c r="AD97" s="5"/>
      <c r="AE97" s="4"/>
      <c r="AF97" s="5"/>
      <c r="AG97" s="5"/>
      <c r="AH97" s="5"/>
      <c r="AI97" s="5"/>
      <c r="AJ97" s="5"/>
      <c r="AK97" s="5"/>
      <c r="AL97" s="5"/>
      <c r="AM97" s="5"/>
      <c r="AN97" s="4"/>
      <c r="AO97" s="5"/>
      <c r="AP97" s="5"/>
      <c r="AQ97" s="5"/>
      <c r="AR97" s="5"/>
      <c r="AS97" s="5"/>
      <c r="AT97" s="4"/>
      <c r="AU97" s="5"/>
      <c r="AV97" s="5"/>
      <c r="AW97" s="5"/>
      <c r="AX97" s="150"/>
      <c r="AY97" s="5"/>
      <c r="AZ97" s="5"/>
      <c r="BA97" s="4"/>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row>
    <row r="98" spans="1:109" s="277" customFormat="1" ht="13.5" customHeight="1">
      <c r="A98" s="4"/>
      <c r="B98" s="4"/>
      <c r="C98" s="4"/>
      <c r="D98" s="4"/>
      <c r="E98" s="4"/>
      <c r="F98" s="4"/>
      <c r="G98" s="4"/>
      <c r="H98" s="4"/>
      <c r="I98" s="4"/>
      <c r="J98" s="5"/>
      <c r="K98" s="4"/>
      <c r="L98" s="4"/>
      <c r="M98" s="4"/>
      <c r="N98" s="4"/>
      <c r="O98" s="4"/>
      <c r="P98" s="5"/>
      <c r="Q98" s="4"/>
      <c r="R98" s="4"/>
      <c r="S98" s="189"/>
      <c r="T98" s="150"/>
      <c r="U98" s="189"/>
      <c r="V98" s="150"/>
      <c r="W98" s="150"/>
      <c r="X98" s="4"/>
      <c r="Y98" s="5"/>
      <c r="Z98" s="5"/>
      <c r="AA98" s="5"/>
      <c r="AB98" s="150"/>
      <c r="AC98" s="5"/>
      <c r="AD98" s="5"/>
      <c r="AE98" s="4"/>
      <c r="AF98" s="5"/>
      <c r="AG98" s="5"/>
      <c r="AH98" s="5"/>
      <c r="AI98" s="5"/>
      <c r="AJ98" s="5"/>
      <c r="AK98" s="5"/>
      <c r="AL98" s="5"/>
      <c r="AM98" s="5"/>
      <c r="AN98" s="4"/>
      <c r="AO98" s="189"/>
      <c r="AP98" s="150"/>
      <c r="AQ98" s="189"/>
      <c r="AR98" s="150"/>
      <c r="AS98" s="150"/>
      <c r="AT98" s="4"/>
      <c r="AU98" s="150"/>
      <c r="AV98" s="150"/>
      <c r="AW98" s="150"/>
      <c r="AX98" s="17"/>
      <c r="AY98" s="150"/>
      <c r="AZ98" s="150"/>
      <c r="BA98" s="4"/>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row>
    <row r="99" spans="1:109" s="277" customFormat="1" ht="13.5" customHeight="1">
      <c r="A99" s="4"/>
      <c r="B99" s="4"/>
      <c r="C99" s="4"/>
      <c r="D99" s="4"/>
      <c r="E99" s="4"/>
      <c r="F99" s="4"/>
      <c r="G99" s="4"/>
      <c r="H99" s="4"/>
      <c r="I99" s="4"/>
      <c r="J99" s="5"/>
      <c r="K99" s="4"/>
      <c r="L99" s="4"/>
      <c r="M99" s="4"/>
      <c r="N99" s="4"/>
      <c r="O99" s="4"/>
      <c r="P99" s="5"/>
      <c r="Q99" s="4"/>
      <c r="R99" s="4"/>
      <c r="S99" s="190"/>
      <c r="T99" s="191"/>
      <c r="U99" s="190"/>
      <c r="V99" s="191"/>
      <c r="W99" s="191"/>
      <c r="X99" s="4"/>
      <c r="Y99" s="150"/>
      <c r="Z99" s="150"/>
      <c r="AA99" s="150"/>
      <c r="AB99" s="17"/>
      <c r="AC99" s="150"/>
      <c r="AD99" s="150"/>
      <c r="AE99" s="4"/>
      <c r="AF99" s="5"/>
      <c r="AG99" s="5"/>
      <c r="AH99" s="5"/>
      <c r="AI99" s="5"/>
      <c r="AJ99" s="5"/>
      <c r="AK99" s="5"/>
      <c r="AL99" s="5"/>
      <c r="AM99" s="5"/>
      <c r="AN99" s="4"/>
      <c r="AO99" s="190"/>
      <c r="AP99" s="191"/>
      <c r="AQ99" s="190"/>
      <c r="AR99" s="191"/>
      <c r="AS99" s="191"/>
      <c r="AT99" s="4"/>
      <c r="AU99" s="191"/>
      <c r="AV99" s="191"/>
      <c r="AW99" s="191"/>
      <c r="AX99" s="191"/>
      <c r="AY99" s="191"/>
      <c r="AZ99" s="191"/>
      <c r="BA99" s="4"/>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row>
    <row r="100" spans="1:109" s="277" customFormat="1" ht="13.5" customHeight="1">
      <c r="A100" s="4"/>
      <c r="B100" s="4"/>
      <c r="C100" s="4"/>
      <c r="D100" s="4"/>
      <c r="E100" s="4"/>
      <c r="F100" s="4"/>
      <c r="G100" s="4"/>
      <c r="H100" s="4"/>
      <c r="I100" s="4"/>
      <c r="J100" s="5"/>
      <c r="K100" s="4"/>
      <c r="L100" s="4"/>
      <c r="M100" s="4"/>
      <c r="N100" s="4"/>
      <c r="O100" s="4"/>
      <c r="P100" s="5"/>
      <c r="Q100" s="4"/>
      <c r="R100" s="4"/>
      <c r="S100" s="4"/>
      <c r="T100" s="4"/>
      <c r="U100" s="4"/>
      <c r="V100" s="4"/>
      <c r="W100" s="4"/>
      <c r="X100" s="4"/>
      <c r="Y100" s="191"/>
      <c r="Z100" s="191"/>
      <c r="AA100" s="191"/>
      <c r="AB100" s="191"/>
      <c r="AC100" s="191"/>
      <c r="AD100" s="191"/>
      <c r="AE100" s="4"/>
      <c r="AF100" s="5"/>
      <c r="AG100" s="5"/>
      <c r="AH100" s="5"/>
      <c r="AI100" s="5"/>
      <c r="AJ100" s="5"/>
      <c r="AK100" s="5"/>
      <c r="AL100" s="5"/>
      <c r="AM100" s="5"/>
      <c r="AN100" s="4"/>
      <c r="AO100" s="4"/>
      <c r="AP100" s="4"/>
      <c r="AQ100" s="4"/>
      <c r="AR100" s="4"/>
      <c r="AS100" s="4"/>
      <c r="AT100" s="4"/>
      <c r="AU100" s="4"/>
      <c r="AV100" s="4"/>
      <c r="AW100" s="4"/>
      <c r="AX100" s="4"/>
      <c r="AY100" s="4"/>
      <c r="AZ100" s="4"/>
      <c r="BA100" s="4"/>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row>
    <row r="101" spans="1:109" s="277" customFormat="1" ht="13.5" customHeight="1">
      <c r="A101" s="4"/>
      <c r="B101" s="4"/>
      <c r="C101" s="4"/>
      <c r="D101" s="4"/>
      <c r="E101" s="4"/>
      <c r="F101" s="4"/>
      <c r="G101" s="4"/>
      <c r="H101" s="4"/>
      <c r="I101" s="4"/>
      <c r="J101" s="5"/>
      <c r="K101" s="4"/>
      <c r="L101" s="4"/>
      <c r="M101" s="4"/>
      <c r="N101" s="4"/>
      <c r="O101" s="4"/>
      <c r="P101" s="5"/>
      <c r="Q101" s="4"/>
      <c r="R101" s="4"/>
      <c r="S101" s="4"/>
      <c r="T101" s="4"/>
      <c r="U101" s="4"/>
      <c r="V101" s="4"/>
      <c r="W101" s="4"/>
      <c r="X101" s="4"/>
      <c r="Y101" s="4"/>
      <c r="Z101" s="4"/>
      <c r="AA101" s="4"/>
      <c r="AB101" s="4"/>
      <c r="AC101" s="4"/>
      <c r="AD101" s="4"/>
      <c r="AE101" s="4"/>
      <c r="AF101" s="5"/>
      <c r="AG101" s="5"/>
      <c r="AH101" s="5"/>
      <c r="AI101" s="5"/>
      <c r="AJ101" s="5"/>
      <c r="AK101" s="5"/>
      <c r="AL101" s="5"/>
      <c r="AM101" s="5"/>
      <c r="AN101" s="4"/>
      <c r="AO101" s="4"/>
      <c r="AP101" s="4"/>
      <c r="AQ101" s="4"/>
      <c r="AR101" s="4"/>
      <c r="AS101" s="4"/>
      <c r="AT101" s="4"/>
      <c r="AU101" s="4"/>
      <c r="AV101" s="4"/>
      <c r="AW101" s="4"/>
      <c r="AX101" s="4"/>
      <c r="AY101" s="4"/>
      <c r="AZ101" s="4"/>
      <c r="BA101" s="4"/>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row>
    <row r="102" spans="1:109" s="277" customFormat="1" ht="13.5" customHeight="1">
      <c r="A102" s="4"/>
      <c r="B102" s="4"/>
      <c r="C102" s="4"/>
      <c r="D102" s="4"/>
      <c r="E102" s="4"/>
      <c r="F102" s="4"/>
      <c r="G102" s="4"/>
      <c r="H102" s="4"/>
      <c r="I102" s="4"/>
      <c r="J102" s="5"/>
      <c r="K102" s="4"/>
      <c r="L102" s="4"/>
      <c r="M102" s="4"/>
      <c r="N102" s="4"/>
      <c r="O102" s="4"/>
      <c r="P102" s="5"/>
      <c r="Q102" s="4"/>
      <c r="R102" s="4"/>
      <c r="S102" s="4"/>
      <c r="T102" s="4"/>
      <c r="U102" s="4"/>
      <c r="V102" s="4"/>
      <c r="W102" s="4"/>
      <c r="X102" s="4"/>
      <c r="Y102" s="4"/>
      <c r="Z102" s="4"/>
      <c r="AA102" s="4"/>
      <c r="AB102" s="4"/>
      <c r="AC102" s="4"/>
      <c r="AD102" s="4"/>
      <c r="AE102" s="4"/>
      <c r="AF102" s="5"/>
      <c r="AG102" s="5"/>
      <c r="AH102" s="5"/>
      <c r="AI102" s="5"/>
      <c r="AJ102" s="5"/>
      <c r="AK102" s="5"/>
      <c r="AL102" s="5"/>
      <c r="AM102" s="5"/>
      <c r="AN102" s="4"/>
      <c r="AO102" s="4"/>
      <c r="AP102" s="4"/>
      <c r="AQ102" s="4"/>
      <c r="AR102" s="4"/>
      <c r="AS102" s="4"/>
      <c r="AT102" s="4"/>
      <c r="AU102" s="4"/>
      <c r="AV102" s="4"/>
      <c r="AW102" s="4"/>
      <c r="AX102" s="4"/>
      <c r="AY102" s="4"/>
      <c r="AZ102" s="4"/>
      <c r="BA102" s="4"/>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row>
    <row r="103" spans="1:109" s="277" customFormat="1" ht="13.5" customHeight="1">
      <c r="A103" s="4"/>
      <c r="B103" s="4"/>
      <c r="C103" s="4"/>
      <c r="D103" s="4"/>
      <c r="E103" s="4"/>
      <c r="F103" s="4"/>
      <c r="G103" s="4"/>
      <c r="H103" s="4"/>
      <c r="I103" s="4"/>
      <c r="J103" s="5"/>
      <c r="K103" s="4"/>
      <c r="L103" s="4"/>
      <c r="M103" s="4"/>
      <c r="N103" s="4"/>
      <c r="O103" s="4"/>
      <c r="P103" s="5"/>
      <c r="Q103" s="4"/>
      <c r="R103" s="4"/>
      <c r="S103" s="5"/>
      <c r="T103" s="5"/>
      <c r="U103" s="5"/>
      <c r="V103" s="5"/>
      <c r="W103" s="5"/>
      <c r="X103" s="4"/>
      <c r="Y103" s="4"/>
      <c r="Z103" s="4"/>
      <c r="AA103" s="4"/>
      <c r="AB103" s="4"/>
      <c r="AC103" s="4"/>
      <c r="AD103" s="4"/>
      <c r="AE103" s="4"/>
      <c r="AF103" s="5"/>
      <c r="AG103" s="5"/>
      <c r="AH103" s="5"/>
      <c r="AI103" s="5"/>
      <c r="AJ103" s="5"/>
      <c r="AK103" s="5"/>
      <c r="AL103" s="5"/>
      <c r="AM103" s="5"/>
      <c r="AN103" s="4"/>
      <c r="AO103" s="5"/>
      <c r="AP103" s="5"/>
      <c r="AQ103" s="5"/>
      <c r="AR103" s="5"/>
      <c r="AS103" s="5"/>
      <c r="AT103" s="4"/>
      <c r="AU103" s="5"/>
      <c r="AV103" s="5"/>
      <c r="AW103" s="5"/>
      <c r="AX103" s="5"/>
      <c r="AY103" s="5"/>
      <c r="AZ103" s="5"/>
      <c r="BA103" s="4"/>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row>
    <row r="104" spans="1:109" s="277" customFormat="1" ht="13.5" customHeight="1">
      <c r="A104" s="4"/>
      <c r="B104" s="4"/>
      <c r="C104" s="4"/>
      <c r="D104" s="4"/>
      <c r="E104" s="4"/>
      <c r="F104" s="4"/>
      <c r="G104" s="4"/>
      <c r="H104" s="4"/>
      <c r="I104" s="4"/>
      <c r="J104" s="5"/>
      <c r="K104" s="4"/>
      <c r="L104" s="4"/>
      <c r="M104" s="4"/>
      <c r="N104" s="4"/>
      <c r="O104" s="4"/>
      <c r="P104" s="5"/>
      <c r="Q104" s="4"/>
      <c r="R104" s="4"/>
      <c r="S104" s="5"/>
      <c r="T104" s="5"/>
      <c r="U104" s="5"/>
      <c r="V104" s="5"/>
      <c r="W104" s="5"/>
      <c r="X104" s="4"/>
      <c r="Y104" s="5"/>
      <c r="Z104" s="5"/>
      <c r="AA104" s="5"/>
      <c r="AB104" s="5"/>
      <c r="AC104" s="5"/>
      <c r="AD104" s="5"/>
      <c r="AE104" s="4"/>
      <c r="AF104" s="5"/>
      <c r="AG104" s="5"/>
      <c r="AH104" s="5"/>
      <c r="AI104" s="5"/>
      <c r="AJ104" s="5"/>
      <c r="AK104" s="5"/>
      <c r="AL104" s="5"/>
      <c r="AM104" s="5"/>
      <c r="AN104" s="4"/>
      <c r="AO104" s="5"/>
      <c r="AP104" s="5"/>
      <c r="AQ104" s="5"/>
      <c r="AR104" s="5"/>
      <c r="AS104" s="5"/>
      <c r="AT104" s="4"/>
      <c r="AU104" s="5"/>
      <c r="AV104" s="5"/>
      <c r="AW104" s="5"/>
      <c r="AX104" s="5"/>
      <c r="AY104" s="5"/>
      <c r="AZ104" s="5"/>
      <c r="BA104" s="4"/>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row>
    <row r="105" spans="1:109" s="277" customFormat="1" ht="13.5" customHeight="1">
      <c r="A105" s="4"/>
      <c r="B105" s="4"/>
      <c r="C105" s="4"/>
      <c r="D105" s="4"/>
      <c r="E105" s="4"/>
      <c r="F105" s="4"/>
      <c r="G105" s="4"/>
      <c r="H105" s="4"/>
      <c r="I105" s="4"/>
      <c r="J105" s="5"/>
      <c r="K105" s="4"/>
      <c r="L105" s="4"/>
      <c r="M105" s="4"/>
      <c r="N105" s="4"/>
      <c r="O105" s="4"/>
      <c r="P105" s="5"/>
      <c r="Q105" s="4"/>
      <c r="R105" s="4"/>
      <c r="S105" s="4"/>
      <c r="T105" s="4"/>
      <c r="U105" s="4"/>
      <c r="V105" s="4"/>
      <c r="W105" s="5"/>
      <c r="X105" s="4"/>
      <c r="Y105" s="5"/>
      <c r="Z105" s="5"/>
      <c r="AA105" s="5"/>
      <c r="AB105" s="5"/>
      <c r="AC105" s="5"/>
      <c r="AD105" s="5"/>
      <c r="AE105" s="4"/>
      <c r="AF105" s="5"/>
      <c r="AG105" s="5"/>
      <c r="AH105" s="5"/>
      <c r="AI105" s="5"/>
      <c r="AJ105" s="5"/>
      <c r="AK105" s="5"/>
      <c r="AL105" s="5"/>
      <c r="AM105" s="5"/>
      <c r="AN105" s="4"/>
      <c r="AO105" s="4"/>
      <c r="AP105" s="4"/>
      <c r="AQ105" s="4"/>
      <c r="AR105" s="4"/>
      <c r="AS105" s="5"/>
      <c r="AT105" s="4"/>
      <c r="AU105" s="5"/>
      <c r="AV105" s="5"/>
      <c r="AW105" s="5"/>
      <c r="AX105" s="150"/>
      <c r="AY105" s="5"/>
      <c r="AZ105" s="5"/>
      <c r="BA105" s="4"/>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row>
    <row r="106" spans="1:109" s="277" customFormat="1" ht="13.5" customHeight="1">
      <c r="A106" s="4"/>
      <c r="B106" s="4"/>
      <c r="C106" s="4"/>
      <c r="D106" s="4"/>
      <c r="E106" s="4"/>
      <c r="F106" s="4"/>
      <c r="G106" s="4"/>
      <c r="H106" s="4"/>
      <c r="I106" s="4"/>
      <c r="J106" s="5"/>
      <c r="K106" s="4"/>
      <c r="L106" s="4"/>
      <c r="M106" s="4"/>
      <c r="N106" s="4"/>
      <c r="O106" s="4"/>
      <c r="P106" s="5"/>
      <c r="Q106" s="4"/>
      <c r="R106" s="4"/>
      <c r="S106" s="4"/>
      <c r="T106" s="4"/>
      <c r="U106" s="4"/>
      <c r="V106" s="4"/>
      <c r="W106" s="4"/>
      <c r="X106" s="4"/>
      <c r="Y106" s="5"/>
      <c r="Z106" s="5"/>
      <c r="AA106" s="5"/>
      <c r="AB106" s="150"/>
      <c r="AC106" s="5"/>
      <c r="AD106" s="5"/>
      <c r="AE106" s="4"/>
      <c r="AF106" s="5"/>
      <c r="AG106" s="5"/>
      <c r="AH106" s="5"/>
      <c r="AI106" s="5"/>
      <c r="AJ106" s="5"/>
      <c r="AK106" s="5"/>
      <c r="AL106" s="5"/>
      <c r="AM106" s="5"/>
      <c r="AN106" s="4"/>
      <c r="AO106" s="4"/>
      <c r="AP106" s="4"/>
      <c r="AQ106" s="4"/>
      <c r="AR106" s="4"/>
      <c r="AS106" s="4"/>
      <c r="AT106" s="4"/>
      <c r="AU106" s="4"/>
      <c r="AV106" s="4"/>
      <c r="AW106" s="4"/>
      <c r="AX106" s="5"/>
      <c r="AY106" s="4"/>
      <c r="AZ106" s="150"/>
      <c r="BA106" s="4"/>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row>
    <row r="107" spans="1:109" s="277" customFormat="1" ht="13.5" customHeight="1">
      <c r="A107" s="4"/>
      <c r="B107" s="4"/>
      <c r="C107" s="4"/>
      <c r="D107" s="4"/>
      <c r="E107" s="4"/>
      <c r="F107" s="4"/>
      <c r="G107" s="4"/>
      <c r="H107" s="4"/>
      <c r="I107" s="4"/>
      <c r="J107" s="5"/>
      <c r="K107" s="4"/>
      <c r="L107" s="4"/>
      <c r="M107" s="4"/>
      <c r="N107" s="4"/>
      <c r="O107" s="4"/>
      <c r="P107" s="5"/>
      <c r="Q107" s="4"/>
      <c r="R107" s="4"/>
      <c r="S107" s="4"/>
      <c r="T107" s="4"/>
      <c r="U107" s="4"/>
      <c r="V107" s="4"/>
      <c r="W107" s="4"/>
      <c r="X107" s="4"/>
      <c r="Y107" s="4"/>
      <c r="Z107" s="4"/>
      <c r="AA107" s="4"/>
      <c r="AB107" s="5"/>
      <c r="AC107" s="4"/>
      <c r="AD107" s="150"/>
      <c r="AE107" s="4"/>
      <c r="AF107" s="5"/>
      <c r="AG107" s="5"/>
      <c r="AH107" s="5"/>
      <c r="AI107" s="5"/>
      <c r="AJ107" s="5"/>
      <c r="AK107" s="5"/>
      <c r="AL107" s="5"/>
      <c r="AM107" s="5"/>
      <c r="AN107" s="4"/>
      <c r="AO107" s="4"/>
      <c r="AP107" s="4"/>
      <c r="AQ107" s="4"/>
      <c r="AR107" s="4"/>
      <c r="AS107" s="4"/>
      <c r="AT107" s="4"/>
      <c r="AU107" s="4"/>
      <c r="AV107" s="4"/>
      <c r="AW107" s="4"/>
      <c r="AX107" s="4"/>
      <c r="AY107" s="4"/>
      <c r="AZ107" s="4"/>
      <c r="BA107" s="4"/>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row>
    <row r="108" spans="1:109" s="277" customFormat="1" ht="13.5" customHeight="1">
      <c r="A108" s="4"/>
      <c r="B108" s="4"/>
      <c r="C108" s="4"/>
      <c r="D108" s="4"/>
      <c r="E108" s="4"/>
      <c r="F108" s="4"/>
      <c r="G108" s="4"/>
      <c r="H108" s="4"/>
      <c r="I108" s="4"/>
      <c r="J108" s="5"/>
      <c r="K108" s="4"/>
      <c r="L108" s="4"/>
      <c r="M108" s="4"/>
      <c r="N108" s="4"/>
      <c r="O108" s="4"/>
      <c r="P108" s="5"/>
      <c r="Q108" s="4"/>
      <c r="R108" s="4"/>
      <c r="S108" s="4"/>
      <c r="T108" s="4"/>
      <c r="U108" s="4"/>
      <c r="V108" s="4"/>
      <c r="W108" s="4"/>
      <c r="X108" s="4"/>
      <c r="Y108" s="4"/>
      <c r="Z108" s="4"/>
      <c r="AA108" s="4"/>
      <c r="AB108" s="4"/>
      <c r="AC108" s="4"/>
      <c r="AD108" s="4"/>
      <c r="AE108" s="4"/>
      <c r="AF108" s="5"/>
      <c r="AG108" s="5"/>
      <c r="AH108" s="5"/>
      <c r="AI108" s="5"/>
      <c r="AJ108" s="5"/>
      <c r="AK108" s="5"/>
      <c r="AL108" s="5"/>
      <c r="AM108" s="5"/>
      <c r="AN108" s="4"/>
      <c r="AO108" s="4"/>
      <c r="AP108" s="4"/>
      <c r="AQ108" s="4"/>
      <c r="AR108" s="4"/>
      <c r="AS108" s="4"/>
      <c r="AT108" s="4"/>
      <c r="AU108" s="4"/>
      <c r="AV108" s="4"/>
      <c r="AW108" s="4"/>
      <c r="AX108" s="4"/>
      <c r="AY108" s="4"/>
      <c r="AZ108" s="4"/>
      <c r="BA108" s="4"/>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row>
    <row r="109" spans="1:109" s="277" customFormat="1" ht="13.5" customHeight="1">
      <c r="A109" s="4"/>
      <c r="B109" s="4"/>
      <c r="C109" s="4"/>
      <c r="D109" s="4"/>
      <c r="E109" s="4"/>
      <c r="F109" s="4"/>
      <c r="G109" s="4"/>
      <c r="H109" s="4"/>
      <c r="I109" s="4"/>
      <c r="J109" s="5"/>
      <c r="K109" s="4"/>
      <c r="L109" s="4"/>
      <c r="M109" s="4"/>
      <c r="N109" s="4"/>
      <c r="O109" s="4"/>
      <c r="P109" s="5"/>
      <c r="Q109" s="4"/>
      <c r="R109" s="4"/>
      <c r="S109" s="4"/>
      <c r="T109" s="7"/>
      <c r="U109" s="4"/>
      <c r="V109" s="4"/>
      <c r="W109" s="4"/>
      <c r="X109" s="4"/>
      <c r="Y109" s="4"/>
      <c r="Z109" s="4"/>
      <c r="AA109" s="4"/>
      <c r="AB109" s="4"/>
      <c r="AC109" s="4"/>
      <c r="AD109" s="4"/>
      <c r="AE109" s="4"/>
      <c r="AF109" s="5"/>
      <c r="AG109" s="5"/>
      <c r="AH109" s="5"/>
      <c r="AI109" s="5"/>
      <c r="AJ109" s="5"/>
      <c r="AK109" s="5"/>
      <c r="AL109" s="5"/>
      <c r="AM109" s="5"/>
      <c r="AN109" s="4"/>
      <c r="AO109" s="4"/>
      <c r="AP109" s="7"/>
      <c r="AQ109" s="4"/>
      <c r="AR109" s="4"/>
      <c r="AS109" s="4"/>
      <c r="AT109" s="4"/>
      <c r="AU109" s="4"/>
      <c r="AV109" s="4"/>
      <c r="AW109" s="4"/>
      <c r="AX109" s="4"/>
      <c r="AY109" s="4"/>
      <c r="AZ109" s="4"/>
      <c r="BA109" s="4"/>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row>
    <row r="110" spans="1:109" s="277" customFormat="1" ht="13.5" customHeight="1">
      <c r="A110" s="4"/>
      <c r="B110" s="4"/>
      <c r="C110" s="4"/>
      <c r="D110" s="4"/>
      <c r="E110" s="4"/>
      <c r="F110" s="4"/>
      <c r="G110" s="4"/>
      <c r="H110" s="4"/>
      <c r="I110" s="4"/>
      <c r="J110" s="5"/>
      <c r="K110" s="4"/>
      <c r="L110" s="4"/>
      <c r="M110" s="4"/>
      <c r="N110" s="4"/>
      <c r="O110" s="4"/>
      <c r="P110" s="5"/>
      <c r="Q110" s="4"/>
      <c r="R110" s="4"/>
      <c r="S110" s="4"/>
      <c r="T110" s="4"/>
      <c r="U110" s="4"/>
      <c r="V110" s="4"/>
      <c r="W110" s="4"/>
      <c r="X110" s="4"/>
      <c r="Y110" s="4"/>
      <c r="Z110" s="4"/>
      <c r="AA110" s="4"/>
      <c r="AB110" s="4"/>
      <c r="AC110" s="4"/>
      <c r="AD110" s="4"/>
      <c r="AE110" s="4"/>
      <c r="AF110" s="5"/>
      <c r="AG110" s="5"/>
      <c r="AH110" s="5"/>
      <c r="AI110" s="5"/>
      <c r="AJ110" s="5"/>
      <c r="AK110" s="5"/>
      <c r="AL110" s="5"/>
      <c r="AM110" s="5"/>
      <c r="AN110" s="4"/>
      <c r="AO110" s="4"/>
      <c r="AP110" s="4"/>
      <c r="AQ110" s="4"/>
      <c r="AR110" s="4"/>
      <c r="AS110" s="4"/>
      <c r="AT110" s="4"/>
      <c r="AU110" s="4"/>
      <c r="AV110" s="4"/>
      <c r="AW110" s="4"/>
      <c r="AX110" s="4"/>
      <c r="AY110" s="4"/>
      <c r="AZ110" s="4"/>
      <c r="BA110" s="4"/>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row>
    <row r="111" spans="1:109" s="277" customFormat="1" ht="13.5" customHeight="1">
      <c r="A111" s="4"/>
      <c r="B111" s="4"/>
      <c r="C111" s="4"/>
      <c r="D111" s="4"/>
      <c r="E111" s="4"/>
      <c r="F111" s="4"/>
      <c r="G111" s="4"/>
      <c r="H111" s="4"/>
      <c r="I111" s="4"/>
      <c r="J111" s="5"/>
      <c r="K111" s="4"/>
      <c r="L111" s="4"/>
      <c r="M111" s="4"/>
      <c r="N111" s="4"/>
      <c r="O111" s="4"/>
      <c r="P111" s="5"/>
      <c r="Q111" s="4"/>
      <c r="R111" s="4"/>
      <c r="S111" s="4"/>
      <c r="T111" s="4"/>
      <c r="U111" s="4"/>
      <c r="V111" s="4"/>
      <c r="W111" s="4"/>
      <c r="X111" s="4"/>
      <c r="Y111" s="4"/>
      <c r="Z111" s="4"/>
      <c r="AA111" s="4"/>
      <c r="AB111" s="4"/>
      <c r="AC111" s="4"/>
      <c r="AD111" s="4"/>
      <c r="AE111" s="4"/>
      <c r="AF111" s="5"/>
      <c r="AG111" s="5"/>
      <c r="AH111" s="5"/>
      <c r="AI111" s="5"/>
      <c r="AJ111" s="5"/>
      <c r="AK111" s="5"/>
      <c r="AL111" s="5"/>
      <c r="AM111" s="5"/>
      <c r="AN111" s="4"/>
      <c r="AO111" s="4"/>
      <c r="AP111" s="4"/>
      <c r="AQ111" s="4"/>
      <c r="AR111" s="4"/>
      <c r="AS111" s="4"/>
      <c r="AT111" s="4"/>
      <c r="AU111" s="4"/>
      <c r="AV111" s="4"/>
      <c r="AW111" s="4"/>
      <c r="AX111" s="4"/>
      <c r="AY111" s="4"/>
      <c r="AZ111" s="4"/>
      <c r="BA111" s="4"/>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row>
    <row r="112" spans="1:109" s="277" customFormat="1" ht="13.5" customHeight="1">
      <c r="A112" s="4"/>
      <c r="B112" s="4"/>
      <c r="C112" s="4"/>
      <c r="D112" s="4"/>
      <c r="E112" s="4"/>
      <c r="F112" s="4"/>
      <c r="G112" s="4"/>
      <c r="H112" s="4"/>
      <c r="I112" s="4"/>
      <c r="J112" s="5"/>
      <c r="K112" s="4"/>
      <c r="L112" s="4"/>
      <c r="M112" s="4"/>
      <c r="N112" s="4"/>
      <c r="O112" s="4"/>
      <c r="P112" s="5"/>
      <c r="Q112" s="4"/>
      <c r="R112" s="4"/>
      <c r="S112" s="4"/>
      <c r="T112" s="4"/>
      <c r="U112" s="4"/>
      <c r="V112" s="4"/>
      <c r="W112" s="4"/>
      <c r="X112" s="4"/>
      <c r="Y112" s="4"/>
      <c r="Z112" s="4"/>
      <c r="AA112" s="4"/>
      <c r="AB112" s="4"/>
      <c r="AC112" s="4"/>
      <c r="AD112" s="4"/>
      <c r="AE112" s="4"/>
      <c r="AF112" s="5"/>
      <c r="AG112" s="5"/>
      <c r="AH112" s="5"/>
      <c r="AI112" s="5"/>
      <c r="AJ112" s="5"/>
      <c r="AK112" s="5"/>
      <c r="AL112" s="5"/>
      <c r="AM112" s="5"/>
      <c r="AN112" s="4"/>
      <c r="AO112" s="4"/>
      <c r="AP112" s="4"/>
      <c r="AQ112" s="4"/>
      <c r="AR112" s="4"/>
      <c r="AS112" s="4"/>
      <c r="AT112" s="4"/>
      <c r="AU112" s="4"/>
      <c r="AV112" s="4"/>
      <c r="AW112" s="4"/>
      <c r="AX112" s="4"/>
      <c r="AY112" s="4"/>
      <c r="AZ112" s="4"/>
      <c r="BA112" s="4"/>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row>
    <row r="113" spans="1:109" s="277" customFormat="1" ht="13.5" customHeight="1">
      <c r="A113" s="4"/>
      <c r="B113" s="4"/>
      <c r="C113" s="4"/>
      <c r="D113" s="4"/>
      <c r="E113" s="4"/>
      <c r="F113" s="4"/>
      <c r="G113" s="4"/>
      <c r="H113" s="4"/>
      <c r="I113" s="4"/>
      <c r="J113" s="5"/>
      <c r="K113" s="4"/>
      <c r="L113" s="4"/>
      <c r="M113" s="4"/>
      <c r="N113" s="4"/>
      <c r="O113" s="4"/>
      <c r="P113" s="5"/>
      <c r="Q113" s="4"/>
      <c r="R113" s="4"/>
      <c r="S113" s="5"/>
      <c r="T113" s="5"/>
      <c r="U113" s="5"/>
      <c r="V113" s="5"/>
      <c r="W113" s="5"/>
      <c r="X113" s="4"/>
      <c r="Y113" s="4"/>
      <c r="Z113" s="4"/>
      <c r="AA113" s="4"/>
      <c r="AB113" s="4"/>
      <c r="AC113" s="4"/>
      <c r="AD113" s="4"/>
      <c r="AE113" s="4"/>
      <c r="AF113" s="5"/>
      <c r="AG113" s="5"/>
      <c r="AH113" s="5"/>
      <c r="AI113" s="5"/>
      <c r="AJ113" s="5"/>
      <c r="AK113" s="5"/>
      <c r="AL113" s="5"/>
      <c r="AM113" s="5"/>
      <c r="AN113" s="4"/>
      <c r="AO113" s="5"/>
      <c r="AP113" s="5"/>
      <c r="AQ113" s="5"/>
      <c r="AR113" s="5"/>
      <c r="AS113" s="5"/>
      <c r="AT113" s="4"/>
      <c r="AU113" s="5"/>
      <c r="AV113" s="5"/>
      <c r="AW113" s="5"/>
      <c r="AX113" s="5"/>
      <c r="AY113" s="5"/>
      <c r="AZ113" s="5"/>
      <c r="BA113" s="4"/>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row>
    <row r="114" spans="1:109" s="277" customFormat="1" ht="13.5" customHeight="1">
      <c r="A114" s="4"/>
      <c r="B114" s="4"/>
      <c r="C114" s="4"/>
      <c r="D114" s="4"/>
      <c r="E114" s="4"/>
      <c r="F114" s="4"/>
      <c r="G114" s="4"/>
      <c r="H114" s="4"/>
      <c r="I114" s="4"/>
      <c r="J114" s="5"/>
      <c r="K114" s="4"/>
      <c r="L114" s="4"/>
      <c r="M114" s="4"/>
      <c r="N114" s="4"/>
      <c r="O114" s="4"/>
      <c r="P114" s="5"/>
      <c r="Q114" s="4"/>
      <c r="R114" s="4"/>
      <c r="S114" s="150"/>
      <c r="T114" s="150"/>
      <c r="U114" s="150"/>
      <c r="V114" s="150"/>
      <c r="W114" s="150"/>
      <c r="X114" s="4"/>
      <c r="Y114" s="5"/>
      <c r="Z114" s="5"/>
      <c r="AA114" s="5"/>
      <c r="AB114" s="5"/>
      <c r="AC114" s="5"/>
      <c r="AD114" s="5"/>
      <c r="AE114" s="4"/>
      <c r="AF114" s="5"/>
      <c r="AG114" s="5"/>
      <c r="AH114" s="5"/>
      <c r="AI114" s="5"/>
      <c r="AJ114" s="5"/>
      <c r="AK114" s="5"/>
      <c r="AL114" s="5"/>
      <c r="AM114" s="5"/>
      <c r="AN114" s="4"/>
      <c r="AO114" s="150"/>
      <c r="AP114" s="150"/>
      <c r="AQ114" s="150"/>
      <c r="AR114" s="150"/>
      <c r="AS114" s="150"/>
      <c r="AT114" s="4"/>
      <c r="AU114" s="150"/>
      <c r="AV114" s="150"/>
      <c r="AW114" s="150"/>
      <c r="AX114" s="17"/>
      <c r="AY114" s="150"/>
      <c r="AZ114" s="150"/>
      <c r="BA114" s="4"/>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row>
    <row r="115" spans="1:109" s="277" customFormat="1" ht="13.5" customHeight="1">
      <c r="A115" s="4"/>
      <c r="B115" s="4"/>
      <c r="C115" s="4"/>
      <c r="D115" s="4"/>
      <c r="E115" s="4"/>
      <c r="F115" s="4"/>
      <c r="G115" s="4"/>
      <c r="H115" s="4"/>
      <c r="I115" s="4"/>
      <c r="J115" s="5"/>
      <c r="K115" s="4"/>
      <c r="L115" s="4"/>
      <c r="M115" s="4"/>
      <c r="N115" s="4"/>
      <c r="O115" s="4"/>
      <c r="P115" s="5"/>
      <c r="Q115" s="4"/>
      <c r="R115" s="4"/>
      <c r="S115" s="190"/>
      <c r="T115" s="191"/>
      <c r="U115" s="190"/>
      <c r="V115" s="191"/>
      <c r="W115" s="191"/>
      <c r="X115" s="4"/>
      <c r="Y115" s="150"/>
      <c r="Z115" s="150"/>
      <c r="AA115" s="150"/>
      <c r="AB115" s="17"/>
      <c r="AC115" s="150"/>
      <c r="AD115" s="150"/>
      <c r="AE115" s="4"/>
      <c r="AF115" s="5"/>
      <c r="AG115" s="5"/>
      <c r="AH115" s="5"/>
      <c r="AI115" s="5"/>
      <c r="AJ115" s="5"/>
      <c r="AK115" s="5"/>
      <c r="AL115" s="5"/>
      <c r="AM115" s="5"/>
      <c r="AN115" s="4"/>
      <c r="AO115" s="190"/>
      <c r="AP115" s="191"/>
      <c r="AQ115" s="190"/>
      <c r="AR115" s="191"/>
      <c r="AS115" s="191"/>
      <c r="AT115" s="4"/>
      <c r="AU115" s="191"/>
      <c r="AV115" s="191"/>
      <c r="AW115" s="191"/>
      <c r="AX115" s="191"/>
      <c r="AY115" s="191"/>
      <c r="AZ115" s="191"/>
      <c r="BA115" s="4"/>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row>
    <row r="116" spans="1:109" s="277" customFormat="1" ht="13.5" customHeight="1">
      <c r="A116" s="4"/>
      <c r="B116" s="4"/>
      <c r="C116" s="4"/>
      <c r="D116" s="4"/>
      <c r="E116" s="4"/>
      <c r="F116" s="4"/>
      <c r="G116" s="4"/>
      <c r="H116" s="4"/>
      <c r="I116" s="4"/>
      <c r="J116" s="5"/>
      <c r="K116" s="4"/>
      <c r="L116" s="4"/>
      <c r="M116" s="4"/>
      <c r="N116" s="4"/>
      <c r="O116" s="4"/>
      <c r="P116" s="5"/>
      <c r="Q116" s="4"/>
      <c r="R116" s="4"/>
      <c r="S116" s="4"/>
      <c r="T116" s="4"/>
      <c r="U116" s="4"/>
      <c r="V116" s="4"/>
      <c r="W116" s="4"/>
      <c r="X116" s="4"/>
      <c r="Y116" s="191"/>
      <c r="Z116" s="191"/>
      <c r="AA116" s="191"/>
      <c r="AB116" s="191"/>
      <c r="AC116" s="191"/>
      <c r="AD116" s="191"/>
      <c r="AE116" s="4"/>
      <c r="AF116" s="5"/>
      <c r="AG116" s="5"/>
      <c r="AH116" s="5"/>
      <c r="AI116" s="5"/>
      <c r="AJ116" s="5"/>
      <c r="AK116" s="5"/>
      <c r="AL116" s="5"/>
      <c r="AM116" s="5"/>
      <c r="AN116" s="4"/>
      <c r="AO116" s="4"/>
      <c r="AP116" s="4"/>
      <c r="AQ116" s="4"/>
      <c r="AR116" s="4"/>
      <c r="AS116" s="4"/>
      <c r="AT116" s="4"/>
      <c r="AU116" s="4"/>
      <c r="AV116" s="4"/>
      <c r="AW116" s="4"/>
      <c r="AX116" s="4"/>
      <c r="AY116" s="4"/>
      <c r="AZ116" s="4"/>
      <c r="BA116" s="4"/>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row>
    <row r="117" spans="1:109" s="277" customFormat="1" ht="13.5" customHeight="1">
      <c r="A117" s="4"/>
      <c r="B117" s="4"/>
      <c r="C117" s="4"/>
      <c r="D117" s="4"/>
      <c r="E117" s="4"/>
      <c r="F117" s="4"/>
      <c r="G117" s="4"/>
      <c r="H117" s="4"/>
      <c r="I117" s="4"/>
      <c r="J117" s="5"/>
      <c r="K117" s="4"/>
      <c r="L117" s="4"/>
      <c r="M117" s="4"/>
      <c r="N117" s="4"/>
      <c r="O117" s="4"/>
      <c r="P117" s="5"/>
      <c r="Q117" s="4"/>
      <c r="R117" s="4"/>
      <c r="S117" s="4"/>
      <c r="T117" s="4"/>
      <c r="U117" s="4"/>
      <c r="V117" s="4"/>
      <c r="W117" s="4"/>
      <c r="X117" s="4"/>
      <c r="Y117" s="4"/>
      <c r="Z117" s="4"/>
      <c r="AA117" s="4"/>
      <c r="AB117" s="4"/>
      <c r="AC117" s="4"/>
      <c r="AD117" s="4"/>
      <c r="AE117" s="4"/>
      <c r="AF117" s="5"/>
      <c r="AG117" s="5"/>
      <c r="AH117" s="5"/>
      <c r="AI117" s="5"/>
      <c r="AJ117" s="5"/>
      <c r="AK117" s="5"/>
      <c r="AL117" s="5"/>
      <c r="AM117" s="5"/>
      <c r="AN117" s="4"/>
      <c r="AO117" s="4"/>
      <c r="AP117" s="4"/>
      <c r="AQ117" s="4"/>
      <c r="AR117" s="4"/>
      <c r="AS117" s="4"/>
      <c r="AT117" s="4"/>
      <c r="AU117" s="4"/>
      <c r="AV117" s="4"/>
      <c r="AW117" s="4"/>
      <c r="AX117" s="4"/>
      <c r="AY117" s="4"/>
      <c r="AZ117" s="4"/>
      <c r="BA117" s="4"/>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row>
    <row r="118" spans="1:109" s="277" customFormat="1" ht="13.5" customHeight="1">
      <c r="A118" s="4"/>
      <c r="B118" s="4"/>
      <c r="C118" s="4"/>
      <c r="D118" s="4"/>
      <c r="E118" s="4"/>
      <c r="F118" s="4"/>
      <c r="G118" s="4"/>
      <c r="H118" s="4"/>
      <c r="I118" s="4"/>
      <c r="J118" s="5"/>
      <c r="K118" s="4"/>
      <c r="L118" s="4"/>
      <c r="M118" s="4"/>
      <c r="N118" s="4"/>
      <c r="O118" s="4"/>
      <c r="P118" s="5"/>
      <c r="Q118" s="4"/>
      <c r="R118" s="4"/>
      <c r="S118" s="4"/>
      <c r="T118" s="4"/>
      <c r="U118" s="4"/>
      <c r="V118" s="4"/>
      <c r="W118" s="4"/>
      <c r="X118" s="4"/>
      <c r="Y118" s="4"/>
      <c r="Z118" s="4"/>
      <c r="AA118" s="4"/>
      <c r="AB118" s="4"/>
      <c r="AC118" s="4"/>
      <c r="AD118" s="4"/>
      <c r="AE118" s="4"/>
      <c r="AF118" s="5"/>
      <c r="AG118" s="5"/>
      <c r="AH118" s="5"/>
      <c r="AI118" s="5"/>
      <c r="AJ118" s="5"/>
      <c r="AK118" s="5"/>
      <c r="AL118" s="5"/>
      <c r="AM118" s="5"/>
      <c r="AN118" s="4"/>
      <c r="AO118" s="4"/>
      <c r="AP118" s="4"/>
      <c r="AQ118" s="4"/>
      <c r="AR118" s="4"/>
      <c r="AS118" s="4"/>
      <c r="AT118" s="4"/>
      <c r="AU118" s="4"/>
      <c r="AV118" s="4"/>
      <c r="AW118" s="4"/>
      <c r="AX118" s="4"/>
      <c r="AY118" s="4"/>
      <c r="AZ118" s="4"/>
      <c r="BA118" s="4"/>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row>
  </sheetData>
  <mergeCells count="71">
    <mergeCell ref="BN7:BO7"/>
    <mergeCell ref="F9:G10"/>
    <mergeCell ref="R9:R12"/>
    <mergeCell ref="S9:W12"/>
    <mergeCell ref="AB9:AC10"/>
    <mergeCell ref="AD9:AF10"/>
    <mergeCell ref="AO9:AS12"/>
    <mergeCell ref="AX9:AY10"/>
    <mergeCell ref="AZ9:BB10"/>
    <mergeCell ref="BC9:BC12"/>
    <mergeCell ref="BD9:BD12"/>
    <mergeCell ref="BE9:BE12"/>
    <mergeCell ref="BF9:BF12"/>
    <mergeCell ref="BG9:BL10"/>
    <mergeCell ref="BN9:BO10"/>
    <mergeCell ref="L10:L12"/>
    <mergeCell ref="M10:M12"/>
    <mergeCell ref="D11:D12"/>
    <mergeCell ref="BG11:BL12"/>
    <mergeCell ref="BN11:BO11"/>
    <mergeCell ref="AU13:BA52"/>
    <mergeCell ref="BB13:BB52"/>
    <mergeCell ref="BC13:BC52"/>
    <mergeCell ref="AG35:AM35"/>
    <mergeCell ref="N13:N52"/>
    <mergeCell ref="Q13:Q52"/>
    <mergeCell ref="S13:S17"/>
    <mergeCell ref="X13:X52"/>
    <mergeCell ref="Y13:AE52"/>
    <mergeCell ref="AT33:AT36"/>
    <mergeCell ref="AP13:AS39"/>
    <mergeCell ref="BD13:BD52"/>
    <mergeCell ref="BE13:BE52"/>
    <mergeCell ref="BF13:BF52"/>
    <mergeCell ref="S18:S22"/>
    <mergeCell ref="AO18:AO22"/>
    <mergeCell ref="S23:S27"/>
    <mergeCell ref="AO23:AO27"/>
    <mergeCell ref="S28:S32"/>
    <mergeCell ref="AO28:AO32"/>
    <mergeCell ref="AG32:AM32"/>
    <mergeCell ref="T13:W39"/>
    <mergeCell ref="AO37:AO39"/>
    <mergeCell ref="S33:S36"/>
    <mergeCell ref="AG33:AM33"/>
    <mergeCell ref="AO33:AO36"/>
    <mergeCell ref="AG34:AM34"/>
    <mergeCell ref="AQ57:AS57"/>
    <mergeCell ref="L37:M52"/>
    <mergeCell ref="L13:L36"/>
    <mergeCell ref="M13:M36"/>
    <mergeCell ref="S37:S39"/>
    <mergeCell ref="S40:W52"/>
    <mergeCell ref="AF13:AF52"/>
    <mergeCell ref="AO13:AO17"/>
    <mergeCell ref="J13:J52"/>
    <mergeCell ref="P13:P52"/>
    <mergeCell ref="Z66:AC66"/>
    <mergeCell ref="AV66:AY66"/>
    <mergeCell ref="Z67:AC67"/>
    <mergeCell ref="U58:W58"/>
    <mergeCell ref="AQ58:AS58"/>
    <mergeCell ref="Z64:AC64"/>
    <mergeCell ref="AV64:AY64"/>
    <mergeCell ref="Z65:AC65"/>
    <mergeCell ref="AV65:AY65"/>
    <mergeCell ref="U54:W54"/>
    <mergeCell ref="AQ54:AS54"/>
    <mergeCell ref="U56:W56"/>
    <mergeCell ref="AQ56:AS56"/>
    <mergeCell ref="U57:W57"/>
  </mergeCells>
  <printOptions gridLines="1"/>
  <pageMargins left="0" right="0" top="0.27500000000000002" bottom="0" header="0.196527777777778" footer="0.35416666666666702"/>
  <pageSetup paperSize="9" scale="74" firstPageNumber="0" orientation="landscape" horizontalDpi="300" verticalDpi="300"/>
  <headerFooter>
    <oddHeader>&amp;C&amp;A</oddHeader>
    <oddFooter>&amp;C&amp;F</oddFooter>
  </headerFooter>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A7A4B-7214-41A1-B188-B18A38C68376}">
  <dimension ref="A1"/>
  <sheetViews>
    <sheetView topLeftCell="A23" zoomScale="122" zoomScaleNormal="122" workbookViewId="0">
      <selection activeCell="C8" sqref="C8:D8"/>
    </sheetView>
  </sheetViews>
  <sheetFormatPr defaultColWidth="8.85546875" defaultRowHeight="15"/>
  <cols>
    <col min="1" max="16384" width="8.85546875" style="341"/>
  </cols>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DB569-2788-4B65-8B86-ED93AE967A5B}">
  <dimension ref="B2:E15"/>
  <sheetViews>
    <sheetView workbookViewId="0">
      <selection activeCell="E29" sqref="E29"/>
    </sheetView>
  </sheetViews>
  <sheetFormatPr defaultColWidth="8.85546875" defaultRowHeight="15"/>
  <cols>
    <col min="1" max="1" width="8.85546875" style="348"/>
    <col min="2" max="2" width="26" style="348" customWidth="1"/>
    <col min="3" max="3" width="8.85546875" style="348"/>
    <col min="4" max="4" width="13.28515625" style="348" customWidth="1"/>
    <col min="5" max="16384" width="8.85546875" style="348"/>
  </cols>
  <sheetData>
    <row r="2" spans="2:5">
      <c r="B2" s="347" t="s">
        <v>382</v>
      </c>
    </row>
    <row r="3" spans="2:5">
      <c r="B3" s="348" t="s">
        <v>455</v>
      </c>
    </row>
    <row r="5" spans="2:5">
      <c r="B5" s="347" t="s">
        <v>383</v>
      </c>
    </row>
    <row r="6" spans="2:5" ht="15.75" thickBot="1">
      <c r="B6" s="347"/>
    </row>
    <row r="7" spans="2:5" ht="36" customHeight="1">
      <c r="B7" s="349" t="s">
        <v>384</v>
      </c>
      <c r="C7" s="1874" t="s">
        <v>566</v>
      </c>
      <c r="D7" s="1875"/>
    </row>
    <row r="8" spans="2:5">
      <c r="B8" s="368" t="s">
        <v>421</v>
      </c>
      <c r="C8" s="1879" t="s">
        <v>422</v>
      </c>
      <c r="D8" s="1880"/>
    </row>
    <row r="9" spans="2:5">
      <c r="B9" s="350" t="s">
        <v>385</v>
      </c>
      <c r="C9" s="1792" t="s">
        <v>386</v>
      </c>
      <c r="D9" s="1796"/>
    </row>
    <row r="10" spans="2:5">
      <c r="B10" s="351" t="s">
        <v>387</v>
      </c>
      <c r="C10" s="1877" t="s">
        <v>388</v>
      </c>
      <c r="D10" s="1878"/>
    </row>
    <row r="11" spans="2:5" ht="30.75" thickBot="1">
      <c r="B11" s="352" t="s">
        <v>423</v>
      </c>
      <c r="C11" s="1876" t="s">
        <v>189</v>
      </c>
      <c r="D11" s="1801"/>
      <c r="E11" s="369"/>
    </row>
    <row r="13" spans="2:5">
      <c r="B13" s="347" t="s">
        <v>389</v>
      </c>
    </row>
    <row r="14" spans="2:5">
      <c r="B14" s="348" t="s">
        <v>390</v>
      </c>
    </row>
    <row r="15" spans="2:5">
      <c r="B15" t="s">
        <v>414</v>
      </c>
    </row>
  </sheetData>
  <mergeCells count="5">
    <mergeCell ref="C7:D7"/>
    <mergeCell ref="C9:D9"/>
    <mergeCell ref="C11:D11"/>
    <mergeCell ref="C10:D10"/>
    <mergeCell ref="C8:D8"/>
  </mergeCells>
  <pageMargins left="0.7" right="0.7" top="0.75" bottom="0.75" header="0.3" footer="0.3"/>
  <pageSetup orientation="portrait" horizont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0AF13-D636-4428-940E-F8BDFD1944DA}">
  <sheetPr>
    <tabColor rgb="FFFF0000"/>
  </sheetPr>
  <dimension ref="B2:F30"/>
  <sheetViews>
    <sheetView workbookViewId="0">
      <selection activeCell="F6" sqref="F6"/>
    </sheetView>
  </sheetViews>
  <sheetFormatPr defaultColWidth="8.85546875" defaultRowHeight="15"/>
  <cols>
    <col min="1" max="1" width="8.85546875" style="341"/>
    <col min="2" max="2" width="39.85546875" style="341" customWidth="1"/>
    <col min="3" max="3" width="12" style="1129" customWidth="1"/>
    <col min="4" max="4" width="59.5703125" style="1130" customWidth="1"/>
    <col min="5" max="5" width="38.7109375" style="1130" customWidth="1"/>
    <col min="6" max="6" width="48.140625" style="341" customWidth="1"/>
    <col min="7" max="16384" width="8.85546875" style="341"/>
  </cols>
  <sheetData>
    <row r="2" spans="2:6">
      <c r="B2" s="355" t="s">
        <v>973</v>
      </c>
    </row>
    <row r="3" spans="2:6" ht="15.75" thickBot="1">
      <c r="B3" s="355" t="s">
        <v>1168</v>
      </c>
    </row>
    <row r="4" spans="2:6" s="1134" customFormat="1" ht="16.5" thickBot="1">
      <c r="B4" s="1131" t="s">
        <v>1062</v>
      </c>
      <c r="C4" s="1131" t="s">
        <v>1063</v>
      </c>
      <c r="D4" s="1132" t="s">
        <v>1064</v>
      </c>
      <c r="E4" s="1132" t="s">
        <v>1065</v>
      </c>
      <c r="F4" s="1133" t="s">
        <v>1066</v>
      </c>
    </row>
    <row r="5" spans="2:6" s="1134" customFormat="1" ht="60">
      <c r="B5" s="1176" t="s">
        <v>1214</v>
      </c>
      <c r="C5" s="1177" t="s">
        <v>1213</v>
      </c>
      <c r="D5" s="1178" t="s">
        <v>1215</v>
      </c>
      <c r="E5" s="1178" t="s">
        <v>1070</v>
      </c>
      <c r="F5" s="1179" t="s">
        <v>1216</v>
      </c>
    </row>
    <row r="6" spans="2:6" ht="90">
      <c r="B6" s="1135" t="s">
        <v>1067</v>
      </c>
      <c r="C6" s="1136" t="s">
        <v>1068</v>
      </c>
      <c r="D6" s="368" t="s">
        <v>1069</v>
      </c>
      <c r="E6" s="368" t="s">
        <v>1070</v>
      </c>
      <c r="F6" s="1137" t="s">
        <v>1071</v>
      </c>
    </row>
    <row r="7" spans="2:6" ht="105">
      <c r="B7" s="350" t="s">
        <v>1072</v>
      </c>
      <c r="C7" s="1138" t="s">
        <v>1073</v>
      </c>
      <c r="D7" s="351" t="s">
        <v>1074</v>
      </c>
      <c r="E7" s="351" t="s">
        <v>1075</v>
      </c>
      <c r="F7" s="1139" t="s">
        <v>1076</v>
      </c>
    </row>
    <row r="8" spans="2:6" ht="60">
      <c r="B8" s="350" t="s">
        <v>1077</v>
      </c>
      <c r="C8" s="1138" t="s">
        <v>1078</v>
      </c>
      <c r="D8" s="351" t="s">
        <v>1079</v>
      </c>
      <c r="E8" s="351" t="s">
        <v>1080</v>
      </c>
      <c r="F8" s="1139" t="s">
        <v>1081</v>
      </c>
    </row>
    <row r="9" spans="2:6" ht="60">
      <c r="B9" s="350" t="s">
        <v>1082</v>
      </c>
      <c r="C9" s="1138" t="s">
        <v>1083</v>
      </c>
      <c r="D9" s="351" t="s">
        <v>1084</v>
      </c>
      <c r="E9" s="351" t="s">
        <v>1070</v>
      </c>
      <c r="F9" s="1139" t="s">
        <v>1085</v>
      </c>
    </row>
    <row r="10" spans="2:6" ht="135">
      <c r="B10" s="350" t="s">
        <v>1086</v>
      </c>
      <c r="C10" s="1138" t="s">
        <v>1087</v>
      </c>
      <c r="D10" s="351" t="s">
        <v>1088</v>
      </c>
      <c r="E10" s="351" t="s">
        <v>1089</v>
      </c>
      <c r="F10" s="1139" t="s">
        <v>1090</v>
      </c>
    </row>
    <row r="11" spans="2:6" ht="45">
      <c r="B11" s="350" t="s">
        <v>1091</v>
      </c>
      <c r="C11" s="1138" t="s">
        <v>1092</v>
      </c>
      <c r="D11" s="351" t="s">
        <v>1093</v>
      </c>
      <c r="E11" s="351" t="s">
        <v>1094</v>
      </c>
      <c r="F11" s="1139" t="s">
        <v>1095</v>
      </c>
    </row>
    <row r="12" spans="2:6" ht="45">
      <c r="B12" s="350" t="s">
        <v>1096</v>
      </c>
      <c r="C12" s="1138" t="s">
        <v>1097</v>
      </c>
      <c r="D12" s="351" t="s">
        <v>1098</v>
      </c>
      <c r="E12" s="351" t="s">
        <v>1094</v>
      </c>
      <c r="F12" s="1140" t="s">
        <v>1099</v>
      </c>
    </row>
    <row r="13" spans="2:6" ht="30">
      <c r="B13" s="350" t="s">
        <v>1100</v>
      </c>
      <c r="C13" s="1138" t="s">
        <v>1101</v>
      </c>
      <c r="D13" s="351" t="s">
        <v>1102</v>
      </c>
      <c r="E13" s="351" t="s">
        <v>1094</v>
      </c>
      <c r="F13" s="1139" t="s">
        <v>1103</v>
      </c>
    </row>
    <row r="14" spans="2:6" ht="45" hidden="1">
      <c r="B14" s="350" t="s">
        <v>1104</v>
      </c>
      <c r="C14" s="1138" t="s">
        <v>1105</v>
      </c>
      <c r="D14" s="351" t="s">
        <v>1106</v>
      </c>
      <c r="E14" s="351" t="s">
        <v>1094</v>
      </c>
      <c r="F14" s="1139" t="s">
        <v>1107</v>
      </c>
    </row>
    <row r="15" spans="2:6" ht="45" hidden="1">
      <c r="B15" s="350" t="s">
        <v>1108</v>
      </c>
      <c r="C15" s="1138" t="s">
        <v>1109</v>
      </c>
      <c r="D15" s="351" t="s">
        <v>1110</v>
      </c>
      <c r="E15" s="351" t="s">
        <v>1094</v>
      </c>
      <c r="F15" s="1139" t="s">
        <v>1107</v>
      </c>
    </row>
    <row r="16" spans="2:6" ht="45">
      <c r="B16" s="350" t="s">
        <v>1111</v>
      </c>
      <c r="C16" s="1138" t="s">
        <v>1112</v>
      </c>
      <c r="D16" s="351" t="s">
        <v>1113</v>
      </c>
      <c r="E16" s="351" t="s">
        <v>1094</v>
      </c>
      <c r="F16" s="1139" t="s">
        <v>1107</v>
      </c>
    </row>
    <row r="17" spans="2:6" ht="45">
      <c r="B17" s="350" t="s">
        <v>1114</v>
      </c>
      <c r="C17" s="1138" t="s">
        <v>1115</v>
      </c>
      <c r="D17" s="351" t="s">
        <v>1116</v>
      </c>
      <c r="E17" s="351" t="s">
        <v>1094</v>
      </c>
      <c r="F17" s="1139" t="s">
        <v>1107</v>
      </c>
    </row>
    <row r="18" spans="2:6" ht="45">
      <c r="B18" s="350" t="s">
        <v>1117</v>
      </c>
      <c r="C18" s="1138" t="s">
        <v>1118</v>
      </c>
      <c r="D18" s="351" t="s">
        <v>1119</v>
      </c>
      <c r="E18" s="351" t="s">
        <v>1094</v>
      </c>
      <c r="F18" s="1139" t="s">
        <v>1120</v>
      </c>
    </row>
    <row r="19" spans="2:6" ht="30">
      <c r="B19" s="350" t="s">
        <v>1121</v>
      </c>
      <c r="C19" s="1138" t="s">
        <v>1122</v>
      </c>
      <c r="D19" s="351" t="s">
        <v>1123</v>
      </c>
      <c r="E19" s="351" t="s">
        <v>1094</v>
      </c>
      <c r="F19" s="1140" t="s">
        <v>1124</v>
      </c>
    </row>
    <row r="20" spans="2:6" ht="45">
      <c r="B20" s="350" t="s">
        <v>1125</v>
      </c>
      <c r="C20" s="1138" t="s">
        <v>1126</v>
      </c>
      <c r="D20" s="351" t="s">
        <v>1127</v>
      </c>
      <c r="E20" s="351" t="s">
        <v>1094</v>
      </c>
      <c r="F20" s="1139" t="s">
        <v>1128</v>
      </c>
    </row>
    <row r="21" spans="2:6" ht="45">
      <c r="B21" s="350" t="s">
        <v>1129</v>
      </c>
      <c r="C21" s="1138" t="s">
        <v>1130</v>
      </c>
      <c r="D21" s="351" t="s">
        <v>1131</v>
      </c>
      <c r="E21" s="351" t="s">
        <v>1094</v>
      </c>
      <c r="F21" s="1139" t="s">
        <v>1132</v>
      </c>
    </row>
    <row r="22" spans="2:6" ht="75">
      <c r="B22" s="350" t="s">
        <v>1133</v>
      </c>
      <c r="C22" s="1138" t="s">
        <v>1134</v>
      </c>
      <c r="D22" s="351" t="s">
        <v>1135</v>
      </c>
      <c r="E22" s="351" t="s">
        <v>1094</v>
      </c>
      <c r="F22" s="1139" t="s">
        <v>1136</v>
      </c>
    </row>
    <row r="23" spans="2:6" ht="45">
      <c r="B23" s="350" t="s">
        <v>1137</v>
      </c>
      <c r="C23" s="1138" t="s">
        <v>1138</v>
      </c>
      <c r="D23" s="351" t="s">
        <v>1139</v>
      </c>
      <c r="E23" s="351" t="s">
        <v>1094</v>
      </c>
      <c r="F23" s="1139" t="s">
        <v>1132</v>
      </c>
    </row>
    <row r="24" spans="2:6" ht="60">
      <c r="B24" s="350" t="s">
        <v>1140</v>
      </c>
      <c r="C24" s="1138" t="s">
        <v>1141</v>
      </c>
      <c r="D24" s="351" t="s">
        <v>1142</v>
      </c>
      <c r="E24" s="351" t="s">
        <v>1094</v>
      </c>
      <c r="F24" s="1139" t="s">
        <v>1143</v>
      </c>
    </row>
    <row r="25" spans="2:6" ht="105">
      <c r="B25" s="350" t="s">
        <v>1144</v>
      </c>
      <c r="C25" s="1138" t="s">
        <v>1145</v>
      </c>
      <c r="D25" s="351" t="s">
        <v>1146</v>
      </c>
      <c r="E25" s="351" t="s">
        <v>1147</v>
      </c>
      <c r="F25" s="1139" t="s">
        <v>1148</v>
      </c>
    </row>
    <row r="26" spans="2:6" ht="45">
      <c r="B26" s="350" t="s">
        <v>1149</v>
      </c>
      <c r="C26" s="1138" t="s">
        <v>1150</v>
      </c>
      <c r="D26" s="351" t="s">
        <v>1151</v>
      </c>
      <c r="E26" s="351" t="s">
        <v>1094</v>
      </c>
      <c r="F26" s="1139" t="s">
        <v>1152</v>
      </c>
    </row>
    <row r="27" spans="2:6" ht="45">
      <c r="B27" s="350" t="s">
        <v>1153</v>
      </c>
      <c r="C27" s="1138" t="s">
        <v>1154</v>
      </c>
      <c r="D27" s="351" t="s">
        <v>1155</v>
      </c>
      <c r="E27" s="351" t="s">
        <v>1094</v>
      </c>
      <c r="F27" s="1139" t="s">
        <v>1156</v>
      </c>
    </row>
    <row r="28" spans="2:6" ht="45">
      <c r="B28" s="350" t="s">
        <v>1157</v>
      </c>
      <c r="C28" s="1138" t="s">
        <v>1158</v>
      </c>
      <c r="D28" s="351" t="s">
        <v>1159</v>
      </c>
      <c r="E28" s="351" t="s">
        <v>1094</v>
      </c>
      <c r="F28" s="1140" t="s">
        <v>1160</v>
      </c>
    </row>
    <row r="29" spans="2:6" ht="60">
      <c r="B29" s="350" t="s">
        <v>1161</v>
      </c>
      <c r="C29" s="1138" t="s">
        <v>1162</v>
      </c>
      <c r="D29" s="351" t="s">
        <v>1163</v>
      </c>
      <c r="E29" s="351" t="s">
        <v>1094</v>
      </c>
      <c r="F29" s="1139" t="s">
        <v>1156</v>
      </c>
    </row>
    <row r="30" spans="2:6" ht="90.75" thickBot="1">
      <c r="B30" s="1141" t="s">
        <v>1164</v>
      </c>
      <c r="C30" s="1142" t="s">
        <v>1165</v>
      </c>
      <c r="D30" s="1143" t="s">
        <v>1166</v>
      </c>
      <c r="E30" s="1143" t="s">
        <v>1094</v>
      </c>
      <c r="F30" s="1144" t="s">
        <v>1167</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DD37C-A6E5-4FE7-B691-74DEEEFC7D1C}">
  <dimension ref="A1:G22"/>
  <sheetViews>
    <sheetView workbookViewId="0">
      <selection activeCell="B5" sqref="B5"/>
    </sheetView>
  </sheetViews>
  <sheetFormatPr defaultColWidth="9.140625" defaultRowHeight="15"/>
  <cols>
    <col min="1" max="1" width="7.5703125" style="1128" customWidth="1"/>
    <col min="2" max="2" width="32.5703125" style="1128" customWidth="1"/>
    <col min="3" max="3" width="78" style="1128" customWidth="1"/>
    <col min="4" max="4" width="29" style="1174" customWidth="1"/>
    <col min="5" max="5" width="54.42578125" style="1128" customWidth="1"/>
    <col min="6" max="6" width="39.7109375" style="1128" customWidth="1"/>
    <col min="7" max="7" width="37" style="1128" customWidth="1"/>
    <col min="8" max="16384" width="9.140625" style="1128"/>
  </cols>
  <sheetData>
    <row r="1" spans="1:7" ht="15.75">
      <c r="A1" s="1145" t="s">
        <v>1169</v>
      </c>
      <c r="B1" s="187"/>
      <c r="C1"/>
      <c r="D1" s="187"/>
    </row>
    <row r="2" spans="1:7" ht="15.75">
      <c r="A2" s="1145"/>
      <c r="B2" s="187"/>
      <c r="C2"/>
      <c r="D2" s="187"/>
    </row>
    <row r="3" spans="1:7" ht="15.75">
      <c r="A3" s="1145"/>
      <c r="B3" s="1175" t="s">
        <v>973</v>
      </c>
      <c r="C3"/>
      <c r="D3" s="187"/>
    </row>
    <row r="4" spans="1:7" ht="15.75">
      <c r="A4" s="1145"/>
      <c r="B4" s="1175" t="s">
        <v>1212</v>
      </c>
      <c r="C4"/>
      <c r="D4" s="187"/>
    </row>
    <row r="5" spans="1:7" ht="16.5" thickBot="1">
      <c r="A5" s="1145"/>
      <c r="B5" s="187"/>
      <c r="C5"/>
      <c r="D5" s="187"/>
    </row>
    <row r="6" spans="1:7">
      <c r="A6"/>
      <c r="B6" s="1146" t="s">
        <v>1170</v>
      </c>
      <c r="C6" s="1146" t="s">
        <v>1171</v>
      </c>
      <c r="D6" s="1147" t="s">
        <v>369</v>
      </c>
      <c r="E6" s="1148" t="s">
        <v>1014</v>
      </c>
    </row>
    <row r="7" spans="1:7">
      <c r="A7"/>
      <c r="B7" s="1149" t="s">
        <v>1172</v>
      </c>
      <c r="C7" s="1150" t="s">
        <v>1173</v>
      </c>
      <c r="D7" s="1151"/>
      <c r="E7" s="1152"/>
    </row>
    <row r="8" spans="1:7" ht="60">
      <c r="A8"/>
      <c r="B8" s="1149" t="s">
        <v>1174</v>
      </c>
      <c r="C8" s="1125" t="s">
        <v>1175</v>
      </c>
      <c r="D8" s="1153" t="s">
        <v>1176</v>
      </c>
      <c r="E8" s="1152"/>
    </row>
    <row r="9" spans="1:7" ht="45.75" thickBot="1">
      <c r="A9"/>
      <c r="B9" s="1154" t="s">
        <v>1177</v>
      </c>
      <c r="C9" s="1126" t="s">
        <v>1178</v>
      </c>
      <c r="D9" s="1155" t="s">
        <v>1179</v>
      </c>
      <c r="E9" s="1152" t="s">
        <v>1180</v>
      </c>
      <c r="F9" s="1156" t="s">
        <v>1181</v>
      </c>
    </row>
    <row r="10" spans="1:7" ht="45">
      <c r="A10"/>
      <c r="B10" s="1154" t="s">
        <v>1182</v>
      </c>
      <c r="C10" s="1126" t="s">
        <v>1183</v>
      </c>
      <c r="D10" s="1157" t="s">
        <v>1184</v>
      </c>
      <c r="E10" s="1152"/>
      <c r="F10" s="1158" t="s">
        <v>1185</v>
      </c>
      <c r="G10" s="1881" t="s">
        <v>1186</v>
      </c>
    </row>
    <row r="11" spans="1:7" ht="90">
      <c r="A11"/>
      <c r="B11" s="1154" t="s">
        <v>1187</v>
      </c>
      <c r="C11" s="1126" t="s">
        <v>1188</v>
      </c>
      <c r="D11" s="1159" t="s">
        <v>1189</v>
      </c>
      <c r="E11" s="1152"/>
      <c r="F11" s="1160" t="s">
        <v>1190</v>
      </c>
      <c r="G11" s="1882"/>
    </row>
    <row r="12" spans="1:7" ht="90">
      <c r="A12"/>
      <c r="B12" s="1154" t="s">
        <v>1191</v>
      </c>
      <c r="C12" s="1126" t="s">
        <v>1192</v>
      </c>
      <c r="D12" s="1161" t="s">
        <v>1193</v>
      </c>
      <c r="E12" s="1152"/>
      <c r="F12" s="1160" t="s">
        <v>1194</v>
      </c>
      <c r="G12" s="1882"/>
    </row>
    <row r="13" spans="1:7" ht="120">
      <c r="A13"/>
      <c r="B13" s="1154" t="s">
        <v>1195</v>
      </c>
      <c r="C13" s="1126" t="s">
        <v>1196</v>
      </c>
      <c r="D13" s="1161" t="s">
        <v>1197</v>
      </c>
      <c r="E13" s="1152"/>
      <c r="F13" s="1160" t="s">
        <v>1198</v>
      </c>
      <c r="G13" s="1882"/>
    </row>
    <row r="14" spans="1:7" ht="45.75" thickBot="1">
      <c r="A14"/>
      <c r="B14" s="1154" t="s">
        <v>1199</v>
      </c>
      <c r="C14" s="1126" t="s">
        <v>1200</v>
      </c>
      <c r="D14" s="1162" t="s">
        <v>1201</v>
      </c>
      <c r="E14" s="1152"/>
      <c r="F14" s="1163" t="s">
        <v>1202</v>
      </c>
      <c r="G14" s="1883"/>
    </row>
    <row r="15" spans="1:7" ht="45">
      <c r="A15"/>
      <c r="B15" s="1154" t="s">
        <v>1203</v>
      </c>
      <c r="C15" s="1126" t="s">
        <v>1204</v>
      </c>
      <c r="D15" s="1164">
        <v>2.5694444444444447E-2</v>
      </c>
      <c r="E15" s="1152"/>
    </row>
    <row r="16" spans="1:7">
      <c r="A16"/>
      <c r="B16" s="1165" t="s">
        <v>1205</v>
      </c>
      <c r="C16" s="1166" t="s">
        <v>1206</v>
      </c>
      <c r="D16" s="1167"/>
      <c r="E16" s="1152"/>
    </row>
    <row r="17" spans="1:5" ht="45.75" thickBot="1">
      <c r="A17"/>
      <c r="B17" s="1168" t="s">
        <v>1207</v>
      </c>
      <c r="C17" s="1127" t="s">
        <v>1208</v>
      </c>
      <c r="D17" s="1169"/>
      <c r="E17" s="1170"/>
    </row>
    <row r="18" spans="1:5" ht="15.75" thickBot="1">
      <c r="A18"/>
      <c r="B18" s="187"/>
      <c r="C18" s="1171"/>
      <c r="D18" s="187"/>
    </row>
    <row r="19" spans="1:5">
      <c r="A19"/>
      <c r="B19" s="610" t="s">
        <v>1014</v>
      </c>
      <c r="C19" s="1172"/>
      <c r="D19" s="338"/>
    </row>
    <row r="20" spans="1:5">
      <c r="A20"/>
      <c r="B20" s="618"/>
      <c r="C20" s="1171" t="s">
        <v>1209</v>
      </c>
      <c r="D20" s="333"/>
    </row>
    <row r="21" spans="1:5">
      <c r="A21"/>
      <c r="B21" s="618"/>
      <c r="C21" s="1171" t="s">
        <v>1210</v>
      </c>
      <c r="D21" s="333"/>
    </row>
    <row r="22" spans="1:5" ht="15.75" thickBot="1">
      <c r="A22"/>
      <c r="B22" s="611"/>
      <c r="C22" s="1173" t="s">
        <v>1211</v>
      </c>
      <c r="D22" s="334"/>
    </row>
  </sheetData>
  <mergeCells count="1">
    <mergeCell ref="G10:G14"/>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07263-FDCB-4CE1-9657-DFEAE6CDBCC9}">
  <sheetPr>
    <tabColor rgb="FFFF0000"/>
  </sheetPr>
  <dimension ref="A1:FN1011"/>
  <sheetViews>
    <sheetView zoomScale="73" zoomScaleNormal="73" zoomScalePageLayoutView="112" workbookViewId="0">
      <pane xSplit="6" ySplit="5" topLeftCell="AT6" activePane="bottomRight" state="frozen"/>
      <selection activeCell="AW11" sqref="AW11"/>
      <selection pane="topRight" activeCell="AW11" sqref="AW11"/>
      <selection pane="bottomLeft" activeCell="AW11" sqref="AW11"/>
      <selection pane="bottomRight" activeCell="AU12" sqref="AU12:AU32"/>
    </sheetView>
  </sheetViews>
  <sheetFormatPr defaultColWidth="8.7109375" defaultRowHeight="14.25"/>
  <cols>
    <col min="1" max="1" width="8.7109375" style="933"/>
    <col min="2" max="2" width="11.28515625" style="933" customWidth="1"/>
    <col min="3" max="3" width="20.28515625" style="933" customWidth="1"/>
    <col min="4" max="4" width="9.28515625" style="933" customWidth="1"/>
    <col min="5" max="5" width="14.140625" style="933" customWidth="1"/>
    <col min="6" max="6" width="13.7109375" style="933" customWidth="1"/>
    <col min="7" max="7" width="14.28515625" style="933" customWidth="1"/>
    <col min="8" max="8" width="11.28515625" style="933" customWidth="1"/>
    <col min="9" max="9" width="13.42578125" style="933" customWidth="1"/>
    <col min="10" max="10" width="12.7109375" style="933" customWidth="1"/>
    <col min="11" max="11" width="8.85546875" style="933" customWidth="1"/>
    <col min="12" max="12" width="17.28515625" style="933" customWidth="1"/>
    <col min="13" max="13" width="13.42578125" style="933" customWidth="1"/>
    <col min="14" max="14" width="14.42578125" style="933" customWidth="1"/>
    <col min="15" max="15" width="10.42578125" style="933" customWidth="1"/>
    <col min="16" max="16" width="11.28515625" style="933" customWidth="1"/>
    <col min="17" max="17" width="12" style="933" customWidth="1"/>
    <col min="18" max="18" width="14.5703125" style="933" customWidth="1"/>
    <col min="19" max="19" width="13" style="933" customWidth="1"/>
    <col min="20" max="20" width="14.7109375" style="933" customWidth="1"/>
    <col min="21" max="25" width="11.140625" style="933" customWidth="1"/>
    <col min="26" max="26" width="23.85546875" style="933" customWidth="1"/>
    <col min="27" max="27" width="12" style="933" customWidth="1"/>
    <col min="28" max="28" width="11.7109375" style="933" customWidth="1"/>
    <col min="29" max="30" width="10.28515625" style="933" customWidth="1"/>
    <col min="31" max="31" width="8.7109375" style="933"/>
    <col min="32" max="34" width="11.7109375" style="933" customWidth="1"/>
    <col min="35" max="37" width="17.85546875" style="943" customWidth="1"/>
    <col min="38" max="38" width="17.85546875" style="933" customWidth="1"/>
    <col min="39" max="42" width="13.85546875" style="944" customWidth="1"/>
    <col min="43" max="43" width="19" style="944" customWidth="1"/>
    <col min="44" max="45" width="19" style="943" customWidth="1"/>
    <col min="46" max="46" width="54" style="943" customWidth="1"/>
    <col min="47" max="47" width="50.28515625" style="943" customWidth="1"/>
    <col min="48" max="48" width="69" style="928" customWidth="1"/>
    <col min="49" max="49" width="70.85546875" style="928" customWidth="1"/>
    <col min="50" max="50" width="30.28515625" style="928" customWidth="1"/>
    <col min="51" max="170" width="8.7109375" style="928"/>
    <col min="171" max="16384" width="8.7109375" style="933"/>
  </cols>
  <sheetData>
    <row r="1" spans="1:170" s="922" customFormat="1" ht="14.45" customHeight="1">
      <c r="A1" s="1884" t="s">
        <v>729</v>
      </c>
      <c r="B1" s="1885"/>
      <c r="C1" s="1885"/>
      <c r="D1" s="1885"/>
      <c r="E1" s="1885"/>
      <c r="F1" s="1886"/>
      <c r="G1" s="1893" t="s">
        <v>730</v>
      </c>
      <c r="H1" s="1894"/>
      <c r="I1" s="1899" t="s">
        <v>369</v>
      </c>
      <c r="J1" s="1900"/>
      <c r="K1" s="1900"/>
      <c r="L1" s="1900"/>
      <c r="M1" s="1900"/>
      <c r="N1" s="1900"/>
      <c r="O1" s="1900"/>
      <c r="P1" s="1900"/>
      <c r="Q1" s="1900"/>
      <c r="R1" s="1900"/>
      <c r="S1" s="1900"/>
      <c r="T1" s="1900"/>
      <c r="U1" s="1900"/>
      <c r="V1" s="1900"/>
      <c r="W1" s="1900"/>
      <c r="X1" s="1900"/>
      <c r="Y1" s="1900"/>
      <c r="Z1" s="1900"/>
      <c r="AA1" s="1900"/>
      <c r="AB1" s="1900"/>
      <c r="AC1" s="1900"/>
      <c r="AD1" s="1900"/>
      <c r="AE1" s="1900"/>
      <c r="AF1" s="1900"/>
      <c r="AG1" s="1900"/>
      <c r="AH1" s="1900"/>
      <c r="AI1" s="1900"/>
      <c r="AJ1" s="1900"/>
      <c r="AK1" s="1900"/>
      <c r="AL1" s="1900"/>
      <c r="AM1" s="1900"/>
      <c r="AN1" s="1900"/>
      <c r="AO1" s="1900"/>
      <c r="AP1" s="1900"/>
      <c r="AQ1" s="1900"/>
      <c r="AR1" s="1901"/>
      <c r="AS1" s="918"/>
      <c r="AT1" s="919" t="s">
        <v>731</v>
      </c>
      <c r="AU1" s="920" t="s">
        <v>732</v>
      </c>
      <c r="AV1" s="1902" t="s">
        <v>733</v>
      </c>
      <c r="AW1" s="1905" t="s">
        <v>734</v>
      </c>
      <c r="AX1" s="921"/>
      <c r="AY1" s="921"/>
      <c r="AZ1" s="921"/>
      <c r="BA1" s="921"/>
      <c r="BB1" s="921"/>
      <c r="BC1" s="921"/>
      <c r="BD1" s="921"/>
      <c r="BE1" s="921"/>
      <c r="BF1" s="921"/>
      <c r="BG1" s="921"/>
      <c r="BH1" s="921"/>
      <c r="BI1" s="921"/>
      <c r="BJ1" s="921"/>
      <c r="BK1" s="921"/>
      <c r="BL1" s="921"/>
      <c r="BM1" s="921"/>
      <c r="BN1" s="921"/>
      <c r="BO1" s="921"/>
      <c r="BP1" s="921"/>
      <c r="BQ1" s="921"/>
      <c r="BR1" s="921"/>
      <c r="BS1" s="921"/>
      <c r="BT1" s="921"/>
      <c r="BU1" s="921"/>
      <c r="BV1" s="921"/>
      <c r="BW1" s="921"/>
      <c r="BX1" s="921"/>
      <c r="BY1" s="921"/>
      <c r="BZ1" s="921"/>
      <c r="CA1" s="921"/>
      <c r="CB1" s="921"/>
      <c r="CC1" s="921"/>
      <c r="CD1" s="921"/>
      <c r="CE1" s="921"/>
      <c r="CF1" s="921"/>
      <c r="CG1" s="921"/>
      <c r="CH1" s="921"/>
      <c r="CI1" s="921"/>
      <c r="CJ1" s="921"/>
      <c r="CK1" s="921"/>
      <c r="CL1" s="921"/>
      <c r="CM1" s="921"/>
      <c r="CN1" s="921"/>
      <c r="CO1" s="921"/>
      <c r="CP1" s="921"/>
      <c r="CQ1" s="921"/>
      <c r="CR1" s="921"/>
      <c r="CS1" s="921"/>
      <c r="CT1" s="921"/>
      <c r="CU1" s="921"/>
      <c r="CV1" s="921"/>
      <c r="CW1" s="921"/>
      <c r="CX1" s="921"/>
      <c r="CY1" s="921"/>
      <c r="CZ1" s="921"/>
      <c r="DA1" s="921"/>
      <c r="DB1" s="921"/>
      <c r="DC1" s="921"/>
      <c r="DD1" s="921"/>
      <c r="DE1" s="921"/>
      <c r="DF1" s="921"/>
      <c r="DG1" s="921"/>
      <c r="DH1" s="921"/>
      <c r="DI1" s="921"/>
      <c r="DJ1" s="921"/>
      <c r="DK1" s="921"/>
      <c r="DL1" s="921"/>
      <c r="DM1" s="921"/>
      <c r="DN1" s="921"/>
      <c r="DO1" s="921"/>
      <c r="DP1" s="921"/>
      <c r="DQ1" s="921"/>
      <c r="DR1" s="921"/>
      <c r="DS1" s="921"/>
      <c r="DT1" s="921"/>
      <c r="DU1" s="921"/>
      <c r="DV1" s="921"/>
      <c r="DW1" s="921"/>
      <c r="DX1" s="921"/>
      <c r="DY1" s="921"/>
      <c r="DZ1" s="921"/>
      <c r="EA1" s="921"/>
      <c r="EB1" s="921"/>
      <c r="EC1" s="921"/>
      <c r="ED1" s="921"/>
      <c r="EE1" s="921"/>
      <c r="EF1" s="921"/>
      <c r="EG1" s="921"/>
      <c r="EH1" s="921"/>
      <c r="EI1" s="921"/>
      <c r="EJ1" s="921"/>
      <c r="EK1" s="921"/>
      <c r="EL1" s="921"/>
      <c r="EM1" s="921"/>
      <c r="EN1" s="921"/>
      <c r="EO1" s="921"/>
      <c r="EP1" s="921"/>
      <c r="EQ1" s="921"/>
      <c r="ER1" s="921"/>
      <c r="ES1" s="921"/>
      <c r="ET1" s="921"/>
      <c r="EU1" s="921"/>
      <c r="EV1" s="921"/>
      <c r="EW1" s="921"/>
      <c r="EX1" s="921"/>
      <c r="EY1" s="921"/>
      <c r="EZ1" s="921"/>
      <c r="FA1" s="921"/>
      <c r="FB1" s="921"/>
      <c r="FC1" s="921"/>
      <c r="FD1" s="921"/>
      <c r="FE1" s="921"/>
      <c r="FF1" s="921"/>
      <c r="FG1" s="921"/>
      <c r="FH1" s="921"/>
      <c r="FI1" s="921"/>
      <c r="FJ1" s="921"/>
      <c r="FK1" s="921"/>
      <c r="FL1" s="921"/>
      <c r="FM1" s="921"/>
      <c r="FN1" s="921"/>
    </row>
    <row r="2" spans="1:170" s="922" customFormat="1" ht="14.45" customHeight="1">
      <c r="A2" s="1887"/>
      <c r="B2" s="1888"/>
      <c r="C2" s="1888"/>
      <c r="D2" s="1888"/>
      <c r="E2" s="1888"/>
      <c r="F2" s="1889"/>
      <c r="G2" s="1895"/>
      <c r="H2" s="1896"/>
      <c r="I2" s="1908" t="s">
        <v>735</v>
      </c>
      <c r="J2" s="1909"/>
      <c r="K2" s="1909"/>
      <c r="L2" s="1909"/>
      <c r="M2" s="1909"/>
      <c r="N2" s="1909"/>
      <c r="O2" s="1909"/>
      <c r="P2" s="1909"/>
      <c r="Q2" s="1909"/>
      <c r="R2" s="1909"/>
      <c r="S2" s="1909"/>
      <c r="T2" s="1910"/>
      <c r="U2" s="1914" t="s">
        <v>736</v>
      </c>
      <c r="V2" s="1915"/>
      <c r="W2" s="1915"/>
      <c r="X2" s="1915"/>
      <c r="Y2" s="1915"/>
      <c r="Z2" s="1915"/>
      <c r="AA2" s="1915"/>
      <c r="AB2" s="1915"/>
      <c r="AC2" s="1915"/>
      <c r="AD2" s="1915"/>
      <c r="AE2" s="1915"/>
      <c r="AF2" s="1915"/>
      <c r="AG2" s="1915"/>
      <c r="AH2" s="1915"/>
      <c r="AI2" s="1915"/>
      <c r="AJ2" s="1915"/>
      <c r="AK2" s="1915"/>
      <c r="AL2" s="1915"/>
      <c r="AM2" s="1915"/>
      <c r="AN2" s="1915"/>
      <c r="AO2" s="1915"/>
      <c r="AP2" s="1915"/>
      <c r="AQ2" s="1915"/>
      <c r="AR2" s="1915"/>
      <c r="AS2" s="1916"/>
      <c r="AT2" s="1920" t="s">
        <v>737</v>
      </c>
      <c r="AU2" s="1923" t="s">
        <v>738</v>
      </c>
      <c r="AV2" s="1903"/>
      <c r="AW2" s="1906"/>
      <c r="AX2" s="921"/>
      <c r="AY2" s="921"/>
      <c r="AZ2" s="921"/>
      <c r="BA2" s="921"/>
      <c r="BB2" s="921"/>
      <c r="BC2" s="921"/>
      <c r="BD2" s="921"/>
      <c r="BE2" s="921"/>
      <c r="BF2" s="921"/>
      <c r="BG2" s="921"/>
      <c r="BH2" s="921"/>
      <c r="BI2" s="921"/>
      <c r="BJ2" s="921"/>
      <c r="BK2" s="921"/>
      <c r="BL2" s="921"/>
      <c r="BM2" s="921"/>
      <c r="BN2" s="921"/>
      <c r="BO2" s="921"/>
      <c r="BP2" s="921"/>
      <c r="BQ2" s="921"/>
      <c r="BR2" s="921"/>
      <c r="BS2" s="921"/>
      <c r="BT2" s="921"/>
      <c r="BU2" s="921"/>
      <c r="BV2" s="921"/>
      <c r="BW2" s="921"/>
      <c r="BX2" s="921"/>
      <c r="BY2" s="921"/>
      <c r="BZ2" s="921"/>
      <c r="CA2" s="921"/>
      <c r="CB2" s="921"/>
      <c r="CC2" s="921"/>
      <c r="CD2" s="921"/>
      <c r="CE2" s="921"/>
      <c r="CF2" s="921"/>
      <c r="CG2" s="921"/>
      <c r="CH2" s="921"/>
      <c r="CI2" s="921"/>
      <c r="CJ2" s="921"/>
      <c r="CK2" s="921"/>
      <c r="CL2" s="921"/>
      <c r="CM2" s="921"/>
      <c r="CN2" s="921"/>
      <c r="CO2" s="921"/>
      <c r="CP2" s="921"/>
      <c r="CQ2" s="921"/>
      <c r="CR2" s="921"/>
      <c r="CS2" s="921"/>
      <c r="CT2" s="921"/>
      <c r="CU2" s="921"/>
      <c r="CV2" s="921"/>
      <c r="CW2" s="921"/>
      <c r="CX2" s="921"/>
      <c r="CY2" s="921"/>
      <c r="CZ2" s="921"/>
      <c r="DA2" s="921"/>
      <c r="DB2" s="921"/>
      <c r="DC2" s="921"/>
      <c r="DD2" s="921"/>
      <c r="DE2" s="921"/>
      <c r="DF2" s="921"/>
      <c r="DG2" s="921"/>
      <c r="DH2" s="921"/>
      <c r="DI2" s="921"/>
      <c r="DJ2" s="921"/>
      <c r="DK2" s="921"/>
      <c r="DL2" s="921"/>
      <c r="DM2" s="921"/>
      <c r="DN2" s="921"/>
      <c r="DO2" s="921"/>
      <c r="DP2" s="921"/>
      <c r="DQ2" s="921"/>
      <c r="DR2" s="921"/>
      <c r="DS2" s="921"/>
      <c r="DT2" s="921"/>
      <c r="DU2" s="921"/>
      <c r="DV2" s="921"/>
      <c r="DW2" s="921"/>
      <c r="DX2" s="921"/>
      <c r="DY2" s="921"/>
      <c r="DZ2" s="921"/>
      <c r="EA2" s="921"/>
      <c r="EB2" s="921"/>
      <c r="EC2" s="921"/>
      <c r="ED2" s="921"/>
      <c r="EE2" s="921"/>
      <c r="EF2" s="921"/>
      <c r="EG2" s="921"/>
      <c r="EH2" s="921"/>
      <c r="EI2" s="921"/>
      <c r="EJ2" s="921"/>
      <c r="EK2" s="921"/>
      <c r="EL2" s="921"/>
      <c r="EM2" s="921"/>
      <c r="EN2" s="921"/>
      <c r="EO2" s="921"/>
      <c r="EP2" s="921"/>
      <c r="EQ2" s="921"/>
      <c r="ER2" s="921"/>
      <c r="ES2" s="921"/>
      <c r="ET2" s="921"/>
      <c r="EU2" s="921"/>
      <c r="EV2" s="921"/>
      <c r="EW2" s="921"/>
      <c r="EX2" s="921"/>
      <c r="EY2" s="921"/>
      <c r="EZ2" s="921"/>
      <c r="FA2" s="921"/>
      <c r="FB2" s="921"/>
      <c r="FC2" s="921"/>
      <c r="FD2" s="921"/>
      <c r="FE2" s="921"/>
      <c r="FF2" s="921"/>
      <c r="FG2" s="921"/>
      <c r="FH2" s="921"/>
      <c r="FI2" s="921"/>
      <c r="FJ2" s="921"/>
      <c r="FK2" s="921"/>
      <c r="FL2" s="921"/>
      <c r="FM2" s="921"/>
      <c r="FN2" s="921"/>
    </row>
    <row r="3" spans="1:170" s="923" customFormat="1" ht="15">
      <c r="A3" s="1887"/>
      <c r="B3" s="1888"/>
      <c r="C3" s="1888"/>
      <c r="D3" s="1888"/>
      <c r="E3" s="1888"/>
      <c r="F3" s="1889"/>
      <c r="G3" s="1895"/>
      <c r="H3" s="1896"/>
      <c r="I3" s="1911"/>
      <c r="J3" s="1912"/>
      <c r="K3" s="1912"/>
      <c r="L3" s="1912"/>
      <c r="M3" s="1912"/>
      <c r="N3" s="1912"/>
      <c r="O3" s="1912"/>
      <c r="P3" s="1912"/>
      <c r="Q3" s="1912"/>
      <c r="R3" s="1912"/>
      <c r="S3" s="1912"/>
      <c r="T3" s="1913"/>
      <c r="U3" s="1917"/>
      <c r="V3" s="1918"/>
      <c r="W3" s="1918"/>
      <c r="X3" s="1918"/>
      <c r="Y3" s="1918"/>
      <c r="Z3" s="1918"/>
      <c r="AA3" s="1918"/>
      <c r="AB3" s="1918"/>
      <c r="AC3" s="1918"/>
      <c r="AD3" s="1918"/>
      <c r="AE3" s="1918"/>
      <c r="AF3" s="1918"/>
      <c r="AG3" s="1918"/>
      <c r="AH3" s="1918"/>
      <c r="AI3" s="1918"/>
      <c r="AJ3" s="1918"/>
      <c r="AK3" s="1918"/>
      <c r="AL3" s="1918"/>
      <c r="AM3" s="1918"/>
      <c r="AN3" s="1918"/>
      <c r="AO3" s="1918"/>
      <c r="AP3" s="1918"/>
      <c r="AQ3" s="1918"/>
      <c r="AR3" s="1918"/>
      <c r="AS3" s="1919"/>
      <c r="AT3" s="1921"/>
      <c r="AU3" s="1924"/>
      <c r="AV3" s="1903"/>
      <c r="AW3" s="1906"/>
      <c r="AX3" s="921"/>
      <c r="AY3" s="921"/>
      <c r="AZ3" s="921"/>
      <c r="BA3" s="921"/>
      <c r="BB3" s="921"/>
      <c r="BC3" s="921"/>
      <c r="BD3" s="921"/>
      <c r="BE3" s="921"/>
      <c r="BF3" s="921"/>
      <c r="BG3" s="921"/>
      <c r="BH3" s="921"/>
      <c r="BI3" s="921"/>
      <c r="BJ3" s="921"/>
      <c r="BK3" s="921"/>
      <c r="BL3" s="921"/>
      <c r="BM3" s="921"/>
      <c r="BN3" s="921"/>
      <c r="BO3" s="921"/>
      <c r="BP3" s="921"/>
      <c r="BQ3" s="921"/>
      <c r="BR3" s="921"/>
      <c r="BS3" s="921"/>
      <c r="BT3" s="921"/>
      <c r="BU3" s="921"/>
      <c r="BV3" s="921"/>
      <c r="BW3" s="921"/>
      <c r="BX3" s="921"/>
      <c r="BY3" s="921"/>
      <c r="BZ3" s="921"/>
      <c r="CA3" s="921"/>
      <c r="CB3" s="921"/>
      <c r="CC3" s="921"/>
      <c r="CD3" s="921"/>
      <c r="CE3" s="921"/>
      <c r="CF3" s="921"/>
      <c r="CG3" s="921"/>
      <c r="CH3" s="921"/>
      <c r="CI3" s="921"/>
      <c r="CJ3" s="921"/>
      <c r="CK3" s="921"/>
      <c r="CL3" s="921"/>
      <c r="CM3" s="921"/>
      <c r="CN3" s="921"/>
      <c r="CO3" s="921"/>
      <c r="CP3" s="921"/>
      <c r="CQ3" s="921"/>
      <c r="CR3" s="921"/>
      <c r="CS3" s="921"/>
      <c r="CT3" s="921"/>
      <c r="CU3" s="921"/>
      <c r="CV3" s="921"/>
      <c r="CW3" s="921"/>
      <c r="CX3" s="921"/>
      <c r="CY3" s="921"/>
      <c r="CZ3" s="921"/>
      <c r="DA3" s="921"/>
      <c r="DB3" s="921"/>
      <c r="DC3" s="921"/>
      <c r="DD3" s="921"/>
      <c r="DE3" s="921"/>
      <c r="DF3" s="921"/>
      <c r="DG3" s="921"/>
      <c r="DH3" s="921"/>
      <c r="DI3" s="921"/>
      <c r="DJ3" s="921"/>
      <c r="DK3" s="921"/>
      <c r="DL3" s="921"/>
      <c r="DM3" s="921"/>
      <c r="DN3" s="921"/>
      <c r="DO3" s="921"/>
      <c r="DP3" s="921"/>
      <c r="DQ3" s="921"/>
      <c r="DR3" s="921"/>
      <c r="DS3" s="921"/>
      <c r="DT3" s="921"/>
      <c r="DU3" s="921"/>
      <c r="DV3" s="921"/>
      <c r="DW3" s="921"/>
      <c r="DX3" s="921"/>
      <c r="DY3" s="921"/>
      <c r="DZ3" s="921"/>
      <c r="EA3" s="921"/>
      <c r="EB3" s="921"/>
      <c r="EC3" s="921"/>
      <c r="ED3" s="921"/>
      <c r="EE3" s="921"/>
      <c r="EF3" s="921"/>
      <c r="EG3" s="921"/>
      <c r="EH3" s="921"/>
      <c r="EI3" s="921"/>
      <c r="EJ3" s="921"/>
      <c r="EK3" s="921"/>
      <c r="EL3" s="921"/>
      <c r="EM3" s="921"/>
      <c r="EN3" s="921"/>
      <c r="EO3" s="921"/>
      <c r="EP3" s="921"/>
      <c r="EQ3" s="921"/>
      <c r="ER3" s="921"/>
      <c r="ES3" s="921"/>
      <c r="ET3" s="921"/>
      <c r="EU3" s="921"/>
      <c r="EV3" s="921"/>
      <c r="EW3" s="921"/>
      <c r="EX3" s="921"/>
      <c r="EY3" s="921"/>
      <c r="EZ3" s="921"/>
      <c r="FA3" s="921"/>
      <c r="FB3" s="921"/>
      <c r="FC3" s="921"/>
      <c r="FD3" s="921"/>
      <c r="FE3" s="921"/>
      <c r="FF3" s="921"/>
      <c r="FG3" s="921"/>
      <c r="FH3" s="921"/>
      <c r="FI3" s="921"/>
      <c r="FJ3" s="921"/>
      <c r="FK3" s="921"/>
      <c r="FL3" s="921"/>
      <c r="FM3" s="921"/>
      <c r="FN3" s="921"/>
    </row>
    <row r="4" spans="1:170" s="921" customFormat="1" ht="14.45" customHeight="1">
      <c r="A4" s="1887"/>
      <c r="B4" s="1888"/>
      <c r="C4" s="1888"/>
      <c r="D4" s="1888"/>
      <c r="E4" s="1888"/>
      <c r="F4" s="1889"/>
      <c r="G4" s="1895"/>
      <c r="H4" s="1896"/>
      <c r="I4" s="1926" t="s">
        <v>739</v>
      </c>
      <c r="J4" s="1926" t="s">
        <v>740</v>
      </c>
      <c r="K4" s="1926" t="s">
        <v>741</v>
      </c>
      <c r="L4" s="1926" t="s">
        <v>742</v>
      </c>
      <c r="M4" s="1926" t="s">
        <v>743</v>
      </c>
      <c r="N4" s="1926" t="s">
        <v>744</v>
      </c>
      <c r="O4" s="1926" t="s">
        <v>583</v>
      </c>
      <c r="P4" s="1926" t="s">
        <v>745</v>
      </c>
      <c r="Q4" s="1926" t="s">
        <v>746</v>
      </c>
      <c r="R4" s="1926" t="s">
        <v>747</v>
      </c>
      <c r="S4" s="1926" t="s">
        <v>748</v>
      </c>
      <c r="T4" s="1928" t="s">
        <v>943</v>
      </c>
      <c r="U4" s="1930" t="s">
        <v>749</v>
      </c>
      <c r="V4" s="1930"/>
      <c r="W4" s="1930"/>
      <c r="X4" s="1930"/>
      <c r="Y4" s="1930"/>
      <c r="Z4" s="1969" t="s">
        <v>189</v>
      </c>
      <c r="AA4" s="1971" t="s">
        <v>41</v>
      </c>
      <c r="AB4" s="1965" t="s">
        <v>107</v>
      </c>
      <c r="AC4" s="1973" t="s">
        <v>750</v>
      </c>
      <c r="AD4" s="1973"/>
      <c r="AE4" s="1973"/>
      <c r="AF4" s="1974" t="s">
        <v>362</v>
      </c>
      <c r="AG4" s="1974"/>
      <c r="AH4" s="1974"/>
      <c r="AI4" s="1975" t="s">
        <v>404</v>
      </c>
      <c r="AJ4" s="1957" t="s">
        <v>751</v>
      </c>
      <c r="AK4" s="1959" t="s">
        <v>752</v>
      </c>
      <c r="AL4" s="1961" t="s">
        <v>753</v>
      </c>
      <c r="AM4" s="1963" t="s">
        <v>754</v>
      </c>
      <c r="AN4" s="1965" t="s">
        <v>590</v>
      </c>
      <c r="AO4" s="1967" t="s">
        <v>755</v>
      </c>
      <c r="AP4" s="1933" t="s">
        <v>756</v>
      </c>
      <c r="AQ4" s="1935" t="s">
        <v>757</v>
      </c>
      <c r="AR4" s="1937" t="s">
        <v>758</v>
      </c>
      <c r="AS4" s="1939" t="s">
        <v>759</v>
      </c>
      <c r="AT4" s="1921"/>
      <c r="AU4" s="1924"/>
      <c r="AV4" s="1903"/>
      <c r="AW4" s="1906"/>
    </row>
    <row r="5" spans="1:170" s="921" customFormat="1" ht="53.45" customHeight="1" thickBot="1">
      <c r="A5" s="1890"/>
      <c r="B5" s="1891"/>
      <c r="C5" s="1891"/>
      <c r="D5" s="1891"/>
      <c r="E5" s="1891"/>
      <c r="F5" s="1892"/>
      <c r="G5" s="1897"/>
      <c r="H5" s="1898"/>
      <c r="I5" s="1927"/>
      <c r="J5" s="1927"/>
      <c r="K5" s="1927"/>
      <c r="L5" s="1927"/>
      <c r="M5" s="1927"/>
      <c r="N5" s="1927"/>
      <c r="O5" s="1927"/>
      <c r="P5" s="1927"/>
      <c r="Q5" s="1927"/>
      <c r="R5" s="1927"/>
      <c r="S5" s="1927"/>
      <c r="T5" s="1929"/>
      <c r="U5" s="924" t="s">
        <v>760</v>
      </c>
      <c r="V5" s="924" t="s">
        <v>761</v>
      </c>
      <c r="W5" s="924" t="s">
        <v>762</v>
      </c>
      <c r="X5" s="924" t="s">
        <v>763</v>
      </c>
      <c r="Y5" s="924" t="s">
        <v>764</v>
      </c>
      <c r="Z5" s="1970"/>
      <c r="AA5" s="1972"/>
      <c r="AB5" s="1966"/>
      <c r="AC5" s="924" t="s">
        <v>436</v>
      </c>
      <c r="AD5" s="924" t="s">
        <v>50</v>
      </c>
      <c r="AE5" s="924" t="s">
        <v>441</v>
      </c>
      <c r="AF5" s="924" t="s">
        <v>359</v>
      </c>
      <c r="AG5" s="924" t="s">
        <v>360</v>
      </c>
      <c r="AH5" s="924" t="s">
        <v>361</v>
      </c>
      <c r="AI5" s="1976"/>
      <c r="AJ5" s="1958"/>
      <c r="AK5" s="1960"/>
      <c r="AL5" s="1962"/>
      <c r="AM5" s="1964"/>
      <c r="AN5" s="1966"/>
      <c r="AO5" s="1968"/>
      <c r="AP5" s="1934"/>
      <c r="AQ5" s="1936"/>
      <c r="AR5" s="1938"/>
      <c r="AS5" s="1939"/>
      <c r="AT5" s="1922"/>
      <c r="AU5" s="1925"/>
      <c r="AV5" s="1904"/>
      <c r="AW5" s="1907"/>
    </row>
    <row r="6" spans="1:170" s="921" customFormat="1" ht="34.9" customHeight="1">
      <c r="A6" s="1940" t="s">
        <v>87</v>
      </c>
      <c r="B6" s="1943" t="s">
        <v>765</v>
      </c>
      <c r="C6" s="1943"/>
      <c r="D6" s="1943"/>
      <c r="E6" s="1943"/>
      <c r="F6" s="1944"/>
      <c r="G6" s="1945"/>
      <c r="H6" s="1901"/>
      <c r="I6" s="925" t="s">
        <v>366</v>
      </c>
      <c r="J6" s="925" t="s">
        <v>366</v>
      </c>
      <c r="K6" s="925" t="s">
        <v>366</v>
      </c>
      <c r="L6" s="925" t="s">
        <v>366</v>
      </c>
      <c r="M6" s="925" t="s">
        <v>366</v>
      </c>
      <c r="N6" s="925" t="s">
        <v>366</v>
      </c>
      <c r="O6" s="925" t="s">
        <v>366</v>
      </c>
      <c r="P6" s="925" t="s">
        <v>366</v>
      </c>
      <c r="Q6" s="925" t="s">
        <v>366</v>
      </c>
      <c r="R6" s="925" t="s">
        <v>366</v>
      </c>
      <c r="S6" s="925" t="s">
        <v>366</v>
      </c>
      <c r="T6" s="925" t="s">
        <v>366</v>
      </c>
      <c r="U6" s="925" t="s">
        <v>366</v>
      </c>
      <c r="V6" s="925" t="s">
        <v>366</v>
      </c>
      <c r="W6" s="925" t="s">
        <v>366</v>
      </c>
      <c r="X6" s="925" t="s">
        <v>366</v>
      </c>
      <c r="Y6" s="925" t="s">
        <v>366</v>
      </c>
      <c r="Z6" s="925" t="s">
        <v>366</v>
      </c>
      <c r="AA6" s="925" t="s">
        <v>366</v>
      </c>
      <c r="AB6" s="925" t="s">
        <v>366</v>
      </c>
      <c r="AC6" s="925" t="s">
        <v>366</v>
      </c>
      <c r="AD6" s="925" t="s">
        <v>366</v>
      </c>
      <c r="AE6" s="925" t="s">
        <v>366</v>
      </c>
      <c r="AF6" s="925" t="s">
        <v>366</v>
      </c>
      <c r="AG6" s="925" t="s">
        <v>366</v>
      </c>
      <c r="AH6" s="925" t="s">
        <v>366</v>
      </c>
      <c r="AI6" s="925" t="s">
        <v>366</v>
      </c>
      <c r="AJ6" s="925" t="s">
        <v>366</v>
      </c>
      <c r="AK6" s="925" t="s">
        <v>366</v>
      </c>
      <c r="AL6" s="925" t="s">
        <v>366</v>
      </c>
      <c r="AM6" s="925" t="s">
        <v>366</v>
      </c>
      <c r="AN6" s="925" t="s">
        <v>366</v>
      </c>
      <c r="AO6" s="925" t="s">
        <v>366</v>
      </c>
      <c r="AP6" s="925" t="s">
        <v>366</v>
      </c>
      <c r="AQ6" s="925" t="s">
        <v>366</v>
      </c>
      <c r="AR6" s="925" t="s">
        <v>366</v>
      </c>
      <c r="AS6" s="925" t="s">
        <v>366</v>
      </c>
      <c r="AT6" s="926" t="s">
        <v>766</v>
      </c>
      <c r="AU6" s="926" t="s">
        <v>767</v>
      </c>
      <c r="AV6" s="927"/>
      <c r="AW6" s="927" t="s">
        <v>768</v>
      </c>
    </row>
    <row r="7" spans="1:170" s="929" customFormat="1" ht="37.15" customHeight="1">
      <c r="A7" s="1941"/>
      <c r="B7" s="1946" t="s">
        <v>769</v>
      </c>
      <c r="C7" s="1946"/>
      <c r="D7" s="1946"/>
      <c r="E7" s="1946"/>
      <c r="F7" s="1947"/>
      <c r="G7" s="1950" t="s">
        <v>648</v>
      </c>
      <c r="H7" s="1951"/>
      <c r="I7" s="1954" t="s">
        <v>770</v>
      </c>
      <c r="J7" s="1955"/>
      <c r="K7" s="1955"/>
      <c r="L7" s="1955"/>
      <c r="M7" s="1955"/>
      <c r="N7" s="1955"/>
      <c r="O7" s="1955"/>
      <c r="P7" s="1955"/>
      <c r="Q7" s="1955"/>
      <c r="R7" s="1955"/>
      <c r="S7" s="1955"/>
      <c r="T7" s="1956"/>
      <c r="U7" s="1986"/>
      <c r="V7" s="1987"/>
      <c r="W7" s="1987"/>
      <c r="X7" s="1987"/>
      <c r="Y7" s="1988"/>
      <c r="Z7" s="1931"/>
      <c r="AA7" s="1931"/>
      <c r="AB7" s="1931"/>
      <c r="AC7" s="1931"/>
      <c r="AD7" s="1931" t="s">
        <v>366</v>
      </c>
      <c r="AE7" s="1931"/>
      <c r="AF7" s="1931"/>
      <c r="AG7" s="1931" t="s">
        <v>366</v>
      </c>
      <c r="AH7" s="1931"/>
      <c r="AI7" s="1931"/>
      <c r="AJ7" s="1982" t="s">
        <v>771</v>
      </c>
      <c r="AK7" s="1983"/>
      <c r="AL7" s="1951"/>
      <c r="AM7" s="1931"/>
      <c r="AN7" s="1931" t="s">
        <v>366</v>
      </c>
      <c r="AO7" s="1931"/>
      <c r="AP7" s="1931" t="s">
        <v>366</v>
      </c>
      <c r="AQ7" s="1931"/>
      <c r="AR7" s="1931"/>
      <c r="AS7" s="1931" t="s">
        <v>366</v>
      </c>
      <c r="AT7" s="1977" t="s">
        <v>772</v>
      </c>
      <c r="AU7" s="1931"/>
      <c r="AV7" s="1931" t="s">
        <v>773</v>
      </c>
      <c r="AW7" s="1931" t="s">
        <v>774</v>
      </c>
      <c r="AX7" s="928"/>
      <c r="AY7" s="928"/>
      <c r="AZ7" s="928"/>
      <c r="BA7" s="928"/>
      <c r="BB7" s="928"/>
      <c r="BC7" s="928"/>
      <c r="BD7" s="928"/>
      <c r="BE7" s="928"/>
      <c r="BF7" s="928"/>
      <c r="BG7" s="928"/>
      <c r="BH7" s="928"/>
      <c r="BI7" s="928"/>
      <c r="BJ7" s="928"/>
      <c r="BK7" s="928"/>
      <c r="BL7" s="928"/>
      <c r="BM7" s="928"/>
      <c r="BN7" s="928"/>
      <c r="BO7" s="928"/>
      <c r="BP7" s="928"/>
      <c r="BQ7" s="928"/>
      <c r="BR7" s="928"/>
      <c r="BS7" s="928"/>
      <c r="BT7" s="928"/>
      <c r="BU7" s="928"/>
      <c r="BV7" s="928"/>
      <c r="BW7" s="928"/>
      <c r="BX7" s="928"/>
      <c r="BY7" s="928"/>
      <c r="BZ7" s="928"/>
      <c r="CA7" s="928"/>
      <c r="CB7" s="928"/>
      <c r="CC7" s="928"/>
      <c r="CD7" s="928"/>
      <c r="CE7" s="928"/>
      <c r="CF7" s="928"/>
      <c r="CG7" s="928"/>
      <c r="CH7" s="928"/>
      <c r="CI7" s="928"/>
      <c r="CJ7" s="928"/>
      <c r="CK7" s="928"/>
      <c r="CL7" s="928"/>
      <c r="CM7" s="928"/>
      <c r="CN7" s="928"/>
      <c r="CO7" s="928"/>
      <c r="CP7" s="928"/>
      <c r="CQ7" s="928"/>
      <c r="CR7" s="928"/>
      <c r="CS7" s="928"/>
      <c r="CT7" s="928"/>
      <c r="CU7" s="928"/>
      <c r="CV7" s="928"/>
      <c r="CW7" s="928"/>
      <c r="CX7" s="928"/>
      <c r="CY7" s="928"/>
      <c r="CZ7" s="928"/>
      <c r="DA7" s="928"/>
      <c r="DB7" s="928"/>
      <c r="DC7" s="928"/>
      <c r="DD7" s="928"/>
      <c r="DE7" s="928"/>
      <c r="DF7" s="928"/>
      <c r="DG7" s="928"/>
      <c r="DH7" s="928"/>
      <c r="DI7" s="928"/>
      <c r="DJ7" s="928"/>
      <c r="DK7" s="928"/>
      <c r="DL7" s="928"/>
      <c r="DM7" s="928"/>
      <c r="DN7" s="928"/>
      <c r="DO7" s="928"/>
      <c r="DP7" s="928"/>
      <c r="DQ7" s="928"/>
      <c r="DR7" s="928"/>
      <c r="DS7" s="928"/>
      <c r="DT7" s="928"/>
      <c r="DU7" s="928"/>
      <c r="DV7" s="928"/>
      <c r="DW7" s="928"/>
      <c r="DX7" s="928"/>
      <c r="DY7" s="928"/>
      <c r="DZ7" s="928"/>
      <c r="EA7" s="928"/>
      <c r="EB7" s="928"/>
      <c r="EC7" s="928"/>
      <c r="ED7" s="928"/>
      <c r="EE7" s="928"/>
      <c r="EF7" s="928"/>
      <c r="EG7" s="928"/>
      <c r="EH7" s="928"/>
      <c r="EI7" s="928"/>
      <c r="EJ7" s="928"/>
      <c r="EK7" s="928"/>
      <c r="EL7" s="928"/>
      <c r="EM7" s="928"/>
      <c r="EN7" s="928"/>
      <c r="EO7" s="928"/>
      <c r="EP7" s="928"/>
      <c r="EQ7" s="928"/>
      <c r="ER7" s="928"/>
      <c r="ES7" s="928"/>
      <c r="ET7" s="928"/>
      <c r="EU7" s="928"/>
      <c r="EV7" s="928"/>
      <c r="EW7" s="928"/>
      <c r="EX7" s="928"/>
      <c r="EY7" s="928"/>
      <c r="EZ7" s="928"/>
      <c r="FA7" s="928"/>
      <c r="FB7" s="928"/>
      <c r="FC7" s="928"/>
      <c r="FD7" s="928"/>
      <c r="FE7" s="928"/>
      <c r="FF7" s="928"/>
      <c r="FG7" s="928"/>
      <c r="FH7" s="928"/>
      <c r="FI7" s="928"/>
      <c r="FJ7" s="928"/>
      <c r="FK7" s="928"/>
      <c r="FL7" s="928"/>
      <c r="FM7" s="928"/>
      <c r="FN7" s="928"/>
    </row>
    <row r="8" spans="1:170" s="929" customFormat="1" ht="91.15" customHeight="1">
      <c r="A8" s="1941"/>
      <c r="B8" s="1948"/>
      <c r="C8" s="1948"/>
      <c r="D8" s="1948"/>
      <c r="E8" s="1948"/>
      <c r="F8" s="1949"/>
      <c r="G8" s="1952"/>
      <c r="H8" s="1953"/>
      <c r="I8" s="1979" t="s">
        <v>775</v>
      </c>
      <c r="J8" s="1980"/>
      <c r="K8" s="1981"/>
      <c r="L8" s="926" t="s">
        <v>776</v>
      </c>
      <c r="M8" s="1979" t="s">
        <v>777</v>
      </c>
      <c r="N8" s="1980"/>
      <c r="O8" s="1980"/>
      <c r="P8" s="1980"/>
      <c r="Q8" s="1980"/>
      <c r="R8" s="1980"/>
      <c r="S8" s="1980"/>
      <c r="T8" s="1981"/>
      <c r="U8" s="1989"/>
      <c r="V8" s="1990"/>
      <c r="W8" s="1990"/>
      <c r="X8" s="1990"/>
      <c r="Y8" s="1991"/>
      <c r="Z8" s="1932"/>
      <c r="AA8" s="1932"/>
      <c r="AB8" s="1932"/>
      <c r="AC8" s="1932"/>
      <c r="AD8" s="1932"/>
      <c r="AE8" s="1932"/>
      <c r="AF8" s="1932"/>
      <c r="AG8" s="1932"/>
      <c r="AH8" s="1932"/>
      <c r="AI8" s="1932"/>
      <c r="AJ8" s="1984"/>
      <c r="AK8" s="1985"/>
      <c r="AL8" s="1953"/>
      <c r="AM8" s="1932"/>
      <c r="AN8" s="1932"/>
      <c r="AO8" s="1932"/>
      <c r="AP8" s="1932"/>
      <c r="AQ8" s="1932"/>
      <c r="AR8" s="1932"/>
      <c r="AS8" s="1932"/>
      <c r="AT8" s="1978"/>
      <c r="AU8" s="1932"/>
      <c r="AV8" s="1932"/>
      <c r="AW8" s="1932"/>
      <c r="AX8" s="928"/>
      <c r="AY8" s="928"/>
      <c r="AZ8" s="928"/>
      <c r="BA8" s="928"/>
      <c r="BB8" s="928"/>
      <c r="BC8" s="928"/>
      <c r="BD8" s="928"/>
      <c r="BE8" s="928"/>
      <c r="BF8" s="928"/>
      <c r="BG8" s="928"/>
      <c r="BH8" s="928"/>
      <c r="BI8" s="928"/>
      <c r="BJ8" s="928"/>
      <c r="BK8" s="928"/>
      <c r="BL8" s="928"/>
      <c r="BM8" s="928"/>
      <c r="BN8" s="928"/>
      <c r="BO8" s="928"/>
      <c r="BP8" s="928"/>
      <c r="BQ8" s="928"/>
      <c r="BR8" s="928"/>
      <c r="BS8" s="928"/>
      <c r="BT8" s="928"/>
      <c r="BU8" s="928"/>
      <c r="BV8" s="928"/>
      <c r="BW8" s="928"/>
      <c r="BX8" s="928"/>
      <c r="BY8" s="928"/>
      <c r="BZ8" s="928"/>
      <c r="CA8" s="928"/>
      <c r="CB8" s="928"/>
      <c r="CC8" s="928"/>
      <c r="CD8" s="928"/>
      <c r="CE8" s="928"/>
      <c r="CF8" s="928"/>
      <c r="CG8" s="928"/>
      <c r="CH8" s="928"/>
      <c r="CI8" s="928"/>
      <c r="CJ8" s="928"/>
      <c r="CK8" s="928"/>
      <c r="CL8" s="928"/>
      <c r="CM8" s="928"/>
      <c r="CN8" s="928"/>
      <c r="CO8" s="928"/>
      <c r="CP8" s="928"/>
      <c r="CQ8" s="928"/>
      <c r="CR8" s="928"/>
      <c r="CS8" s="928"/>
      <c r="CT8" s="928"/>
      <c r="CU8" s="928"/>
      <c r="CV8" s="928"/>
      <c r="CW8" s="928"/>
      <c r="CX8" s="928"/>
      <c r="CY8" s="928"/>
      <c r="CZ8" s="928"/>
      <c r="DA8" s="928"/>
      <c r="DB8" s="928"/>
      <c r="DC8" s="928"/>
      <c r="DD8" s="928"/>
      <c r="DE8" s="928"/>
      <c r="DF8" s="928"/>
      <c r="DG8" s="928"/>
      <c r="DH8" s="928"/>
      <c r="DI8" s="928"/>
      <c r="DJ8" s="928"/>
      <c r="DK8" s="928"/>
      <c r="DL8" s="928"/>
      <c r="DM8" s="928"/>
      <c r="DN8" s="928"/>
      <c r="DO8" s="928"/>
      <c r="DP8" s="928"/>
      <c r="DQ8" s="928"/>
      <c r="DR8" s="928"/>
      <c r="DS8" s="928"/>
      <c r="DT8" s="928"/>
      <c r="DU8" s="928"/>
      <c r="DV8" s="928"/>
      <c r="DW8" s="928"/>
      <c r="DX8" s="928"/>
      <c r="DY8" s="928"/>
      <c r="DZ8" s="928"/>
      <c r="EA8" s="928"/>
      <c r="EB8" s="928"/>
      <c r="EC8" s="928"/>
      <c r="ED8" s="928"/>
      <c r="EE8" s="928"/>
      <c r="EF8" s="928"/>
      <c r="EG8" s="928"/>
      <c r="EH8" s="928"/>
      <c r="EI8" s="928"/>
      <c r="EJ8" s="928"/>
      <c r="EK8" s="928"/>
      <c r="EL8" s="928"/>
      <c r="EM8" s="928"/>
      <c r="EN8" s="928"/>
      <c r="EO8" s="928"/>
      <c r="EP8" s="928"/>
      <c r="EQ8" s="928"/>
      <c r="ER8" s="928"/>
      <c r="ES8" s="928"/>
      <c r="ET8" s="928"/>
      <c r="EU8" s="928"/>
      <c r="EV8" s="928"/>
      <c r="EW8" s="928"/>
      <c r="EX8" s="928"/>
      <c r="EY8" s="928"/>
      <c r="EZ8" s="928"/>
      <c r="FA8" s="928"/>
      <c r="FB8" s="928"/>
      <c r="FC8" s="928"/>
      <c r="FD8" s="928"/>
      <c r="FE8" s="928"/>
      <c r="FF8" s="928"/>
      <c r="FG8" s="928"/>
      <c r="FH8" s="928"/>
      <c r="FI8" s="928"/>
      <c r="FJ8" s="928"/>
      <c r="FK8" s="928"/>
      <c r="FL8" s="928"/>
      <c r="FM8" s="928"/>
      <c r="FN8" s="928"/>
    </row>
    <row r="9" spans="1:170" ht="36" customHeight="1">
      <c r="A9" s="1941"/>
      <c r="B9" s="1992" t="s">
        <v>778</v>
      </c>
      <c r="C9" s="1993"/>
      <c r="D9" s="1993"/>
      <c r="E9" s="1993"/>
      <c r="F9" s="1994"/>
      <c r="G9" s="1998"/>
      <c r="H9" s="1999"/>
      <c r="I9" s="1999"/>
      <c r="J9" s="1999"/>
      <c r="K9" s="1999"/>
      <c r="L9" s="1999"/>
      <c r="M9" s="1999"/>
      <c r="N9" s="1999"/>
      <c r="O9" s="1999"/>
      <c r="P9" s="1999"/>
      <c r="Q9" s="1999"/>
      <c r="R9" s="1999"/>
      <c r="S9" s="1999"/>
      <c r="T9" s="1999"/>
      <c r="U9" s="1999"/>
      <c r="V9" s="1999"/>
      <c r="W9" s="1999"/>
      <c r="X9" s="1999"/>
      <c r="Y9" s="1999"/>
      <c r="Z9" s="1999"/>
      <c r="AA9" s="1999"/>
      <c r="AB9" s="1999"/>
      <c r="AC9" s="1999"/>
      <c r="AD9" s="1999"/>
      <c r="AE9" s="1999"/>
      <c r="AF9" s="1999"/>
      <c r="AG9" s="1999"/>
      <c r="AH9" s="1999"/>
      <c r="AI9" s="1999"/>
      <c r="AJ9" s="1999"/>
      <c r="AK9" s="1999"/>
      <c r="AL9" s="1999"/>
      <c r="AM9" s="1999"/>
      <c r="AN9" s="1999"/>
      <c r="AO9" s="1999"/>
      <c r="AP9" s="1999"/>
      <c r="AQ9" s="1999"/>
      <c r="AR9" s="1999"/>
      <c r="AS9" s="1999"/>
      <c r="AT9" s="2000"/>
      <c r="AU9" s="930" t="s">
        <v>779</v>
      </c>
      <c r="AV9" s="931"/>
      <c r="AW9" s="932"/>
      <c r="FI9" s="933"/>
      <c r="FJ9" s="933"/>
      <c r="FK9" s="933"/>
      <c r="FL9" s="933"/>
      <c r="FM9" s="933"/>
      <c r="FN9" s="933"/>
    </row>
    <row r="10" spans="1:170" ht="115.15" customHeight="1">
      <c r="A10" s="1941"/>
      <c r="B10" s="1995"/>
      <c r="C10" s="1996"/>
      <c r="D10" s="1996"/>
      <c r="E10" s="1996"/>
      <c r="F10" s="1997"/>
      <c r="G10" s="1950" t="s">
        <v>648</v>
      </c>
      <c r="H10" s="1951"/>
      <c r="I10" s="2001"/>
      <c r="J10" s="2002"/>
      <c r="K10" s="2003"/>
      <c r="L10" s="1931" t="s">
        <v>366</v>
      </c>
      <c r="M10" s="1986"/>
      <c r="N10" s="1987"/>
      <c r="O10" s="1987"/>
      <c r="P10" s="1987"/>
      <c r="Q10" s="1987"/>
      <c r="R10" s="1987"/>
      <c r="S10" s="1987"/>
      <c r="T10" s="1988"/>
      <c r="U10" s="1986" t="s">
        <v>780</v>
      </c>
      <c r="V10" s="1987"/>
      <c r="W10" s="1987"/>
      <c r="X10" s="1987"/>
      <c r="Y10" s="1988"/>
      <c r="Z10" s="1931" t="s">
        <v>366</v>
      </c>
      <c r="AA10" s="1931" t="s">
        <v>366</v>
      </c>
      <c r="AB10" s="1931" t="s">
        <v>366</v>
      </c>
      <c r="AC10" s="1931"/>
      <c r="AD10" s="1931" t="s">
        <v>366</v>
      </c>
      <c r="AE10" s="1931"/>
      <c r="AF10" s="1931"/>
      <c r="AG10" s="1931" t="s">
        <v>366</v>
      </c>
      <c r="AH10" s="1931"/>
      <c r="AI10" s="1931"/>
      <c r="AJ10" s="1982" t="s">
        <v>771</v>
      </c>
      <c r="AK10" s="1983"/>
      <c r="AL10" s="1951"/>
      <c r="AM10" s="1931"/>
      <c r="AN10" s="1931" t="s">
        <v>366</v>
      </c>
      <c r="AO10" s="1931"/>
      <c r="AP10" s="1931" t="s">
        <v>366</v>
      </c>
      <c r="AQ10" s="1931"/>
      <c r="AR10" s="2007" t="s">
        <v>366</v>
      </c>
      <c r="AS10" s="2007" t="s">
        <v>366</v>
      </c>
      <c r="AT10" s="1977" t="s">
        <v>781</v>
      </c>
      <c r="AU10" s="1931" t="s">
        <v>782</v>
      </c>
      <c r="AV10" s="1931" t="s">
        <v>783</v>
      </c>
      <c r="AW10" s="930" t="s">
        <v>784</v>
      </c>
      <c r="FI10" s="933"/>
      <c r="FJ10" s="933"/>
      <c r="FK10" s="933"/>
      <c r="FL10" s="933"/>
      <c r="FM10" s="933"/>
      <c r="FN10" s="933"/>
    </row>
    <row r="11" spans="1:170" ht="154.15" customHeight="1">
      <c r="A11" s="1941"/>
      <c r="B11" s="1995"/>
      <c r="C11" s="1996"/>
      <c r="D11" s="1996"/>
      <c r="E11" s="1996"/>
      <c r="F11" s="1997"/>
      <c r="G11" s="1952"/>
      <c r="H11" s="1953"/>
      <c r="I11" s="2004"/>
      <c r="J11" s="2005"/>
      <c r="K11" s="2006"/>
      <c r="L11" s="1932"/>
      <c r="M11" s="1989"/>
      <c r="N11" s="1990"/>
      <c r="O11" s="1990"/>
      <c r="P11" s="1990"/>
      <c r="Q11" s="1990"/>
      <c r="R11" s="1990"/>
      <c r="S11" s="1990"/>
      <c r="T11" s="1991"/>
      <c r="U11" s="1989"/>
      <c r="V11" s="1990"/>
      <c r="W11" s="1990"/>
      <c r="X11" s="1990"/>
      <c r="Y11" s="1991"/>
      <c r="Z11" s="1932"/>
      <c r="AA11" s="1932"/>
      <c r="AB11" s="1932"/>
      <c r="AC11" s="1932"/>
      <c r="AD11" s="1932"/>
      <c r="AE11" s="1932"/>
      <c r="AF11" s="1932"/>
      <c r="AG11" s="1932"/>
      <c r="AH11" s="1932"/>
      <c r="AI11" s="1932"/>
      <c r="AJ11" s="1984"/>
      <c r="AK11" s="1985"/>
      <c r="AL11" s="1953"/>
      <c r="AM11" s="1932"/>
      <c r="AN11" s="1932"/>
      <c r="AO11" s="1932"/>
      <c r="AP11" s="1932"/>
      <c r="AQ11" s="1932"/>
      <c r="AR11" s="2008"/>
      <c r="AS11" s="2008"/>
      <c r="AT11" s="1978"/>
      <c r="AU11" s="1932"/>
      <c r="AV11" s="1932"/>
      <c r="AW11" s="903" t="s">
        <v>785</v>
      </c>
      <c r="AY11" s="934"/>
      <c r="AZ11" s="934"/>
      <c r="BA11" s="934"/>
      <c r="BB11" s="934"/>
      <c r="FI11" s="933"/>
      <c r="FJ11" s="933"/>
      <c r="FK11" s="933"/>
      <c r="FL11" s="933"/>
      <c r="FM11" s="933"/>
      <c r="FN11" s="933"/>
    </row>
    <row r="12" spans="1:170" s="928" customFormat="1" ht="98.45" customHeight="1">
      <c r="A12" s="1941"/>
      <c r="B12" s="2009" t="s">
        <v>786</v>
      </c>
      <c r="C12" s="2010"/>
      <c r="D12" s="2010"/>
      <c r="E12" s="2011"/>
      <c r="F12" s="2012"/>
      <c r="G12" s="1979" t="s">
        <v>787</v>
      </c>
      <c r="H12" s="1980"/>
      <c r="I12" s="1980"/>
      <c r="J12" s="1980"/>
      <c r="K12" s="1980"/>
      <c r="L12" s="1980"/>
      <c r="M12" s="1980"/>
      <c r="N12" s="1980"/>
      <c r="O12" s="1980"/>
      <c r="P12" s="1980"/>
      <c r="Q12" s="1980"/>
      <c r="R12" s="1980"/>
      <c r="S12" s="1980"/>
      <c r="T12" s="1981"/>
      <c r="U12" s="1979" t="s">
        <v>788</v>
      </c>
      <c r="V12" s="1980"/>
      <c r="W12" s="1980"/>
      <c r="X12" s="1980"/>
      <c r="Y12" s="1981"/>
      <c r="Z12" s="930" t="s">
        <v>789</v>
      </c>
      <c r="AA12" s="1979" t="s">
        <v>787</v>
      </c>
      <c r="AB12" s="1980"/>
      <c r="AC12" s="1980"/>
      <c r="AD12" s="1980"/>
      <c r="AE12" s="1980"/>
      <c r="AF12" s="1980"/>
      <c r="AG12" s="1980"/>
      <c r="AH12" s="1980"/>
      <c r="AI12" s="1980"/>
      <c r="AJ12" s="1980"/>
      <c r="AK12" s="1980"/>
      <c r="AL12" s="1980"/>
      <c r="AM12" s="1980"/>
      <c r="AN12" s="1980"/>
      <c r="AO12" s="1980"/>
      <c r="AP12" s="1980"/>
      <c r="AQ12" s="1980"/>
      <c r="AR12" s="1980"/>
      <c r="AS12" s="1980"/>
      <c r="AT12" s="1981"/>
      <c r="AU12" s="1931" t="s">
        <v>790</v>
      </c>
      <c r="AV12" s="1034" t="s">
        <v>946</v>
      </c>
      <c r="AW12" s="930" t="s">
        <v>791</v>
      </c>
      <c r="AX12" s="934"/>
      <c r="AY12" s="934"/>
      <c r="AZ12" s="934"/>
      <c r="BA12" s="934"/>
    </row>
    <row r="13" spans="1:170" s="928" customFormat="1" ht="24.6" customHeight="1">
      <c r="A13" s="1941"/>
      <c r="B13" s="2015" t="s">
        <v>792</v>
      </c>
      <c r="C13" s="2016"/>
      <c r="D13" s="2009" t="s">
        <v>793</v>
      </c>
      <c r="E13" s="2011"/>
      <c r="F13" s="2012"/>
      <c r="G13" s="1986" t="s">
        <v>787</v>
      </c>
      <c r="H13" s="1987"/>
      <c r="I13" s="1987"/>
      <c r="J13" s="1987"/>
      <c r="K13" s="1987"/>
      <c r="L13" s="1987"/>
      <c r="M13" s="1987"/>
      <c r="N13" s="1987"/>
      <c r="O13" s="1987"/>
      <c r="P13" s="1987"/>
      <c r="Q13" s="1987"/>
      <c r="R13" s="1987"/>
      <c r="S13" s="1987"/>
      <c r="T13" s="1987"/>
      <c r="U13" s="1987"/>
      <c r="V13" s="1987"/>
      <c r="W13" s="1987"/>
      <c r="X13" s="1987"/>
      <c r="Y13" s="1988"/>
      <c r="Z13" s="1931" t="s">
        <v>366</v>
      </c>
      <c r="AA13" s="1931"/>
      <c r="AB13" s="1931"/>
      <c r="AC13" s="1986" t="s">
        <v>787</v>
      </c>
      <c r="AD13" s="1987"/>
      <c r="AE13" s="1987"/>
      <c r="AF13" s="1987"/>
      <c r="AG13" s="1987"/>
      <c r="AH13" s="1987"/>
      <c r="AI13" s="1987"/>
      <c r="AJ13" s="1987"/>
      <c r="AK13" s="1987"/>
      <c r="AL13" s="1987"/>
      <c r="AM13" s="1987"/>
      <c r="AN13" s="1988"/>
      <c r="AO13" s="1931"/>
      <c r="AP13" s="1931" t="s">
        <v>366</v>
      </c>
      <c r="AQ13" s="1986" t="s">
        <v>787</v>
      </c>
      <c r="AR13" s="1987"/>
      <c r="AS13" s="1988"/>
      <c r="AT13" s="1931" t="s">
        <v>794</v>
      </c>
      <c r="AU13" s="2014"/>
      <c r="AV13" s="1931" t="s">
        <v>795</v>
      </c>
      <c r="AW13" s="1931"/>
      <c r="AX13" s="934"/>
      <c r="AY13" s="934"/>
      <c r="AZ13" s="934"/>
      <c r="BA13" s="934"/>
    </row>
    <row r="14" spans="1:170" s="928" customFormat="1" ht="24.6" customHeight="1">
      <c r="A14" s="1941"/>
      <c r="B14" s="2017"/>
      <c r="C14" s="2018"/>
      <c r="D14" s="2009" t="s">
        <v>796</v>
      </c>
      <c r="E14" s="2011"/>
      <c r="F14" s="2012"/>
      <c r="G14" s="2021"/>
      <c r="H14" s="2022"/>
      <c r="I14" s="2022"/>
      <c r="J14" s="2022"/>
      <c r="K14" s="2022"/>
      <c r="L14" s="2022"/>
      <c r="M14" s="2022"/>
      <c r="N14" s="2022"/>
      <c r="O14" s="2022"/>
      <c r="P14" s="2022"/>
      <c r="Q14" s="2022"/>
      <c r="R14" s="2022"/>
      <c r="S14" s="2022"/>
      <c r="T14" s="2022"/>
      <c r="U14" s="2022"/>
      <c r="V14" s="2022"/>
      <c r="W14" s="2022"/>
      <c r="X14" s="2022"/>
      <c r="Y14" s="2023"/>
      <c r="Z14" s="2014"/>
      <c r="AA14" s="2014"/>
      <c r="AB14" s="2014"/>
      <c r="AC14" s="2021"/>
      <c r="AD14" s="2022"/>
      <c r="AE14" s="2022"/>
      <c r="AF14" s="2022"/>
      <c r="AG14" s="2022"/>
      <c r="AH14" s="2022"/>
      <c r="AI14" s="2022"/>
      <c r="AJ14" s="2022"/>
      <c r="AK14" s="2022"/>
      <c r="AL14" s="2022"/>
      <c r="AM14" s="2022"/>
      <c r="AN14" s="2023"/>
      <c r="AO14" s="2014"/>
      <c r="AP14" s="2014"/>
      <c r="AQ14" s="2021"/>
      <c r="AR14" s="2022"/>
      <c r="AS14" s="2023"/>
      <c r="AT14" s="2014"/>
      <c r="AU14" s="2014"/>
      <c r="AV14" s="2014"/>
      <c r="AW14" s="2014"/>
      <c r="AX14" s="934"/>
      <c r="AY14" s="934"/>
      <c r="AZ14" s="934"/>
      <c r="BA14" s="934"/>
    </row>
    <row r="15" spans="1:170" s="928" customFormat="1" ht="24.6" customHeight="1">
      <c r="A15" s="1941"/>
      <c r="B15" s="2017"/>
      <c r="C15" s="2018"/>
      <c r="D15" s="2009" t="s">
        <v>797</v>
      </c>
      <c r="E15" s="2011"/>
      <c r="F15" s="2012"/>
      <c r="G15" s="2021"/>
      <c r="H15" s="2022"/>
      <c r="I15" s="2022"/>
      <c r="J15" s="2022"/>
      <c r="K15" s="2022"/>
      <c r="L15" s="2022"/>
      <c r="M15" s="2022"/>
      <c r="N15" s="2022"/>
      <c r="O15" s="2022"/>
      <c r="P15" s="2022"/>
      <c r="Q15" s="2022"/>
      <c r="R15" s="2022"/>
      <c r="S15" s="2022"/>
      <c r="T15" s="2022"/>
      <c r="U15" s="2022"/>
      <c r="V15" s="2022"/>
      <c r="W15" s="2022"/>
      <c r="X15" s="2022"/>
      <c r="Y15" s="2023"/>
      <c r="Z15" s="2014"/>
      <c r="AA15" s="2014"/>
      <c r="AB15" s="2014"/>
      <c r="AC15" s="2021"/>
      <c r="AD15" s="2022"/>
      <c r="AE15" s="2022"/>
      <c r="AF15" s="2022"/>
      <c r="AG15" s="2022"/>
      <c r="AH15" s="2022"/>
      <c r="AI15" s="2022"/>
      <c r="AJ15" s="2022"/>
      <c r="AK15" s="2022"/>
      <c r="AL15" s="2022"/>
      <c r="AM15" s="2022"/>
      <c r="AN15" s="2023"/>
      <c r="AO15" s="2014"/>
      <c r="AP15" s="2014"/>
      <c r="AQ15" s="2021"/>
      <c r="AR15" s="2022"/>
      <c r="AS15" s="2023"/>
      <c r="AT15" s="2014"/>
      <c r="AU15" s="2014"/>
      <c r="AV15" s="2014"/>
      <c r="AW15" s="2014"/>
      <c r="AX15" s="934"/>
      <c r="AY15" s="934"/>
      <c r="AZ15" s="934"/>
      <c r="BA15" s="934"/>
    </row>
    <row r="16" spans="1:170" s="928" customFormat="1" ht="24.6" customHeight="1">
      <c r="A16" s="1941"/>
      <c r="B16" s="2019"/>
      <c r="C16" s="2020"/>
      <c r="D16" s="2009" t="s">
        <v>798</v>
      </c>
      <c r="E16" s="2011"/>
      <c r="F16" s="2012"/>
      <c r="G16" s="1989"/>
      <c r="H16" s="1990"/>
      <c r="I16" s="1990"/>
      <c r="J16" s="1990"/>
      <c r="K16" s="1990"/>
      <c r="L16" s="1990"/>
      <c r="M16" s="1990"/>
      <c r="N16" s="1990"/>
      <c r="O16" s="1990"/>
      <c r="P16" s="1990"/>
      <c r="Q16" s="1990"/>
      <c r="R16" s="1990"/>
      <c r="S16" s="1990"/>
      <c r="T16" s="1990"/>
      <c r="U16" s="1990"/>
      <c r="V16" s="1990"/>
      <c r="W16" s="1990"/>
      <c r="X16" s="1990"/>
      <c r="Y16" s="1991"/>
      <c r="Z16" s="1932"/>
      <c r="AA16" s="1932"/>
      <c r="AB16" s="1932"/>
      <c r="AC16" s="1989"/>
      <c r="AD16" s="1990"/>
      <c r="AE16" s="1990"/>
      <c r="AF16" s="1990"/>
      <c r="AG16" s="1990"/>
      <c r="AH16" s="1990"/>
      <c r="AI16" s="1990"/>
      <c r="AJ16" s="1990"/>
      <c r="AK16" s="1990"/>
      <c r="AL16" s="1990"/>
      <c r="AM16" s="1990"/>
      <c r="AN16" s="1991"/>
      <c r="AO16" s="1932"/>
      <c r="AP16" s="1932"/>
      <c r="AQ16" s="2021"/>
      <c r="AR16" s="2022"/>
      <c r="AS16" s="2023"/>
      <c r="AT16" s="1932"/>
      <c r="AU16" s="2014"/>
      <c r="AV16" s="1932"/>
      <c r="AW16" s="1932"/>
      <c r="AX16" s="934"/>
      <c r="AY16" s="934"/>
      <c r="AZ16" s="934"/>
      <c r="BA16" s="934"/>
    </row>
    <row r="17" spans="1:53" s="928" customFormat="1" ht="24.6" customHeight="1">
      <c r="A17" s="1941"/>
      <c r="B17" s="2015" t="s">
        <v>799</v>
      </c>
      <c r="C17" s="2016"/>
      <c r="D17" s="2009" t="s">
        <v>800</v>
      </c>
      <c r="E17" s="2011"/>
      <c r="F17" s="2012"/>
      <c r="G17" s="1986" t="s">
        <v>787</v>
      </c>
      <c r="H17" s="1987"/>
      <c r="I17" s="1987"/>
      <c r="J17" s="1987"/>
      <c r="K17" s="1987"/>
      <c r="L17" s="1987"/>
      <c r="M17" s="1987"/>
      <c r="N17" s="1987"/>
      <c r="O17" s="1987"/>
      <c r="P17" s="1987"/>
      <c r="Q17" s="1987"/>
      <c r="R17" s="1987"/>
      <c r="S17" s="1987"/>
      <c r="T17" s="1987"/>
      <c r="U17" s="1987"/>
      <c r="V17" s="1987"/>
      <c r="W17" s="1987"/>
      <c r="X17" s="1987"/>
      <c r="Y17" s="1988"/>
      <c r="Z17" s="1931"/>
      <c r="AA17" s="1931" t="s">
        <v>366</v>
      </c>
      <c r="AB17" s="1931"/>
      <c r="AC17" s="1986" t="s">
        <v>787</v>
      </c>
      <c r="AD17" s="1987"/>
      <c r="AE17" s="1987"/>
      <c r="AF17" s="1987"/>
      <c r="AG17" s="1987"/>
      <c r="AH17" s="1987"/>
      <c r="AI17" s="1987"/>
      <c r="AJ17" s="1987"/>
      <c r="AK17" s="1987"/>
      <c r="AL17" s="1987"/>
      <c r="AM17" s="1987"/>
      <c r="AN17" s="1988"/>
      <c r="AO17" s="1931" t="s">
        <v>366</v>
      </c>
      <c r="AP17" s="1931"/>
      <c r="AQ17" s="2021"/>
      <c r="AR17" s="2022"/>
      <c r="AS17" s="2023"/>
      <c r="AT17" s="1931" t="s">
        <v>801</v>
      </c>
      <c r="AU17" s="2014"/>
      <c r="AV17" s="1931" t="s">
        <v>802</v>
      </c>
      <c r="AW17" s="1931"/>
      <c r="AX17" s="934"/>
      <c r="AY17" s="934"/>
      <c r="AZ17" s="934"/>
      <c r="BA17" s="934"/>
    </row>
    <row r="18" spans="1:53" s="928" customFormat="1" ht="24.6" customHeight="1">
      <c r="A18" s="1941"/>
      <c r="B18" s="2017"/>
      <c r="C18" s="2018"/>
      <c r="D18" s="2009" t="s">
        <v>803</v>
      </c>
      <c r="E18" s="2011"/>
      <c r="F18" s="2012"/>
      <c r="G18" s="2021"/>
      <c r="H18" s="2022"/>
      <c r="I18" s="2022"/>
      <c r="J18" s="2022"/>
      <c r="K18" s="2022"/>
      <c r="L18" s="2022"/>
      <c r="M18" s="2022"/>
      <c r="N18" s="2022"/>
      <c r="O18" s="2022"/>
      <c r="P18" s="2022"/>
      <c r="Q18" s="2022"/>
      <c r="R18" s="2022"/>
      <c r="S18" s="2022"/>
      <c r="T18" s="2022"/>
      <c r="U18" s="2022"/>
      <c r="V18" s="2022"/>
      <c r="W18" s="2022"/>
      <c r="X18" s="2022"/>
      <c r="Y18" s="2023"/>
      <c r="Z18" s="2014"/>
      <c r="AA18" s="2014"/>
      <c r="AB18" s="2014"/>
      <c r="AC18" s="2021"/>
      <c r="AD18" s="2022"/>
      <c r="AE18" s="2022"/>
      <c r="AF18" s="2022"/>
      <c r="AG18" s="2022"/>
      <c r="AH18" s="2022"/>
      <c r="AI18" s="2022"/>
      <c r="AJ18" s="2022"/>
      <c r="AK18" s="2022"/>
      <c r="AL18" s="2022"/>
      <c r="AM18" s="2022"/>
      <c r="AN18" s="2023"/>
      <c r="AO18" s="2014"/>
      <c r="AP18" s="2014"/>
      <c r="AQ18" s="2021"/>
      <c r="AR18" s="2022"/>
      <c r="AS18" s="2023"/>
      <c r="AT18" s="2014"/>
      <c r="AU18" s="2014"/>
      <c r="AV18" s="2014"/>
      <c r="AW18" s="2014"/>
      <c r="AX18" s="934"/>
      <c r="AY18" s="934"/>
      <c r="AZ18" s="934"/>
      <c r="BA18" s="934"/>
    </row>
    <row r="19" spans="1:53" s="928" customFormat="1" ht="24.6" customHeight="1">
      <c r="A19" s="1941"/>
      <c r="B19" s="2017"/>
      <c r="C19" s="2018"/>
      <c r="D19" s="2009" t="s">
        <v>804</v>
      </c>
      <c r="E19" s="2011"/>
      <c r="F19" s="2012"/>
      <c r="G19" s="2021"/>
      <c r="H19" s="2022"/>
      <c r="I19" s="2022"/>
      <c r="J19" s="2022"/>
      <c r="K19" s="2022"/>
      <c r="L19" s="2022"/>
      <c r="M19" s="2022"/>
      <c r="N19" s="2022"/>
      <c r="O19" s="2022"/>
      <c r="P19" s="2022"/>
      <c r="Q19" s="2022"/>
      <c r="R19" s="2022"/>
      <c r="S19" s="2022"/>
      <c r="T19" s="2022"/>
      <c r="U19" s="2022"/>
      <c r="V19" s="2022"/>
      <c r="W19" s="2022"/>
      <c r="X19" s="2022"/>
      <c r="Y19" s="2023"/>
      <c r="Z19" s="2014"/>
      <c r="AA19" s="2014"/>
      <c r="AB19" s="2014"/>
      <c r="AC19" s="2021"/>
      <c r="AD19" s="2022"/>
      <c r="AE19" s="2022"/>
      <c r="AF19" s="2022"/>
      <c r="AG19" s="2022"/>
      <c r="AH19" s="2022"/>
      <c r="AI19" s="2022"/>
      <c r="AJ19" s="2022"/>
      <c r="AK19" s="2022"/>
      <c r="AL19" s="2022"/>
      <c r="AM19" s="2022"/>
      <c r="AN19" s="2023"/>
      <c r="AO19" s="2014"/>
      <c r="AP19" s="2014"/>
      <c r="AQ19" s="2021"/>
      <c r="AR19" s="2022"/>
      <c r="AS19" s="2023"/>
      <c r="AT19" s="2014"/>
      <c r="AU19" s="2014"/>
      <c r="AV19" s="2014"/>
      <c r="AW19" s="2014"/>
      <c r="AX19" s="934"/>
      <c r="AY19" s="934"/>
      <c r="AZ19" s="934"/>
      <c r="BA19" s="934"/>
    </row>
    <row r="20" spans="1:53" s="928" customFormat="1" ht="24.6" customHeight="1">
      <c r="A20" s="1941"/>
      <c r="B20" s="2019"/>
      <c r="C20" s="2020"/>
      <c r="D20" s="2009" t="s">
        <v>608</v>
      </c>
      <c r="E20" s="2011"/>
      <c r="F20" s="2012"/>
      <c r="G20" s="1989"/>
      <c r="H20" s="1990"/>
      <c r="I20" s="1990"/>
      <c r="J20" s="1990"/>
      <c r="K20" s="1990"/>
      <c r="L20" s="1990"/>
      <c r="M20" s="1990"/>
      <c r="N20" s="1990"/>
      <c r="O20" s="1990"/>
      <c r="P20" s="1990"/>
      <c r="Q20" s="1990"/>
      <c r="R20" s="1990"/>
      <c r="S20" s="1990"/>
      <c r="T20" s="1990"/>
      <c r="U20" s="1990"/>
      <c r="V20" s="1990"/>
      <c r="W20" s="1990"/>
      <c r="X20" s="1990"/>
      <c r="Y20" s="1991"/>
      <c r="Z20" s="1932"/>
      <c r="AA20" s="1932"/>
      <c r="AB20" s="1932"/>
      <c r="AC20" s="1989"/>
      <c r="AD20" s="1990"/>
      <c r="AE20" s="1990"/>
      <c r="AF20" s="1990"/>
      <c r="AG20" s="1990"/>
      <c r="AH20" s="1990"/>
      <c r="AI20" s="1990"/>
      <c r="AJ20" s="1990"/>
      <c r="AK20" s="1990"/>
      <c r="AL20" s="1990"/>
      <c r="AM20" s="1990"/>
      <c r="AN20" s="1991"/>
      <c r="AO20" s="1932"/>
      <c r="AP20" s="1932"/>
      <c r="AQ20" s="2021"/>
      <c r="AR20" s="2022"/>
      <c r="AS20" s="2023"/>
      <c r="AT20" s="1932"/>
      <c r="AU20" s="2014"/>
      <c r="AV20" s="1932"/>
      <c r="AW20" s="1932"/>
      <c r="AX20" s="934"/>
      <c r="AY20" s="934"/>
      <c r="AZ20" s="934"/>
      <c r="BA20" s="934"/>
    </row>
    <row r="21" spans="1:53" s="928" customFormat="1" ht="24.6" customHeight="1">
      <c r="A21" s="1941"/>
      <c r="B21" s="2015" t="s">
        <v>805</v>
      </c>
      <c r="C21" s="2016"/>
      <c r="D21" s="2009" t="s">
        <v>806</v>
      </c>
      <c r="E21" s="2011"/>
      <c r="F21" s="2012"/>
      <c r="G21" s="1986" t="s">
        <v>787</v>
      </c>
      <c r="H21" s="1987"/>
      <c r="I21" s="1987"/>
      <c r="J21" s="1987"/>
      <c r="K21" s="1987"/>
      <c r="L21" s="1987"/>
      <c r="M21" s="1987"/>
      <c r="N21" s="1987"/>
      <c r="O21" s="1987"/>
      <c r="P21" s="1987"/>
      <c r="Q21" s="1987"/>
      <c r="R21" s="1987"/>
      <c r="S21" s="1987"/>
      <c r="T21" s="1987"/>
      <c r="U21" s="1987"/>
      <c r="V21" s="1987"/>
      <c r="W21" s="1987"/>
      <c r="X21" s="1987"/>
      <c r="Y21" s="1988"/>
      <c r="Z21" s="1931"/>
      <c r="AA21" s="1931"/>
      <c r="AB21" s="1931" t="s">
        <v>366</v>
      </c>
      <c r="AC21" s="1986" t="s">
        <v>787</v>
      </c>
      <c r="AD21" s="1987"/>
      <c r="AE21" s="1987"/>
      <c r="AF21" s="1987"/>
      <c r="AG21" s="1987"/>
      <c r="AH21" s="1987"/>
      <c r="AI21" s="1987"/>
      <c r="AJ21" s="1987"/>
      <c r="AK21" s="1987"/>
      <c r="AL21" s="1987"/>
      <c r="AM21" s="1987"/>
      <c r="AN21" s="1988"/>
      <c r="AO21" s="1931"/>
      <c r="AP21" s="1931" t="s">
        <v>366</v>
      </c>
      <c r="AQ21" s="2021"/>
      <c r="AR21" s="2022"/>
      <c r="AS21" s="2023"/>
      <c r="AT21" s="1931" t="s">
        <v>807</v>
      </c>
      <c r="AU21" s="2014"/>
      <c r="AV21" s="1931" t="s">
        <v>808</v>
      </c>
      <c r="AW21" s="1931"/>
      <c r="AX21" s="934"/>
      <c r="AY21" s="934"/>
      <c r="AZ21" s="934"/>
      <c r="BA21" s="934"/>
    </row>
    <row r="22" spans="1:53" s="928" customFormat="1" ht="24.6" customHeight="1">
      <c r="A22" s="1941"/>
      <c r="B22" s="2017"/>
      <c r="C22" s="2018"/>
      <c r="D22" s="2009" t="s">
        <v>809</v>
      </c>
      <c r="E22" s="2011"/>
      <c r="F22" s="2012"/>
      <c r="G22" s="2021"/>
      <c r="H22" s="2022"/>
      <c r="I22" s="2022"/>
      <c r="J22" s="2022"/>
      <c r="K22" s="2022"/>
      <c r="L22" s="2022"/>
      <c r="M22" s="2022"/>
      <c r="N22" s="2022"/>
      <c r="O22" s="2022"/>
      <c r="P22" s="2022"/>
      <c r="Q22" s="2022"/>
      <c r="R22" s="2022"/>
      <c r="S22" s="2022"/>
      <c r="T22" s="2022"/>
      <c r="U22" s="2022"/>
      <c r="V22" s="2022"/>
      <c r="W22" s="2022"/>
      <c r="X22" s="2022"/>
      <c r="Y22" s="2023"/>
      <c r="Z22" s="2014"/>
      <c r="AA22" s="2014"/>
      <c r="AB22" s="2014"/>
      <c r="AC22" s="2021"/>
      <c r="AD22" s="2022"/>
      <c r="AE22" s="2022"/>
      <c r="AF22" s="2022"/>
      <c r="AG22" s="2022"/>
      <c r="AH22" s="2022"/>
      <c r="AI22" s="2022"/>
      <c r="AJ22" s="2022"/>
      <c r="AK22" s="2022"/>
      <c r="AL22" s="2022"/>
      <c r="AM22" s="2022"/>
      <c r="AN22" s="2023"/>
      <c r="AO22" s="2014"/>
      <c r="AP22" s="2014"/>
      <c r="AQ22" s="2021"/>
      <c r="AR22" s="2022"/>
      <c r="AS22" s="2023"/>
      <c r="AT22" s="2014"/>
      <c r="AU22" s="2014"/>
      <c r="AV22" s="2014"/>
      <c r="AW22" s="2014"/>
      <c r="AX22" s="934"/>
      <c r="AY22" s="934"/>
      <c r="AZ22" s="934"/>
      <c r="BA22" s="934"/>
    </row>
    <row r="23" spans="1:53" s="928" customFormat="1" ht="24.6" customHeight="1">
      <c r="A23" s="1941"/>
      <c r="B23" s="2017"/>
      <c r="C23" s="2018"/>
      <c r="D23" s="2009" t="s">
        <v>796</v>
      </c>
      <c r="E23" s="2011"/>
      <c r="F23" s="2012"/>
      <c r="G23" s="2021"/>
      <c r="H23" s="2022"/>
      <c r="I23" s="2022"/>
      <c r="J23" s="2022"/>
      <c r="K23" s="2022"/>
      <c r="L23" s="2022"/>
      <c r="M23" s="2022"/>
      <c r="N23" s="2022"/>
      <c r="O23" s="2022"/>
      <c r="P23" s="2022"/>
      <c r="Q23" s="2022"/>
      <c r="R23" s="2022"/>
      <c r="S23" s="2022"/>
      <c r="T23" s="2022"/>
      <c r="U23" s="2022"/>
      <c r="V23" s="2022"/>
      <c r="W23" s="2022"/>
      <c r="X23" s="2022"/>
      <c r="Y23" s="2023"/>
      <c r="Z23" s="2014"/>
      <c r="AA23" s="2014"/>
      <c r="AB23" s="2014"/>
      <c r="AC23" s="2021"/>
      <c r="AD23" s="2022"/>
      <c r="AE23" s="2022"/>
      <c r="AF23" s="2022"/>
      <c r="AG23" s="2022"/>
      <c r="AH23" s="2022"/>
      <c r="AI23" s="2022"/>
      <c r="AJ23" s="2022"/>
      <c r="AK23" s="2022"/>
      <c r="AL23" s="2022"/>
      <c r="AM23" s="2022"/>
      <c r="AN23" s="2023"/>
      <c r="AO23" s="2014"/>
      <c r="AP23" s="2014"/>
      <c r="AQ23" s="2021"/>
      <c r="AR23" s="2022"/>
      <c r="AS23" s="2023"/>
      <c r="AT23" s="2014"/>
      <c r="AU23" s="2014"/>
      <c r="AV23" s="2014"/>
      <c r="AW23" s="2014"/>
      <c r="AX23" s="934"/>
      <c r="AY23" s="934"/>
      <c r="AZ23" s="934"/>
      <c r="BA23" s="934"/>
    </row>
    <row r="24" spans="1:53" s="928" customFormat="1" ht="24.6" customHeight="1">
      <c r="A24" s="1941"/>
      <c r="B24" s="2019"/>
      <c r="C24" s="2020"/>
      <c r="D24" s="2009" t="s">
        <v>609</v>
      </c>
      <c r="E24" s="2011"/>
      <c r="F24" s="2012"/>
      <c r="G24" s="1989"/>
      <c r="H24" s="1990"/>
      <c r="I24" s="1990"/>
      <c r="J24" s="1990"/>
      <c r="K24" s="1990"/>
      <c r="L24" s="1990"/>
      <c r="M24" s="1990"/>
      <c r="N24" s="1990"/>
      <c r="O24" s="1990"/>
      <c r="P24" s="1990"/>
      <c r="Q24" s="1990"/>
      <c r="R24" s="1990"/>
      <c r="S24" s="1990"/>
      <c r="T24" s="1990"/>
      <c r="U24" s="1990"/>
      <c r="V24" s="1990"/>
      <c r="W24" s="1990"/>
      <c r="X24" s="1990"/>
      <c r="Y24" s="1991"/>
      <c r="Z24" s="1932"/>
      <c r="AA24" s="1932"/>
      <c r="AB24" s="1932"/>
      <c r="AC24" s="1989"/>
      <c r="AD24" s="1990"/>
      <c r="AE24" s="1990"/>
      <c r="AF24" s="1990"/>
      <c r="AG24" s="1990"/>
      <c r="AH24" s="1990"/>
      <c r="AI24" s="1990"/>
      <c r="AJ24" s="1990"/>
      <c r="AK24" s="1990"/>
      <c r="AL24" s="1990"/>
      <c r="AM24" s="1990"/>
      <c r="AN24" s="1991"/>
      <c r="AO24" s="1932"/>
      <c r="AP24" s="1932"/>
      <c r="AQ24" s="2021"/>
      <c r="AR24" s="2022"/>
      <c r="AS24" s="2023"/>
      <c r="AT24" s="1932"/>
      <c r="AU24" s="2014"/>
      <c r="AV24" s="1932"/>
      <c r="AW24" s="1932"/>
      <c r="AX24" s="934"/>
      <c r="AY24" s="934"/>
      <c r="AZ24" s="934"/>
      <c r="BA24" s="934"/>
    </row>
    <row r="25" spans="1:53" s="928" customFormat="1" ht="98.45" customHeight="1">
      <c r="A25" s="1941"/>
      <c r="B25" s="2009" t="s">
        <v>810</v>
      </c>
      <c r="C25" s="2010"/>
      <c r="D25" s="2010"/>
      <c r="E25" s="2011"/>
      <c r="F25" s="2012"/>
      <c r="G25" s="1979" t="s">
        <v>787</v>
      </c>
      <c r="H25" s="1980"/>
      <c r="I25" s="1980"/>
      <c r="J25" s="1980"/>
      <c r="K25" s="1980"/>
      <c r="L25" s="1980"/>
      <c r="M25" s="1980"/>
      <c r="N25" s="1980"/>
      <c r="O25" s="1980"/>
      <c r="P25" s="1980"/>
      <c r="Q25" s="1980"/>
      <c r="R25" s="1980"/>
      <c r="S25" s="1980"/>
      <c r="T25" s="1980"/>
      <c r="U25" s="1980"/>
      <c r="V25" s="1980"/>
      <c r="W25" s="1980"/>
      <c r="X25" s="1980"/>
      <c r="Y25" s="1980"/>
      <c r="Z25" s="1980"/>
      <c r="AA25" s="1980"/>
      <c r="AB25" s="1981"/>
      <c r="AC25" s="2025" t="s">
        <v>811</v>
      </c>
      <c r="AD25" s="2026"/>
      <c r="AE25" s="2027"/>
      <c r="AF25" s="1979" t="s">
        <v>787</v>
      </c>
      <c r="AG25" s="1980"/>
      <c r="AH25" s="1980"/>
      <c r="AI25" s="1980"/>
      <c r="AJ25" s="1980"/>
      <c r="AK25" s="1980"/>
      <c r="AL25" s="1980"/>
      <c r="AM25" s="1980"/>
      <c r="AN25" s="1981"/>
      <c r="AO25" s="935"/>
      <c r="AP25" s="935"/>
      <c r="AQ25" s="1989"/>
      <c r="AR25" s="1990"/>
      <c r="AS25" s="1991"/>
      <c r="AT25" s="930" t="s">
        <v>812</v>
      </c>
      <c r="AU25" s="2014"/>
      <c r="AV25" s="1034" t="s">
        <v>947</v>
      </c>
      <c r="AW25" s="930"/>
      <c r="AX25" s="934"/>
      <c r="AY25" s="934"/>
      <c r="AZ25" s="934"/>
      <c r="BA25" s="934"/>
    </row>
    <row r="26" spans="1:53" s="928" customFormat="1" ht="71.45" customHeight="1">
      <c r="A26" s="1941"/>
      <c r="B26" s="2009" t="s">
        <v>813</v>
      </c>
      <c r="C26" s="2010"/>
      <c r="D26" s="2010"/>
      <c r="E26" s="2011"/>
      <c r="F26" s="2013"/>
      <c r="G26" s="1979" t="s">
        <v>787</v>
      </c>
      <c r="H26" s="1980"/>
      <c r="I26" s="1980"/>
      <c r="J26" s="1980"/>
      <c r="K26" s="1980"/>
      <c r="L26" s="1980"/>
      <c r="M26" s="1980"/>
      <c r="N26" s="1980"/>
      <c r="O26" s="1980"/>
      <c r="P26" s="1980"/>
      <c r="Q26" s="1980"/>
      <c r="R26" s="1980"/>
      <c r="S26" s="1980"/>
      <c r="T26" s="1980"/>
      <c r="U26" s="1980"/>
      <c r="V26" s="1980"/>
      <c r="W26" s="1980"/>
      <c r="X26" s="1980"/>
      <c r="Y26" s="1980"/>
      <c r="Z26" s="1980"/>
      <c r="AA26" s="1980"/>
      <c r="AB26" s="1980"/>
      <c r="AC26" s="1980"/>
      <c r="AD26" s="1980"/>
      <c r="AE26" s="1981"/>
      <c r="AF26" s="2025" t="s">
        <v>814</v>
      </c>
      <c r="AG26" s="2026"/>
      <c r="AH26" s="2027"/>
      <c r="AI26" s="1979" t="s">
        <v>787</v>
      </c>
      <c r="AJ26" s="1980"/>
      <c r="AK26" s="1980"/>
      <c r="AL26" s="1980"/>
      <c r="AM26" s="1980"/>
      <c r="AN26" s="1980"/>
      <c r="AO26" s="1980"/>
      <c r="AP26" s="1980"/>
      <c r="AQ26" s="1980"/>
      <c r="AR26" s="1980"/>
      <c r="AS26" s="1980"/>
      <c r="AT26" s="1981"/>
      <c r="AU26" s="2014"/>
      <c r="AV26" s="1034" t="s">
        <v>948</v>
      </c>
      <c r="AW26" s="930" t="s">
        <v>815</v>
      </c>
    </row>
    <row r="27" spans="1:53" s="928" customFormat="1" ht="312" customHeight="1">
      <c r="A27" s="1941"/>
      <c r="B27" s="2009" t="s">
        <v>816</v>
      </c>
      <c r="C27" s="2010"/>
      <c r="D27" s="2010"/>
      <c r="E27" s="2010"/>
      <c r="F27" s="2011"/>
      <c r="G27" s="1979" t="s">
        <v>787</v>
      </c>
      <c r="H27" s="1980"/>
      <c r="I27" s="1980"/>
      <c r="J27" s="1980"/>
      <c r="K27" s="1980"/>
      <c r="L27" s="1980"/>
      <c r="M27" s="1980"/>
      <c r="N27" s="1980"/>
      <c r="O27" s="1980"/>
      <c r="P27" s="1980"/>
      <c r="Q27" s="1980"/>
      <c r="R27" s="1980"/>
      <c r="S27" s="1980"/>
      <c r="T27" s="1980"/>
      <c r="U27" s="1980"/>
      <c r="V27" s="1980"/>
      <c r="W27" s="1980"/>
      <c r="X27" s="1980"/>
      <c r="Y27" s="1980"/>
      <c r="Z27" s="1980"/>
      <c r="AA27" s="1980"/>
      <c r="AB27" s="1980"/>
      <c r="AC27" s="1980"/>
      <c r="AD27" s="1980"/>
      <c r="AE27" s="1980"/>
      <c r="AF27" s="1980"/>
      <c r="AG27" s="1980"/>
      <c r="AH27" s="1981"/>
      <c r="AI27" s="930" t="s">
        <v>366</v>
      </c>
      <c r="AJ27" s="1979" t="s">
        <v>787</v>
      </c>
      <c r="AK27" s="1980"/>
      <c r="AL27" s="1980"/>
      <c r="AM27" s="1980"/>
      <c r="AN27" s="1980"/>
      <c r="AO27" s="1980"/>
      <c r="AP27" s="1980"/>
      <c r="AQ27" s="1980"/>
      <c r="AR27" s="1980"/>
      <c r="AS27" s="1981"/>
      <c r="AT27" s="930" t="s">
        <v>817</v>
      </c>
      <c r="AU27" s="2014"/>
      <c r="AV27" s="930" t="s">
        <v>818</v>
      </c>
      <c r="AW27" s="930" t="s">
        <v>819</v>
      </c>
    </row>
    <row r="28" spans="1:53" s="928" customFormat="1" ht="153" customHeight="1">
      <c r="A28" s="1941"/>
      <c r="B28" s="2009" t="s">
        <v>820</v>
      </c>
      <c r="C28" s="2010"/>
      <c r="D28" s="2010"/>
      <c r="E28" s="2010"/>
      <c r="F28" s="2011"/>
      <c r="G28" s="1979" t="s">
        <v>787</v>
      </c>
      <c r="H28" s="1980"/>
      <c r="I28" s="1980"/>
      <c r="J28" s="1980"/>
      <c r="K28" s="1980"/>
      <c r="L28" s="1980"/>
      <c r="M28" s="1980"/>
      <c r="N28" s="1980"/>
      <c r="O28" s="1980"/>
      <c r="P28" s="1980"/>
      <c r="Q28" s="1980"/>
      <c r="R28" s="1980"/>
      <c r="S28" s="1980"/>
      <c r="T28" s="1980"/>
      <c r="U28" s="1980"/>
      <c r="V28" s="1980"/>
      <c r="W28" s="1980"/>
      <c r="X28" s="1980"/>
      <c r="Y28" s="1980"/>
      <c r="Z28" s="1980"/>
      <c r="AA28" s="1980"/>
      <c r="AB28" s="1980"/>
      <c r="AC28" s="1980"/>
      <c r="AD28" s="1980"/>
      <c r="AE28" s="1980"/>
      <c r="AF28" s="1980"/>
      <c r="AG28" s="1980"/>
      <c r="AH28" s="1980"/>
      <c r="AI28" s="1981"/>
      <c r="AJ28" s="930"/>
      <c r="AK28" s="930"/>
      <c r="AL28" s="930" t="s">
        <v>366</v>
      </c>
      <c r="AM28" s="2024" t="s">
        <v>787</v>
      </c>
      <c r="AN28" s="2024"/>
      <c r="AO28" s="2024"/>
      <c r="AP28" s="2024"/>
      <c r="AQ28" s="2024"/>
      <c r="AR28" s="2024"/>
      <c r="AS28" s="2024"/>
      <c r="AT28" s="930" t="s">
        <v>821</v>
      </c>
      <c r="AU28" s="2014"/>
      <c r="AV28" s="930" t="s">
        <v>822</v>
      </c>
      <c r="AW28" s="930"/>
    </row>
    <row r="29" spans="1:53" s="928" customFormat="1" ht="56.45" customHeight="1">
      <c r="A29" s="1941"/>
      <c r="B29" s="2015" t="s">
        <v>186</v>
      </c>
      <c r="C29" s="2028"/>
      <c r="D29" s="2028"/>
      <c r="E29" s="2028"/>
      <c r="F29" s="2016"/>
      <c r="G29" s="2024" t="s">
        <v>823</v>
      </c>
      <c r="H29" s="2024"/>
      <c r="I29" s="2024"/>
      <c r="J29" s="2024"/>
      <c r="K29" s="2024"/>
      <c r="L29" s="2024"/>
      <c r="M29" s="2024"/>
      <c r="N29" s="2024"/>
      <c r="O29" s="2024"/>
      <c r="P29" s="2024"/>
      <c r="Q29" s="2024"/>
      <c r="R29" s="2024"/>
      <c r="S29" s="2024"/>
      <c r="T29" s="2024"/>
      <c r="U29" s="2024"/>
      <c r="V29" s="2024"/>
      <c r="W29" s="2024"/>
      <c r="X29" s="2024"/>
      <c r="Y29" s="2024"/>
      <c r="Z29" s="2024"/>
      <c r="AA29" s="2024"/>
      <c r="AB29" s="2024"/>
      <c r="AC29" s="2024"/>
      <c r="AD29" s="2024"/>
      <c r="AE29" s="2024"/>
      <c r="AF29" s="2036" t="s">
        <v>824</v>
      </c>
      <c r="AG29" s="936" t="s">
        <v>825</v>
      </c>
      <c r="AH29" s="2036"/>
      <c r="AI29" s="1986" t="s">
        <v>823</v>
      </c>
      <c r="AJ29" s="1987"/>
      <c r="AK29" s="1987"/>
      <c r="AL29" s="1988"/>
      <c r="AM29" s="1931" t="s">
        <v>366</v>
      </c>
      <c r="AN29" s="1931" t="s">
        <v>366</v>
      </c>
      <c r="AO29" s="1931"/>
      <c r="AP29" s="1931" t="s">
        <v>366</v>
      </c>
      <c r="AQ29" s="1931"/>
      <c r="AR29" s="1931"/>
      <c r="AS29" s="1931"/>
      <c r="AT29" s="930"/>
      <c r="AU29" s="2014"/>
      <c r="AV29" s="1931" t="s">
        <v>826</v>
      </c>
      <c r="AW29" s="1931" t="s">
        <v>827</v>
      </c>
    </row>
    <row r="30" spans="1:53" s="928" customFormat="1" ht="92.45" customHeight="1">
      <c r="A30" s="1941"/>
      <c r="B30" s="2017"/>
      <c r="C30" s="2038"/>
      <c r="D30" s="2038"/>
      <c r="E30" s="2038"/>
      <c r="F30" s="2018"/>
      <c r="G30" s="2024"/>
      <c r="H30" s="2024"/>
      <c r="I30" s="2024"/>
      <c r="J30" s="2024"/>
      <c r="K30" s="2024"/>
      <c r="L30" s="2024"/>
      <c r="M30" s="2024"/>
      <c r="N30" s="2024"/>
      <c r="O30" s="2024"/>
      <c r="P30" s="2024"/>
      <c r="Q30" s="2024"/>
      <c r="R30" s="2024"/>
      <c r="S30" s="2024"/>
      <c r="T30" s="2024"/>
      <c r="U30" s="2024"/>
      <c r="V30" s="2024"/>
      <c r="W30" s="2024"/>
      <c r="X30" s="2024"/>
      <c r="Y30" s="2024"/>
      <c r="Z30" s="2024"/>
      <c r="AA30" s="2024"/>
      <c r="AB30" s="2024"/>
      <c r="AC30" s="2024"/>
      <c r="AD30" s="2024"/>
      <c r="AE30" s="2024"/>
      <c r="AF30" s="2037"/>
      <c r="AG30" s="930" t="s">
        <v>366</v>
      </c>
      <c r="AH30" s="2037"/>
      <c r="AI30" s="1989"/>
      <c r="AJ30" s="1990"/>
      <c r="AK30" s="1990"/>
      <c r="AL30" s="1991"/>
      <c r="AM30" s="1932"/>
      <c r="AN30" s="1932"/>
      <c r="AO30" s="1932"/>
      <c r="AP30" s="1932"/>
      <c r="AQ30" s="1932"/>
      <c r="AR30" s="1932"/>
      <c r="AS30" s="1932"/>
      <c r="AT30" s="930" t="s">
        <v>828</v>
      </c>
      <c r="AU30" s="2014"/>
      <c r="AV30" s="1932"/>
      <c r="AW30" s="1932"/>
    </row>
    <row r="31" spans="1:53" s="928" customFormat="1" ht="53.45" customHeight="1">
      <c r="A31" s="1941"/>
      <c r="B31" s="2017" t="s">
        <v>829</v>
      </c>
      <c r="C31" s="2028"/>
      <c r="D31" s="2028"/>
      <c r="E31" s="2028"/>
      <c r="F31" s="2016"/>
      <c r="G31" s="1986" t="s">
        <v>366</v>
      </c>
      <c r="H31" s="1988"/>
      <c r="I31" s="1979" t="s">
        <v>830</v>
      </c>
      <c r="J31" s="1980"/>
      <c r="K31" s="1980"/>
      <c r="L31" s="1980"/>
      <c r="M31" s="1980"/>
      <c r="N31" s="1980"/>
      <c r="O31" s="1980"/>
      <c r="P31" s="1980"/>
      <c r="Q31" s="1980"/>
      <c r="R31" s="1980"/>
      <c r="S31" s="1980"/>
      <c r="T31" s="1981"/>
      <c r="U31" s="2030"/>
      <c r="V31" s="2031"/>
      <c r="W31" s="2031"/>
      <c r="X31" s="2031"/>
      <c r="Y31" s="2032"/>
      <c r="Z31" s="1986" t="s">
        <v>831</v>
      </c>
      <c r="AA31" s="1987"/>
      <c r="AB31" s="1987"/>
      <c r="AC31" s="1987"/>
      <c r="AD31" s="1987"/>
      <c r="AE31" s="1988"/>
      <c r="AF31" s="2036" t="s">
        <v>824</v>
      </c>
      <c r="AG31" s="936" t="s">
        <v>825</v>
      </c>
      <c r="AH31" s="2036"/>
      <c r="AI31" s="1986" t="s">
        <v>787</v>
      </c>
      <c r="AJ31" s="1987"/>
      <c r="AK31" s="1987"/>
      <c r="AL31" s="1988"/>
      <c r="AM31" s="2024"/>
      <c r="AN31" s="2024" t="s">
        <v>366</v>
      </c>
      <c r="AO31" s="2024" t="s">
        <v>787</v>
      </c>
      <c r="AP31" s="2024"/>
      <c r="AQ31" s="2024"/>
      <c r="AR31" s="2024"/>
      <c r="AS31" s="2024"/>
      <c r="AT31" s="2024"/>
      <c r="AU31" s="2014"/>
      <c r="AV31" s="2042" t="s">
        <v>949</v>
      </c>
      <c r="AW31" s="1931" t="s">
        <v>832</v>
      </c>
    </row>
    <row r="32" spans="1:53" s="928" customFormat="1" ht="53.45" customHeight="1">
      <c r="A32" s="1941"/>
      <c r="B32" s="2019"/>
      <c r="C32" s="2029"/>
      <c r="D32" s="2029"/>
      <c r="E32" s="2029"/>
      <c r="F32" s="2020"/>
      <c r="G32" s="1989"/>
      <c r="H32" s="1991"/>
      <c r="I32" s="930" t="s">
        <v>366</v>
      </c>
      <c r="J32" s="930"/>
      <c r="K32" s="930"/>
      <c r="L32" s="930" t="s">
        <v>366</v>
      </c>
      <c r="M32" s="930"/>
      <c r="N32" s="930"/>
      <c r="O32" s="930"/>
      <c r="P32" s="930"/>
      <c r="Q32" s="930"/>
      <c r="R32" s="930"/>
      <c r="S32" s="930"/>
      <c r="T32" s="930" t="s">
        <v>366</v>
      </c>
      <c r="U32" s="2033"/>
      <c r="V32" s="2034"/>
      <c r="W32" s="2034"/>
      <c r="X32" s="2034"/>
      <c r="Y32" s="2035"/>
      <c r="Z32" s="1989"/>
      <c r="AA32" s="1990"/>
      <c r="AB32" s="1990"/>
      <c r="AC32" s="1990"/>
      <c r="AD32" s="1990"/>
      <c r="AE32" s="1991"/>
      <c r="AF32" s="2037"/>
      <c r="AG32" s="930" t="s">
        <v>366</v>
      </c>
      <c r="AH32" s="2037"/>
      <c r="AI32" s="1989"/>
      <c r="AJ32" s="1990"/>
      <c r="AK32" s="1990"/>
      <c r="AL32" s="1991"/>
      <c r="AM32" s="2024"/>
      <c r="AN32" s="2024"/>
      <c r="AO32" s="2024"/>
      <c r="AP32" s="2024"/>
      <c r="AQ32" s="2024"/>
      <c r="AR32" s="2024"/>
      <c r="AS32" s="2024"/>
      <c r="AT32" s="2024"/>
      <c r="AU32" s="1932"/>
      <c r="AV32" s="2043"/>
      <c r="AW32" s="1932"/>
    </row>
    <row r="33" spans="1:170" s="928" customFormat="1" ht="159" customHeight="1" thickBot="1">
      <c r="A33" s="1942"/>
      <c r="B33" s="2044" t="s">
        <v>833</v>
      </c>
      <c r="C33" s="2045"/>
      <c r="D33" s="2045"/>
      <c r="E33" s="2045"/>
      <c r="F33" s="2046"/>
      <c r="G33" s="2024" t="s">
        <v>787</v>
      </c>
      <c r="H33" s="2024"/>
      <c r="I33" s="2024"/>
      <c r="J33" s="2024"/>
      <c r="K33" s="2024"/>
      <c r="L33" s="2024"/>
      <c r="M33" s="2024"/>
      <c r="N33" s="2024"/>
      <c r="O33" s="2024"/>
      <c r="P33" s="2024"/>
      <c r="Q33" s="2024"/>
      <c r="R33" s="2024"/>
      <c r="S33" s="2024"/>
      <c r="T33" s="2024"/>
      <c r="U33" s="2024"/>
      <c r="V33" s="2024"/>
      <c r="W33" s="2024"/>
      <c r="X33" s="2024"/>
      <c r="Y33" s="2024"/>
      <c r="Z33" s="2024"/>
      <c r="AA33" s="2024"/>
      <c r="AB33" s="2024"/>
      <c r="AC33" s="2024"/>
      <c r="AD33" s="2024"/>
      <c r="AE33" s="2024"/>
      <c r="AF33" s="2024"/>
      <c r="AG33" s="2024"/>
      <c r="AH33" s="2024"/>
      <c r="AI33" s="2024"/>
      <c r="AJ33" s="2024"/>
      <c r="AK33" s="2024"/>
      <c r="AL33" s="2024"/>
      <c r="AM33" s="2024"/>
      <c r="AN33" s="2024"/>
      <c r="AO33" s="937"/>
      <c r="AP33" s="937"/>
      <c r="AQ33" s="938" t="s">
        <v>366</v>
      </c>
      <c r="AR33" s="1979" t="s">
        <v>787</v>
      </c>
      <c r="AS33" s="1980"/>
      <c r="AT33" s="1981"/>
      <c r="AU33" s="930" t="s">
        <v>834</v>
      </c>
      <c r="AV33" s="1034" t="s">
        <v>966</v>
      </c>
      <c r="AW33" s="930" t="s">
        <v>835</v>
      </c>
    </row>
    <row r="34" spans="1:170" s="928" customFormat="1">
      <c r="A34" s="939"/>
      <c r="B34" s="2039"/>
      <c r="C34" s="2039"/>
      <c r="D34" s="2039"/>
      <c r="E34" s="2039"/>
      <c r="F34" s="2039"/>
      <c r="AU34" s="939"/>
    </row>
    <row r="35" spans="1:170" s="928" customFormat="1" ht="15">
      <c r="A35" s="940"/>
      <c r="E35" s="904"/>
      <c r="F35" s="940"/>
      <c r="AU35" s="939"/>
    </row>
    <row r="36" spans="1:170" s="928" customFormat="1" ht="15">
      <c r="A36" s="940"/>
      <c r="E36" s="905"/>
      <c r="F36" s="940"/>
      <c r="AU36" s="939"/>
    </row>
    <row r="37" spans="1:170" s="928" customFormat="1" ht="15">
      <c r="A37" s="940"/>
      <c r="E37" s="905"/>
      <c r="F37" s="940"/>
    </row>
    <row r="38" spans="1:170" s="929" customFormat="1" ht="15">
      <c r="A38" s="940"/>
      <c r="B38" s="928"/>
      <c r="C38" s="928"/>
      <c r="D38" s="928"/>
      <c r="E38" s="928"/>
      <c r="F38" s="928"/>
      <c r="G38" s="928"/>
      <c r="H38" s="928"/>
      <c r="I38" s="928"/>
      <c r="J38" s="928"/>
      <c r="K38" s="928"/>
      <c r="L38" s="928"/>
      <c r="M38" s="928"/>
      <c r="N38" s="928"/>
      <c r="O38" s="928"/>
      <c r="P38" s="928"/>
      <c r="Q38" s="928"/>
      <c r="R38" s="928"/>
      <c r="S38" s="928"/>
      <c r="T38" s="928"/>
      <c r="U38" s="928"/>
      <c r="V38" s="928"/>
      <c r="W38" s="928"/>
      <c r="X38" s="928"/>
      <c r="Y38" s="928"/>
      <c r="Z38" s="928"/>
      <c r="AA38" s="928"/>
      <c r="AB38" s="928"/>
      <c r="AC38" s="928"/>
      <c r="AD38" s="928"/>
      <c r="AE38" s="928"/>
      <c r="AF38" s="928"/>
      <c r="AG38" s="928"/>
      <c r="AH38" s="928"/>
      <c r="AI38" s="928"/>
      <c r="AJ38" s="928"/>
      <c r="AK38" s="928"/>
      <c r="AL38" s="928"/>
      <c r="AM38" s="928"/>
      <c r="AN38" s="928"/>
      <c r="AO38" s="928"/>
      <c r="AP38" s="928"/>
      <c r="AQ38" s="928"/>
      <c r="AR38" s="928"/>
      <c r="AS38" s="928"/>
      <c r="AT38" s="928"/>
      <c r="AU38" s="928"/>
      <c r="AV38" s="928"/>
      <c r="AW38" s="928"/>
      <c r="AX38" s="928"/>
      <c r="AY38" s="928"/>
      <c r="AZ38" s="928"/>
      <c r="BA38" s="928"/>
      <c r="BB38" s="928"/>
      <c r="BC38" s="928"/>
      <c r="BD38" s="928"/>
      <c r="BE38" s="928"/>
      <c r="BF38" s="928"/>
      <c r="BG38" s="928"/>
      <c r="BH38" s="928"/>
      <c r="BI38" s="928"/>
      <c r="BJ38" s="928"/>
      <c r="BK38" s="928"/>
      <c r="BL38" s="928"/>
      <c r="BM38" s="928"/>
      <c r="BN38" s="928"/>
      <c r="BO38" s="928"/>
      <c r="BP38" s="928"/>
      <c r="BQ38" s="928"/>
      <c r="BR38" s="928"/>
      <c r="BS38" s="928"/>
      <c r="BT38" s="928"/>
      <c r="BU38" s="928"/>
      <c r="BV38" s="928"/>
      <c r="BW38" s="928"/>
      <c r="BX38" s="928"/>
      <c r="BY38" s="928"/>
      <c r="BZ38" s="928"/>
      <c r="CA38" s="928"/>
      <c r="CB38" s="928"/>
      <c r="CC38" s="928"/>
      <c r="CD38" s="928"/>
      <c r="CE38" s="928"/>
      <c r="CF38" s="928"/>
      <c r="CG38" s="928"/>
      <c r="CH38" s="928"/>
      <c r="CI38" s="928"/>
      <c r="CJ38" s="928"/>
      <c r="CK38" s="928"/>
      <c r="CL38" s="928"/>
      <c r="CM38" s="928"/>
      <c r="CN38" s="928"/>
      <c r="CO38" s="928"/>
      <c r="CP38" s="928"/>
      <c r="CQ38" s="928"/>
      <c r="CR38" s="928"/>
      <c r="CS38" s="928"/>
      <c r="CT38" s="928"/>
      <c r="CU38" s="928"/>
      <c r="CV38" s="928"/>
      <c r="CW38" s="928"/>
      <c r="CX38" s="928"/>
      <c r="CY38" s="928"/>
      <c r="CZ38" s="928"/>
      <c r="DA38" s="928"/>
      <c r="DB38" s="928"/>
      <c r="DC38" s="928"/>
      <c r="DD38" s="928"/>
      <c r="DE38" s="928"/>
      <c r="DF38" s="928"/>
      <c r="DG38" s="928"/>
      <c r="DH38" s="928"/>
      <c r="DI38" s="928"/>
      <c r="DJ38" s="928"/>
      <c r="DK38" s="928"/>
      <c r="DL38" s="928"/>
      <c r="DM38" s="928"/>
      <c r="DN38" s="928"/>
      <c r="DO38" s="928"/>
      <c r="DP38" s="928"/>
      <c r="DQ38" s="928"/>
      <c r="DR38" s="928"/>
      <c r="DS38" s="928"/>
      <c r="DT38" s="928"/>
      <c r="DU38" s="928"/>
      <c r="DV38" s="928"/>
      <c r="DW38" s="928"/>
      <c r="DX38" s="928"/>
      <c r="DY38" s="928"/>
      <c r="DZ38" s="928"/>
      <c r="EA38" s="928"/>
      <c r="EB38" s="928"/>
      <c r="EC38" s="928"/>
      <c r="ED38" s="928"/>
      <c r="EE38" s="928"/>
      <c r="EF38" s="928"/>
      <c r="EG38" s="928"/>
      <c r="EH38" s="928"/>
      <c r="EI38" s="928"/>
      <c r="EJ38" s="928"/>
      <c r="EK38" s="928"/>
      <c r="EL38" s="928"/>
      <c r="EM38" s="928"/>
      <c r="EN38" s="928"/>
      <c r="EO38" s="928"/>
      <c r="EP38" s="928"/>
      <c r="EQ38" s="928"/>
      <c r="ER38" s="928"/>
      <c r="ES38" s="928"/>
      <c r="ET38" s="928"/>
      <c r="EU38" s="928"/>
      <c r="EV38" s="928"/>
      <c r="EW38" s="928"/>
      <c r="EX38" s="928"/>
      <c r="EY38" s="928"/>
      <c r="EZ38" s="928"/>
      <c r="FA38" s="928"/>
      <c r="FB38" s="928"/>
      <c r="FC38" s="928"/>
      <c r="FD38" s="928"/>
      <c r="FE38" s="928"/>
      <c r="FF38" s="928"/>
      <c r="FG38" s="928"/>
      <c r="FH38" s="928"/>
      <c r="FI38" s="928"/>
    </row>
    <row r="39" spans="1:170" ht="15">
      <c r="A39" s="940"/>
      <c r="B39" s="928"/>
      <c r="C39" s="928"/>
      <c r="D39" s="928"/>
      <c r="E39" s="928"/>
      <c r="F39" s="921"/>
      <c r="G39" s="928"/>
      <c r="H39" s="928"/>
      <c r="I39" s="928"/>
      <c r="J39" s="2039"/>
      <c r="K39" s="2039"/>
      <c r="L39" s="928"/>
      <c r="M39" s="928"/>
      <c r="N39" s="928"/>
      <c r="O39" s="928"/>
      <c r="P39" s="928"/>
      <c r="Q39" s="928"/>
      <c r="R39" s="928"/>
      <c r="S39" s="928"/>
      <c r="T39" s="928"/>
      <c r="U39" s="928"/>
      <c r="V39" s="928"/>
      <c r="W39" s="928"/>
      <c r="X39" s="928"/>
      <c r="Y39" s="928"/>
      <c r="Z39" s="928"/>
      <c r="AA39" s="928"/>
      <c r="AB39" s="928"/>
      <c r="AC39" s="928"/>
      <c r="AD39" s="928"/>
      <c r="AE39" s="928"/>
      <c r="AF39" s="928"/>
      <c r="AG39" s="928"/>
      <c r="AH39" s="928"/>
      <c r="AI39" s="928"/>
      <c r="AJ39" s="928"/>
      <c r="AK39" s="928"/>
      <c r="AL39" s="928"/>
      <c r="AM39" s="928"/>
      <c r="AN39" s="928"/>
      <c r="AO39" s="928"/>
      <c r="AP39" s="928"/>
      <c r="AQ39" s="928"/>
      <c r="AR39" s="928"/>
      <c r="AS39" s="928"/>
      <c r="AT39" s="928"/>
      <c r="AU39" s="928"/>
      <c r="EW39" s="933"/>
      <c r="EX39" s="933"/>
      <c r="EY39" s="933"/>
      <c r="EZ39" s="933"/>
      <c r="FA39" s="933"/>
      <c r="FB39" s="933"/>
      <c r="FC39" s="933"/>
      <c r="FD39" s="933"/>
      <c r="FE39" s="933"/>
      <c r="FF39" s="933"/>
      <c r="FG39" s="933"/>
      <c r="FH39" s="933"/>
      <c r="FI39" s="933"/>
      <c r="FJ39" s="933"/>
      <c r="FK39" s="933"/>
      <c r="FL39" s="933"/>
      <c r="FM39" s="933"/>
      <c r="FN39" s="933"/>
    </row>
    <row r="40" spans="1:170" ht="15">
      <c r="A40" s="940"/>
      <c r="B40" s="928"/>
      <c r="C40" s="928"/>
      <c r="D40" s="928"/>
      <c r="E40" s="928"/>
      <c r="F40" s="2040"/>
      <c r="G40" s="928"/>
      <c r="H40" s="928"/>
      <c r="I40" s="928"/>
      <c r="J40" s="2039"/>
      <c r="K40" s="2039"/>
      <c r="L40" s="928"/>
      <c r="M40" s="928"/>
      <c r="N40" s="928"/>
      <c r="O40" s="928"/>
      <c r="P40" s="928"/>
      <c r="Q40" s="928"/>
      <c r="R40" s="928"/>
      <c r="S40" s="928"/>
      <c r="T40" s="928"/>
      <c r="U40" s="928"/>
      <c r="V40" s="928"/>
      <c r="W40" s="928"/>
      <c r="X40" s="928"/>
      <c r="Y40" s="928"/>
      <c r="Z40" s="928"/>
      <c r="AA40" s="928"/>
      <c r="AB40" s="928"/>
      <c r="AC40" s="928"/>
      <c r="AD40" s="928"/>
      <c r="AE40" s="928"/>
      <c r="AF40" s="928"/>
      <c r="AG40" s="928"/>
      <c r="AH40" s="928"/>
      <c r="AI40" s="928"/>
      <c r="AJ40" s="928"/>
      <c r="AK40" s="928"/>
      <c r="AL40" s="928"/>
      <c r="AM40" s="928"/>
      <c r="AN40" s="928"/>
      <c r="AO40" s="928"/>
      <c r="AP40" s="928"/>
      <c r="AQ40" s="928"/>
      <c r="AR40" s="928"/>
      <c r="AS40" s="928"/>
      <c r="AT40" s="928"/>
      <c r="AU40" s="928"/>
      <c r="EW40" s="933"/>
      <c r="EX40" s="933"/>
      <c r="EY40" s="933"/>
      <c r="EZ40" s="933"/>
      <c r="FA40" s="933"/>
      <c r="FB40" s="933"/>
      <c r="FC40" s="933"/>
      <c r="FD40" s="933"/>
      <c r="FE40" s="933"/>
      <c r="FF40" s="933"/>
      <c r="FG40" s="933"/>
      <c r="FH40" s="933"/>
      <c r="FI40" s="933"/>
      <c r="FJ40" s="933"/>
      <c r="FK40" s="933"/>
      <c r="FL40" s="933"/>
      <c r="FM40" s="933"/>
      <c r="FN40" s="933"/>
    </row>
    <row r="41" spans="1:170">
      <c r="A41" s="928"/>
      <c r="B41" s="928"/>
      <c r="C41" s="928"/>
      <c r="D41" s="928"/>
      <c r="E41" s="928"/>
      <c r="F41" s="2040"/>
      <c r="G41" s="928"/>
      <c r="H41" s="928"/>
      <c r="I41" s="928"/>
      <c r="J41" s="928"/>
      <c r="K41" s="928"/>
      <c r="L41" s="928"/>
      <c r="M41" s="928"/>
      <c r="N41" s="928"/>
      <c r="O41" s="928"/>
      <c r="P41" s="928"/>
      <c r="Q41" s="928"/>
      <c r="R41" s="928"/>
      <c r="S41" s="928"/>
      <c r="T41" s="928"/>
      <c r="U41" s="928"/>
      <c r="V41" s="928"/>
      <c r="W41" s="928"/>
      <c r="X41" s="928"/>
      <c r="Y41" s="928"/>
      <c r="Z41" s="928"/>
      <c r="AA41" s="928"/>
      <c r="AB41" s="928"/>
      <c r="AC41" s="928"/>
      <c r="AD41" s="928"/>
      <c r="AE41" s="928"/>
      <c r="AF41" s="928"/>
      <c r="AG41" s="928"/>
      <c r="AH41" s="928"/>
      <c r="AI41" s="928"/>
      <c r="AJ41" s="928"/>
      <c r="AK41" s="928"/>
      <c r="AL41" s="928"/>
      <c r="AM41" s="928"/>
      <c r="AN41" s="928"/>
      <c r="AO41" s="928"/>
      <c r="AP41" s="928"/>
      <c r="AQ41" s="928"/>
      <c r="AR41" s="928"/>
      <c r="AS41" s="928"/>
      <c r="AT41" s="928"/>
      <c r="AU41" s="928"/>
      <c r="EW41" s="933"/>
      <c r="EX41" s="933"/>
      <c r="EY41" s="933"/>
      <c r="EZ41" s="933"/>
      <c r="FA41" s="933"/>
      <c r="FB41" s="933"/>
      <c r="FC41" s="933"/>
      <c r="FD41" s="933"/>
      <c r="FE41" s="933"/>
      <c r="FF41" s="933"/>
      <c r="FG41" s="933"/>
      <c r="FH41" s="933"/>
      <c r="FI41" s="933"/>
      <c r="FJ41" s="933"/>
      <c r="FK41" s="933"/>
      <c r="FL41" s="933"/>
      <c r="FM41" s="933"/>
      <c r="FN41" s="933"/>
    </row>
    <row r="42" spans="1:170">
      <c r="A42" s="928"/>
      <c r="B42" s="928"/>
      <c r="C42" s="928"/>
      <c r="D42" s="928"/>
      <c r="E42" s="928"/>
      <c r="F42" s="2040"/>
      <c r="G42" s="928"/>
      <c r="H42" s="928"/>
      <c r="I42" s="928"/>
      <c r="J42" s="928"/>
      <c r="K42" s="928"/>
      <c r="L42" s="928"/>
      <c r="M42" s="928"/>
      <c r="N42" s="928"/>
      <c r="O42" s="928"/>
      <c r="P42" s="928"/>
      <c r="Q42" s="928"/>
      <c r="R42" s="928"/>
      <c r="S42" s="928"/>
      <c r="T42" s="928"/>
      <c r="U42" s="928"/>
      <c r="V42" s="928"/>
      <c r="W42" s="928"/>
      <c r="X42" s="928"/>
      <c r="Y42" s="928"/>
      <c r="Z42" s="928"/>
      <c r="AA42" s="928"/>
      <c r="AB42" s="928"/>
      <c r="AC42" s="928"/>
      <c r="AD42" s="928"/>
      <c r="AE42" s="928"/>
      <c r="AF42" s="928"/>
      <c r="AG42" s="928"/>
      <c r="AH42" s="928"/>
      <c r="AI42" s="928"/>
      <c r="AJ42" s="928"/>
      <c r="AK42" s="928"/>
      <c r="AL42" s="928"/>
      <c r="AM42" s="928"/>
      <c r="AN42" s="928"/>
      <c r="AO42" s="928"/>
      <c r="AP42" s="928"/>
      <c r="AQ42" s="928"/>
      <c r="AR42" s="928"/>
      <c r="AS42" s="928"/>
      <c r="AT42" s="928"/>
      <c r="AU42" s="928"/>
      <c r="EW42" s="933"/>
      <c r="EX42" s="933"/>
      <c r="EY42" s="933"/>
      <c r="EZ42" s="933"/>
      <c r="FA42" s="933"/>
      <c r="FB42" s="933"/>
      <c r="FC42" s="933"/>
      <c r="FD42" s="933"/>
      <c r="FE42" s="933"/>
      <c r="FF42" s="933"/>
      <c r="FG42" s="933"/>
      <c r="FH42" s="933"/>
      <c r="FI42" s="933"/>
      <c r="FJ42" s="933"/>
      <c r="FK42" s="933"/>
      <c r="FL42" s="933"/>
      <c r="FM42" s="933"/>
      <c r="FN42" s="933"/>
    </row>
    <row r="43" spans="1:170">
      <c r="A43" s="928"/>
      <c r="B43" s="928"/>
      <c r="C43" s="928"/>
      <c r="D43" s="928"/>
      <c r="E43" s="928"/>
      <c r="F43" s="928"/>
      <c r="G43" s="928"/>
      <c r="H43" s="928"/>
      <c r="I43" s="928"/>
      <c r="J43" s="928"/>
      <c r="K43" s="928"/>
      <c r="L43" s="928"/>
      <c r="M43" s="928"/>
      <c r="N43" s="928"/>
      <c r="O43" s="928"/>
      <c r="P43" s="928"/>
      <c r="Q43" s="928"/>
      <c r="R43" s="928"/>
      <c r="S43" s="928"/>
      <c r="T43" s="928"/>
      <c r="U43" s="928"/>
      <c r="V43" s="928"/>
      <c r="W43" s="928"/>
      <c r="X43" s="928"/>
      <c r="Y43" s="928"/>
      <c r="Z43" s="928"/>
      <c r="AA43" s="928"/>
      <c r="AB43" s="928"/>
      <c r="AC43" s="928"/>
      <c r="AD43" s="928"/>
      <c r="AE43" s="928"/>
      <c r="AF43" s="928"/>
      <c r="AG43" s="928"/>
      <c r="AH43" s="928"/>
      <c r="AI43" s="928"/>
      <c r="AJ43" s="928"/>
      <c r="AK43" s="928"/>
      <c r="AL43" s="928"/>
      <c r="AM43" s="928"/>
      <c r="AN43" s="928"/>
      <c r="AO43" s="928"/>
      <c r="AP43" s="928"/>
      <c r="AQ43" s="928"/>
      <c r="AR43" s="928"/>
      <c r="AS43" s="928"/>
      <c r="AT43" s="928"/>
      <c r="AU43" s="928"/>
      <c r="EW43" s="933"/>
      <c r="EX43" s="933"/>
      <c r="EY43" s="933"/>
      <c r="EZ43" s="933"/>
      <c r="FA43" s="933"/>
      <c r="FB43" s="933"/>
      <c r="FC43" s="933"/>
      <c r="FD43" s="933"/>
      <c r="FE43" s="933"/>
      <c r="FF43" s="933"/>
      <c r="FG43" s="933"/>
      <c r="FH43" s="933"/>
      <c r="FI43" s="933"/>
      <c r="FJ43" s="933"/>
      <c r="FK43" s="933"/>
      <c r="FL43" s="933"/>
      <c r="FM43" s="933"/>
      <c r="FN43" s="933"/>
    </row>
    <row r="44" spans="1:170">
      <c r="A44" s="928"/>
      <c r="B44" s="928"/>
      <c r="C44" s="928"/>
      <c r="D44" s="928"/>
      <c r="E44" s="928"/>
      <c r="F44" s="928"/>
      <c r="G44" s="928"/>
      <c r="H44" s="928"/>
      <c r="I44" s="928"/>
      <c r="J44" s="928"/>
      <c r="K44" s="928"/>
      <c r="L44" s="928"/>
      <c r="M44" s="928"/>
      <c r="N44" s="928"/>
      <c r="O44" s="928"/>
      <c r="P44" s="928"/>
      <c r="Q44" s="928"/>
      <c r="R44" s="928"/>
      <c r="S44" s="928"/>
      <c r="T44" s="928"/>
      <c r="U44" s="928"/>
      <c r="V44" s="928"/>
      <c r="W44" s="928"/>
      <c r="X44" s="928"/>
      <c r="Y44" s="928"/>
      <c r="Z44" s="928"/>
      <c r="AA44" s="928"/>
      <c r="AB44" s="928"/>
      <c r="AC44" s="928"/>
      <c r="AD44" s="928"/>
      <c r="AE44" s="928"/>
      <c r="AF44" s="928"/>
      <c r="AG44" s="928"/>
      <c r="AH44" s="928"/>
      <c r="AI44" s="928"/>
      <c r="AJ44" s="928"/>
      <c r="AK44" s="928"/>
      <c r="AL44" s="928"/>
      <c r="AM44" s="928"/>
      <c r="AN44" s="928"/>
      <c r="AO44" s="928"/>
      <c r="AP44" s="928"/>
      <c r="AQ44" s="928"/>
      <c r="AR44" s="928"/>
      <c r="AS44" s="928"/>
      <c r="AT44" s="928"/>
      <c r="AU44" s="928"/>
      <c r="EW44" s="933"/>
      <c r="EX44" s="933"/>
      <c r="EY44" s="933"/>
      <c r="EZ44" s="933"/>
      <c r="FA44" s="933"/>
      <c r="FB44" s="933"/>
      <c r="FC44" s="933"/>
      <c r="FD44" s="933"/>
      <c r="FE44" s="933"/>
      <c r="FF44" s="933"/>
      <c r="FG44" s="933"/>
      <c r="FH44" s="933"/>
      <c r="FI44" s="933"/>
      <c r="FJ44" s="933"/>
      <c r="FK44" s="933"/>
      <c r="FL44" s="933"/>
      <c r="FM44" s="933"/>
      <c r="FN44" s="933"/>
    </row>
    <row r="45" spans="1:170">
      <c r="A45" s="928"/>
      <c r="B45" s="928"/>
      <c r="C45" s="928"/>
      <c r="D45" s="928"/>
      <c r="E45" s="928"/>
      <c r="F45" s="928"/>
      <c r="G45" s="928"/>
      <c r="H45" s="928"/>
      <c r="I45" s="928"/>
      <c r="J45" s="928"/>
      <c r="K45" s="928"/>
      <c r="L45" s="928"/>
      <c r="M45" s="928"/>
      <c r="N45" s="928"/>
      <c r="O45" s="928"/>
      <c r="P45" s="928"/>
      <c r="Q45" s="928"/>
      <c r="R45" s="928"/>
      <c r="S45" s="928"/>
      <c r="T45" s="928"/>
      <c r="U45" s="928"/>
      <c r="V45" s="928"/>
      <c r="W45" s="928"/>
      <c r="X45" s="928"/>
      <c r="Y45" s="928"/>
      <c r="Z45" s="928"/>
      <c r="AA45" s="928"/>
      <c r="AB45" s="928"/>
      <c r="AC45" s="928"/>
      <c r="AD45" s="928"/>
      <c r="AE45" s="928"/>
      <c r="AF45" s="928"/>
      <c r="AG45" s="928"/>
      <c r="AH45" s="928"/>
      <c r="AI45" s="928"/>
      <c r="AJ45" s="928"/>
      <c r="AK45" s="928"/>
      <c r="AL45" s="928"/>
      <c r="AM45" s="928"/>
      <c r="AN45" s="928"/>
      <c r="AO45" s="928"/>
      <c r="AP45" s="928"/>
      <c r="AQ45" s="928"/>
      <c r="AR45" s="928"/>
      <c r="AS45" s="928"/>
      <c r="AT45" s="928"/>
      <c r="AU45" s="928"/>
      <c r="EW45" s="933"/>
      <c r="EX45" s="933"/>
      <c r="EY45" s="933"/>
      <c r="EZ45" s="933"/>
      <c r="FA45" s="933"/>
      <c r="FB45" s="933"/>
      <c r="FC45" s="933"/>
      <c r="FD45" s="933"/>
      <c r="FE45" s="933"/>
      <c r="FF45" s="933"/>
      <c r="FG45" s="933"/>
      <c r="FH45" s="933"/>
      <c r="FI45" s="933"/>
      <c r="FJ45" s="933"/>
      <c r="FK45" s="933"/>
      <c r="FL45" s="933"/>
      <c r="FM45" s="933"/>
      <c r="FN45" s="933"/>
    </row>
    <row r="46" spans="1:170">
      <c r="A46" s="928"/>
      <c r="B46" s="928"/>
      <c r="C46" s="928"/>
      <c r="D46" s="928"/>
      <c r="E46" s="928"/>
      <c r="F46" s="928"/>
      <c r="G46" s="928"/>
      <c r="H46" s="928"/>
      <c r="I46" s="928"/>
      <c r="J46" s="928"/>
      <c r="K46" s="928"/>
      <c r="L46" s="928"/>
      <c r="M46" s="928"/>
      <c r="N46" s="928"/>
      <c r="O46" s="928"/>
      <c r="P46" s="928"/>
      <c r="Q46" s="928"/>
      <c r="R46" s="928"/>
      <c r="S46" s="928"/>
      <c r="T46" s="928"/>
      <c r="U46" s="928"/>
      <c r="V46" s="928"/>
      <c r="W46" s="928"/>
      <c r="X46" s="928"/>
      <c r="Y46" s="928"/>
      <c r="Z46" s="928"/>
      <c r="AA46" s="928"/>
      <c r="AB46" s="928"/>
      <c r="AC46" s="928"/>
      <c r="AD46" s="928"/>
      <c r="AE46" s="928"/>
      <c r="AF46" s="928"/>
      <c r="AG46" s="928"/>
      <c r="AH46" s="928"/>
      <c r="AI46" s="928"/>
      <c r="AJ46" s="928"/>
      <c r="AK46" s="928"/>
      <c r="AL46" s="928"/>
      <c r="AM46" s="928"/>
      <c r="AN46" s="928"/>
      <c r="AO46" s="928"/>
      <c r="AP46" s="928"/>
      <c r="AQ46" s="928"/>
      <c r="AR46" s="928"/>
      <c r="AS46" s="928"/>
      <c r="AT46" s="928"/>
      <c r="AU46" s="928"/>
      <c r="EW46" s="933"/>
      <c r="EX46" s="933"/>
      <c r="EY46" s="933"/>
      <c r="EZ46" s="933"/>
      <c r="FA46" s="933"/>
      <c r="FB46" s="933"/>
      <c r="FC46" s="933"/>
      <c r="FD46" s="933"/>
      <c r="FE46" s="933"/>
      <c r="FF46" s="933"/>
      <c r="FG46" s="933"/>
      <c r="FH46" s="933"/>
      <c r="FI46" s="933"/>
      <c r="FJ46" s="933"/>
      <c r="FK46" s="933"/>
      <c r="FL46" s="933"/>
      <c r="FM46" s="933"/>
      <c r="FN46" s="933"/>
    </row>
    <row r="47" spans="1:170" ht="14.45" customHeight="1">
      <c r="A47" s="928"/>
      <c r="B47" s="928"/>
      <c r="C47" s="928"/>
      <c r="D47" s="928"/>
      <c r="E47" s="928"/>
      <c r="F47" s="928"/>
      <c r="G47" s="928"/>
      <c r="H47" s="928"/>
      <c r="I47" s="928"/>
      <c r="J47" s="928"/>
      <c r="K47" s="928"/>
      <c r="L47" s="928"/>
      <c r="M47" s="928"/>
      <c r="N47" s="928"/>
      <c r="O47" s="928"/>
      <c r="P47" s="928"/>
      <c r="Q47" s="928"/>
      <c r="R47" s="928"/>
      <c r="S47" s="928"/>
      <c r="T47" s="928"/>
      <c r="U47" s="928"/>
      <c r="V47" s="928"/>
      <c r="W47" s="928"/>
      <c r="X47" s="928"/>
      <c r="Y47" s="928"/>
      <c r="Z47" s="928"/>
      <c r="AA47" s="928"/>
      <c r="AB47" s="928"/>
      <c r="AC47" s="928"/>
      <c r="AD47" s="928"/>
      <c r="AE47" s="928"/>
      <c r="AF47" s="928"/>
      <c r="AG47" s="928"/>
      <c r="AH47" s="928"/>
      <c r="AI47" s="928"/>
      <c r="AJ47" s="928"/>
      <c r="AK47" s="928"/>
      <c r="AL47" s="928"/>
      <c r="AM47" s="928"/>
      <c r="AN47" s="928"/>
      <c r="AO47" s="928"/>
      <c r="AP47" s="928"/>
      <c r="AQ47" s="928"/>
      <c r="AR47" s="928"/>
      <c r="AS47" s="928"/>
      <c r="AT47" s="928"/>
      <c r="AU47" s="928"/>
      <c r="EW47" s="933"/>
      <c r="EX47" s="933"/>
      <c r="EY47" s="933"/>
      <c r="EZ47" s="933"/>
      <c r="FA47" s="933"/>
      <c r="FB47" s="933"/>
      <c r="FC47" s="933"/>
      <c r="FD47" s="933"/>
      <c r="FE47" s="933"/>
      <c r="FF47" s="933"/>
      <c r="FG47" s="933"/>
      <c r="FH47" s="933"/>
      <c r="FI47" s="933"/>
      <c r="FJ47" s="933"/>
      <c r="FK47" s="933"/>
      <c r="FL47" s="933"/>
      <c r="FM47" s="933"/>
      <c r="FN47" s="933"/>
    </row>
    <row r="48" spans="1:170">
      <c r="A48" s="928"/>
      <c r="B48" s="928"/>
      <c r="C48" s="928"/>
      <c r="D48" s="928"/>
      <c r="E48" s="928"/>
      <c r="F48" s="928"/>
      <c r="G48" s="928"/>
      <c r="H48" s="928"/>
      <c r="I48" s="928"/>
      <c r="J48" s="928"/>
      <c r="K48" s="928"/>
      <c r="L48" s="928"/>
      <c r="M48" s="928"/>
      <c r="N48" s="928"/>
      <c r="O48" s="928"/>
      <c r="P48" s="928"/>
      <c r="Q48" s="928"/>
      <c r="R48" s="928"/>
      <c r="S48" s="928"/>
      <c r="T48" s="928"/>
      <c r="U48" s="928"/>
      <c r="V48" s="928"/>
      <c r="W48" s="928"/>
      <c r="X48" s="928"/>
      <c r="Y48" s="928"/>
      <c r="Z48" s="928"/>
      <c r="AA48" s="928"/>
      <c r="AB48" s="928"/>
      <c r="AC48" s="928"/>
      <c r="AD48" s="928"/>
      <c r="AE48" s="928"/>
      <c r="AF48" s="928"/>
      <c r="AG48" s="928"/>
      <c r="AH48" s="928"/>
      <c r="AI48" s="928"/>
      <c r="AJ48" s="928"/>
      <c r="AK48" s="928"/>
      <c r="AL48" s="928"/>
      <c r="AM48" s="928"/>
      <c r="AN48" s="928"/>
      <c r="AO48" s="928"/>
      <c r="AP48" s="928"/>
      <c r="AQ48" s="928"/>
      <c r="AR48" s="928"/>
      <c r="AS48" s="928"/>
      <c r="AT48" s="928"/>
      <c r="AU48" s="928"/>
      <c r="EW48" s="933"/>
      <c r="EX48" s="933"/>
      <c r="EY48" s="933"/>
      <c r="EZ48" s="933"/>
      <c r="FA48" s="933"/>
      <c r="FB48" s="933"/>
      <c r="FC48" s="933"/>
      <c r="FD48" s="933"/>
      <c r="FE48" s="933"/>
      <c r="FF48" s="933"/>
      <c r="FG48" s="933"/>
      <c r="FH48" s="933"/>
      <c r="FI48" s="933"/>
      <c r="FJ48" s="933"/>
      <c r="FK48" s="933"/>
      <c r="FL48" s="933"/>
      <c r="FM48" s="933"/>
      <c r="FN48" s="933"/>
    </row>
    <row r="49" spans="1:170">
      <c r="A49" s="928"/>
      <c r="B49" s="928"/>
      <c r="C49" s="928"/>
      <c r="D49" s="928"/>
      <c r="E49" s="928"/>
      <c r="F49" s="928"/>
      <c r="G49" s="928"/>
      <c r="H49" s="928"/>
      <c r="I49" s="928"/>
      <c r="J49" s="928"/>
      <c r="K49" s="928"/>
      <c r="L49" s="928"/>
      <c r="M49" s="928"/>
      <c r="N49" s="928"/>
      <c r="O49" s="928"/>
      <c r="P49" s="928"/>
      <c r="Q49" s="928"/>
      <c r="R49" s="928"/>
      <c r="S49" s="928"/>
      <c r="T49" s="928"/>
      <c r="U49" s="928"/>
      <c r="V49" s="928"/>
      <c r="W49" s="928"/>
      <c r="X49" s="928"/>
      <c r="Y49" s="928"/>
      <c r="Z49" s="928"/>
      <c r="AA49" s="928"/>
      <c r="AB49" s="928"/>
      <c r="AC49" s="928"/>
      <c r="AD49" s="928"/>
      <c r="AE49" s="928"/>
      <c r="AF49" s="928"/>
      <c r="AG49" s="928"/>
      <c r="AH49" s="928"/>
      <c r="AI49" s="928"/>
      <c r="AJ49" s="928"/>
      <c r="AK49" s="928"/>
      <c r="AL49" s="928"/>
      <c r="AM49" s="928"/>
      <c r="AN49" s="928"/>
      <c r="AO49" s="928"/>
      <c r="AP49" s="928"/>
      <c r="AQ49" s="928"/>
      <c r="AR49" s="928"/>
      <c r="AS49" s="928"/>
      <c r="AT49" s="928"/>
      <c r="AU49" s="928"/>
      <c r="EW49" s="933"/>
      <c r="EX49" s="933"/>
      <c r="EY49" s="933"/>
      <c r="EZ49" s="933"/>
      <c r="FA49" s="933"/>
      <c r="FB49" s="933"/>
      <c r="FC49" s="933"/>
      <c r="FD49" s="933"/>
      <c r="FE49" s="933"/>
      <c r="FF49" s="933"/>
      <c r="FG49" s="933"/>
      <c r="FH49" s="933"/>
      <c r="FI49" s="933"/>
      <c r="FJ49" s="933"/>
      <c r="FK49" s="933"/>
      <c r="FL49" s="933"/>
      <c r="FM49" s="933"/>
      <c r="FN49" s="933"/>
    </row>
    <row r="50" spans="1:170" ht="14.65" customHeight="1">
      <c r="A50" s="928"/>
      <c r="B50" s="928"/>
      <c r="C50" s="928"/>
      <c r="D50" s="928"/>
      <c r="E50" s="928"/>
      <c r="F50" s="928"/>
      <c r="G50" s="928"/>
      <c r="H50" s="928"/>
      <c r="I50" s="928"/>
      <c r="J50" s="928"/>
      <c r="K50" s="928"/>
      <c r="L50" s="928"/>
      <c r="M50" s="928"/>
      <c r="N50" s="928"/>
      <c r="O50" s="928"/>
      <c r="P50" s="928"/>
      <c r="Q50" s="928"/>
      <c r="R50" s="928"/>
      <c r="S50" s="928"/>
      <c r="T50" s="928"/>
      <c r="U50" s="928"/>
      <c r="V50" s="928"/>
      <c r="W50" s="928"/>
      <c r="X50" s="928"/>
      <c r="Y50" s="928"/>
      <c r="Z50" s="928"/>
      <c r="AA50" s="928"/>
      <c r="AB50" s="928"/>
      <c r="AC50" s="928"/>
      <c r="AD50" s="928"/>
      <c r="AE50" s="928"/>
      <c r="AF50" s="941"/>
      <c r="AG50" s="941"/>
      <c r="AH50" s="928"/>
      <c r="AI50" s="928"/>
      <c r="AJ50" s="928"/>
      <c r="AK50" s="928"/>
      <c r="AL50" s="928"/>
      <c r="AM50" s="928"/>
      <c r="AN50" s="928"/>
      <c r="AO50" s="928"/>
      <c r="AP50" s="928"/>
      <c r="AQ50" s="928"/>
      <c r="AR50" s="928"/>
      <c r="AS50" s="928"/>
      <c r="AT50" s="928"/>
      <c r="AU50" s="928"/>
      <c r="FB50" s="933"/>
      <c r="FC50" s="933"/>
      <c r="FD50" s="933"/>
      <c r="FE50" s="933"/>
      <c r="FF50" s="933"/>
      <c r="FG50" s="933"/>
      <c r="FH50" s="933"/>
      <c r="FI50" s="933"/>
      <c r="FJ50" s="933"/>
      <c r="FK50" s="933"/>
      <c r="FL50" s="933"/>
      <c r="FM50" s="933"/>
      <c r="FN50" s="933"/>
    </row>
    <row r="51" spans="1:170">
      <c r="A51" s="928"/>
      <c r="B51" s="928"/>
      <c r="C51" s="928"/>
      <c r="D51" s="928"/>
      <c r="E51" s="928"/>
      <c r="F51" s="928"/>
      <c r="G51" s="928"/>
      <c r="H51" s="928"/>
      <c r="I51" s="928"/>
      <c r="J51" s="928"/>
      <c r="K51" s="928"/>
      <c r="L51" s="928"/>
      <c r="M51" s="928"/>
      <c r="N51" s="928"/>
      <c r="O51" s="928"/>
      <c r="P51" s="928"/>
      <c r="Q51" s="928"/>
      <c r="R51" s="928"/>
      <c r="S51" s="928"/>
      <c r="T51" s="928"/>
      <c r="U51" s="928"/>
      <c r="V51" s="928"/>
      <c r="W51" s="928"/>
      <c r="X51" s="928"/>
      <c r="Y51" s="928"/>
      <c r="Z51" s="928"/>
      <c r="AA51" s="928"/>
      <c r="AB51" s="928"/>
      <c r="AC51" s="928"/>
      <c r="AD51" s="928"/>
      <c r="AE51" s="928"/>
      <c r="AF51" s="941"/>
      <c r="AG51" s="941"/>
      <c r="AH51" s="928"/>
      <c r="AI51" s="928"/>
      <c r="AJ51" s="928"/>
      <c r="AK51" s="928"/>
      <c r="AL51" s="928"/>
      <c r="AM51" s="928"/>
      <c r="AN51" s="928"/>
      <c r="AO51" s="928"/>
      <c r="AP51" s="928"/>
      <c r="AQ51" s="928"/>
      <c r="AR51" s="928"/>
      <c r="AS51" s="928"/>
      <c r="AT51" s="928"/>
      <c r="AU51" s="928"/>
      <c r="FB51" s="933"/>
      <c r="FC51" s="933"/>
      <c r="FD51" s="933"/>
      <c r="FE51" s="933"/>
      <c r="FF51" s="933"/>
      <c r="FG51" s="933"/>
      <c r="FH51" s="933"/>
      <c r="FI51" s="933"/>
      <c r="FJ51" s="933"/>
      <c r="FK51" s="933"/>
      <c r="FL51" s="933"/>
      <c r="FM51" s="933"/>
      <c r="FN51" s="933"/>
    </row>
    <row r="52" spans="1:170">
      <c r="A52" s="928"/>
      <c r="B52" s="928"/>
      <c r="C52" s="928"/>
      <c r="D52" s="928"/>
      <c r="E52" s="928"/>
      <c r="F52" s="928"/>
      <c r="G52" s="928"/>
      <c r="H52" s="928"/>
      <c r="I52" s="928"/>
      <c r="J52" s="928"/>
      <c r="K52" s="928"/>
      <c r="L52" s="928"/>
      <c r="M52" s="928"/>
      <c r="N52" s="928"/>
      <c r="O52" s="928"/>
      <c r="P52" s="928"/>
      <c r="Q52" s="928"/>
      <c r="R52" s="928"/>
      <c r="S52" s="928"/>
      <c r="T52" s="928"/>
      <c r="U52" s="928"/>
      <c r="V52" s="928"/>
      <c r="W52" s="928"/>
      <c r="X52" s="928"/>
      <c r="Y52" s="928"/>
      <c r="Z52" s="928"/>
      <c r="AA52" s="928"/>
      <c r="AB52" s="928"/>
      <c r="AC52" s="941"/>
      <c r="AD52" s="941"/>
      <c r="AE52" s="928"/>
      <c r="AF52" s="928"/>
      <c r="AG52" s="928"/>
      <c r="AH52" s="928"/>
      <c r="AI52" s="928"/>
      <c r="AJ52" s="928"/>
      <c r="AK52" s="928"/>
      <c r="AL52" s="928"/>
      <c r="AM52" s="928"/>
      <c r="AN52" s="928"/>
      <c r="AO52" s="928"/>
      <c r="AP52" s="928"/>
      <c r="AQ52" s="928"/>
      <c r="AR52" s="928"/>
      <c r="AS52" s="928"/>
      <c r="AT52" s="928"/>
      <c r="AU52" s="928"/>
      <c r="EY52" s="933"/>
      <c r="EZ52" s="933"/>
      <c r="FA52" s="933"/>
      <c r="FB52" s="933"/>
      <c r="FC52" s="933"/>
      <c r="FD52" s="933"/>
      <c r="FE52" s="933"/>
      <c r="FF52" s="933"/>
      <c r="FG52" s="933"/>
      <c r="FH52" s="933"/>
      <c r="FI52" s="933"/>
      <c r="FJ52" s="933"/>
      <c r="FK52" s="933"/>
      <c r="FL52" s="933"/>
      <c r="FM52" s="933"/>
      <c r="FN52" s="933"/>
    </row>
    <row r="53" spans="1:170" ht="14.65" customHeight="1">
      <c r="A53" s="928"/>
      <c r="B53" s="928"/>
      <c r="C53" s="928"/>
      <c r="D53" s="928"/>
      <c r="E53" s="928"/>
      <c r="F53" s="928"/>
      <c r="G53" s="928"/>
      <c r="H53" s="928"/>
      <c r="I53" s="928"/>
      <c r="J53" s="928"/>
      <c r="K53" s="928"/>
      <c r="L53" s="928"/>
      <c r="M53" s="928"/>
      <c r="N53" s="928"/>
      <c r="O53" s="928"/>
      <c r="P53" s="928"/>
      <c r="Q53" s="928"/>
      <c r="R53" s="928"/>
      <c r="S53" s="928"/>
      <c r="T53" s="928"/>
      <c r="U53" s="928"/>
      <c r="V53" s="928"/>
      <c r="W53" s="928"/>
      <c r="X53" s="928"/>
      <c r="Y53" s="928"/>
      <c r="Z53" s="928"/>
      <c r="AA53" s="928"/>
      <c r="AB53" s="928"/>
      <c r="AC53" s="941"/>
      <c r="AD53" s="941"/>
      <c r="AE53" s="928"/>
      <c r="AF53" s="928"/>
      <c r="AG53" s="928"/>
      <c r="AH53" s="928"/>
      <c r="AI53" s="928"/>
      <c r="AJ53" s="928"/>
      <c r="AK53" s="928"/>
      <c r="AL53" s="928"/>
      <c r="AM53" s="928"/>
      <c r="AN53" s="928"/>
      <c r="AO53" s="928"/>
      <c r="AP53" s="928"/>
      <c r="AQ53" s="928"/>
      <c r="AR53" s="928"/>
      <c r="AS53" s="928"/>
      <c r="AT53" s="928"/>
      <c r="AU53" s="928"/>
      <c r="EY53" s="933"/>
      <c r="EZ53" s="933"/>
      <c r="FA53" s="933"/>
      <c r="FB53" s="933"/>
      <c r="FC53" s="933"/>
      <c r="FD53" s="933"/>
      <c r="FE53" s="933"/>
      <c r="FF53" s="933"/>
      <c r="FG53" s="933"/>
      <c r="FH53" s="933"/>
      <c r="FI53" s="933"/>
      <c r="FJ53" s="933"/>
      <c r="FK53" s="933"/>
      <c r="FL53" s="933"/>
      <c r="FM53" s="933"/>
      <c r="FN53" s="933"/>
    </row>
    <row r="54" spans="1:170">
      <c r="A54" s="928"/>
      <c r="B54" s="928"/>
      <c r="C54" s="928"/>
      <c r="D54" s="928"/>
      <c r="E54" s="928"/>
      <c r="F54" s="928"/>
      <c r="G54" s="928"/>
      <c r="H54" s="928"/>
      <c r="I54" s="928"/>
      <c r="J54" s="928"/>
      <c r="K54" s="928"/>
      <c r="L54" s="928"/>
      <c r="M54" s="928"/>
      <c r="N54" s="928"/>
      <c r="O54" s="928"/>
      <c r="P54" s="928"/>
      <c r="Q54" s="928"/>
      <c r="R54" s="928"/>
      <c r="S54" s="928"/>
      <c r="T54" s="928"/>
      <c r="U54" s="928"/>
      <c r="V54" s="928"/>
      <c r="W54" s="928"/>
      <c r="X54" s="928"/>
      <c r="Y54" s="928"/>
      <c r="Z54" s="928"/>
      <c r="AA54" s="928"/>
      <c r="AB54" s="928"/>
      <c r="AC54" s="928"/>
      <c r="AD54" s="928"/>
      <c r="AE54" s="928"/>
      <c r="AF54" s="928"/>
      <c r="AG54" s="928"/>
      <c r="AH54" s="928"/>
      <c r="AI54" s="928"/>
      <c r="AJ54" s="928"/>
      <c r="AK54" s="928"/>
      <c r="AL54" s="928"/>
      <c r="AM54" s="928"/>
      <c r="AN54" s="928"/>
      <c r="AO54" s="928"/>
      <c r="AP54" s="928"/>
      <c r="AQ54" s="941"/>
      <c r="AR54" s="941"/>
      <c r="AS54" s="941"/>
      <c r="AT54" s="928"/>
      <c r="AU54" s="928"/>
    </row>
    <row r="55" spans="1:170">
      <c r="A55" s="928"/>
      <c r="B55" s="928"/>
      <c r="C55" s="928"/>
      <c r="D55" s="928"/>
      <c r="E55" s="928"/>
      <c r="F55" s="928"/>
      <c r="G55" s="928"/>
      <c r="H55" s="928"/>
      <c r="I55" s="928"/>
      <c r="J55" s="928"/>
      <c r="K55" s="928"/>
      <c r="L55" s="928"/>
      <c r="M55" s="928"/>
      <c r="N55" s="928"/>
      <c r="O55" s="928"/>
      <c r="P55" s="928"/>
      <c r="Q55" s="928"/>
      <c r="R55" s="928"/>
      <c r="S55" s="928"/>
      <c r="T55" s="928"/>
      <c r="U55" s="928"/>
      <c r="V55" s="928"/>
      <c r="W55" s="928"/>
      <c r="X55" s="928"/>
      <c r="Y55" s="928"/>
      <c r="Z55" s="928"/>
      <c r="AA55" s="928"/>
      <c r="AB55" s="928"/>
      <c r="AC55" s="928"/>
      <c r="AD55" s="928"/>
      <c r="AE55" s="928"/>
      <c r="AF55" s="928"/>
      <c r="AG55" s="928"/>
      <c r="AH55" s="928"/>
      <c r="AI55" s="928"/>
      <c r="AJ55" s="928"/>
      <c r="AK55" s="928"/>
      <c r="AL55" s="928"/>
      <c r="AM55" s="928"/>
      <c r="AN55" s="928"/>
      <c r="AO55" s="928"/>
      <c r="AP55" s="928"/>
      <c r="AQ55" s="941" t="s">
        <v>836</v>
      </c>
      <c r="AR55" s="941"/>
      <c r="AS55" s="941"/>
      <c r="AT55" s="928"/>
      <c r="AU55" s="928"/>
    </row>
    <row r="56" spans="1:170" ht="14.65" customHeight="1">
      <c r="A56" s="928"/>
      <c r="B56" s="928"/>
      <c r="C56" s="928"/>
      <c r="D56" s="928"/>
      <c r="E56" s="928"/>
      <c r="F56" s="928"/>
      <c r="G56" s="928"/>
      <c r="H56" s="928"/>
      <c r="I56" s="928"/>
      <c r="J56" s="928"/>
      <c r="K56" s="928"/>
      <c r="L56" s="921"/>
      <c r="M56" s="921"/>
      <c r="N56" s="921"/>
      <c r="O56" s="921"/>
      <c r="P56" s="921"/>
      <c r="Q56" s="921"/>
      <c r="R56" s="921"/>
      <c r="S56" s="921"/>
      <c r="T56" s="921"/>
      <c r="U56" s="921"/>
      <c r="V56" s="921"/>
      <c r="W56" s="921"/>
      <c r="X56" s="921"/>
      <c r="Y56" s="921"/>
      <c r="Z56" s="921"/>
      <c r="AA56" s="921"/>
      <c r="AB56" s="921"/>
      <c r="AC56" s="921"/>
      <c r="AD56" s="921"/>
      <c r="AE56" s="921"/>
      <c r="AF56" s="921"/>
      <c r="AG56" s="921"/>
      <c r="AH56" s="921"/>
      <c r="AI56" s="921"/>
      <c r="AJ56" s="921"/>
      <c r="AK56" s="921"/>
      <c r="AL56" s="921"/>
      <c r="AM56" s="921"/>
      <c r="AN56" s="921"/>
      <c r="AO56" s="921"/>
      <c r="AP56" s="921"/>
      <c r="AQ56" s="941"/>
      <c r="AR56" s="941"/>
      <c r="AS56" s="941"/>
      <c r="AT56" s="921"/>
      <c r="AU56" s="921"/>
      <c r="AV56" s="921"/>
    </row>
    <row r="57" spans="1:170">
      <c r="A57" s="928"/>
      <c r="B57" s="928"/>
      <c r="C57" s="928"/>
      <c r="D57" s="928"/>
      <c r="E57" s="928"/>
      <c r="F57" s="928"/>
      <c r="G57" s="928"/>
      <c r="H57" s="928"/>
      <c r="I57" s="928"/>
      <c r="J57" s="928"/>
      <c r="K57" s="928"/>
      <c r="L57" s="928"/>
      <c r="M57" s="928"/>
      <c r="N57" s="928"/>
      <c r="O57" s="928"/>
      <c r="P57" s="928"/>
      <c r="Q57" s="928"/>
      <c r="R57" s="928"/>
      <c r="S57" s="928"/>
      <c r="T57" s="928"/>
      <c r="U57" s="928"/>
      <c r="V57" s="928"/>
      <c r="W57" s="928"/>
      <c r="X57" s="928"/>
      <c r="Y57" s="928"/>
      <c r="Z57" s="928"/>
      <c r="AA57" s="928"/>
      <c r="AB57" s="928"/>
      <c r="AC57" s="928"/>
      <c r="AD57" s="928"/>
      <c r="AE57" s="928"/>
      <c r="AF57" s="928"/>
      <c r="AG57" s="928"/>
      <c r="AH57" s="928"/>
      <c r="AI57" s="928"/>
      <c r="AJ57" s="928"/>
      <c r="AK57" s="928"/>
      <c r="AL57" s="928"/>
      <c r="AM57" s="928"/>
      <c r="AN57" s="928"/>
      <c r="AO57" s="928"/>
      <c r="AP57" s="928"/>
      <c r="AQ57" s="941" t="s">
        <v>837</v>
      </c>
      <c r="AR57" s="941"/>
      <c r="AS57" s="941"/>
      <c r="AT57" s="928"/>
      <c r="AU57" s="928"/>
    </row>
    <row r="58" spans="1:170">
      <c r="A58" s="928"/>
      <c r="B58" s="928"/>
      <c r="C58" s="928"/>
      <c r="D58" s="928"/>
      <c r="E58" s="928"/>
      <c r="F58" s="928"/>
      <c r="G58" s="928"/>
      <c r="H58" s="928"/>
      <c r="I58" s="928"/>
      <c r="J58" s="928"/>
      <c r="K58" s="928"/>
      <c r="L58" s="928"/>
      <c r="M58" s="928"/>
      <c r="N58" s="928"/>
      <c r="O58" s="928"/>
      <c r="P58" s="928"/>
      <c r="Q58" s="928"/>
      <c r="R58" s="928"/>
      <c r="S58" s="928"/>
      <c r="T58" s="928"/>
      <c r="U58" s="928"/>
      <c r="V58" s="928"/>
      <c r="W58" s="928"/>
      <c r="X58" s="928"/>
      <c r="Y58" s="928"/>
      <c r="Z58" s="928"/>
      <c r="AA58" s="928"/>
      <c r="AB58" s="928"/>
      <c r="AC58" s="928"/>
      <c r="AD58" s="928"/>
      <c r="AE58" s="928"/>
      <c r="AF58" s="928"/>
      <c r="AG58" s="928"/>
      <c r="AH58" s="928"/>
      <c r="AI58" s="928"/>
      <c r="AJ58" s="928"/>
      <c r="AK58" s="928"/>
      <c r="AL58" s="928"/>
      <c r="AM58" s="928"/>
      <c r="AN58" s="928"/>
      <c r="AO58" s="928"/>
      <c r="AP58" s="928"/>
      <c r="AQ58" s="941"/>
      <c r="AR58" s="941"/>
      <c r="AS58" s="941"/>
      <c r="AT58" s="928"/>
      <c r="AU58" s="928"/>
    </row>
    <row r="59" spans="1:170" ht="14.65" customHeight="1">
      <c r="A59" s="928"/>
      <c r="B59" s="928"/>
      <c r="C59" s="928"/>
      <c r="D59" s="928"/>
      <c r="E59" s="928"/>
      <c r="F59" s="928"/>
      <c r="G59" s="928"/>
      <c r="H59" s="928"/>
      <c r="I59" s="928"/>
      <c r="J59" s="928"/>
      <c r="K59" s="928"/>
      <c r="L59" s="928"/>
      <c r="M59" s="928"/>
      <c r="N59" s="928"/>
      <c r="O59" s="928"/>
      <c r="P59" s="928"/>
      <c r="Q59" s="928"/>
      <c r="R59" s="928"/>
      <c r="S59" s="928"/>
      <c r="T59" s="928"/>
      <c r="U59" s="928"/>
      <c r="V59" s="928"/>
      <c r="W59" s="928"/>
      <c r="X59" s="928"/>
      <c r="Y59" s="928"/>
      <c r="Z59" s="928"/>
      <c r="AA59" s="928"/>
      <c r="AB59" s="928"/>
      <c r="AC59" s="928"/>
      <c r="AD59" s="928"/>
      <c r="AE59" s="928"/>
      <c r="AF59" s="928"/>
      <c r="AG59" s="928"/>
      <c r="AH59" s="928"/>
      <c r="AI59" s="928"/>
      <c r="AJ59" s="928"/>
      <c r="AK59" s="928"/>
      <c r="AL59" s="928"/>
      <c r="AM59" s="928"/>
      <c r="AN59" s="928"/>
      <c r="AO59" s="928"/>
      <c r="AP59" s="928"/>
      <c r="AQ59" s="941"/>
      <c r="AR59" s="941"/>
      <c r="AS59" s="941"/>
      <c r="AT59" s="928"/>
      <c r="AU59" s="928"/>
    </row>
    <row r="60" spans="1:170" ht="15" customHeight="1">
      <c r="A60" s="928"/>
      <c r="B60" s="928"/>
      <c r="C60" s="928"/>
      <c r="D60" s="928"/>
      <c r="E60" s="928"/>
      <c r="F60" s="928"/>
      <c r="G60" s="928"/>
      <c r="H60" s="928"/>
      <c r="I60" s="928"/>
      <c r="J60" s="928"/>
      <c r="K60" s="928"/>
      <c r="L60" s="928"/>
      <c r="M60" s="928"/>
      <c r="N60" s="928"/>
      <c r="O60" s="928"/>
      <c r="P60" s="928"/>
      <c r="Q60" s="928"/>
      <c r="R60" s="928"/>
      <c r="S60" s="928"/>
      <c r="T60" s="928"/>
      <c r="U60" s="928"/>
      <c r="V60" s="928"/>
      <c r="W60" s="928"/>
      <c r="X60" s="928"/>
      <c r="Y60" s="928"/>
      <c r="Z60" s="928"/>
      <c r="AA60" s="928"/>
      <c r="AB60" s="928"/>
      <c r="AC60" s="928"/>
      <c r="AD60" s="928"/>
      <c r="AE60" s="928"/>
      <c r="AF60" s="928"/>
      <c r="AG60" s="928"/>
      <c r="AH60" s="928"/>
      <c r="AI60" s="928"/>
      <c r="AJ60" s="928"/>
      <c r="AK60" s="928"/>
      <c r="AL60" s="928"/>
      <c r="AM60" s="928"/>
      <c r="AN60" s="928"/>
      <c r="AO60" s="928"/>
      <c r="AP60" s="928"/>
      <c r="AQ60" s="928"/>
      <c r="AR60" s="928"/>
      <c r="AS60" s="928"/>
      <c r="AT60" s="928"/>
      <c r="AU60" s="928"/>
    </row>
    <row r="61" spans="1:170">
      <c r="A61" s="928"/>
      <c r="B61" s="928"/>
      <c r="C61" s="928"/>
      <c r="D61" s="928"/>
      <c r="E61" s="928"/>
      <c r="F61" s="928"/>
      <c r="G61" s="928"/>
      <c r="H61" s="928"/>
      <c r="I61" s="928"/>
      <c r="J61" s="928"/>
      <c r="K61" s="928"/>
      <c r="L61" s="928"/>
      <c r="M61" s="928"/>
      <c r="N61" s="928"/>
      <c r="O61" s="928"/>
      <c r="P61" s="928"/>
      <c r="Q61" s="928"/>
      <c r="R61" s="928"/>
      <c r="S61" s="928"/>
      <c r="T61" s="928"/>
      <c r="U61" s="928"/>
      <c r="V61" s="928"/>
      <c r="W61" s="928"/>
      <c r="X61" s="928"/>
      <c r="Y61" s="928"/>
      <c r="Z61" s="928"/>
      <c r="AA61" s="928"/>
      <c r="AB61" s="928"/>
      <c r="AC61" s="928"/>
      <c r="AD61" s="928"/>
      <c r="AE61" s="928"/>
      <c r="AF61" s="928"/>
      <c r="AG61" s="928"/>
      <c r="AH61" s="928"/>
      <c r="AI61" s="928"/>
      <c r="AJ61" s="928"/>
      <c r="AK61" s="928"/>
      <c r="AL61" s="928"/>
      <c r="AM61" s="928"/>
      <c r="AN61" s="928"/>
      <c r="AO61" s="928"/>
      <c r="AP61" s="928"/>
      <c r="AQ61" s="928"/>
      <c r="AR61" s="928"/>
      <c r="AS61" s="928"/>
      <c r="AT61" s="928"/>
      <c r="AU61" s="928"/>
    </row>
    <row r="62" spans="1:170" ht="14.65" customHeight="1">
      <c r="A62" s="928"/>
      <c r="B62" s="928"/>
      <c r="C62" s="928"/>
      <c r="D62" s="928"/>
      <c r="E62" s="928"/>
      <c r="F62" s="928"/>
      <c r="G62" s="928"/>
      <c r="H62" s="928"/>
      <c r="I62" s="928"/>
      <c r="J62" s="928"/>
      <c r="K62" s="928"/>
      <c r="L62" s="928"/>
      <c r="M62" s="928"/>
      <c r="N62" s="928"/>
      <c r="O62" s="928"/>
      <c r="P62" s="928"/>
      <c r="Q62" s="928"/>
      <c r="R62" s="928"/>
      <c r="S62" s="928"/>
      <c r="T62" s="928"/>
      <c r="U62" s="928"/>
      <c r="V62" s="928"/>
      <c r="W62" s="928"/>
      <c r="X62" s="928"/>
      <c r="Y62" s="928"/>
      <c r="Z62" s="928"/>
      <c r="AA62" s="928"/>
      <c r="AB62" s="928"/>
      <c r="AC62" s="928"/>
      <c r="AD62" s="928"/>
      <c r="AE62" s="928"/>
      <c r="AF62" s="928"/>
      <c r="AG62" s="928"/>
      <c r="AH62" s="928"/>
      <c r="AI62" s="928"/>
      <c r="AJ62" s="928"/>
      <c r="AK62" s="928"/>
      <c r="AL62" s="928"/>
      <c r="AM62" s="928"/>
      <c r="AN62" s="928"/>
      <c r="AO62" s="928"/>
      <c r="AP62" s="928"/>
      <c r="AQ62" s="928"/>
      <c r="AR62" s="928"/>
      <c r="AS62" s="928"/>
      <c r="AT62" s="928"/>
      <c r="AU62" s="928"/>
    </row>
    <row r="63" spans="1:170">
      <c r="A63" s="928"/>
      <c r="B63" s="928"/>
      <c r="C63" s="928"/>
      <c r="D63" s="928"/>
      <c r="E63" s="928"/>
      <c r="F63" s="928"/>
      <c r="G63" s="928"/>
      <c r="H63" s="928"/>
      <c r="I63" s="928"/>
      <c r="J63" s="928"/>
      <c r="K63" s="928"/>
      <c r="L63" s="928"/>
      <c r="M63" s="928"/>
      <c r="N63" s="928"/>
      <c r="O63" s="928"/>
      <c r="P63" s="928"/>
      <c r="Q63" s="928"/>
      <c r="R63" s="928"/>
      <c r="S63" s="928"/>
      <c r="T63" s="928"/>
      <c r="U63" s="928"/>
      <c r="V63" s="928"/>
      <c r="W63" s="928"/>
      <c r="X63" s="928"/>
      <c r="Y63" s="928"/>
      <c r="Z63" s="928"/>
      <c r="AA63" s="928"/>
      <c r="AB63" s="928"/>
      <c r="AC63" s="928"/>
      <c r="AD63" s="928"/>
      <c r="AE63" s="928"/>
      <c r="AF63" s="928"/>
      <c r="AG63" s="928"/>
      <c r="AH63" s="928"/>
      <c r="AI63" s="928"/>
      <c r="AJ63" s="928"/>
      <c r="AK63" s="928"/>
      <c r="AL63" s="928"/>
      <c r="AM63" s="928"/>
      <c r="AN63" s="928"/>
      <c r="AO63" s="928"/>
      <c r="AP63" s="928"/>
      <c r="AQ63" s="928"/>
      <c r="AR63" s="928"/>
      <c r="AS63" s="928"/>
      <c r="AT63" s="928"/>
      <c r="AU63" s="928"/>
    </row>
    <row r="64" spans="1:170">
      <c r="A64" s="928"/>
      <c r="B64" s="928"/>
      <c r="C64" s="928"/>
      <c r="D64" s="928"/>
      <c r="E64" s="928"/>
      <c r="F64" s="928"/>
      <c r="G64" s="928"/>
      <c r="H64" s="928"/>
      <c r="I64" s="928"/>
      <c r="J64" s="928"/>
      <c r="K64" s="928"/>
      <c r="L64" s="928"/>
      <c r="M64" s="928"/>
      <c r="N64" s="928"/>
      <c r="O64" s="928"/>
      <c r="P64" s="928"/>
      <c r="Q64" s="928"/>
      <c r="R64" s="928"/>
      <c r="S64" s="928"/>
      <c r="T64" s="928"/>
      <c r="U64" s="928"/>
      <c r="V64" s="928"/>
      <c r="W64" s="928"/>
      <c r="X64" s="928"/>
      <c r="Y64" s="928"/>
      <c r="Z64" s="928"/>
      <c r="AA64" s="928"/>
      <c r="AB64" s="928"/>
      <c r="AC64" s="928"/>
      <c r="AD64" s="928"/>
      <c r="AE64" s="928"/>
      <c r="AF64" s="928"/>
      <c r="AG64" s="928"/>
      <c r="AH64" s="928"/>
      <c r="AI64" s="928"/>
      <c r="AJ64" s="928"/>
      <c r="AK64" s="928"/>
      <c r="AL64" s="928"/>
      <c r="AM64" s="928"/>
      <c r="AN64" s="928"/>
      <c r="AO64" s="928"/>
      <c r="AP64" s="928"/>
      <c r="AQ64" s="928"/>
      <c r="AR64" s="928"/>
      <c r="AS64" s="928"/>
      <c r="AT64" s="928"/>
      <c r="AU64" s="928"/>
    </row>
    <row r="65" spans="1:170">
      <c r="A65" s="928"/>
      <c r="B65" s="928"/>
      <c r="C65" s="928"/>
      <c r="D65" s="928"/>
      <c r="E65" s="928"/>
      <c r="F65" s="928"/>
      <c r="G65" s="928"/>
      <c r="H65" s="928"/>
      <c r="I65" s="928"/>
      <c r="J65" s="928"/>
      <c r="K65" s="928"/>
      <c r="L65" s="928"/>
      <c r="M65" s="928"/>
      <c r="N65" s="928"/>
      <c r="O65" s="928"/>
      <c r="P65" s="928"/>
      <c r="Q65" s="928"/>
      <c r="R65" s="928"/>
      <c r="S65" s="928"/>
      <c r="T65" s="928"/>
      <c r="U65" s="928"/>
      <c r="V65" s="928"/>
      <c r="W65" s="928"/>
      <c r="X65" s="928"/>
      <c r="Y65" s="928"/>
      <c r="Z65" s="928"/>
      <c r="AA65" s="928"/>
      <c r="AB65" s="928"/>
      <c r="AC65" s="928"/>
      <c r="AD65" s="928"/>
      <c r="AE65" s="928"/>
      <c r="AF65" s="928"/>
      <c r="AG65" s="928"/>
      <c r="AH65" s="928"/>
      <c r="AI65" s="928"/>
      <c r="AJ65" s="928"/>
      <c r="AK65" s="928"/>
      <c r="AL65" s="928"/>
      <c r="AM65" s="928"/>
      <c r="AN65" s="928"/>
      <c r="AO65" s="928"/>
      <c r="AP65" s="928"/>
      <c r="AQ65" s="928"/>
      <c r="AR65" s="928"/>
      <c r="AS65" s="928"/>
      <c r="AT65" s="928"/>
      <c r="AU65" s="928"/>
    </row>
    <row r="66" spans="1:170">
      <c r="A66" s="928"/>
      <c r="B66" s="928"/>
      <c r="C66" s="928"/>
      <c r="D66" s="928"/>
      <c r="E66" s="928"/>
      <c r="F66" s="928"/>
      <c r="G66" s="928"/>
      <c r="H66" s="928"/>
      <c r="I66" s="928"/>
      <c r="J66" s="928"/>
      <c r="K66" s="928"/>
      <c r="L66" s="928"/>
      <c r="M66" s="928"/>
      <c r="N66" s="928"/>
      <c r="O66" s="928"/>
      <c r="P66" s="928"/>
      <c r="Q66" s="928"/>
      <c r="R66" s="928"/>
      <c r="S66" s="928"/>
      <c r="T66" s="928"/>
      <c r="U66" s="928"/>
      <c r="V66" s="928"/>
      <c r="W66" s="928"/>
      <c r="X66" s="928"/>
      <c r="Y66" s="928"/>
      <c r="Z66" s="928"/>
      <c r="AA66" s="928"/>
      <c r="AB66" s="928"/>
      <c r="AC66" s="928"/>
      <c r="AD66" s="928"/>
      <c r="AE66" s="928"/>
      <c r="AF66" s="928"/>
      <c r="AG66" s="928"/>
      <c r="AH66" s="928"/>
      <c r="AI66" s="928"/>
      <c r="AJ66" s="928"/>
      <c r="AK66" s="928"/>
      <c r="AL66" s="928"/>
      <c r="AM66" s="928"/>
      <c r="AN66" s="928"/>
      <c r="AO66" s="928"/>
      <c r="AP66" s="928"/>
      <c r="AQ66" s="928"/>
      <c r="AR66" s="928"/>
      <c r="AS66" s="928"/>
      <c r="AT66" s="928"/>
      <c r="AU66" s="928"/>
    </row>
    <row r="67" spans="1:170">
      <c r="A67" s="928"/>
      <c r="B67" s="928"/>
      <c r="C67" s="928"/>
      <c r="D67" s="928"/>
      <c r="E67" s="928"/>
      <c r="F67" s="928"/>
      <c r="G67" s="928"/>
      <c r="H67" s="928"/>
      <c r="I67" s="928"/>
      <c r="J67" s="928"/>
      <c r="K67" s="928"/>
      <c r="L67" s="928"/>
      <c r="M67" s="928"/>
      <c r="N67" s="928"/>
      <c r="O67" s="928"/>
      <c r="P67" s="928"/>
      <c r="Q67" s="928"/>
      <c r="R67" s="928"/>
      <c r="S67" s="928"/>
      <c r="T67" s="928"/>
      <c r="U67" s="928"/>
      <c r="V67" s="928"/>
      <c r="W67" s="928"/>
      <c r="X67" s="928"/>
      <c r="Y67" s="928"/>
      <c r="Z67" s="928"/>
      <c r="AA67" s="928"/>
      <c r="AB67" s="928"/>
      <c r="AC67" s="928"/>
      <c r="AD67" s="928"/>
      <c r="AE67" s="928"/>
      <c r="AF67" s="928"/>
      <c r="AG67" s="928"/>
      <c r="AH67" s="928"/>
      <c r="AI67" s="928"/>
      <c r="AJ67" s="928"/>
      <c r="AK67" s="928"/>
      <c r="AL67" s="928"/>
      <c r="AM67" s="928"/>
      <c r="AN67" s="928"/>
      <c r="AO67" s="928"/>
      <c r="AP67" s="928"/>
      <c r="AQ67" s="928"/>
      <c r="AR67" s="928"/>
      <c r="AS67" s="928"/>
      <c r="AT67" s="928"/>
      <c r="AU67" s="928"/>
    </row>
    <row r="68" spans="1:170">
      <c r="A68" s="928"/>
      <c r="B68" s="928"/>
      <c r="C68" s="928"/>
      <c r="D68" s="928"/>
      <c r="E68" s="928"/>
      <c r="F68" s="928"/>
      <c r="G68" s="928"/>
      <c r="H68" s="928"/>
      <c r="I68" s="928"/>
      <c r="J68" s="928"/>
      <c r="K68" s="928"/>
      <c r="L68" s="928"/>
      <c r="M68" s="928"/>
      <c r="N68" s="928"/>
      <c r="O68" s="928"/>
      <c r="P68" s="928"/>
      <c r="Q68" s="928"/>
      <c r="R68" s="928"/>
      <c r="S68" s="928"/>
      <c r="T68" s="928"/>
      <c r="U68" s="928"/>
      <c r="V68" s="928"/>
      <c r="W68" s="928"/>
      <c r="X68" s="928"/>
      <c r="Y68" s="928"/>
      <c r="Z68" s="928"/>
      <c r="AA68" s="928"/>
      <c r="AB68" s="928"/>
      <c r="AC68" s="928"/>
      <c r="AD68" s="928"/>
      <c r="AE68" s="928"/>
      <c r="AF68" s="928"/>
      <c r="AG68" s="928"/>
      <c r="AH68" s="928"/>
      <c r="AI68" s="928"/>
      <c r="AJ68" s="928"/>
      <c r="AK68" s="928"/>
      <c r="AL68" s="928"/>
      <c r="AM68" s="928"/>
      <c r="AN68" s="928"/>
      <c r="AO68" s="928"/>
      <c r="AP68" s="928"/>
      <c r="AQ68" s="928"/>
      <c r="AR68" s="928"/>
      <c r="AS68" s="928"/>
      <c r="AT68" s="928"/>
      <c r="AU68" s="928"/>
    </row>
    <row r="69" spans="1:170">
      <c r="A69" s="928"/>
      <c r="B69" s="928"/>
      <c r="C69" s="928"/>
      <c r="D69" s="928"/>
      <c r="E69" s="928"/>
      <c r="F69" s="928"/>
      <c r="G69" s="928"/>
      <c r="H69" s="928"/>
      <c r="I69" s="928"/>
      <c r="J69" s="928"/>
      <c r="K69" s="928"/>
      <c r="L69" s="928"/>
      <c r="M69" s="928"/>
      <c r="N69" s="928"/>
      <c r="O69" s="928"/>
      <c r="P69" s="928"/>
      <c r="Q69" s="928"/>
      <c r="R69" s="928"/>
      <c r="S69" s="928"/>
      <c r="T69" s="928"/>
      <c r="U69" s="928"/>
      <c r="V69" s="928"/>
      <c r="W69" s="928"/>
      <c r="X69" s="928"/>
      <c r="Y69" s="928"/>
      <c r="Z69" s="928"/>
      <c r="AA69" s="928"/>
      <c r="AB69" s="928"/>
      <c r="AC69" s="928"/>
      <c r="AD69" s="928"/>
      <c r="AE69" s="928"/>
      <c r="AF69" s="928"/>
      <c r="AG69" s="928"/>
      <c r="AH69" s="928"/>
      <c r="AI69" s="928"/>
      <c r="AJ69" s="928"/>
      <c r="AK69" s="928"/>
      <c r="AL69" s="928"/>
      <c r="AM69" s="928"/>
      <c r="AN69" s="928"/>
      <c r="AO69" s="928"/>
      <c r="AP69" s="928"/>
      <c r="AQ69" s="928"/>
      <c r="AR69" s="928"/>
      <c r="AS69" s="928"/>
      <c r="AT69" s="928"/>
      <c r="AU69" s="928"/>
    </row>
    <row r="70" spans="1:170">
      <c r="A70" s="928"/>
      <c r="B70" s="928"/>
      <c r="C70" s="928"/>
      <c r="D70" s="928"/>
      <c r="E70" s="928"/>
      <c r="F70" s="928"/>
      <c r="G70" s="928"/>
      <c r="H70" s="928"/>
      <c r="I70" s="928"/>
      <c r="J70" s="928"/>
      <c r="K70" s="928"/>
      <c r="L70" s="928"/>
      <c r="M70" s="928"/>
      <c r="N70" s="928"/>
      <c r="O70" s="928"/>
      <c r="P70" s="928"/>
      <c r="Q70" s="928"/>
      <c r="R70" s="928"/>
      <c r="S70" s="928"/>
      <c r="T70" s="928"/>
      <c r="U70" s="928"/>
      <c r="V70" s="928"/>
      <c r="W70" s="928"/>
      <c r="X70" s="928"/>
      <c r="Y70" s="928"/>
      <c r="Z70" s="928"/>
      <c r="AA70" s="928"/>
      <c r="AB70" s="928"/>
      <c r="AC70" s="928"/>
      <c r="AD70" s="928"/>
      <c r="AE70" s="928"/>
      <c r="AF70" s="928"/>
      <c r="AG70" s="928"/>
      <c r="AH70" s="928"/>
      <c r="AI70" s="928"/>
      <c r="AJ70" s="928"/>
      <c r="AK70" s="928"/>
      <c r="AL70" s="928"/>
      <c r="AM70" s="928"/>
      <c r="AN70" s="928"/>
      <c r="AO70" s="928"/>
      <c r="AP70" s="928"/>
      <c r="AQ70" s="928"/>
      <c r="AR70" s="928"/>
      <c r="AS70" s="928"/>
      <c r="AT70" s="928"/>
      <c r="AU70" s="928"/>
    </row>
    <row r="71" spans="1:170">
      <c r="A71" s="928"/>
      <c r="B71" s="928"/>
      <c r="C71" s="928"/>
      <c r="D71" s="928"/>
      <c r="E71" s="928"/>
      <c r="F71" s="928"/>
      <c r="G71" s="928"/>
      <c r="H71" s="928"/>
      <c r="I71" s="928"/>
      <c r="J71" s="928"/>
      <c r="K71" s="928"/>
      <c r="L71" s="928"/>
      <c r="M71" s="928"/>
      <c r="N71" s="928"/>
      <c r="O71" s="928"/>
      <c r="P71" s="928"/>
      <c r="Q71" s="928"/>
      <c r="R71" s="928"/>
      <c r="S71" s="928"/>
      <c r="T71" s="928"/>
      <c r="U71" s="928"/>
      <c r="V71" s="928"/>
      <c r="W71" s="928"/>
      <c r="X71" s="928"/>
      <c r="Y71" s="928"/>
      <c r="Z71" s="928"/>
      <c r="AA71" s="928"/>
      <c r="AB71" s="928"/>
      <c r="AC71" s="928"/>
      <c r="AD71" s="928"/>
      <c r="AE71" s="928"/>
      <c r="AF71" s="928"/>
      <c r="AG71" s="928"/>
      <c r="AH71" s="928"/>
      <c r="AI71" s="928"/>
      <c r="AJ71" s="928"/>
      <c r="AK71" s="928"/>
      <c r="AL71" s="928"/>
      <c r="AM71" s="928"/>
      <c r="AN71" s="928"/>
      <c r="AO71" s="928"/>
      <c r="AP71" s="928"/>
      <c r="AQ71" s="928"/>
      <c r="AR71" s="928"/>
      <c r="AS71" s="928"/>
      <c r="AT71" s="928"/>
      <c r="AU71" s="928"/>
    </row>
    <row r="72" spans="1:170">
      <c r="A72" s="928"/>
      <c r="B72" s="928"/>
      <c r="C72" s="928"/>
      <c r="D72" s="928"/>
      <c r="E72" s="928"/>
      <c r="F72" s="928"/>
      <c r="G72" s="928"/>
      <c r="H72" s="928"/>
      <c r="I72" s="928"/>
      <c r="J72" s="928"/>
      <c r="K72" s="928"/>
      <c r="L72" s="928"/>
      <c r="M72" s="928"/>
      <c r="N72" s="928"/>
      <c r="O72" s="928"/>
      <c r="P72" s="928"/>
      <c r="Q72" s="928"/>
      <c r="R72" s="928"/>
      <c r="S72" s="928"/>
      <c r="T72" s="928"/>
      <c r="U72" s="928"/>
      <c r="V72" s="928"/>
      <c r="W72" s="928"/>
      <c r="X72" s="928"/>
      <c r="Y72" s="928"/>
      <c r="Z72" s="928"/>
      <c r="AA72" s="928"/>
      <c r="AB72" s="928"/>
      <c r="AC72" s="928"/>
      <c r="AD72" s="928"/>
      <c r="AE72" s="928"/>
      <c r="AF72" s="928"/>
      <c r="AG72" s="928"/>
      <c r="AH72" s="928"/>
      <c r="AI72" s="928"/>
      <c r="AJ72" s="928"/>
      <c r="AK72" s="928"/>
      <c r="AL72" s="928"/>
      <c r="AM72" s="928"/>
      <c r="AN72" s="928"/>
      <c r="AO72" s="928"/>
      <c r="AP72" s="928"/>
      <c r="AQ72" s="928"/>
      <c r="AR72" s="928"/>
      <c r="AS72" s="928"/>
      <c r="AT72" s="928"/>
      <c r="AU72" s="928"/>
    </row>
    <row r="73" spans="1:170">
      <c r="A73" s="928"/>
      <c r="B73" s="928"/>
      <c r="C73" s="928"/>
      <c r="D73" s="928"/>
      <c r="E73" s="928"/>
      <c r="F73" s="928"/>
      <c r="G73" s="928"/>
      <c r="H73" s="928"/>
      <c r="I73" s="928"/>
      <c r="J73" s="928"/>
      <c r="K73" s="928"/>
      <c r="L73" s="928"/>
      <c r="M73" s="928"/>
      <c r="N73" s="928"/>
      <c r="O73" s="928"/>
      <c r="P73" s="928"/>
      <c r="Q73" s="928"/>
      <c r="R73" s="928"/>
      <c r="S73" s="928"/>
      <c r="T73" s="928"/>
      <c r="U73" s="928"/>
      <c r="V73" s="928"/>
      <c r="W73" s="928"/>
      <c r="X73" s="928"/>
      <c r="Y73" s="928"/>
      <c r="Z73" s="928"/>
      <c r="AA73" s="928"/>
      <c r="AB73" s="928"/>
      <c r="AC73" s="928"/>
      <c r="AD73" s="928"/>
      <c r="AE73" s="928"/>
      <c r="AF73" s="928"/>
      <c r="AG73" s="928"/>
      <c r="AH73" s="928"/>
      <c r="AI73" s="928"/>
      <c r="AJ73" s="928"/>
      <c r="AK73" s="928"/>
      <c r="AL73" s="928"/>
      <c r="AM73" s="928"/>
      <c r="AN73" s="928"/>
      <c r="AO73" s="928"/>
      <c r="AP73" s="928"/>
      <c r="AQ73" s="928"/>
      <c r="AR73" s="928"/>
      <c r="AS73" s="928"/>
      <c r="AT73" s="928"/>
      <c r="AU73" s="928"/>
    </row>
    <row r="74" spans="1:170">
      <c r="A74" s="928"/>
      <c r="B74" s="928"/>
      <c r="C74" s="928"/>
      <c r="D74" s="928"/>
      <c r="E74" s="928"/>
      <c r="F74" s="928"/>
      <c r="G74" s="928"/>
      <c r="H74" s="928"/>
      <c r="I74" s="928"/>
      <c r="J74" s="928"/>
      <c r="K74" s="928"/>
      <c r="L74" s="928"/>
      <c r="M74" s="928"/>
      <c r="N74" s="928"/>
      <c r="O74" s="928"/>
      <c r="P74" s="928"/>
      <c r="Q74" s="928"/>
      <c r="R74" s="928"/>
      <c r="S74" s="928"/>
      <c r="T74" s="928"/>
      <c r="U74" s="928"/>
      <c r="V74" s="928"/>
      <c r="W74" s="928"/>
      <c r="X74" s="928"/>
      <c r="Y74" s="928"/>
      <c r="Z74" s="928"/>
      <c r="AA74" s="928"/>
      <c r="AB74" s="928"/>
      <c r="AC74" s="928"/>
      <c r="AD74" s="928"/>
      <c r="AE74" s="928"/>
      <c r="AF74" s="928"/>
      <c r="AG74" s="928"/>
      <c r="AH74" s="928"/>
      <c r="AI74" s="928"/>
      <c r="AJ74" s="928"/>
      <c r="AK74" s="928"/>
      <c r="AL74" s="928"/>
      <c r="AM74" s="928"/>
      <c r="AN74" s="928"/>
      <c r="AO74" s="928"/>
      <c r="AP74" s="928"/>
      <c r="AQ74" s="928"/>
      <c r="AR74" s="928"/>
      <c r="AS74" s="928"/>
      <c r="AT74" s="928"/>
      <c r="AU74" s="928"/>
    </row>
    <row r="75" spans="1:170" ht="18.399999999999999" customHeight="1">
      <c r="A75" s="928"/>
      <c r="B75" s="928"/>
      <c r="C75" s="928"/>
      <c r="D75" s="928"/>
      <c r="E75" s="928"/>
      <c r="F75" s="928"/>
      <c r="G75" s="928"/>
      <c r="H75" s="928"/>
      <c r="I75" s="928"/>
      <c r="J75" s="928"/>
      <c r="K75" s="928"/>
      <c r="L75" s="928"/>
      <c r="M75" s="928"/>
      <c r="N75" s="928"/>
      <c r="O75" s="928"/>
      <c r="P75" s="928"/>
      <c r="Q75" s="928"/>
      <c r="R75" s="928"/>
      <c r="S75" s="928"/>
      <c r="T75" s="928"/>
      <c r="U75" s="928"/>
      <c r="V75" s="928"/>
      <c r="W75" s="928"/>
      <c r="X75" s="928"/>
      <c r="Y75" s="928"/>
      <c r="Z75" s="928"/>
      <c r="AA75" s="928"/>
      <c r="AB75" s="928"/>
      <c r="AC75" s="928"/>
      <c r="AD75" s="928"/>
      <c r="AE75" s="928"/>
      <c r="AF75" s="928"/>
      <c r="AG75" s="928"/>
      <c r="AH75" s="928"/>
      <c r="AI75" s="928"/>
      <c r="AJ75" s="928"/>
      <c r="AK75" s="928"/>
      <c r="AL75" s="928"/>
      <c r="AM75" s="928"/>
      <c r="AN75" s="928"/>
      <c r="AO75" s="928"/>
      <c r="AP75" s="928"/>
      <c r="AQ75" s="928"/>
      <c r="AR75" s="928"/>
      <c r="AS75" s="928"/>
      <c r="AT75" s="928"/>
      <c r="AU75" s="928"/>
    </row>
    <row r="76" spans="1:170">
      <c r="A76" s="928"/>
      <c r="B76" s="928"/>
      <c r="C76" s="928"/>
      <c r="D76" s="928"/>
      <c r="E76" s="928"/>
      <c r="F76" s="928"/>
      <c r="G76" s="928"/>
      <c r="H76" s="928"/>
      <c r="I76" s="928"/>
      <c r="J76" s="928"/>
      <c r="K76" s="928"/>
      <c r="L76" s="928"/>
      <c r="M76" s="928"/>
      <c r="N76" s="928"/>
      <c r="O76" s="928"/>
      <c r="P76" s="928"/>
      <c r="Q76" s="928"/>
      <c r="R76" s="928"/>
      <c r="S76" s="928"/>
      <c r="T76" s="928"/>
      <c r="U76" s="928"/>
      <c r="V76" s="928"/>
      <c r="W76" s="928"/>
      <c r="X76" s="928"/>
      <c r="Y76" s="928"/>
      <c r="Z76" s="928"/>
      <c r="AA76" s="928"/>
      <c r="AB76" s="928"/>
      <c r="AC76" s="928"/>
      <c r="AD76" s="928"/>
      <c r="AE76" s="928"/>
      <c r="AF76" s="928"/>
      <c r="AG76" s="928"/>
      <c r="AH76" s="928"/>
      <c r="AI76" s="928"/>
      <c r="AJ76" s="928"/>
      <c r="AK76" s="928"/>
      <c r="AL76" s="928"/>
      <c r="AM76" s="928"/>
      <c r="AN76" s="928"/>
      <c r="AO76" s="928"/>
      <c r="AP76" s="928"/>
      <c r="AQ76" s="928"/>
      <c r="AR76" s="928"/>
      <c r="AS76" s="928"/>
      <c r="AT76" s="928"/>
      <c r="AU76" s="928"/>
    </row>
    <row r="77" spans="1:170" s="942" customFormat="1" ht="63" customHeight="1">
      <c r="A77" s="928"/>
      <c r="B77" s="928"/>
      <c r="C77" s="928"/>
      <c r="D77" s="928"/>
      <c r="E77" s="928"/>
      <c r="F77" s="928"/>
      <c r="G77" s="928"/>
      <c r="H77" s="928"/>
      <c r="I77" s="928"/>
      <c r="J77" s="928"/>
      <c r="K77" s="928"/>
      <c r="L77" s="928"/>
      <c r="M77" s="928"/>
      <c r="N77" s="928"/>
      <c r="O77" s="928"/>
      <c r="P77" s="928"/>
      <c r="Q77" s="928"/>
      <c r="R77" s="928"/>
      <c r="S77" s="928"/>
      <c r="T77" s="928"/>
      <c r="U77" s="928"/>
      <c r="V77" s="928"/>
      <c r="W77" s="928"/>
      <c r="X77" s="928"/>
      <c r="Y77" s="928"/>
      <c r="Z77" s="928"/>
      <c r="AA77" s="928"/>
      <c r="AB77" s="928"/>
      <c r="AC77" s="928"/>
      <c r="AD77" s="928"/>
      <c r="AE77" s="928"/>
      <c r="AF77" s="928"/>
      <c r="AG77" s="928"/>
      <c r="AH77" s="928"/>
      <c r="AI77" s="928"/>
      <c r="AJ77" s="928"/>
      <c r="AK77" s="928"/>
      <c r="AL77" s="928"/>
      <c r="AM77" s="928"/>
      <c r="AN77" s="928"/>
      <c r="AO77" s="928"/>
      <c r="AP77" s="928"/>
      <c r="AQ77" s="928"/>
      <c r="AR77" s="928"/>
      <c r="AS77" s="928"/>
      <c r="AT77" s="928"/>
      <c r="AU77" s="928"/>
      <c r="AV77" s="928"/>
      <c r="AW77" s="928"/>
      <c r="AX77" s="928"/>
      <c r="AY77" s="928"/>
      <c r="AZ77" s="928"/>
      <c r="BA77" s="928"/>
      <c r="BB77" s="928"/>
      <c r="BC77" s="928"/>
      <c r="BD77" s="928"/>
      <c r="BE77" s="928"/>
      <c r="BF77" s="928"/>
      <c r="BG77" s="928"/>
      <c r="BH77" s="928"/>
      <c r="BI77" s="928"/>
      <c r="BJ77" s="928"/>
      <c r="BK77" s="928"/>
      <c r="BL77" s="928"/>
      <c r="BM77" s="928"/>
      <c r="BN77" s="928"/>
      <c r="BO77" s="928"/>
      <c r="BP77" s="928"/>
      <c r="BQ77" s="928"/>
      <c r="BR77" s="928"/>
      <c r="BS77" s="928"/>
      <c r="BT77" s="928"/>
      <c r="BU77" s="928"/>
      <c r="BV77" s="928"/>
      <c r="BW77" s="928"/>
      <c r="BX77" s="928"/>
      <c r="BY77" s="928"/>
      <c r="BZ77" s="928"/>
      <c r="CA77" s="928"/>
      <c r="CB77" s="928"/>
      <c r="CC77" s="928"/>
      <c r="CD77" s="928"/>
      <c r="CE77" s="928"/>
      <c r="CF77" s="928"/>
      <c r="CG77" s="928"/>
      <c r="CH77" s="928"/>
      <c r="CI77" s="928"/>
      <c r="CJ77" s="928"/>
      <c r="CK77" s="928"/>
      <c r="CL77" s="928"/>
      <c r="CM77" s="928"/>
      <c r="CN77" s="928"/>
      <c r="CO77" s="928"/>
      <c r="CP77" s="928"/>
      <c r="CQ77" s="928"/>
      <c r="CR77" s="928"/>
      <c r="CS77" s="928"/>
      <c r="CT77" s="928"/>
      <c r="CU77" s="928"/>
      <c r="CV77" s="928"/>
      <c r="CW77" s="928"/>
      <c r="CX77" s="928"/>
      <c r="CY77" s="928"/>
      <c r="CZ77" s="928"/>
      <c r="DA77" s="928"/>
      <c r="DB77" s="928"/>
      <c r="DC77" s="928"/>
      <c r="DD77" s="928"/>
      <c r="DE77" s="928"/>
      <c r="DF77" s="928"/>
      <c r="DG77" s="928"/>
      <c r="DH77" s="928"/>
      <c r="DI77" s="928"/>
      <c r="DJ77" s="928"/>
      <c r="DK77" s="928"/>
      <c r="DL77" s="928"/>
      <c r="DM77" s="928"/>
      <c r="DN77" s="928"/>
      <c r="DO77" s="928"/>
      <c r="DP77" s="928"/>
      <c r="DQ77" s="928"/>
      <c r="DR77" s="928"/>
      <c r="DS77" s="928"/>
      <c r="DT77" s="928"/>
      <c r="DU77" s="928"/>
      <c r="DV77" s="928"/>
      <c r="DW77" s="928"/>
      <c r="DX77" s="928"/>
      <c r="DY77" s="928"/>
      <c r="DZ77" s="928"/>
      <c r="EA77" s="928"/>
      <c r="EB77" s="928"/>
      <c r="EC77" s="928"/>
      <c r="ED77" s="928"/>
      <c r="EE77" s="928"/>
      <c r="EF77" s="928"/>
      <c r="EG77" s="928"/>
      <c r="EH77" s="928"/>
      <c r="EI77" s="928"/>
      <c r="EJ77" s="928"/>
      <c r="EK77" s="928"/>
      <c r="EL77" s="928"/>
      <c r="EM77" s="928"/>
      <c r="EN77" s="928"/>
      <c r="EO77" s="928"/>
      <c r="EP77" s="928"/>
      <c r="EQ77" s="928"/>
      <c r="ER77" s="928"/>
      <c r="ES77" s="928"/>
      <c r="ET77" s="928"/>
      <c r="EU77" s="928"/>
      <c r="EV77" s="928"/>
      <c r="EW77" s="928"/>
      <c r="EX77" s="928"/>
      <c r="EY77" s="928"/>
      <c r="EZ77" s="928"/>
      <c r="FA77" s="928"/>
      <c r="FB77" s="928"/>
      <c r="FC77" s="928"/>
      <c r="FD77" s="928"/>
      <c r="FE77" s="928"/>
      <c r="FF77" s="928"/>
      <c r="FG77" s="928"/>
      <c r="FH77" s="928"/>
      <c r="FI77" s="928"/>
      <c r="FJ77" s="928"/>
      <c r="FK77" s="928"/>
      <c r="FL77" s="928"/>
      <c r="FM77" s="928"/>
      <c r="FN77" s="928"/>
    </row>
    <row r="78" spans="1:170" ht="37.5" customHeight="1">
      <c r="A78" s="928"/>
      <c r="B78" s="928"/>
      <c r="C78" s="928"/>
      <c r="D78" s="928"/>
      <c r="E78" s="928"/>
      <c r="F78" s="928"/>
      <c r="G78" s="928"/>
      <c r="H78" s="928"/>
      <c r="I78" s="928"/>
      <c r="J78" s="928"/>
      <c r="K78" s="928"/>
      <c r="L78" s="928"/>
      <c r="M78" s="928"/>
      <c r="N78" s="928"/>
      <c r="O78" s="928"/>
      <c r="P78" s="928"/>
      <c r="Q78" s="928"/>
      <c r="R78" s="928"/>
      <c r="S78" s="928"/>
      <c r="T78" s="928"/>
      <c r="U78" s="928"/>
      <c r="V78" s="928"/>
      <c r="W78" s="928"/>
      <c r="X78" s="928"/>
      <c r="Y78" s="928"/>
      <c r="Z78" s="928"/>
      <c r="AA78" s="928"/>
      <c r="AB78" s="928"/>
      <c r="AC78" s="928"/>
      <c r="AD78" s="928"/>
      <c r="AE78" s="928"/>
      <c r="AF78" s="928"/>
      <c r="AG78" s="928"/>
      <c r="AH78" s="928"/>
      <c r="AI78" s="928"/>
      <c r="AJ78" s="928"/>
      <c r="AK78" s="928"/>
      <c r="AL78" s="928"/>
      <c r="AM78" s="928"/>
      <c r="AN78" s="928"/>
      <c r="AO78" s="928"/>
      <c r="AP78" s="928"/>
      <c r="AQ78" s="928"/>
      <c r="AR78" s="928"/>
      <c r="AS78" s="928"/>
      <c r="AT78" s="928"/>
      <c r="AU78" s="928"/>
    </row>
    <row r="79" spans="1:170" s="929" customFormat="1" ht="14.65" customHeight="1">
      <c r="A79" s="928"/>
      <c r="B79" s="928"/>
      <c r="C79" s="928"/>
      <c r="D79" s="928"/>
      <c r="E79" s="928"/>
      <c r="F79" s="928"/>
      <c r="G79" s="928"/>
      <c r="H79" s="928"/>
      <c r="I79" s="928"/>
      <c r="J79" s="928"/>
      <c r="K79" s="928"/>
      <c r="L79" s="928"/>
      <c r="M79" s="928"/>
      <c r="N79" s="928"/>
      <c r="O79" s="928"/>
      <c r="P79" s="928"/>
      <c r="Q79" s="928"/>
      <c r="R79" s="928"/>
      <c r="S79" s="928"/>
      <c r="T79" s="928"/>
      <c r="U79" s="928"/>
      <c r="V79" s="928"/>
      <c r="W79" s="928"/>
      <c r="X79" s="928"/>
      <c r="Y79" s="928"/>
      <c r="Z79" s="928"/>
      <c r="AA79" s="928"/>
      <c r="AB79" s="928"/>
      <c r="AC79" s="928"/>
      <c r="AD79" s="928"/>
      <c r="AE79" s="928"/>
      <c r="AF79" s="928"/>
      <c r="AG79" s="928"/>
      <c r="AH79" s="928"/>
      <c r="AI79" s="928"/>
      <c r="AJ79" s="928"/>
      <c r="AK79" s="928"/>
      <c r="AL79" s="928"/>
      <c r="AM79" s="928"/>
      <c r="AN79" s="928"/>
      <c r="AO79" s="928"/>
      <c r="AP79" s="928"/>
      <c r="AQ79" s="928"/>
      <c r="AR79" s="928"/>
      <c r="AS79" s="928"/>
      <c r="AT79" s="928"/>
      <c r="AU79" s="928"/>
      <c r="AV79" s="928"/>
      <c r="AW79" s="928"/>
      <c r="AX79" s="928"/>
      <c r="AY79" s="928"/>
      <c r="AZ79" s="928"/>
      <c r="BA79" s="928"/>
      <c r="BB79" s="928"/>
      <c r="BC79" s="928"/>
      <c r="BD79" s="928"/>
      <c r="BE79" s="928"/>
      <c r="BF79" s="928"/>
      <c r="BG79" s="928"/>
      <c r="BH79" s="928"/>
      <c r="BI79" s="928"/>
      <c r="BJ79" s="928"/>
      <c r="BK79" s="928"/>
      <c r="BL79" s="928"/>
      <c r="BM79" s="928"/>
      <c r="BN79" s="928"/>
      <c r="BO79" s="928"/>
      <c r="BP79" s="928"/>
      <c r="BQ79" s="928"/>
      <c r="BR79" s="928"/>
      <c r="BS79" s="928"/>
      <c r="BT79" s="928"/>
      <c r="BU79" s="928"/>
      <c r="BV79" s="928"/>
      <c r="BW79" s="928"/>
      <c r="BX79" s="928"/>
      <c r="BY79" s="928"/>
      <c r="BZ79" s="928"/>
      <c r="CA79" s="928"/>
      <c r="CB79" s="928"/>
      <c r="CC79" s="928"/>
      <c r="CD79" s="928"/>
      <c r="CE79" s="928"/>
      <c r="CF79" s="928"/>
      <c r="CG79" s="928"/>
      <c r="CH79" s="928"/>
      <c r="CI79" s="928"/>
      <c r="CJ79" s="928"/>
      <c r="CK79" s="928"/>
      <c r="CL79" s="928"/>
      <c r="CM79" s="928"/>
      <c r="CN79" s="928"/>
      <c r="CO79" s="928"/>
      <c r="CP79" s="928"/>
      <c r="CQ79" s="928"/>
      <c r="CR79" s="928"/>
      <c r="CS79" s="928"/>
      <c r="CT79" s="928"/>
      <c r="CU79" s="928"/>
      <c r="CV79" s="928"/>
      <c r="CW79" s="928"/>
      <c r="CX79" s="928"/>
      <c r="CY79" s="928"/>
      <c r="CZ79" s="928"/>
      <c r="DA79" s="928"/>
      <c r="DB79" s="928"/>
      <c r="DC79" s="928"/>
      <c r="DD79" s="928"/>
      <c r="DE79" s="928"/>
      <c r="DF79" s="928"/>
      <c r="DG79" s="928"/>
      <c r="DH79" s="928"/>
      <c r="DI79" s="928"/>
      <c r="DJ79" s="928"/>
      <c r="DK79" s="928"/>
      <c r="DL79" s="928"/>
      <c r="DM79" s="928"/>
      <c r="DN79" s="928"/>
      <c r="DO79" s="928"/>
      <c r="DP79" s="928"/>
      <c r="DQ79" s="928"/>
      <c r="DR79" s="928"/>
      <c r="DS79" s="928"/>
      <c r="DT79" s="928"/>
      <c r="DU79" s="928"/>
      <c r="DV79" s="928"/>
      <c r="DW79" s="928"/>
      <c r="DX79" s="928"/>
      <c r="DY79" s="928"/>
      <c r="DZ79" s="928"/>
      <c r="EA79" s="928"/>
      <c r="EB79" s="928"/>
      <c r="EC79" s="928"/>
      <c r="ED79" s="928"/>
      <c r="EE79" s="928"/>
      <c r="EF79" s="928"/>
      <c r="EG79" s="928"/>
      <c r="EH79" s="928"/>
      <c r="EI79" s="928"/>
      <c r="EJ79" s="928"/>
      <c r="EK79" s="928"/>
      <c r="EL79" s="928"/>
      <c r="EM79" s="928"/>
      <c r="EN79" s="928"/>
      <c r="EO79" s="928"/>
      <c r="EP79" s="928"/>
      <c r="EQ79" s="928"/>
      <c r="ER79" s="928"/>
      <c r="ES79" s="928"/>
      <c r="ET79" s="928"/>
      <c r="EU79" s="928"/>
      <c r="EV79" s="928"/>
      <c r="EW79" s="928"/>
      <c r="EX79" s="928"/>
      <c r="EY79" s="928"/>
      <c r="EZ79" s="928"/>
      <c r="FA79" s="928"/>
      <c r="FB79" s="928"/>
      <c r="FC79" s="928"/>
      <c r="FD79" s="928"/>
      <c r="FE79" s="928"/>
      <c r="FF79" s="928"/>
      <c r="FG79" s="928"/>
      <c r="FH79" s="928"/>
      <c r="FI79" s="928"/>
      <c r="FJ79" s="928"/>
      <c r="FK79" s="928"/>
      <c r="FL79" s="928"/>
      <c r="FM79" s="928"/>
      <c r="FN79" s="928"/>
    </row>
    <row r="80" spans="1:170" s="929" customFormat="1">
      <c r="A80" s="928"/>
      <c r="B80" s="928"/>
      <c r="C80" s="928"/>
      <c r="D80" s="928"/>
      <c r="E80" s="928"/>
      <c r="F80" s="928"/>
      <c r="G80" s="928"/>
      <c r="H80" s="928"/>
      <c r="I80" s="928"/>
      <c r="J80" s="928"/>
      <c r="K80" s="928"/>
      <c r="L80" s="928"/>
      <c r="M80" s="928"/>
      <c r="N80" s="928"/>
      <c r="O80" s="928"/>
      <c r="P80" s="928"/>
      <c r="Q80" s="928"/>
      <c r="R80" s="928"/>
      <c r="S80" s="928"/>
      <c r="T80" s="928"/>
      <c r="U80" s="928"/>
      <c r="V80" s="928"/>
      <c r="W80" s="928"/>
      <c r="X80" s="928"/>
      <c r="Y80" s="928"/>
      <c r="Z80" s="928"/>
      <c r="AA80" s="928"/>
      <c r="AB80" s="928"/>
      <c r="AC80" s="928"/>
      <c r="AD80" s="928"/>
      <c r="AE80" s="928"/>
      <c r="AF80" s="928"/>
      <c r="AG80" s="928"/>
      <c r="AH80" s="928"/>
      <c r="AI80" s="928"/>
      <c r="AJ80" s="928"/>
      <c r="AK80" s="928"/>
      <c r="AL80" s="928"/>
      <c r="AM80" s="928"/>
      <c r="AN80" s="928"/>
      <c r="AO80" s="928"/>
      <c r="AP80" s="928"/>
      <c r="AQ80" s="928"/>
      <c r="AR80" s="928"/>
      <c r="AS80" s="928"/>
      <c r="AT80" s="928"/>
      <c r="AU80" s="928"/>
      <c r="AV80" s="928"/>
      <c r="AW80" s="928"/>
      <c r="AX80" s="928"/>
      <c r="AY80" s="928"/>
      <c r="AZ80" s="928"/>
      <c r="BA80" s="928"/>
      <c r="BB80" s="928"/>
      <c r="BC80" s="928"/>
      <c r="BD80" s="928"/>
      <c r="BE80" s="928"/>
      <c r="BF80" s="928"/>
      <c r="BG80" s="928"/>
      <c r="BH80" s="928"/>
      <c r="BI80" s="928"/>
      <c r="BJ80" s="928"/>
      <c r="BK80" s="928"/>
      <c r="BL80" s="928"/>
      <c r="BM80" s="928"/>
      <c r="BN80" s="928"/>
      <c r="BO80" s="928"/>
      <c r="BP80" s="928"/>
      <c r="BQ80" s="928"/>
      <c r="BR80" s="928"/>
      <c r="BS80" s="928"/>
      <c r="BT80" s="928"/>
      <c r="BU80" s="928"/>
      <c r="BV80" s="928"/>
      <c r="BW80" s="928"/>
      <c r="BX80" s="928"/>
      <c r="BY80" s="928"/>
      <c r="BZ80" s="928"/>
      <c r="CA80" s="928"/>
      <c r="CB80" s="928"/>
      <c r="CC80" s="928"/>
      <c r="CD80" s="928"/>
      <c r="CE80" s="928"/>
      <c r="CF80" s="928"/>
      <c r="CG80" s="928"/>
      <c r="CH80" s="928"/>
      <c r="CI80" s="928"/>
      <c r="CJ80" s="928"/>
      <c r="CK80" s="928"/>
      <c r="CL80" s="928"/>
      <c r="CM80" s="928"/>
      <c r="CN80" s="928"/>
      <c r="CO80" s="928"/>
      <c r="CP80" s="928"/>
      <c r="CQ80" s="928"/>
      <c r="CR80" s="928"/>
      <c r="CS80" s="928"/>
      <c r="CT80" s="928"/>
      <c r="CU80" s="928"/>
      <c r="CV80" s="928"/>
      <c r="CW80" s="928"/>
      <c r="CX80" s="928"/>
      <c r="CY80" s="928"/>
      <c r="CZ80" s="928"/>
      <c r="DA80" s="928"/>
      <c r="DB80" s="928"/>
      <c r="DC80" s="928"/>
      <c r="DD80" s="928"/>
      <c r="DE80" s="928"/>
      <c r="DF80" s="928"/>
      <c r="DG80" s="928"/>
      <c r="DH80" s="928"/>
      <c r="DI80" s="928"/>
      <c r="DJ80" s="928"/>
      <c r="DK80" s="928"/>
      <c r="DL80" s="928"/>
      <c r="DM80" s="928"/>
      <c r="DN80" s="928"/>
      <c r="DO80" s="928"/>
      <c r="DP80" s="928"/>
      <c r="DQ80" s="928"/>
      <c r="DR80" s="928"/>
      <c r="DS80" s="928"/>
      <c r="DT80" s="928"/>
      <c r="DU80" s="928"/>
      <c r="DV80" s="928"/>
      <c r="DW80" s="928"/>
      <c r="DX80" s="928"/>
      <c r="DY80" s="928"/>
      <c r="DZ80" s="928"/>
      <c r="EA80" s="928"/>
      <c r="EB80" s="928"/>
      <c r="EC80" s="928"/>
      <c r="ED80" s="928"/>
      <c r="EE80" s="928"/>
      <c r="EF80" s="928"/>
      <c r="EG80" s="928"/>
      <c r="EH80" s="928"/>
      <c r="EI80" s="928"/>
      <c r="EJ80" s="928"/>
      <c r="EK80" s="928"/>
      <c r="EL80" s="928"/>
      <c r="EM80" s="928"/>
      <c r="EN80" s="928"/>
      <c r="EO80" s="928"/>
      <c r="EP80" s="928"/>
      <c r="EQ80" s="928"/>
      <c r="ER80" s="928"/>
      <c r="ES80" s="928"/>
      <c r="ET80" s="928"/>
      <c r="EU80" s="928"/>
      <c r="EV80" s="928"/>
      <c r="EW80" s="928"/>
      <c r="EX80" s="928"/>
      <c r="EY80" s="928"/>
      <c r="EZ80" s="928"/>
      <c r="FA80" s="928"/>
      <c r="FB80" s="928"/>
      <c r="FC80" s="928"/>
      <c r="FD80" s="928"/>
      <c r="FE80" s="928"/>
      <c r="FF80" s="928"/>
      <c r="FG80" s="928"/>
      <c r="FH80" s="928"/>
      <c r="FI80" s="928"/>
      <c r="FJ80" s="928"/>
      <c r="FK80" s="928"/>
      <c r="FL80" s="928"/>
      <c r="FM80" s="928"/>
      <c r="FN80" s="928"/>
    </row>
    <row r="81" spans="1:170" s="929" customFormat="1" ht="14.65" customHeight="1">
      <c r="A81" s="928"/>
      <c r="B81" s="928"/>
      <c r="C81" s="928"/>
      <c r="D81" s="928"/>
      <c r="E81" s="928"/>
      <c r="F81" s="928"/>
      <c r="G81" s="928"/>
      <c r="H81" s="928"/>
      <c r="I81" s="928"/>
      <c r="J81" s="928"/>
      <c r="K81" s="928"/>
      <c r="L81" s="928"/>
      <c r="M81" s="928"/>
      <c r="N81" s="928"/>
      <c r="O81" s="928"/>
      <c r="P81" s="928"/>
      <c r="Q81" s="928"/>
      <c r="R81" s="928"/>
      <c r="S81" s="928"/>
      <c r="T81" s="928"/>
      <c r="U81" s="928"/>
      <c r="V81" s="928"/>
      <c r="W81" s="928"/>
      <c r="X81" s="928"/>
      <c r="Y81" s="928"/>
      <c r="Z81" s="928"/>
      <c r="AA81" s="928"/>
      <c r="AB81" s="928"/>
      <c r="AC81" s="928"/>
      <c r="AD81" s="928"/>
      <c r="AE81" s="928"/>
      <c r="AF81" s="928"/>
      <c r="AG81" s="928"/>
      <c r="AH81" s="928"/>
      <c r="AI81" s="928"/>
      <c r="AJ81" s="928"/>
      <c r="AK81" s="928"/>
      <c r="AL81" s="928"/>
      <c r="AM81" s="928"/>
      <c r="AN81" s="928"/>
      <c r="AO81" s="928"/>
      <c r="AP81" s="928"/>
      <c r="AQ81" s="928"/>
      <c r="AR81" s="928"/>
      <c r="AS81" s="928"/>
      <c r="AT81" s="928"/>
      <c r="AU81" s="928"/>
      <c r="AV81" s="928"/>
      <c r="AW81" s="928"/>
      <c r="AX81" s="928"/>
      <c r="AY81" s="928"/>
      <c r="AZ81" s="928"/>
      <c r="BA81" s="928"/>
      <c r="BB81" s="928"/>
      <c r="BC81" s="928"/>
      <c r="BD81" s="928"/>
      <c r="BE81" s="928"/>
      <c r="BF81" s="928"/>
      <c r="BG81" s="928"/>
      <c r="BH81" s="928"/>
      <c r="BI81" s="928"/>
      <c r="BJ81" s="928"/>
      <c r="BK81" s="928"/>
      <c r="BL81" s="928"/>
      <c r="BM81" s="928"/>
      <c r="BN81" s="928"/>
      <c r="BO81" s="928"/>
      <c r="BP81" s="928"/>
      <c r="BQ81" s="928"/>
      <c r="BR81" s="928"/>
      <c r="BS81" s="928"/>
      <c r="BT81" s="928"/>
      <c r="BU81" s="928"/>
      <c r="BV81" s="928"/>
      <c r="BW81" s="928"/>
      <c r="BX81" s="928"/>
      <c r="BY81" s="928"/>
      <c r="BZ81" s="928"/>
      <c r="CA81" s="928"/>
      <c r="CB81" s="928"/>
      <c r="CC81" s="928"/>
      <c r="CD81" s="928"/>
      <c r="CE81" s="928"/>
      <c r="CF81" s="928"/>
      <c r="CG81" s="928"/>
      <c r="CH81" s="928"/>
      <c r="CI81" s="928"/>
      <c r="CJ81" s="928"/>
      <c r="CK81" s="928"/>
      <c r="CL81" s="928"/>
      <c r="CM81" s="928"/>
      <c r="CN81" s="928"/>
      <c r="CO81" s="928"/>
      <c r="CP81" s="928"/>
      <c r="CQ81" s="928"/>
      <c r="CR81" s="928"/>
      <c r="CS81" s="928"/>
      <c r="CT81" s="928"/>
      <c r="CU81" s="928"/>
      <c r="CV81" s="928"/>
      <c r="CW81" s="928"/>
      <c r="CX81" s="928"/>
      <c r="CY81" s="928"/>
      <c r="CZ81" s="928"/>
      <c r="DA81" s="928"/>
      <c r="DB81" s="928"/>
      <c r="DC81" s="928"/>
      <c r="DD81" s="928"/>
      <c r="DE81" s="928"/>
      <c r="DF81" s="928"/>
      <c r="DG81" s="928"/>
      <c r="DH81" s="928"/>
      <c r="DI81" s="928"/>
      <c r="DJ81" s="928"/>
      <c r="DK81" s="928"/>
      <c r="DL81" s="928"/>
      <c r="DM81" s="928"/>
      <c r="DN81" s="928"/>
      <c r="DO81" s="928"/>
      <c r="DP81" s="928"/>
      <c r="DQ81" s="928"/>
      <c r="DR81" s="928"/>
      <c r="DS81" s="928"/>
      <c r="DT81" s="928"/>
      <c r="DU81" s="928"/>
      <c r="DV81" s="928"/>
      <c r="DW81" s="928"/>
      <c r="DX81" s="928"/>
      <c r="DY81" s="928"/>
      <c r="DZ81" s="928"/>
      <c r="EA81" s="928"/>
      <c r="EB81" s="928"/>
      <c r="EC81" s="928"/>
      <c r="ED81" s="928"/>
      <c r="EE81" s="928"/>
      <c r="EF81" s="928"/>
      <c r="EG81" s="928"/>
      <c r="EH81" s="928"/>
      <c r="EI81" s="928"/>
      <c r="EJ81" s="928"/>
      <c r="EK81" s="928"/>
      <c r="EL81" s="928"/>
      <c r="EM81" s="928"/>
      <c r="EN81" s="928"/>
      <c r="EO81" s="928"/>
      <c r="EP81" s="928"/>
      <c r="EQ81" s="928"/>
      <c r="ER81" s="928"/>
      <c r="ES81" s="928"/>
      <c r="ET81" s="928"/>
      <c r="EU81" s="928"/>
      <c r="EV81" s="928"/>
      <c r="EW81" s="928"/>
      <c r="EX81" s="928"/>
      <c r="EY81" s="928"/>
      <c r="EZ81" s="928"/>
      <c r="FA81" s="928"/>
      <c r="FB81" s="928"/>
      <c r="FC81" s="928"/>
      <c r="FD81" s="928"/>
      <c r="FE81" s="928"/>
      <c r="FF81" s="928"/>
      <c r="FG81" s="928"/>
      <c r="FH81" s="928"/>
      <c r="FI81" s="928"/>
      <c r="FJ81" s="928"/>
      <c r="FK81" s="928"/>
      <c r="FL81" s="928"/>
      <c r="FM81" s="928"/>
      <c r="FN81" s="928"/>
    </row>
    <row r="82" spans="1:170">
      <c r="A82" s="928"/>
      <c r="B82" s="928"/>
      <c r="C82" s="928"/>
      <c r="D82" s="928"/>
      <c r="E82" s="928"/>
      <c r="F82" s="928"/>
      <c r="G82" s="928"/>
      <c r="H82" s="928"/>
      <c r="I82" s="928"/>
      <c r="J82" s="928"/>
      <c r="K82" s="928"/>
      <c r="L82" s="928"/>
      <c r="M82" s="928"/>
      <c r="N82" s="928"/>
      <c r="O82" s="928"/>
      <c r="P82" s="928"/>
      <c r="Q82" s="928"/>
      <c r="R82" s="928"/>
      <c r="S82" s="928"/>
      <c r="T82" s="928"/>
      <c r="U82" s="928"/>
      <c r="V82" s="928"/>
      <c r="W82" s="928"/>
      <c r="X82" s="928"/>
      <c r="Y82" s="928"/>
      <c r="Z82" s="928"/>
      <c r="AA82" s="928"/>
      <c r="AB82" s="928"/>
      <c r="AC82" s="928"/>
      <c r="AD82" s="928"/>
      <c r="AE82" s="928"/>
      <c r="AF82" s="928"/>
      <c r="AG82" s="928"/>
      <c r="AH82" s="928"/>
      <c r="AI82" s="928"/>
      <c r="AJ82" s="928"/>
      <c r="AK82" s="928"/>
      <c r="AL82" s="928"/>
      <c r="AM82" s="928"/>
      <c r="AN82" s="928"/>
      <c r="AO82" s="928"/>
      <c r="AP82" s="928"/>
      <c r="AQ82" s="928"/>
      <c r="AR82" s="928"/>
      <c r="AS82" s="928"/>
      <c r="AT82" s="928"/>
      <c r="AU82" s="928"/>
    </row>
    <row r="83" spans="1:170" ht="14.65" customHeight="1">
      <c r="A83" s="928"/>
      <c r="B83" s="928"/>
      <c r="C83" s="928"/>
      <c r="D83" s="928"/>
      <c r="E83" s="928"/>
      <c r="F83" s="928"/>
      <c r="G83" s="928"/>
      <c r="H83" s="928"/>
      <c r="I83" s="928"/>
      <c r="J83" s="928"/>
      <c r="K83" s="928"/>
      <c r="L83" s="928"/>
      <c r="M83" s="928"/>
      <c r="N83" s="928"/>
      <c r="O83" s="928"/>
      <c r="P83" s="928"/>
      <c r="Q83" s="928"/>
      <c r="R83" s="928"/>
      <c r="S83" s="928"/>
      <c r="T83" s="928"/>
      <c r="U83" s="928"/>
      <c r="V83" s="928"/>
      <c r="W83" s="928"/>
      <c r="X83" s="928"/>
      <c r="Y83" s="928"/>
      <c r="Z83" s="928"/>
      <c r="AA83" s="928"/>
      <c r="AB83" s="928"/>
      <c r="AC83" s="928"/>
      <c r="AD83" s="928"/>
      <c r="AE83" s="928"/>
      <c r="AF83" s="928"/>
      <c r="AG83" s="928"/>
      <c r="AH83" s="928"/>
      <c r="AI83" s="928"/>
      <c r="AJ83" s="928"/>
      <c r="AK83" s="928"/>
      <c r="AL83" s="928"/>
      <c r="AM83" s="928"/>
      <c r="AN83" s="928"/>
      <c r="AO83" s="928"/>
      <c r="AP83" s="928"/>
      <c r="AQ83" s="928"/>
      <c r="AR83" s="928"/>
      <c r="AS83" s="928"/>
      <c r="AT83" s="928"/>
      <c r="AU83" s="928"/>
    </row>
    <row r="84" spans="1:170">
      <c r="A84" s="928"/>
      <c r="B84" s="928"/>
      <c r="C84" s="928"/>
      <c r="D84" s="928"/>
      <c r="E84" s="928"/>
      <c r="F84" s="928"/>
      <c r="G84" s="928"/>
      <c r="H84" s="928"/>
      <c r="I84" s="928"/>
      <c r="J84" s="928"/>
      <c r="K84" s="928"/>
      <c r="L84" s="928"/>
      <c r="M84" s="928"/>
      <c r="N84" s="928"/>
      <c r="O84" s="928"/>
      <c r="P84" s="928"/>
      <c r="Q84" s="928"/>
      <c r="R84" s="928"/>
      <c r="S84" s="928"/>
      <c r="T84" s="928"/>
      <c r="U84" s="928"/>
      <c r="V84" s="928"/>
      <c r="W84" s="928"/>
      <c r="X84" s="928"/>
      <c r="Y84" s="928"/>
      <c r="Z84" s="928"/>
      <c r="AA84" s="928"/>
      <c r="AB84" s="928"/>
      <c r="AC84" s="928"/>
      <c r="AD84" s="928"/>
      <c r="AE84" s="928"/>
      <c r="AF84" s="928"/>
      <c r="AG84" s="928"/>
      <c r="AH84" s="928"/>
      <c r="AI84" s="928"/>
      <c r="AJ84" s="928"/>
      <c r="AK84" s="928"/>
      <c r="AL84" s="928"/>
      <c r="AM84" s="928"/>
      <c r="AN84" s="928"/>
      <c r="AO84" s="928"/>
      <c r="AP84" s="928"/>
      <c r="AQ84" s="928"/>
      <c r="AR84" s="928"/>
      <c r="AS84" s="928"/>
      <c r="AT84" s="928"/>
      <c r="AU84" s="928"/>
    </row>
    <row r="85" spans="1:170" ht="34.5" customHeight="1">
      <c r="A85" s="928"/>
      <c r="B85" s="928"/>
      <c r="C85" s="928"/>
      <c r="D85" s="928"/>
      <c r="E85" s="928"/>
      <c r="F85" s="928"/>
      <c r="G85" s="928"/>
      <c r="H85" s="928"/>
      <c r="I85" s="928"/>
      <c r="J85" s="928"/>
      <c r="K85" s="928"/>
      <c r="L85" s="928"/>
      <c r="M85" s="928"/>
      <c r="N85" s="928"/>
      <c r="O85" s="928"/>
      <c r="P85" s="928"/>
      <c r="Q85" s="928"/>
      <c r="R85" s="928"/>
      <c r="S85" s="928"/>
      <c r="T85" s="928"/>
      <c r="U85" s="928"/>
      <c r="V85" s="928"/>
      <c r="W85" s="928"/>
      <c r="X85" s="928"/>
      <c r="Y85" s="928"/>
      <c r="Z85" s="928"/>
      <c r="AA85" s="928"/>
      <c r="AB85" s="928"/>
      <c r="AC85" s="928"/>
      <c r="AD85" s="928"/>
      <c r="AE85" s="928"/>
      <c r="AF85" s="928"/>
      <c r="AG85" s="928"/>
      <c r="AH85" s="928"/>
      <c r="AI85" s="928"/>
      <c r="AJ85" s="928"/>
      <c r="AK85" s="928"/>
      <c r="AL85" s="928"/>
      <c r="AM85" s="928"/>
      <c r="AN85" s="928"/>
      <c r="AO85" s="928"/>
      <c r="AP85" s="928"/>
      <c r="AQ85" s="928"/>
      <c r="AR85" s="928"/>
      <c r="AS85" s="928"/>
      <c r="AT85" s="928"/>
      <c r="AU85" s="928"/>
    </row>
    <row r="86" spans="1:170" ht="62.65" customHeight="1">
      <c r="A86" s="928"/>
      <c r="B86" s="928"/>
      <c r="C86" s="928"/>
      <c r="D86" s="928"/>
      <c r="E86" s="928"/>
      <c r="F86" s="928"/>
      <c r="G86" s="928"/>
      <c r="H86" s="928"/>
      <c r="I86" s="928"/>
      <c r="J86" s="928"/>
      <c r="K86" s="928"/>
      <c r="L86" s="928"/>
      <c r="M86" s="928"/>
      <c r="N86" s="928"/>
      <c r="O86" s="928"/>
      <c r="P86" s="928"/>
      <c r="Q86" s="928"/>
      <c r="R86" s="928"/>
      <c r="S86" s="928"/>
      <c r="T86" s="928"/>
      <c r="U86" s="928"/>
      <c r="V86" s="928"/>
      <c r="W86" s="928"/>
      <c r="X86" s="928"/>
      <c r="Y86" s="928"/>
      <c r="Z86" s="928"/>
      <c r="AA86" s="928"/>
      <c r="AB86" s="928"/>
      <c r="AC86" s="928"/>
      <c r="AD86" s="928"/>
      <c r="AE86" s="928"/>
      <c r="AF86" s="928"/>
      <c r="AG86" s="928"/>
      <c r="AH86" s="928"/>
      <c r="AI86" s="928"/>
      <c r="AJ86" s="928"/>
      <c r="AK86" s="928"/>
      <c r="AL86" s="928"/>
      <c r="AM86" s="928"/>
      <c r="AN86" s="928"/>
      <c r="AO86" s="928"/>
      <c r="AP86" s="928"/>
      <c r="AQ86" s="928"/>
      <c r="AR86" s="928"/>
      <c r="AS86" s="928"/>
      <c r="AT86" s="928"/>
      <c r="AU86" s="928"/>
    </row>
    <row r="87" spans="1:170" ht="28.5" customHeight="1">
      <c r="A87" s="928"/>
      <c r="B87" s="928"/>
      <c r="C87" s="928"/>
      <c r="D87" s="928"/>
      <c r="E87" s="928"/>
      <c r="F87" s="928"/>
      <c r="G87" s="928"/>
      <c r="H87" s="928"/>
      <c r="I87" s="928"/>
      <c r="J87" s="928"/>
      <c r="K87" s="928"/>
      <c r="L87" s="928"/>
      <c r="M87" s="928"/>
      <c r="N87" s="928"/>
      <c r="O87" s="928"/>
      <c r="P87" s="928"/>
      <c r="Q87" s="928"/>
      <c r="R87" s="928"/>
      <c r="S87" s="928"/>
      <c r="T87" s="928"/>
      <c r="U87" s="928"/>
      <c r="V87" s="928"/>
      <c r="W87" s="928"/>
      <c r="X87" s="928"/>
      <c r="Y87" s="928"/>
      <c r="Z87" s="928"/>
      <c r="AA87" s="928"/>
      <c r="AB87" s="928"/>
      <c r="AC87" s="928"/>
      <c r="AD87" s="928"/>
      <c r="AE87" s="928"/>
      <c r="AF87" s="928"/>
      <c r="AG87" s="928"/>
      <c r="AH87" s="928"/>
      <c r="AI87" s="928"/>
      <c r="AJ87" s="928"/>
      <c r="AK87" s="928"/>
      <c r="AL87" s="928"/>
      <c r="AM87" s="928"/>
      <c r="AN87" s="928"/>
      <c r="AO87" s="928"/>
      <c r="AP87" s="928"/>
      <c r="AQ87" s="928"/>
      <c r="AR87" s="928"/>
      <c r="AS87" s="928"/>
      <c r="AT87" s="928"/>
      <c r="AU87" s="928"/>
    </row>
    <row r="88" spans="1:170" ht="28.5" customHeight="1">
      <c r="A88" s="928"/>
      <c r="B88" s="928"/>
      <c r="C88" s="928"/>
      <c r="D88" s="928"/>
      <c r="E88" s="928"/>
      <c r="F88" s="928"/>
      <c r="G88" s="928"/>
      <c r="H88" s="928"/>
      <c r="I88" s="928"/>
      <c r="J88" s="928"/>
      <c r="K88" s="928"/>
      <c r="L88" s="928"/>
      <c r="M88" s="928"/>
      <c r="N88" s="928"/>
      <c r="O88" s="928"/>
      <c r="P88" s="928"/>
      <c r="Q88" s="928"/>
      <c r="R88" s="928"/>
      <c r="S88" s="928"/>
      <c r="T88" s="928"/>
      <c r="U88" s="928"/>
      <c r="V88" s="928"/>
      <c r="W88" s="928"/>
      <c r="X88" s="928"/>
      <c r="Y88" s="928"/>
      <c r="Z88" s="928"/>
      <c r="AA88" s="928"/>
      <c r="AB88" s="928"/>
      <c r="AC88" s="928"/>
      <c r="AD88" s="928"/>
      <c r="AE88" s="928"/>
      <c r="AF88" s="928"/>
      <c r="AG88" s="928"/>
      <c r="AH88" s="928"/>
      <c r="AI88" s="928"/>
      <c r="AJ88" s="928"/>
      <c r="AK88" s="928"/>
      <c r="AL88" s="928"/>
      <c r="AM88" s="928"/>
      <c r="AN88" s="928"/>
      <c r="AO88" s="928"/>
      <c r="AP88" s="928"/>
      <c r="AQ88" s="928"/>
      <c r="AR88" s="928"/>
      <c r="AS88" s="928"/>
      <c r="AT88" s="928"/>
      <c r="AU88" s="928"/>
      <c r="AW88" s="2041"/>
    </row>
    <row r="89" spans="1:170" ht="28.5" customHeight="1">
      <c r="A89" s="928"/>
      <c r="B89" s="928"/>
      <c r="C89" s="928"/>
      <c r="D89" s="928"/>
      <c r="E89" s="928"/>
      <c r="F89" s="928"/>
      <c r="G89" s="928"/>
      <c r="H89" s="928"/>
      <c r="I89" s="928"/>
      <c r="J89" s="928"/>
      <c r="K89" s="928"/>
      <c r="L89" s="928"/>
      <c r="M89" s="928"/>
      <c r="N89" s="928"/>
      <c r="O89" s="928"/>
      <c r="P89" s="928"/>
      <c r="Q89" s="928"/>
      <c r="R89" s="928"/>
      <c r="S89" s="928"/>
      <c r="T89" s="928"/>
      <c r="U89" s="928"/>
      <c r="V89" s="928"/>
      <c r="W89" s="928"/>
      <c r="X89" s="928"/>
      <c r="Y89" s="928"/>
      <c r="Z89" s="928"/>
      <c r="AA89" s="928"/>
      <c r="AB89" s="928"/>
      <c r="AC89" s="928"/>
      <c r="AD89" s="928"/>
      <c r="AE89" s="928"/>
      <c r="AF89" s="928"/>
      <c r="AG89" s="928"/>
      <c r="AH89" s="928"/>
      <c r="AI89" s="928"/>
      <c r="AJ89" s="928"/>
      <c r="AK89" s="928"/>
      <c r="AL89" s="928"/>
      <c r="AM89" s="928"/>
      <c r="AN89" s="928"/>
      <c r="AO89" s="928"/>
      <c r="AP89" s="928"/>
      <c r="AQ89" s="928"/>
      <c r="AR89" s="928"/>
      <c r="AS89" s="928"/>
      <c r="AT89" s="928"/>
      <c r="AU89" s="928"/>
      <c r="AW89" s="2041"/>
    </row>
    <row r="90" spans="1:170" ht="28.5" customHeight="1">
      <c r="A90" s="928"/>
      <c r="B90" s="928"/>
      <c r="C90" s="928"/>
      <c r="D90" s="928"/>
      <c r="E90" s="928"/>
      <c r="F90" s="928"/>
      <c r="G90" s="928"/>
      <c r="H90" s="928"/>
      <c r="I90" s="928"/>
      <c r="J90" s="928"/>
      <c r="K90" s="928"/>
      <c r="L90" s="928"/>
      <c r="M90" s="928"/>
      <c r="N90" s="928"/>
      <c r="O90" s="928"/>
      <c r="P90" s="928"/>
      <c r="Q90" s="928"/>
      <c r="R90" s="928"/>
      <c r="S90" s="928"/>
      <c r="T90" s="928"/>
      <c r="U90" s="928"/>
      <c r="V90" s="928"/>
      <c r="W90" s="928"/>
      <c r="X90" s="928"/>
      <c r="Y90" s="928"/>
      <c r="Z90" s="928"/>
      <c r="AA90" s="928"/>
      <c r="AB90" s="928"/>
      <c r="AC90" s="928"/>
      <c r="AD90" s="928"/>
      <c r="AE90" s="928"/>
      <c r="AF90" s="928"/>
      <c r="AG90" s="928"/>
      <c r="AH90" s="928"/>
      <c r="AI90" s="928"/>
      <c r="AJ90" s="928"/>
      <c r="AK90" s="928"/>
      <c r="AL90" s="928"/>
      <c r="AM90" s="928"/>
      <c r="AN90" s="928"/>
      <c r="AO90" s="928"/>
      <c r="AP90" s="928"/>
      <c r="AQ90" s="928"/>
      <c r="AR90" s="928"/>
      <c r="AS90" s="928"/>
      <c r="AT90" s="928"/>
      <c r="AU90" s="928"/>
      <c r="AW90" s="2041"/>
    </row>
    <row r="91" spans="1:170" ht="28.5" customHeight="1">
      <c r="A91" s="928"/>
      <c r="B91" s="928"/>
      <c r="C91" s="928"/>
      <c r="D91" s="928"/>
      <c r="E91" s="928"/>
      <c r="F91" s="928"/>
      <c r="G91" s="928"/>
      <c r="H91" s="928"/>
      <c r="I91" s="928"/>
      <c r="J91" s="928"/>
      <c r="K91" s="928"/>
      <c r="L91" s="928"/>
      <c r="M91" s="928"/>
      <c r="N91" s="928"/>
      <c r="O91" s="928"/>
      <c r="P91" s="928"/>
      <c r="Q91" s="928"/>
      <c r="R91" s="928"/>
      <c r="S91" s="928"/>
      <c r="T91" s="928"/>
      <c r="U91" s="928"/>
      <c r="V91" s="928"/>
      <c r="W91" s="928"/>
      <c r="X91" s="928"/>
      <c r="Y91" s="928"/>
      <c r="Z91" s="928"/>
      <c r="AA91" s="928"/>
      <c r="AB91" s="928"/>
      <c r="AC91" s="928"/>
      <c r="AD91" s="928"/>
      <c r="AE91" s="928"/>
      <c r="AF91" s="928"/>
      <c r="AG91" s="928"/>
      <c r="AH91" s="928"/>
      <c r="AI91" s="928"/>
      <c r="AJ91" s="928"/>
      <c r="AK91" s="928"/>
      <c r="AL91" s="928"/>
      <c r="AM91" s="928"/>
      <c r="AN91" s="928"/>
      <c r="AO91" s="928"/>
      <c r="AP91" s="928"/>
      <c r="AQ91" s="928"/>
      <c r="AR91" s="928"/>
      <c r="AS91" s="928"/>
      <c r="AT91" s="928"/>
      <c r="AU91" s="928"/>
    </row>
    <row r="92" spans="1:170" ht="28.5" customHeight="1">
      <c r="A92" s="928"/>
      <c r="B92" s="928"/>
      <c r="C92" s="928"/>
      <c r="D92" s="928"/>
      <c r="E92" s="928"/>
      <c r="F92" s="928"/>
      <c r="G92" s="928"/>
      <c r="H92" s="928"/>
      <c r="I92" s="928"/>
      <c r="J92" s="928"/>
      <c r="K92" s="928"/>
      <c r="L92" s="928"/>
      <c r="M92" s="928"/>
      <c r="N92" s="928"/>
      <c r="O92" s="928"/>
      <c r="P92" s="928"/>
      <c r="Q92" s="928"/>
      <c r="R92" s="928"/>
      <c r="S92" s="928"/>
      <c r="T92" s="928"/>
      <c r="U92" s="928"/>
      <c r="V92" s="928"/>
      <c r="W92" s="928"/>
      <c r="X92" s="928"/>
      <c r="Y92" s="928"/>
      <c r="Z92" s="928"/>
      <c r="AA92" s="928"/>
      <c r="AB92" s="928"/>
      <c r="AC92" s="928"/>
      <c r="AD92" s="928"/>
      <c r="AE92" s="928"/>
      <c r="AF92" s="928"/>
      <c r="AG92" s="928"/>
      <c r="AH92" s="928"/>
      <c r="AI92" s="928"/>
      <c r="AJ92" s="928"/>
      <c r="AK92" s="928"/>
      <c r="AL92" s="928"/>
      <c r="AM92" s="928"/>
      <c r="AN92" s="928"/>
      <c r="AO92" s="928"/>
      <c r="AP92" s="928"/>
      <c r="AQ92" s="928"/>
      <c r="AR92" s="928"/>
      <c r="AS92" s="928"/>
      <c r="AT92" s="928"/>
      <c r="AU92" s="928"/>
    </row>
    <row r="93" spans="1:170" ht="28.9" customHeight="1">
      <c r="A93" s="928"/>
      <c r="B93" s="928"/>
      <c r="C93" s="928"/>
      <c r="D93" s="928"/>
      <c r="E93" s="928"/>
      <c r="F93" s="928"/>
      <c r="G93" s="928"/>
      <c r="H93" s="928"/>
      <c r="I93" s="928"/>
      <c r="J93" s="928"/>
      <c r="K93" s="928"/>
      <c r="L93" s="928"/>
      <c r="M93" s="928"/>
      <c r="N93" s="928"/>
      <c r="O93" s="928"/>
      <c r="P93" s="928"/>
      <c r="Q93" s="928"/>
      <c r="R93" s="928"/>
      <c r="S93" s="928"/>
      <c r="T93" s="928"/>
      <c r="U93" s="928"/>
      <c r="V93" s="928"/>
      <c r="W93" s="928"/>
      <c r="X93" s="928"/>
      <c r="Y93" s="928"/>
      <c r="Z93" s="928"/>
      <c r="AA93" s="928"/>
      <c r="AB93" s="928"/>
      <c r="AC93" s="928"/>
      <c r="AD93" s="928"/>
      <c r="AE93" s="928"/>
      <c r="AF93" s="928"/>
      <c r="AG93" s="928"/>
      <c r="AH93" s="928"/>
      <c r="AI93" s="928"/>
      <c r="AJ93" s="928"/>
      <c r="AK93" s="928"/>
      <c r="AL93" s="928"/>
      <c r="AM93" s="928"/>
      <c r="AN93" s="928"/>
      <c r="AO93" s="928"/>
      <c r="AP93" s="928"/>
      <c r="AQ93" s="928"/>
      <c r="AR93" s="928"/>
      <c r="AS93" s="928"/>
      <c r="AT93" s="928"/>
      <c r="AU93" s="928"/>
    </row>
    <row r="94" spans="1:170">
      <c r="A94" s="928"/>
      <c r="B94" s="928"/>
      <c r="C94" s="928"/>
      <c r="D94" s="928"/>
      <c r="E94" s="928"/>
      <c r="F94" s="928"/>
      <c r="G94" s="928"/>
      <c r="H94" s="928"/>
      <c r="I94" s="928"/>
      <c r="J94" s="928"/>
      <c r="K94" s="928"/>
      <c r="L94" s="928"/>
      <c r="M94" s="928"/>
      <c r="N94" s="928"/>
      <c r="O94" s="928"/>
      <c r="P94" s="928"/>
      <c r="Q94" s="928"/>
      <c r="R94" s="928"/>
      <c r="S94" s="928"/>
      <c r="T94" s="928"/>
      <c r="U94" s="928"/>
      <c r="V94" s="928"/>
      <c r="W94" s="928"/>
      <c r="X94" s="928"/>
      <c r="Y94" s="928"/>
      <c r="Z94" s="928"/>
      <c r="AA94" s="928"/>
      <c r="AB94" s="928"/>
      <c r="AC94" s="928"/>
      <c r="AD94" s="928"/>
      <c r="AE94" s="928"/>
      <c r="AF94" s="928"/>
      <c r="AG94" s="928"/>
      <c r="AH94" s="928"/>
      <c r="AI94" s="928"/>
      <c r="AJ94" s="928"/>
      <c r="AK94" s="928"/>
      <c r="AL94" s="928"/>
      <c r="AM94" s="928"/>
      <c r="AN94" s="928"/>
      <c r="AO94" s="928"/>
      <c r="AP94" s="928"/>
      <c r="AQ94" s="928"/>
      <c r="AR94" s="928"/>
      <c r="AS94" s="928"/>
      <c r="AT94" s="928"/>
      <c r="AU94" s="928"/>
    </row>
    <row r="95" spans="1:170">
      <c r="A95" s="928"/>
      <c r="B95" s="928"/>
      <c r="C95" s="928"/>
      <c r="D95" s="928"/>
      <c r="E95" s="928"/>
      <c r="F95" s="928"/>
      <c r="G95" s="928"/>
      <c r="H95" s="928"/>
      <c r="I95" s="928"/>
      <c r="J95" s="928"/>
      <c r="K95" s="928"/>
      <c r="L95" s="928"/>
      <c r="M95" s="928"/>
      <c r="N95" s="928"/>
      <c r="O95" s="928"/>
      <c r="P95" s="928"/>
      <c r="Q95" s="928"/>
      <c r="R95" s="928"/>
      <c r="S95" s="928"/>
      <c r="T95" s="928"/>
      <c r="U95" s="928"/>
      <c r="V95" s="928"/>
      <c r="W95" s="928"/>
      <c r="X95" s="928"/>
      <c r="Y95" s="928"/>
      <c r="Z95" s="928"/>
      <c r="AA95" s="928"/>
      <c r="AB95" s="928"/>
      <c r="AC95" s="928"/>
      <c r="AD95" s="928"/>
      <c r="AE95" s="928"/>
      <c r="AF95" s="928"/>
      <c r="AG95" s="928"/>
      <c r="AH95" s="928"/>
      <c r="AI95" s="928"/>
      <c r="AJ95" s="928"/>
      <c r="AK95" s="928"/>
      <c r="AL95" s="928"/>
      <c r="AM95" s="928"/>
      <c r="AN95" s="928"/>
      <c r="AO95" s="928"/>
      <c r="AP95" s="928"/>
      <c r="AQ95" s="928"/>
      <c r="AR95" s="928"/>
      <c r="AS95" s="928"/>
      <c r="AT95" s="928"/>
      <c r="AU95" s="928"/>
    </row>
    <row r="96" spans="1:170">
      <c r="A96" s="928"/>
      <c r="B96" s="928"/>
      <c r="C96" s="928"/>
      <c r="D96" s="928"/>
      <c r="E96" s="928"/>
      <c r="F96" s="928"/>
      <c r="G96" s="928"/>
      <c r="H96" s="928"/>
      <c r="I96" s="928"/>
      <c r="J96" s="928"/>
      <c r="K96" s="928"/>
      <c r="L96" s="928"/>
      <c r="M96" s="928"/>
      <c r="N96" s="928"/>
      <c r="O96" s="928"/>
      <c r="P96" s="928"/>
      <c r="Q96" s="928"/>
      <c r="R96" s="928"/>
      <c r="S96" s="928"/>
      <c r="T96" s="928"/>
      <c r="U96" s="928"/>
      <c r="V96" s="928"/>
      <c r="W96" s="928"/>
      <c r="X96" s="928"/>
      <c r="Y96" s="928"/>
      <c r="Z96" s="928"/>
      <c r="AA96" s="928"/>
      <c r="AB96" s="928"/>
      <c r="AC96" s="928"/>
      <c r="AD96" s="928"/>
      <c r="AE96" s="928"/>
      <c r="AF96" s="928"/>
      <c r="AG96" s="928"/>
      <c r="AH96" s="928"/>
      <c r="AI96" s="928"/>
      <c r="AJ96" s="928"/>
      <c r="AK96" s="928"/>
      <c r="AL96" s="928"/>
      <c r="AM96" s="928"/>
      <c r="AN96" s="928"/>
      <c r="AO96" s="928"/>
      <c r="AP96" s="928"/>
      <c r="AQ96" s="928"/>
      <c r="AR96" s="928"/>
      <c r="AS96" s="928"/>
      <c r="AT96" s="928"/>
      <c r="AU96" s="928"/>
    </row>
    <row r="97" spans="1:47">
      <c r="A97" s="928"/>
      <c r="B97" s="928"/>
      <c r="C97" s="928"/>
      <c r="D97" s="928"/>
      <c r="E97" s="928"/>
      <c r="F97" s="928"/>
      <c r="G97" s="928"/>
      <c r="H97" s="928"/>
      <c r="I97" s="928"/>
      <c r="J97" s="928"/>
      <c r="K97" s="928"/>
      <c r="L97" s="928"/>
      <c r="M97" s="928"/>
      <c r="N97" s="928"/>
      <c r="O97" s="928"/>
      <c r="P97" s="928"/>
      <c r="Q97" s="928"/>
      <c r="R97" s="928"/>
      <c r="S97" s="928"/>
      <c r="T97" s="928"/>
      <c r="U97" s="928"/>
      <c r="V97" s="928"/>
      <c r="W97" s="928"/>
      <c r="X97" s="928"/>
      <c r="Y97" s="928"/>
      <c r="Z97" s="928"/>
      <c r="AA97" s="928"/>
      <c r="AB97" s="928"/>
      <c r="AC97" s="928"/>
      <c r="AD97" s="928"/>
      <c r="AE97" s="928"/>
      <c r="AF97" s="928"/>
      <c r="AG97" s="928"/>
      <c r="AH97" s="928"/>
      <c r="AI97" s="928"/>
      <c r="AJ97" s="928"/>
      <c r="AK97" s="928"/>
      <c r="AL97" s="928"/>
      <c r="AM97" s="928"/>
      <c r="AN97" s="928"/>
      <c r="AO97" s="928"/>
      <c r="AP97" s="928"/>
      <c r="AQ97" s="928"/>
      <c r="AR97" s="928"/>
      <c r="AS97" s="928"/>
      <c r="AT97" s="928"/>
      <c r="AU97" s="928"/>
    </row>
    <row r="98" spans="1:47">
      <c r="A98" s="928"/>
      <c r="B98" s="928"/>
      <c r="C98" s="928"/>
      <c r="D98" s="928"/>
      <c r="E98" s="928"/>
      <c r="F98" s="928"/>
      <c r="G98" s="928"/>
      <c r="H98" s="928"/>
      <c r="I98" s="928"/>
      <c r="J98" s="928"/>
      <c r="K98" s="928"/>
      <c r="L98" s="928"/>
      <c r="M98" s="928"/>
      <c r="N98" s="928"/>
      <c r="O98" s="928"/>
      <c r="P98" s="928"/>
      <c r="Q98" s="928"/>
      <c r="R98" s="928"/>
      <c r="S98" s="928"/>
      <c r="T98" s="928"/>
      <c r="U98" s="928"/>
      <c r="V98" s="928"/>
      <c r="W98" s="928"/>
      <c r="X98" s="928"/>
      <c r="Y98" s="928"/>
      <c r="Z98" s="928"/>
      <c r="AA98" s="928"/>
      <c r="AB98" s="928"/>
      <c r="AC98" s="928"/>
      <c r="AD98" s="928"/>
      <c r="AE98" s="928"/>
      <c r="AF98" s="928"/>
      <c r="AG98" s="928"/>
      <c r="AH98" s="928"/>
      <c r="AI98" s="928"/>
      <c r="AJ98" s="928"/>
      <c r="AK98" s="928"/>
      <c r="AL98" s="928"/>
      <c r="AM98" s="928"/>
      <c r="AN98" s="928"/>
      <c r="AO98" s="928"/>
      <c r="AP98" s="928"/>
      <c r="AQ98" s="928"/>
      <c r="AR98" s="928"/>
      <c r="AS98" s="928"/>
      <c r="AT98" s="928"/>
      <c r="AU98" s="928"/>
    </row>
    <row r="99" spans="1:47">
      <c r="A99" s="928"/>
      <c r="B99" s="928"/>
      <c r="C99" s="928"/>
      <c r="D99" s="928"/>
      <c r="E99" s="928"/>
      <c r="F99" s="928"/>
      <c r="G99" s="928"/>
      <c r="H99" s="928"/>
      <c r="I99" s="928"/>
      <c r="J99" s="928"/>
      <c r="K99" s="928"/>
      <c r="L99" s="928"/>
      <c r="M99" s="928"/>
      <c r="N99" s="928"/>
      <c r="O99" s="928"/>
      <c r="P99" s="928"/>
      <c r="Q99" s="928"/>
      <c r="R99" s="928"/>
      <c r="S99" s="928"/>
      <c r="T99" s="928"/>
      <c r="U99" s="928"/>
      <c r="V99" s="928"/>
      <c r="W99" s="928"/>
      <c r="X99" s="928"/>
      <c r="Y99" s="928"/>
      <c r="Z99" s="928"/>
      <c r="AA99" s="928"/>
      <c r="AB99" s="928"/>
      <c r="AC99" s="928"/>
      <c r="AD99" s="928"/>
      <c r="AE99" s="928"/>
      <c r="AF99" s="928"/>
      <c r="AG99" s="928"/>
      <c r="AH99" s="928"/>
      <c r="AI99" s="928"/>
      <c r="AJ99" s="928"/>
      <c r="AK99" s="928"/>
      <c r="AL99" s="928"/>
      <c r="AM99" s="928"/>
      <c r="AN99" s="928"/>
      <c r="AO99" s="928"/>
      <c r="AP99" s="928"/>
      <c r="AQ99" s="928"/>
      <c r="AR99" s="928"/>
      <c r="AS99" s="928"/>
      <c r="AT99" s="928"/>
      <c r="AU99" s="928"/>
    </row>
    <row r="100" spans="1:47">
      <c r="A100" s="928"/>
      <c r="B100" s="928"/>
      <c r="C100" s="928"/>
      <c r="D100" s="928"/>
      <c r="E100" s="928"/>
      <c r="F100" s="928"/>
      <c r="G100" s="928"/>
      <c r="H100" s="928"/>
      <c r="I100" s="928"/>
      <c r="J100" s="928"/>
      <c r="K100" s="928"/>
      <c r="L100" s="928"/>
      <c r="M100" s="928"/>
      <c r="N100" s="928"/>
      <c r="O100" s="928"/>
      <c r="P100" s="928"/>
      <c r="Q100" s="928"/>
      <c r="R100" s="928"/>
      <c r="S100" s="928"/>
      <c r="T100" s="928"/>
      <c r="U100" s="928"/>
      <c r="V100" s="928"/>
      <c r="W100" s="928"/>
      <c r="X100" s="928"/>
      <c r="Y100" s="928"/>
      <c r="Z100" s="928"/>
      <c r="AA100" s="928"/>
      <c r="AB100" s="928"/>
      <c r="AC100" s="928"/>
      <c r="AD100" s="928"/>
      <c r="AE100" s="928"/>
      <c r="AF100" s="928"/>
      <c r="AG100" s="928"/>
      <c r="AH100" s="928"/>
      <c r="AI100" s="928"/>
      <c r="AJ100" s="928"/>
      <c r="AK100" s="928"/>
      <c r="AL100" s="928"/>
      <c r="AM100" s="928"/>
      <c r="AN100" s="928"/>
      <c r="AO100" s="928"/>
      <c r="AP100" s="928"/>
      <c r="AQ100" s="928"/>
      <c r="AR100" s="928"/>
      <c r="AS100" s="928"/>
      <c r="AT100" s="928"/>
      <c r="AU100" s="928"/>
    </row>
    <row r="101" spans="1:47">
      <c r="A101" s="928"/>
      <c r="B101" s="928"/>
      <c r="C101" s="928"/>
      <c r="D101" s="928"/>
      <c r="E101" s="928"/>
      <c r="F101" s="928"/>
      <c r="G101" s="928"/>
      <c r="H101" s="928"/>
      <c r="I101" s="928"/>
      <c r="J101" s="928"/>
      <c r="K101" s="928"/>
      <c r="L101" s="928"/>
      <c r="M101" s="928"/>
      <c r="N101" s="928"/>
      <c r="O101" s="928"/>
      <c r="P101" s="928"/>
      <c r="Q101" s="928"/>
      <c r="R101" s="928"/>
      <c r="S101" s="928"/>
      <c r="T101" s="928"/>
      <c r="U101" s="928"/>
      <c r="V101" s="928"/>
      <c r="W101" s="928"/>
      <c r="X101" s="928"/>
      <c r="Y101" s="928"/>
      <c r="Z101" s="928"/>
      <c r="AA101" s="928"/>
      <c r="AB101" s="928"/>
      <c r="AC101" s="928"/>
      <c r="AD101" s="928"/>
      <c r="AE101" s="928"/>
      <c r="AF101" s="928"/>
      <c r="AG101" s="928"/>
      <c r="AH101" s="928"/>
      <c r="AI101" s="928"/>
      <c r="AJ101" s="928"/>
      <c r="AK101" s="928"/>
      <c r="AL101" s="928"/>
      <c r="AM101" s="928"/>
      <c r="AN101" s="928"/>
      <c r="AO101" s="928"/>
      <c r="AP101" s="928"/>
      <c r="AQ101" s="928"/>
      <c r="AR101" s="928"/>
      <c r="AS101" s="928"/>
      <c r="AT101" s="928"/>
      <c r="AU101" s="928"/>
    </row>
    <row r="102" spans="1:47">
      <c r="A102" s="928"/>
      <c r="B102" s="928"/>
      <c r="C102" s="928"/>
      <c r="D102" s="928"/>
      <c r="E102" s="928"/>
      <c r="F102" s="928"/>
      <c r="G102" s="928"/>
      <c r="H102" s="928"/>
      <c r="I102" s="928"/>
      <c r="J102" s="928"/>
      <c r="K102" s="928"/>
      <c r="L102" s="928"/>
      <c r="M102" s="928"/>
      <c r="N102" s="928"/>
      <c r="O102" s="928"/>
      <c r="P102" s="928"/>
      <c r="Q102" s="928"/>
      <c r="R102" s="928"/>
      <c r="S102" s="928"/>
      <c r="T102" s="928"/>
      <c r="U102" s="928"/>
      <c r="V102" s="928"/>
      <c r="W102" s="928"/>
      <c r="X102" s="928"/>
      <c r="Y102" s="928"/>
      <c r="Z102" s="928"/>
      <c r="AA102" s="928"/>
      <c r="AB102" s="928"/>
      <c r="AC102" s="928"/>
      <c r="AD102" s="928"/>
      <c r="AE102" s="928"/>
      <c r="AF102" s="928"/>
      <c r="AG102" s="928"/>
      <c r="AH102" s="928"/>
      <c r="AI102" s="928"/>
      <c r="AJ102" s="928"/>
      <c r="AK102" s="928"/>
      <c r="AL102" s="928"/>
      <c r="AM102" s="928"/>
      <c r="AN102" s="928"/>
      <c r="AO102" s="928"/>
      <c r="AP102" s="928"/>
      <c r="AQ102" s="928"/>
      <c r="AR102" s="928"/>
      <c r="AS102" s="928"/>
      <c r="AT102" s="928"/>
      <c r="AU102" s="928"/>
    </row>
    <row r="103" spans="1:47">
      <c r="A103" s="928"/>
      <c r="B103" s="928"/>
      <c r="C103" s="928"/>
      <c r="D103" s="928"/>
      <c r="E103" s="928"/>
      <c r="F103" s="928"/>
      <c r="G103" s="928"/>
      <c r="H103" s="928"/>
      <c r="I103" s="928"/>
      <c r="J103" s="928"/>
      <c r="K103" s="928"/>
      <c r="L103" s="928"/>
      <c r="M103" s="928"/>
      <c r="N103" s="928"/>
      <c r="O103" s="928"/>
      <c r="P103" s="928"/>
      <c r="Q103" s="928"/>
      <c r="R103" s="928"/>
      <c r="S103" s="928"/>
      <c r="T103" s="928"/>
      <c r="U103" s="928"/>
      <c r="V103" s="928"/>
      <c r="W103" s="928"/>
      <c r="X103" s="928"/>
      <c r="Y103" s="928"/>
      <c r="Z103" s="928"/>
      <c r="AA103" s="928"/>
      <c r="AB103" s="928"/>
      <c r="AC103" s="928"/>
      <c r="AD103" s="928"/>
      <c r="AE103" s="928"/>
      <c r="AF103" s="928"/>
      <c r="AG103" s="928"/>
      <c r="AH103" s="928"/>
      <c r="AI103" s="928"/>
      <c r="AJ103" s="928"/>
      <c r="AK103" s="928"/>
      <c r="AL103" s="928"/>
      <c r="AM103" s="928"/>
      <c r="AN103" s="928"/>
      <c r="AO103" s="928"/>
      <c r="AP103" s="928"/>
      <c r="AQ103" s="928"/>
      <c r="AR103" s="928"/>
      <c r="AS103" s="928"/>
      <c r="AT103" s="928"/>
      <c r="AU103" s="928"/>
    </row>
    <row r="104" spans="1:47">
      <c r="A104" s="928"/>
      <c r="B104" s="928"/>
      <c r="C104" s="928"/>
      <c r="D104" s="928"/>
      <c r="E104" s="928"/>
      <c r="F104" s="928"/>
      <c r="G104" s="928"/>
      <c r="H104" s="928"/>
      <c r="I104" s="928"/>
      <c r="J104" s="928"/>
      <c r="K104" s="928"/>
      <c r="L104" s="928"/>
      <c r="M104" s="928"/>
      <c r="N104" s="928"/>
      <c r="O104" s="928"/>
      <c r="P104" s="928"/>
      <c r="Q104" s="928"/>
      <c r="R104" s="928"/>
      <c r="S104" s="928"/>
      <c r="T104" s="928"/>
      <c r="U104" s="928"/>
      <c r="V104" s="928"/>
      <c r="W104" s="928"/>
      <c r="X104" s="928"/>
      <c r="Y104" s="928"/>
      <c r="Z104" s="928"/>
      <c r="AA104" s="928"/>
      <c r="AB104" s="928"/>
      <c r="AC104" s="928"/>
      <c r="AD104" s="928"/>
      <c r="AE104" s="928"/>
      <c r="AF104" s="928"/>
      <c r="AG104" s="928"/>
      <c r="AH104" s="928"/>
      <c r="AI104" s="928"/>
      <c r="AJ104" s="928"/>
      <c r="AK104" s="928"/>
      <c r="AL104" s="928"/>
      <c r="AM104" s="928"/>
      <c r="AN104" s="928"/>
      <c r="AO104" s="928"/>
      <c r="AP104" s="928"/>
      <c r="AQ104" s="928"/>
      <c r="AR104" s="928"/>
      <c r="AS104" s="928"/>
      <c r="AT104" s="928"/>
      <c r="AU104" s="928"/>
    </row>
    <row r="105" spans="1:47">
      <c r="A105" s="928"/>
      <c r="B105" s="928"/>
      <c r="C105" s="928"/>
      <c r="D105" s="928"/>
      <c r="E105" s="928"/>
      <c r="F105" s="928"/>
      <c r="G105" s="928"/>
      <c r="H105" s="928"/>
      <c r="I105" s="928"/>
      <c r="J105" s="928"/>
      <c r="K105" s="928"/>
      <c r="L105" s="928"/>
      <c r="M105" s="928"/>
      <c r="N105" s="928"/>
      <c r="O105" s="928"/>
      <c r="P105" s="928"/>
      <c r="Q105" s="928"/>
      <c r="R105" s="928"/>
      <c r="S105" s="928"/>
      <c r="T105" s="928"/>
      <c r="U105" s="928"/>
      <c r="V105" s="928"/>
      <c r="W105" s="928"/>
      <c r="X105" s="928"/>
      <c r="Y105" s="928"/>
      <c r="Z105" s="928"/>
      <c r="AA105" s="928"/>
      <c r="AB105" s="928"/>
      <c r="AC105" s="928"/>
      <c r="AD105" s="928"/>
      <c r="AE105" s="928"/>
      <c r="AF105" s="928"/>
      <c r="AG105" s="928"/>
      <c r="AH105" s="928"/>
      <c r="AI105" s="928"/>
      <c r="AJ105" s="928"/>
      <c r="AK105" s="928"/>
      <c r="AL105" s="928"/>
      <c r="AM105" s="928"/>
      <c r="AN105" s="928"/>
      <c r="AO105" s="928"/>
      <c r="AP105" s="928"/>
      <c r="AQ105" s="928"/>
      <c r="AR105" s="928"/>
      <c r="AS105" s="928"/>
      <c r="AT105" s="928"/>
      <c r="AU105" s="928"/>
    </row>
    <row r="106" spans="1:47">
      <c r="A106" s="928"/>
      <c r="B106" s="928"/>
      <c r="C106" s="928"/>
      <c r="D106" s="928"/>
      <c r="E106" s="928"/>
      <c r="F106" s="928"/>
      <c r="G106" s="928"/>
      <c r="H106" s="928"/>
      <c r="I106" s="928"/>
      <c r="J106" s="928"/>
      <c r="K106" s="928"/>
      <c r="L106" s="928"/>
      <c r="M106" s="928"/>
      <c r="N106" s="928"/>
      <c r="O106" s="928"/>
      <c r="P106" s="928"/>
      <c r="Q106" s="928"/>
      <c r="R106" s="928"/>
      <c r="S106" s="928"/>
      <c r="T106" s="928"/>
      <c r="U106" s="928"/>
      <c r="V106" s="928"/>
      <c r="W106" s="928"/>
      <c r="X106" s="928"/>
      <c r="Y106" s="928"/>
      <c r="Z106" s="928"/>
      <c r="AA106" s="928"/>
      <c r="AB106" s="928"/>
      <c r="AC106" s="928"/>
      <c r="AD106" s="928"/>
      <c r="AE106" s="928"/>
      <c r="AF106" s="928"/>
      <c r="AG106" s="928"/>
      <c r="AH106" s="928"/>
      <c r="AI106" s="928"/>
      <c r="AJ106" s="928"/>
      <c r="AK106" s="928"/>
      <c r="AL106" s="928"/>
      <c r="AM106" s="928"/>
      <c r="AN106" s="928"/>
      <c r="AO106" s="928"/>
      <c r="AP106" s="928"/>
      <c r="AQ106" s="928"/>
      <c r="AR106" s="928"/>
      <c r="AS106" s="928"/>
      <c r="AT106" s="928"/>
      <c r="AU106" s="928"/>
    </row>
    <row r="107" spans="1:47">
      <c r="A107" s="928"/>
      <c r="B107" s="928"/>
      <c r="C107" s="928"/>
      <c r="D107" s="928"/>
      <c r="E107" s="928"/>
      <c r="F107" s="928"/>
      <c r="G107" s="928"/>
      <c r="H107" s="928"/>
      <c r="I107" s="928"/>
      <c r="J107" s="928"/>
      <c r="K107" s="928"/>
      <c r="L107" s="928"/>
      <c r="M107" s="928"/>
      <c r="N107" s="928"/>
      <c r="O107" s="928"/>
      <c r="P107" s="928"/>
      <c r="Q107" s="928"/>
      <c r="R107" s="928"/>
      <c r="S107" s="928"/>
      <c r="T107" s="928"/>
      <c r="U107" s="928"/>
      <c r="V107" s="928"/>
      <c r="W107" s="928"/>
      <c r="X107" s="928"/>
      <c r="Y107" s="928"/>
      <c r="Z107" s="928"/>
      <c r="AA107" s="928"/>
      <c r="AB107" s="928"/>
      <c r="AC107" s="928"/>
      <c r="AD107" s="928"/>
      <c r="AE107" s="928"/>
      <c r="AF107" s="928"/>
      <c r="AG107" s="928"/>
      <c r="AH107" s="928"/>
      <c r="AI107" s="928"/>
      <c r="AJ107" s="928"/>
      <c r="AK107" s="928"/>
      <c r="AL107" s="928"/>
      <c r="AM107" s="928"/>
      <c r="AN107" s="928"/>
      <c r="AO107" s="928"/>
      <c r="AP107" s="928"/>
      <c r="AQ107" s="928"/>
      <c r="AR107" s="928"/>
      <c r="AS107" s="928"/>
      <c r="AT107" s="928"/>
      <c r="AU107" s="928"/>
    </row>
    <row r="108" spans="1:47">
      <c r="A108" s="928"/>
      <c r="B108" s="928"/>
      <c r="C108" s="928"/>
      <c r="D108" s="928"/>
      <c r="E108" s="928"/>
      <c r="F108" s="928"/>
      <c r="G108" s="928"/>
      <c r="H108" s="928"/>
      <c r="I108" s="928"/>
      <c r="J108" s="928"/>
      <c r="K108" s="928"/>
      <c r="L108" s="928"/>
      <c r="M108" s="928"/>
      <c r="N108" s="928"/>
      <c r="O108" s="928"/>
      <c r="P108" s="928"/>
      <c r="Q108" s="928"/>
      <c r="R108" s="928"/>
      <c r="S108" s="928"/>
      <c r="T108" s="928"/>
      <c r="U108" s="928"/>
      <c r="V108" s="928"/>
      <c r="W108" s="928"/>
      <c r="X108" s="928"/>
      <c r="Y108" s="928"/>
      <c r="Z108" s="928"/>
      <c r="AA108" s="928"/>
      <c r="AB108" s="928"/>
      <c r="AC108" s="928"/>
      <c r="AD108" s="928"/>
      <c r="AE108" s="928"/>
      <c r="AF108" s="928"/>
      <c r="AG108" s="928"/>
      <c r="AH108" s="928"/>
      <c r="AI108" s="928"/>
      <c r="AJ108" s="928"/>
      <c r="AK108" s="928"/>
      <c r="AL108" s="928"/>
      <c r="AM108" s="928"/>
      <c r="AN108" s="928"/>
      <c r="AO108" s="928"/>
      <c r="AP108" s="928"/>
      <c r="AQ108" s="928"/>
      <c r="AR108" s="928"/>
      <c r="AS108" s="928"/>
      <c r="AT108" s="928"/>
      <c r="AU108" s="928"/>
    </row>
    <row r="109" spans="1:47">
      <c r="A109" s="928"/>
      <c r="B109" s="928"/>
      <c r="C109" s="928"/>
      <c r="D109" s="928"/>
      <c r="E109" s="928"/>
      <c r="F109" s="928"/>
      <c r="G109" s="928"/>
      <c r="H109" s="928"/>
      <c r="I109" s="928"/>
      <c r="J109" s="928"/>
      <c r="K109" s="928"/>
      <c r="L109" s="928"/>
      <c r="M109" s="928"/>
      <c r="N109" s="928"/>
      <c r="O109" s="928"/>
      <c r="P109" s="928"/>
      <c r="Q109" s="928"/>
      <c r="R109" s="928"/>
      <c r="S109" s="928"/>
      <c r="T109" s="928"/>
      <c r="U109" s="928"/>
      <c r="V109" s="928"/>
      <c r="W109" s="928"/>
      <c r="X109" s="928"/>
      <c r="Y109" s="928"/>
      <c r="Z109" s="928"/>
      <c r="AA109" s="928"/>
      <c r="AB109" s="928"/>
      <c r="AC109" s="928"/>
      <c r="AD109" s="928"/>
      <c r="AE109" s="928"/>
      <c r="AF109" s="928"/>
      <c r="AG109" s="928"/>
      <c r="AH109" s="928"/>
      <c r="AI109" s="928"/>
      <c r="AJ109" s="928"/>
      <c r="AK109" s="928"/>
      <c r="AL109" s="928"/>
      <c r="AM109" s="928"/>
      <c r="AN109" s="928"/>
      <c r="AO109" s="928"/>
      <c r="AP109" s="928"/>
      <c r="AQ109" s="928"/>
      <c r="AR109" s="928"/>
      <c r="AS109" s="928"/>
      <c r="AT109" s="928"/>
      <c r="AU109" s="928"/>
    </row>
    <row r="110" spans="1:47">
      <c r="A110" s="928"/>
      <c r="B110" s="928"/>
      <c r="C110" s="928"/>
      <c r="D110" s="928"/>
      <c r="E110" s="928"/>
      <c r="F110" s="928"/>
      <c r="G110" s="928"/>
      <c r="H110" s="928"/>
      <c r="I110" s="928"/>
      <c r="J110" s="928"/>
      <c r="K110" s="928"/>
      <c r="L110" s="928"/>
      <c r="M110" s="928"/>
      <c r="N110" s="928"/>
      <c r="O110" s="928"/>
      <c r="P110" s="928"/>
      <c r="Q110" s="928"/>
      <c r="R110" s="928"/>
      <c r="S110" s="928"/>
      <c r="T110" s="928"/>
      <c r="U110" s="928"/>
      <c r="V110" s="928"/>
      <c r="W110" s="928"/>
      <c r="X110" s="928"/>
      <c r="Y110" s="928"/>
      <c r="Z110" s="928"/>
      <c r="AA110" s="928"/>
      <c r="AB110" s="928"/>
      <c r="AC110" s="928"/>
      <c r="AD110" s="928"/>
      <c r="AE110" s="928"/>
      <c r="AF110" s="928"/>
      <c r="AG110" s="928"/>
      <c r="AH110" s="928"/>
      <c r="AI110" s="928"/>
      <c r="AJ110" s="928"/>
      <c r="AK110" s="928"/>
      <c r="AL110" s="928"/>
      <c r="AM110" s="928"/>
      <c r="AN110" s="928"/>
      <c r="AO110" s="928"/>
      <c r="AP110" s="928"/>
      <c r="AQ110" s="928"/>
      <c r="AR110" s="928"/>
      <c r="AS110" s="928"/>
      <c r="AT110" s="928"/>
      <c r="AU110" s="928"/>
    </row>
    <row r="111" spans="1:47" ht="14.65" customHeight="1">
      <c r="A111" s="928"/>
      <c r="B111" s="928"/>
      <c r="C111" s="928"/>
      <c r="D111" s="928"/>
      <c r="E111" s="928"/>
      <c r="F111" s="928"/>
      <c r="G111" s="928"/>
      <c r="H111" s="928"/>
      <c r="I111" s="928"/>
      <c r="J111" s="928"/>
      <c r="K111" s="928"/>
      <c r="L111" s="928"/>
      <c r="M111" s="928"/>
      <c r="N111" s="928"/>
      <c r="O111" s="928"/>
      <c r="P111" s="928"/>
      <c r="Q111" s="928"/>
      <c r="R111" s="928"/>
      <c r="S111" s="928"/>
      <c r="T111" s="928"/>
      <c r="U111" s="928"/>
      <c r="V111" s="928"/>
      <c r="W111" s="928"/>
      <c r="X111" s="928"/>
      <c r="Y111" s="928"/>
      <c r="Z111" s="928"/>
      <c r="AA111" s="928"/>
      <c r="AB111" s="928"/>
      <c r="AC111" s="928"/>
      <c r="AD111" s="928"/>
      <c r="AE111" s="928"/>
      <c r="AF111" s="928"/>
      <c r="AG111" s="928"/>
      <c r="AH111" s="928"/>
      <c r="AI111" s="928"/>
      <c r="AJ111" s="928"/>
      <c r="AK111" s="928"/>
      <c r="AL111" s="928"/>
      <c r="AM111" s="928"/>
      <c r="AN111" s="928"/>
      <c r="AO111" s="928"/>
      <c r="AP111" s="928"/>
      <c r="AQ111" s="928"/>
      <c r="AR111" s="928"/>
      <c r="AS111" s="928"/>
      <c r="AT111" s="928"/>
      <c r="AU111" s="928"/>
    </row>
    <row r="112" spans="1:47" ht="14.65" customHeight="1">
      <c r="A112" s="928"/>
      <c r="B112" s="928"/>
      <c r="C112" s="928"/>
      <c r="D112" s="928"/>
      <c r="E112" s="928"/>
      <c r="F112" s="928"/>
      <c r="G112" s="928"/>
      <c r="H112" s="928"/>
      <c r="I112" s="928"/>
      <c r="J112" s="928"/>
      <c r="K112" s="928"/>
      <c r="L112" s="928"/>
      <c r="M112" s="928"/>
      <c r="N112" s="928"/>
      <c r="O112" s="928"/>
      <c r="P112" s="928"/>
      <c r="Q112" s="928"/>
      <c r="R112" s="928"/>
      <c r="S112" s="928"/>
      <c r="T112" s="928"/>
      <c r="U112" s="928"/>
      <c r="V112" s="928"/>
      <c r="W112" s="928"/>
      <c r="X112" s="928"/>
      <c r="Y112" s="928"/>
      <c r="Z112" s="928"/>
      <c r="AA112" s="928"/>
      <c r="AB112" s="928"/>
      <c r="AC112" s="928"/>
      <c r="AD112" s="928"/>
      <c r="AE112" s="928"/>
      <c r="AF112" s="928"/>
      <c r="AG112" s="928"/>
      <c r="AH112" s="928"/>
      <c r="AI112" s="928"/>
      <c r="AJ112" s="928"/>
      <c r="AK112" s="928"/>
      <c r="AL112" s="928"/>
      <c r="AM112" s="928"/>
      <c r="AN112" s="928"/>
      <c r="AO112" s="928"/>
      <c r="AP112" s="928"/>
      <c r="AQ112" s="928"/>
      <c r="AR112" s="928"/>
      <c r="AS112" s="928"/>
      <c r="AT112" s="928"/>
      <c r="AU112" s="928"/>
    </row>
    <row r="113" spans="1:49" ht="14.65" customHeight="1">
      <c r="A113" s="928"/>
      <c r="B113" s="928"/>
      <c r="C113" s="928"/>
      <c r="D113" s="928"/>
      <c r="E113" s="928"/>
      <c r="F113" s="928"/>
      <c r="G113" s="928"/>
      <c r="H113" s="928"/>
      <c r="I113" s="928"/>
      <c r="J113" s="928"/>
      <c r="K113" s="928"/>
      <c r="L113" s="928"/>
      <c r="M113" s="928"/>
      <c r="N113" s="928"/>
      <c r="O113" s="928"/>
      <c r="P113" s="928"/>
      <c r="Q113" s="928"/>
      <c r="R113" s="928"/>
      <c r="S113" s="928"/>
      <c r="T113" s="928"/>
      <c r="U113" s="928"/>
      <c r="V113" s="928"/>
      <c r="W113" s="928"/>
      <c r="X113" s="928"/>
      <c r="Y113" s="928"/>
      <c r="Z113" s="928"/>
      <c r="AA113" s="928"/>
      <c r="AB113" s="928"/>
      <c r="AC113" s="928"/>
      <c r="AD113" s="928"/>
      <c r="AE113" s="928"/>
      <c r="AF113" s="928"/>
      <c r="AG113" s="928"/>
      <c r="AH113" s="928"/>
      <c r="AI113" s="928"/>
      <c r="AJ113" s="928"/>
      <c r="AK113" s="928"/>
      <c r="AL113" s="928"/>
      <c r="AM113" s="928"/>
      <c r="AN113" s="928"/>
      <c r="AO113" s="928"/>
      <c r="AP113" s="928"/>
      <c r="AQ113" s="928"/>
      <c r="AR113" s="928"/>
      <c r="AS113" s="928"/>
      <c r="AT113" s="928"/>
      <c r="AU113" s="928"/>
    </row>
    <row r="114" spans="1:49" ht="15">
      <c r="A114" s="928"/>
      <c r="B114" s="928"/>
      <c r="C114" s="928"/>
      <c r="D114" s="928"/>
      <c r="E114" s="928"/>
      <c r="F114" s="928"/>
      <c r="G114" s="928"/>
      <c r="H114" s="928"/>
      <c r="I114" s="928"/>
      <c r="J114" s="928"/>
      <c r="K114" s="928"/>
      <c r="L114" s="928"/>
      <c r="M114" s="928"/>
      <c r="N114" s="928"/>
      <c r="O114" s="928"/>
      <c r="P114" s="928"/>
      <c r="Q114" s="928"/>
      <c r="R114" s="928"/>
      <c r="S114" s="928"/>
      <c r="T114" s="928"/>
      <c r="U114" s="928"/>
      <c r="V114" s="928"/>
      <c r="W114" s="928"/>
      <c r="X114" s="928"/>
      <c r="Y114" s="928"/>
      <c r="Z114" s="928"/>
      <c r="AA114" s="928"/>
      <c r="AB114" s="928"/>
      <c r="AC114" s="928"/>
      <c r="AD114" s="928"/>
      <c r="AE114" s="928"/>
      <c r="AF114" s="928"/>
      <c r="AG114" s="928"/>
      <c r="AH114" s="928"/>
      <c r="AI114" s="928"/>
      <c r="AJ114" s="928"/>
      <c r="AK114" s="928"/>
      <c r="AL114" s="928"/>
      <c r="AM114" s="928"/>
      <c r="AN114" s="928"/>
      <c r="AO114" s="928"/>
      <c r="AP114" s="928"/>
      <c r="AQ114" s="928"/>
      <c r="AR114" s="928"/>
      <c r="AS114" s="928"/>
      <c r="AT114" s="928"/>
      <c r="AU114" s="928"/>
      <c r="AW114" s="921"/>
    </row>
    <row r="115" spans="1:49" ht="82.5" customHeight="1">
      <c r="A115" s="928"/>
      <c r="B115" s="928"/>
      <c r="C115" s="928"/>
      <c r="D115" s="928"/>
      <c r="E115" s="928"/>
      <c r="F115" s="928"/>
      <c r="G115" s="928"/>
      <c r="H115" s="928"/>
      <c r="I115" s="928"/>
      <c r="J115" s="928"/>
      <c r="K115" s="928"/>
      <c r="L115" s="928"/>
      <c r="M115" s="928"/>
      <c r="N115" s="928"/>
      <c r="O115" s="928"/>
      <c r="P115" s="928"/>
      <c r="Q115" s="928"/>
      <c r="R115" s="928"/>
      <c r="S115" s="928"/>
      <c r="T115" s="928"/>
      <c r="U115" s="928"/>
      <c r="V115" s="928"/>
      <c r="W115" s="928"/>
      <c r="X115" s="928"/>
      <c r="Y115" s="928"/>
      <c r="Z115" s="928"/>
      <c r="AA115" s="928"/>
      <c r="AB115" s="928"/>
      <c r="AC115" s="928"/>
      <c r="AD115" s="928"/>
      <c r="AE115" s="928"/>
      <c r="AF115" s="928"/>
      <c r="AG115" s="928"/>
      <c r="AH115" s="928"/>
      <c r="AI115" s="928"/>
      <c r="AJ115" s="928"/>
      <c r="AK115" s="928"/>
      <c r="AL115" s="928"/>
      <c r="AM115" s="928"/>
      <c r="AN115" s="928"/>
      <c r="AO115" s="928"/>
      <c r="AP115" s="928"/>
      <c r="AQ115" s="928"/>
      <c r="AR115" s="928"/>
      <c r="AS115" s="928"/>
      <c r="AT115" s="928"/>
      <c r="AU115" s="928"/>
    </row>
    <row r="116" spans="1:49">
      <c r="A116" s="928"/>
      <c r="B116" s="928"/>
      <c r="C116" s="928"/>
      <c r="D116" s="928"/>
      <c r="E116" s="928"/>
      <c r="F116" s="928"/>
      <c r="G116" s="928"/>
      <c r="H116" s="928"/>
      <c r="I116" s="928"/>
      <c r="J116" s="928"/>
      <c r="K116" s="928"/>
      <c r="L116" s="928"/>
      <c r="M116" s="928"/>
      <c r="N116" s="928"/>
      <c r="O116" s="928"/>
      <c r="P116" s="928"/>
      <c r="Q116" s="928"/>
      <c r="R116" s="928"/>
      <c r="S116" s="928"/>
      <c r="T116" s="928"/>
      <c r="U116" s="928"/>
      <c r="V116" s="928"/>
      <c r="W116" s="928"/>
      <c r="X116" s="928"/>
      <c r="Y116" s="928"/>
      <c r="Z116" s="928"/>
      <c r="AA116" s="928"/>
      <c r="AB116" s="928"/>
      <c r="AC116" s="928"/>
      <c r="AD116" s="928"/>
      <c r="AE116" s="928"/>
      <c r="AF116" s="928"/>
      <c r="AG116" s="928"/>
      <c r="AH116" s="928"/>
      <c r="AI116" s="928"/>
      <c r="AJ116" s="928"/>
      <c r="AK116" s="928"/>
      <c r="AL116" s="928"/>
      <c r="AM116" s="928"/>
      <c r="AN116" s="928"/>
      <c r="AO116" s="928"/>
      <c r="AP116" s="928"/>
      <c r="AQ116" s="928"/>
      <c r="AR116" s="928"/>
      <c r="AS116" s="928"/>
      <c r="AT116" s="928"/>
      <c r="AU116" s="928"/>
    </row>
    <row r="117" spans="1:49">
      <c r="A117" s="928"/>
      <c r="B117" s="928"/>
      <c r="C117" s="928"/>
      <c r="D117" s="928"/>
      <c r="E117" s="928"/>
      <c r="F117" s="928"/>
      <c r="G117" s="928"/>
      <c r="H117" s="928"/>
      <c r="I117" s="928"/>
      <c r="J117" s="928"/>
      <c r="K117" s="928"/>
      <c r="L117" s="928"/>
      <c r="M117" s="928"/>
      <c r="N117" s="928"/>
      <c r="O117" s="928"/>
      <c r="P117" s="928"/>
      <c r="Q117" s="928"/>
      <c r="R117" s="928"/>
      <c r="S117" s="928"/>
      <c r="T117" s="928"/>
      <c r="U117" s="928"/>
      <c r="V117" s="928"/>
      <c r="W117" s="928"/>
      <c r="X117" s="928"/>
      <c r="Y117" s="928"/>
      <c r="Z117" s="928"/>
      <c r="AA117" s="928"/>
      <c r="AB117" s="928"/>
      <c r="AC117" s="928"/>
      <c r="AD117" s="928"/>
      <c r="AE117" s="928"/>
      <c r="AF117" s="928"/>
      <c r="AG117" s="928"/>
      <c r="AH117" s="928"/>
      <c r="AI117" s="928"/>
      <c r="AJ117" s="928"/>
      <c r="AK117" s="928"/>
      <c r="AL117" s="928"/>
      <c r="AM117" s="928"/>
      <c r="AN117" s="928"/>
      <c r="AO117" s="928"/>
      <c r="AP117" s="928"/>
      <c r="AQ117" s="928"/>
      <c r="AR117" s="928"/>
      <c r="AS117" s="928"/>
      <c r="AT117" s="928"/>
      <c r="AU117" s="928"/>
    </row>
    <row r="118" spans="1:49">
      <c r="A118" s="928"/>
      <c r="B118" s="928"/>
      <c r="C118" s="928"/>
      <c r="D118" s="928"/>
      <c r="E118" s="928"/>
      <c r="F118" s="928"/>
      <c r="G118" s="928"/>
      <c r="H118" s="928"/>
      <c r="I118" s="928"/>
      <c r="J118" s="928"/>
      <c r="K118" s="928"/>
      <c r="L118" s="928"/>
      <c r="M118" s="928"/>
      <c r="N118" s="928"/>
      <c r="O118" s="928"/>
      <c r="P118" s="928"/>
      <c r="Q118" s="928"/>
      <c r="R118" s="928"/>
      <c r="S118" s="928"/>
      <c r="T118" s="928"/>
      <c r="U118" s="928"/>
      <c r="V118" s="928"/>
      <c r="W118" s="928"/>
      <c r="X118" s="928"/>
      <c r="Y118" s="928"/>
      <c r="Z118" s="928"/>
      <c r="AA118" s="928"/>
      <c r="AB118" s="928"/>
      <c r="AC118" s="928"/>
      <c r="AD118" s="928"/>
      <c r="AE118" s="928"/>
      <c r="AF118" s="928"/>
      <c r="AG118" s="928"/>
      <c r="AH118" s="928"/>
      <c r="AI118" s="928"/>
      <c r="AJ118" s="928"/>
      <c r="AK118" s="928"/>
      <c r="AL118" s="928"/>
      <c r="AM118" s="928"/>
      <c r="AN118" s="928"/>
      <c r="AO118" s="928"/>
      <c r="AP118" s="928"/>
      <c r="AQ118" s="928"/>
      <c r="AR118" s="928"/>
      <c r="AS118" s="928"/>
      <c r="AT118" s="928"/>
      <c r="AU118" s="928"/>
    </row>
    <row r="119" spans="1:49">
      <c r="A119" s="928"/>
      <c r="B119" s="928"/>
      <c r="C119" s="928"/>
      <c r="D119" s="928"/>
      <c r="E119" s="928"/>
      <c r="F119" s="928"/>
      <c r="G119" s="928"/>
      <c r="H119" s="928"/>
      <c r="I119" s="928"/>
      <c r="J119" s="928"/>
      <c r="K119" s="928"/>
      <c r="L119" s="928"/>
      <c r="M119" s="928"/>
      <c r="N119" s="928"/>
      <c r="O119" s="928"/>
      <c r="P119" s="928"/>
      <c r="Q119" s="928"/>
      <c r="R119" s="928"/>
      <c r="S119" s="928"/>
      <c r="T119" s="928"/>
      <c r="U119" s="928"/>
      <c r="V119" s="928"/>
      <c r="W119" s="928"/>
      <c r="X119" s="928"/>
      <c r="Y119" s="928"/>
      <c r="Z119" s="928"/>
      <c r="AA119" s="928"/>
      <c r="AB119" s="928"/>
      <c r="AC119" s="928"/>
      <c r="AD119" s="928"/>
      <c r="AE119" s="928"/>
      <c r="AF119" s="928"/>
      <c r="AG119" s="928"/>
      <c r="AH119" s="928"/>
      <c r="AI119" s="928"/>
      <c r="AJ119" s="928"/>
      <c r="AK119" s="928"/>
      <c r="AL119" s="928"/>
      <c r="AM119" s="928"/>
      <c r="AN119" s="928"/>
      <c r="AO119" s="928"/>
      <c r="AP119" s="928"/>
      <c r="AQ119" s="928"/>
      <c r="AR119" s="928"/>
      <c r="AS119" s="928"/>
      <c r="AT119" s="928"/>
      <c r="AU119" s="928"/>
    </row>
    <row r="120" spans="1:49">
      <c r="A120" s="928"/>
      <c r="B120" s="928"/>
      <c r="C120" s="928"/>
      <c r="D120" s="928"/>
      <c r="E120" s="928"/>
      <c r="F120" s="928"/>
      <c r="G120" s="928"/>
      <c r="H120" s="928"/>
      <c r="I120" s="928"/>
      <c r="J120" s="928"/>
      <c r="K120" s="928"/>
      <c r="L120" s="928"/>
      <c r="M120" s="928"/>
      <c r="N120" s="928"/>
      <c r="O120" s="928"/>
      <c r="P120" s="928"/>
      <c r="Q120" s="928"/>
      <c r="R120" s="928"/>
      <c r="S120" s="928"/>
      <c r="T120" s="928"/>
      <c r="U120" s="928"/>
      <c r="V120" s="928"/>
      <c r="W120" s="928"/>
      <c r="X120" s="928"/>
      <c r="Y120" s="928"/>
      <c r="Z120" s="928"/>
      <c r="AA120" s="928"/>
      <c r="AB120" s="928"/>
      <c r="AC120" s="928"/>
      <c r="AD120" s="928"/>
      <c r="AE120" s="928"/>
      <c r="AF120" s="928"/>
      <c r="AG120" s="928"/>
      <c r="AH120" s="928"/>
      <c r="AI120" s="928"/>
      <c r="AJ120" s="928"/>
      <c r="AK120" s="928"/>
      <c r="AL120" s="928"/>
      <c r="AM120" s="928"/>
      <c r="AN120" s="928"/>
      <c r="AO120" s="928"/>
      <c r="AP120" s="928"/>
      <c r="AQ120" s="928"/>
      <c r="AR120" s="928"/>
      <c r="AS120" s="928"/>
      <c r="AT120" s="928"/>
      <c r="AU120" s="928"/>
    </row>
    <row r="121" spans="1:49">
      <c r="A121" s="928"/>
      <c r="B121" s="928"/>
      <c r="C121" s="928"/>
      <c r="D121" s="928"/>
      <c r="E121" s="928"/>
      <c r="F121" s="928"/>
      <c r="G121" s="928"/>
      <c r="H121" s="928"/>
      <c r="I121" s="928"/>
      <c r="J121" s="928"/>
      <c r="K121" s="928"/>
      <c r="L121" s="928"/>
      <c r="M121" s="928"/>
      <c r="N121" s="928"/>
      <c r="O121" s="928"/>
      <c r="P121" s="928"/>
      <c r="Q121" s="928"/>
      <c r="R121" s="928"/>
      <c r="S121" s="928"/>
      <c r="T121" s="928"/>
      <c r="U121" s="928"/>
      <c r="V121" s="928"/>
      <c r="W121" s="928"/>
      <c r="X121" s="928"/>
      <c r="Y121" s="928"/>
      <c r="Z121" s="928"/>
      <c r="AA121" s="928"/>
      <c r="AB121" s="928"/>
      <c r="AC121" s="928"/>
      <c r="AD121" s="928"/>
      <c r="AE121" s="928"/>
      <c r="AF121" s="928"/>
      <c r="AG121" s="928"/>
      <c r="AH121" s="928"/>
      <c r="AI121" s="928"/>
      <c r="AJ121" s="928"/>
      <c r="AK121" s="928"/>
      <c r="AL121" s="928"/>
      <c r="AM121" s="928"/>
      <c r="AN121" s="928"/>
      <c r="AO121" s="928"/>
      <c r="AP121" s="928"/>
      <c r="AQ121" s="928"/>
      <c r="AR121" s="928"/>
      <c r="AS121" s="928"/>
      <c r="AT121" s="928"/>
      <c r="AU121" s="928"/>
    </row>
    <row r="122" spans="1:49">
      <c r="A122" s="928"/>
      <c r="B122" s="928"/>
      <c r="C122" s="928"/>
      <c r="D122" s="928"/>
      <c r="E122" s="928"/>
      <c r="F122" s="928"/>
      <c r="G122" s="928"/>
      <c r="H122" s="928"/>
      <c r="I122" s="928"/>
      <c r="J122" s="928"/>
      <c r="K122" s="928"/>
      <c r="L122" s="928"/>
      <c r="M122" s="928"/>
      <c r="N122" s="928"/>
      <c r="O122" s="928"/>
      <c r="P122" s="928"/>
      <c r="Q122" s="928"/>
      <c r="R122" s="928"/>
      <c r="S122" s="928"/>
      <c r="T122" s="928"/>
      <c r="U122" s="928"/>
      <c r="V122" s="928"/>
      <c r="W122" s="928"/>
      <c r="X122" s="928"/>
      <c r="Y122" s="928"/>
      <c r="Z122" s="928"/>
      <c r="AA122" s="928"/>
      <c r="AB122" s="928"/>
      <c r="AC122" s="928"/>
      <c r="AD122" s="928"/>
      <c r="AE122" s="928"/>
      <c r="AF122" s="928"/>
      <c r="AG122" s="928"/>
      <c r="AH122" s="928"/>
      <c r="AI122" s="928"/>
      <c r="AJ122" s="928"/>
      <c r="AK122" s="928"/>
      <c r="AL122" s="928"/>
      <c r="AM122" s="928"/>
      <c r="AN122" s="928"/>
      <c r="AO122" s="928"/>
      <c r="AP122" s="928"/>
      <c r="AQ122" s="928"/>
      <c r="AR122" s="928"/>
      <c r="AS122" s="928"/>
      <c r="AT122" s="928"/>
      <c r="AU122" s="928"/>
    </row>
    <row r="123" spans="1:49">
      <c r="A123" s="928"/>
      <c r="B123" s="928"/>
      <c r="C123" s="928"/>
      <c r="D123" s="928"/>
      <c r="E123" s="928"/>
      <c r="F123" s="928"/>
      <c r="G123" s="928"/>
      <c r="H123" s="928"/>
      <c r="I123" s="928"/>
      <c r="J123" s="928"/>
      <c r="K123" s="928"/>
      <c r="L123" s="928"/>
      <c r="M123" s="928"/>
      <c r="N123" s="928"/>
      <c r="O123" s="928"/>
      <c r="P123" s="928"/>
      <c r="Q123" s="928"/>
      <c r="R123" s="928"/>
      <c r="S123" s="928"/>
      <c r="T123" s="928"/>
      <c r="U123" s="928"/>
      <c r="V123" s="928"/>
      <c r="W123" s="928"/>
      <c r="X123" s="928"/>
      <c r="Y123" s="928"/>
      <c r="Z123" s="928"/>
      <c r="AA123" s="928"/>
      <c r="AB123" s="928"/>
      <c r="AC123" s="928"/>
      <c r="AD123" s="928"/>
      <c r="AE123" s="928"/>
      <c r="AF123" s="928"/>
      <c r="AG123" s="928"/>
      <c r="AH123" s="928"/>
      <c r="AI123" s="928"/>
      <c r="AJ123" s="928"/>
      <c r="AK123" s="928"/>
      <c r="AL123" s="928"/>
      <c r="AM123" s="928"/>
      <c r="AN123" s="928"/>
      <c r="AO123" s="928"/>
      <c r="AP123" s="928"/>
      <c r="AQ123" s="928"/>
      <c r="AR123" s="928"/>
      <c r="AS123" s="928"/>
      <c r="AT123" s="928"/>
      <c r="AU123" s="928"/>
    </row>
    <row r="124" spans="1:49">
      <c r="A124" s="928"/>
      <c r="B124" s="928"/>
      <c r="C124" s="928"/>
      <c r="D124" s="928"/>
      <c r="E124" s="928"/>
      <c r="F124" s="928"/>
      <c r="G124" s="928"/>
      <c r="H124" s="928"/>
      <c r="I124" s="928"/>
      <c r="J124" s="928"/>
      <c r="K124" s="928"/>
      <c r="L124" s="928"/>
      <c r="M124" s="928"/>
      <c r="N124" s="928"/>
      <c r="O124" s="928"/>
      <c r="P124" s="928"/>
      <c r="Q124" s="928"/>
      <c r="R124" s="928"/>
      <c r="S124" s="928"/>
      <c r="T124" s="928"/>
      <c r="U124" s="928"/>
      <c r="V124" s="928"/>
      <c r="W124" s="928"/>
      <c r="X124" s="928"/>
      <c r="Y124" s="928"/>
      <c r="Z124" s="928"/>
      <c r="AA124" s="928"/>
      <c r="AB124" s="928"/>
      <c r="AC124" s="928"/>
      <c r="AD124" s="928"/>
      <c r="AE124" s="928"/>
      <c r="AF124" s="928"/>
      <c r="AG124" s="928"/>
      <c r="AH124" s="928"/>
      <c r="AI124" s="928"/>
      <c r="AJ124" s="928"/>
      <c r="AK124" s="928"/>
      <c r="AL124" s="928"/>
      <c r="AM124" s="928"/>
      <c r="AN124" s="928"/>
      <c r="AO124" s="928"/>
      <c r="AP124" s="928"/>
      <c r="AQ124" s="928"/>
      <c r="AR124" s="928"/>
      <c r="AS124" s="928"/>
      <c r="AT124" s="928"/>
      <c r="AU124" s="928"/>
    </row>
    <row r="125" spans="1:49">
      <c r="A125" s="928"/>
      <c r="B125" s="928"/>
      <c r="C125" s="928"/>
      <c r="D125" s="928"/>
      <c r="E125" s="928"/>
      <c r="F125" s="928"/>
      <c r="G125" s="928"/>
      <c r="H125" s="928"/>
      <c r="I125" s="928"/>
      <c r="J125" s="928"/>
      <c r="K125" s="928"/>
      <c r="L125" s="928"/>
      <c r="M125" s="928"/>
      <c r="N125" s="928"/>
      <c r="O125" s="928"/>
      <c r="P125" s="928"/>
      <c r="Q125" s="928"/>
      <c r="R125" s="928"/>
      <c r="S125" s="928"/>
      <c r="T125" s="928"/>
      <c r="U125" s="928"/>
      <c r="V125" s="928"/>
      <c r="W125" s="928"/>
      <c r="X125" s="928"/>
      <c r="Y125" s="928"/>
      <c r="Z125" s="928"/>
      <c r="AA125" s="928"/>
      <c r="AB125" s="928"/>
      <c r="AC125" s="928"/>
      <c r="AD125" s="928"/>
      <c r="AE125" s="928"/>
      <c r="AF125" s="928"/>
      <c r="AG125" s="928"/>
      <c r="AH125" s="928"/>
      <c r="AI125" s="928"/>
      <c r="AJ125" s="928"/>
      <c r="AK125" s="928"/>
      <c r="AL125" s="928"/>
      <c r="AM125" s="928"/>
      <c r="AN125" s="928"/>
      <c r="AO125" s="928"/>
      <c r="AP125" s="928"/>
      <c r="AQ125" s="928"/>
      <c r="AR125" s="928"/>
      <c r="AS125" s="928"/>
      <c r="AT125" s="928"/>
      <c r="AU125" s="928"/>
    </row>
    <row r="126" spans="1:49">
      <c r="A126" s="928"/>
      <c r="B126" s="928"/>
      <c r="C126" s="928"/>
      <c r="D126" s="928"/>
      <c r="E126" s="928"/>
      <c r="F126" s="928"/>
      <c r="G126" s="928"/>
      <c r="H126" s="928"/>
      <c r="I126" s="928"/>
      <c r="J126" s="928"/>
      <c r="K126" s="928"/>
      <c r="L126" s="928"/>
      <c r="M126" s="928"/>
      <c r="N126" s="928"/>
      <c r="O126" s="928"/>
      <c r="P126" s="928"/>
      <c r="Q126" s="928"/>
      <c r="R126" s="928"/>
      <c r="S126" s="928"/>
      <c r="T126" s="928"/>
      <c r="U126" s="928"/>
      <c r="V126" s="928"/>
      <c r="W126" s="928"/>
      <c r="X126" s="928"/>
      <c r="Y126" s="928"/>
      <c r="Z126" s="928"/>
      <c r="AA126" s="928"/>
      <c r="AB126" s="928"/>
      <c r="AC126" s="928"/>
      <c r="AD126" s="928"/>
      <c r="AE126" s="928"/>
      <c r="AF126" s="928"/>
      <c r="AG126" s="928"/>
      <c r="AH126" s="928"/>
      <c r="AI126" s="928"/>
      <c r="AJ126" s="928"/>
      <c r="AK126" s="928"/>
      <c r="AL126" s="928"/>
      <c r="AM126" s="928"/>
      <c r="AN126" s="928"/>
      <c r="AO126" s="928"/>
      <c r="AP126" s="928"/>
      <c r="AQ126" s="928"/>
      <c r="AR126" s="928"/>
      <c r="AS126" s="928"/>
      <c r="AT126" s="928"/>
      <c r="AU126" s="928"/>
    </row>
    <row r="127" spans="1:49">
      <c r="A127" s="928"/>
      <c r="B127" s="928"/>
      <c r="C127" s="928"/>
      <c r="D127" s="928"/>
      <c r="E127" s="928"/>
      <c r="F127" s="928"/>
      <c r="G127" s="928"/>
      <c r="H127" s="928"/>
      <c r="I127" s="928"/>
      <c r="J127" s="928"/>
      <c r="K127" s="928"/>
      <c r="L127" s="928"/>
      <c r="M127" s="928"/>
      <c r="N127" s="928"/>
      <c r="O127" s="928"/>
      <c r="P127" s="928"/>
      <c r="Q127" s="928"/>
      <c r="R127" s="928"/>
      <c r="S127" s="928"/>
      <c r="T127" s="928"/>
      <c r="U127" s="928"/>
      <c r="V127" s="928"/>
      <c r="W127" s="928"/>
      <c r="X127" s="928"/>
      <c r="Y127" s="928"/>
      <c r="Z127" s="928"/>
      <c r="AA127" s="928"/>
      <c r="AB127" s="928"/>
      <c r="AC127" s="928"/>
      <c r="AD127" s="928"/>
      <c r="AE127" s="928"/>
      <c r="AF127" s="928"/>
      <c r="AG127" s="928"/>
      <c r="AH127" s="928"/>
      <c r="AI127" s="928"/>
      <c r="AJ127" s="928"/>
      <c r="AK127" s="928"/>
      <c r="AL127" s="928"/>
      <c r="AM127" s="928"/>
      <c r="AN127" s="928"/>
      <c r="AO127" s="928"/>
      <c r="AP127" s="928"/>
      <c r="AQ127" s="928"/>
      <c r="AR127" s="928"/>
      <c r="AS127" s="928"/>
      <c r="AT127" s="928"/>
      <c r="AU127" s="928"/>
    </row>
    <row r="128" spans="1:49">
      <c r="A128" s="928"/>
      <c r="B128" s="928"/>
      <c r="C128" s="928"/>
      <c r="D128" s="928"/>
      <c r="E128" s="928"/>
      <c r="F128" s="928"/>
      <c r="G128" s="928"/>
      <c r="H128" s="928"/>
      <c r="I128" s="928"/>
      <c r="J128" s="928"/>
      <c r="K128" s="928"/>
      <c r="L128" s="928"/>
      <c r="M128" s="928"/>
      <c r="N128" s="928"/>
      <c r="O128" s="928"/>
      <c r="P128" s="928"/>
      <c r="Q128" s="928"/>
      <c r="R128" s="928"/>
      <c r="S128" s="928"/>
      <c r="T128" s="928"/>
      <c r="U128" s="928"/>
      <c r="V128" s="928"/>
      <c r="W128" s="928"/>
      <c r="X128" s="928"/>
      <c r="Y128" s="928"/>
      <c r="Z128" s="928"/>
      <c r="AA128" s="928"/>
      <c r="AB128" s="928"/>
      <c r="AC128" s="928"/>
      <c r="AD128" s="928"/>
      <c r="AE128" s="928"/>
      <c r="AF128" s="928"/>
      <c r="AG128" s="928"/>
      <c r="AH128" s="928"/>
      <c r="AI128" s="928"/>
      <c r="AJ128" s="928"/>
      <c r="AK128" s="928"/>
      <c r="AL128" s="928"/>
      <c r="AM128" s="928"/>
      <c r="AN128" s="928"/>
      <c r="AO128" s="928"/>
      <c r="AP128" s="928"/>
      <c r="AQ128" s="928"/>
      <c r="AR128" s="928"/>
      <c r="AS128" s="928"/>
      <c r="AT128" s="928"/>
      <c r="AU128" s="928"/>
    </row>
    <row r="129" spans="1:170">
      <c r="A129" s="928"/>
      <c r="B129" s="928"/>
      <c r="C129" s="928"/>
      <c r="D129" s="928"/>
      <c r="E129" s="928"/>
      <c r="F129" s="928"/>
      <c r="G129" s="928"/>
      <c r="H129" s="928"/>
      <c r="L129" s="928"/>
      <c r="M129" s="928"/>
      <c r="N129" s="928"/>
      <c r="O129" s="928"/>
      <c r="P129" s="928"/>
      <c r="Q129" s="928"/>
      <c r="R129" s="928"/>
      <c r="S129" s="928"/>
      <c r="T129" s="928"/>
      <c r="U129" s="928"/>
      <c r="V129" s="928"/>
      <c r="W129" s="928"/>
      <c r="X129" s="928"/>
      <c r="Y129" s="928"/>
      <c r="Z129" s="928"/>
      <c r="AA129" s="928"/>
      <c r="AB129" s="928"/>
      <c r="AC129" s="928"/>
      <c r="AD129" s="928"/>
      <c r="AE129" s="928"/>
      <c r="AF129" s="928"/>
      <c r="AG129" s="928"/>
      <c r="AH129" s="928"/>
      <c r="AI129" s="928"/>
      <c r="AJ129" s="928"/>
      <c r="AK129" s="928"/>
      <c r="AL129" s="928"/>
      <c r="AM129" s="928"/>
      <c r="AN129" s="928"/>
      <c r="AO129" s="928"/>
      <c r="AP129" s="928"/>
      <c r="AQ129" s="928"/>
      <c r="AR129" s="928"/>
      <c r="AS129" s="928"/>
      <c r="AT129" s="928"/>
      <c r="AU129" s="928"/>
    </row>
    <row r="130" spans="1:170">
      <c r="A130" s="928"/>
      <c r="B130" s="928"/>
      <c r="C130" s="928"/>
      <c r="D130" s="928"/>
      <c r="E130" s="928"/>
      <c r="F130" s="928"/>
      <c r="G130" s="928"/>
      <c r="H130" s="928"/>
      <c r="L130" s="928"/>
      <c r="M130" s="928"/>
      <c r="N130" s="928"/>
      <c r="O130" s="928"/>
      <c r="P130" s="928"/>
      <c r="Q130" s="928"/>
      <c r="R130" s="928"/>
      <c r="S130" s="928"/>
      <c r="T130" s="928"/>
      <c r="U130" s="928"/>
      <c r="V130" s="928"/>
      <c r="W130" s="928"/>
      <c r="X130" s="928"/>
      <c r="Y130" s="928"/>
      <c r="Z130" s="928"/>
      <c r="AA130" s="928"/>
      <c r="AB130" s="928"/>
      <c r="AC130" s="928"/>
      <c r="AD130" s="928"/>
      <c r="AE130" s="928"/>
      <c r="AF130" s="928"/>
      <c r="AG130" s="928"/>
      <c r="AH130" s="928"/>
      <c r="AI130" s="928"/>
      <c r="AJ130" s="928"/>
      <c r="AK130" s="928"/>
      <c r="AL130" s="928"/>
      <c r="AM130" s="928"/>
      <c r="AN130" s="928"/>
      <c r="AO130" s="928"/>
      <c r="AP130" s="928"/>
      <c r="AQ130" s="928"/>
      <c r="AR130" s="928"/>
      <c r="AS130" s="928"/>
      <c r="AT130" s="928"/>
      <c r="AU130" s="928"/>
    </row>
    <row r="131" spans="1:170">
      <c r="A131" s="928"/>
      <c r="B131" s="928"/>
      <c r="C131" s="928"/>
      <c r="D131" s="928"/>
      <c r="E131" s="928"/>
      <c r="F131" s="928"/>
      <c r="G131" s="928"/>
      <c r="H131" s="928"/>
      <c r="L131" s="928"/>
      <c r="M131" s="928"/>
      <c r="N131" s="928"/>
      <c r="O131" s="928"/>
      <c r="P131" s="928"/>
      <c r="Q131" s="928"/>
      <c r="R131" s="928"/>
      <c r="S131" s="928"/>
      <c r="T131" s="928"/>
      <c r="U131" s="928"/>
      <c r="V131" s="928"/>
      <c r="W131" s="928"/>
      <c r="X131" s="928"/>
      <c r="Y131" s="928"/>
      <c r="Z131" s="928"/>
      <c r="AA131" s="928"/>
      <c r="AB131" s="928"/>
      <c r="AC131" s="928"/>
      <c r="AD131" s="928"/>
      <c r="AE131" s="928"/>
      <c r="AF131" s="928"/>
      <c r="AG131" s="928"/>
      <c r="AH131" s="928"/>
      <c r="AI131" s="928"/>
      <c r="AJ131" s="928"/>
      <c r="AK131" s="928"/>
      <c r="AL131" s="928"/>
      <c r="AM131" s="928"/>
      <c r="AN131" s="928"/>
      <c r="AO131" s="928"/>
      <c r="AP131" s="928"/>
      <c r="AQ131" s="928"/>
      <c r="AR131" s="928"/>
      <c r="AS131" s="928"/>
      <c r="AT131" s="928"/>
      <c r="AU131" s="928"/>
    </row>
    <row r="132" spans="1:170">
      <c r="A132" s="928"/>
      <c r="B132" s="928"/>
      <c r="C132" s="928"/>
      <c r="D132" s="928"/>
      <c r="E132" s="928"/>
      <c r="F132" s="928"/>
      <c r="G132" s="928"/>
      <c r="H132" s="928"/>
      <c r="L132" s="928"/>
      <c r="M132" s="928"/>
      <c r="N132" s="928"/>
      <c r="O132" s="928"/>
      <c r="P132" s="928"/>
      <c r="Q132" s="928"/>
      <c r="R132" s="928"/>
      <c r="S132" s="928"/>
      <c r="T132" s="928"/>
      <c r="U132" s="928"/>
      <c r="V132" s="928"/>
      <c r="W132" s="928"/>
      <c r="X132" s="928"/>
      <c r="Y132" s="928"/>
      <c r="Z132" s="928"/>
      <c r="AA132" s="928"/>
      <c r="AB132" s="928"/>
      <c r="AC132" s="928"/>
      <c r="AD132" s="928"/>
      <c r="AE132" s="928"/>
      <c r="AF132" s="928"/>
      <c r="AG132" s="928"/>
      <c r="AH132" s="928"/>
      <c r="AI132" s="928"/>
      <c r="AJ132" s="928"/>
      <c r="AK132" s="928"/>
      <c r="AL132" s="928"/>
      <c r="AM132" s="928"/>
      <c r="AN132" s="928"/>
      <c r="AO132" s="928"/>
      <c r="AP132" s="928"/>
      <c r="AQ132" s="928"/>
      <c r="AR132" s="928"/>
      <c r="AS132" s="928"/>
      <c r="AT132" s="928"/>
      <c r="AU132" s="928"/>
    </row>
    <row r="133" spans="1:170">
      <c r="A133" s="928"/>
      <c r="B133" s="928"/>
      <c r="C133" s="928"/>
      <c r="D133" s="928"/>
      <c r="E133" s="928"/>
      <c r="F133" s="928"/>
      <c r="G133" s="928"/>
      <c r="H133" s="928"/>
      <c r="L133" s="928"/>
      <c r="M133" s="928"/>
      <c r="N133" s="928"/>
      <c r="O133" s="928"/>
      <c r="P133" s="928"/>
      <c r="Q133" s="928"/>
      <c r="R133" s="928"/>
      <c r="S133" s="928"/>
      <c r="T133" s="928"/>
      <c r="U133" s="928"/>
      <c r="V133" s="928"/>
      <c r="W133" s="928"/>
      <c r="X133" s="928"/>
      <c r="Y133" s="928"/>
      <c r="Z133" s="928"/>
      <c r="AA133" s="928"/>
      <c r="AB133" s="928"/>
      <c r="AC133" s="928"/>
      <c r="AD133" s="928"/>
      <c r="AE133" s="928"/>
      <c r="AF133" s="928"/>
      <c r="AG133" s="928"/>
      <c r="AH133" s="928"/>
      <c r="AI133" s="928"/>
      <c r="AJ133" s="928"/>
      <c r="AK133" s="928"/>
      <c r="AL133" s="928"/>
      <c r="AM133" s="928"/>
      <c r="AN133" s="928"/>
      <c r="AO133" s="928"/>
      <c r="AP133" s="928"/>
      <c r="AQ133" s="928"/>
      <c r="AR133" s="928"/>
      <c r="AS133" s="928"/>
      <c r="AT133" s="928"/>
      <c r="AU133" s="928"/>
    </row>
    <row r="134" spans="1:170">
      <c r="A134" s="928"/>
      <c r="B134" s="928"/>
      <c r="C134" s="928"/>
      <c r="D134" s="928"/>
      <c r="E134" s="928"/>
      <c r="F134" s="928"/>
      <c r="G134" s="928"/>
      <c r="H134" s="928"/>
      <c r="L134" s="928"/>
      <c r="M134" s="928"/>
      <c r="N134" s="928"/>
      <c r="O134" s="928"/>
      <c r="P134" s="928"/>
      <c r="Q134" s="928"/>
      <c r="R134" s="928"/>
      <c r="S134" s="928"/>
      <c r="T134" s="928"/>
      <c r="U134" s="928"/>
      <c r="V134" s="928"/>
      <c r="W134" s="928"/>
      <c r="X134" s="928"/>
      <c r="Y134" s="928"/>
      <c r="Z134" s="928"/>
      <c r="AA134" s="928"/>
      <c r="AB134" s="928"/>
      <c r="AC134" s="928"/>
      <c r="AD134" s="928"/>
      <c r="AE134" s="928"/>
      <c r="AF134" s="928"/>
      <c r="AG134" s="928"/>
      <c r="AH134" s="928"/>
      <c r="AI134" s="928"/>
      <c r="AJ134" s="928"/>
      <c r="AK134" s="928"/>
      <c r="AL134" s="928"/>
      <c r="AM134" s="928"/>
      <c r="AN134" s="928"/>
      <c r="AO134" s="928"/>
      <c r="AP134" s="928"/>
      <c r="AQ134" s="928"/>
      <c r="AR134" s="928"/>
      <c r="AS134" s="928"/>
      <c r="AT134" s="928"/>
      <c r="AU134" s="928"/>
    </row>
    <row r="135" spans="1:170" ht="15.4" customHeight="1">
      <c r="A135" s="928"/>
      <c r="B135" s="928"/>
      <c r="C135" s="928"/>
      <c r="D135" s="928"/>
      <c r="E135" s="928"/>
      <c r="F135" s="928"/>
      <c r="G135" s="928"/>
      <c r="H135" s="928"/>
      <c r="L135" s="928"/>
      <c r="M135" s="928"/>
      <c r="N135" s="928"/>
      <c r="O135" s="928"/>
      <c r="P135" s="928"/>
      <c r="Q135" s="928"/>
      <c r="R135" s="928"/>
      <c r="S135" s="928"/>
      <c r="T135" s="928"/>
      <c r="U135" s="928"/>
      <c r="V135" s="928"/>
      <c r="W135" s="928"/>
      <c r="X135" s="928"/>
      <c r="Y135" s="928"/>
      <c r="Z135" s="928"/>
      <c r="AA135" s="928"/>
      <c r="AB135" s="928"/>
      <c r="AC135" s="928"/>
      <c r="AD135" s="928"/>
      <c r="AE135" s="928"/>
      <c r="AF135" s="928"/>
      <c r="AG135" s="928"/>
      <c r="AH135" s="928"/>
      <c r="AI135" s="928"/>
      <c r="AJ135" s="928"/>
      <c r="AK135" s="928"/>
      <c r="AL135" s="928"/>
      <c r="AM135" s="928"/>
      <c r="AN135" s="928"/>
      <c r="AO135" s="928"/>
      <c r="AP135" s="928"/>
      <c r="AQ135" s="928"/>
      <c r="AR135" s="928"/>
      <c r="AS135" s="928"/>
      <c r="AT135" s="928"/>
      <c r="AU135" s="928"/>
    </row>
    <row r="136" spans="1:170" ht="15.4" customHeight="1">
      <c r="A136" s="928"/>
      <c r="B136" s="928"/>
      <c r="C136" s="928"/>
      <c r="D136" s="928"/>
      <c r="E136" s="928"/>
      <c r="F136" s="928"/>
      <c r="G136" s="928"/>
      <c r="H136" s="928"/>
      <c r="L136" s="928"/>
      <c r="M136" s="928"/>
      <c r="N136" s="928"/>
      <c r="O136" s="928"/>
      <c r="P136" s="928"/>
      <c r="Q136" s="928"/>
      <c r="R136" s="928"/>
      <c r="S136" s="928"/>
      <c r="T136" s="928"/>
      <c r="U136" s="928"/>
      <c r="V136" s="928"/>
      <c r="W136" s="928"/>
      <c r="X136" s="928"/>
      <c r="Y136" s="928"/>
      <c r="Z136" s="928"/>
      <c r="AA136" s="928"/>
      <c r="AB136" s="928"/>
      <c r="AC136" s="928"/>
      <c r="AD136" s="928"/>
      <c r="AE136" s="928"/>
      <c r="AF136" s="928"/>
      <c r="AG136" s="928"/>
      <c r="AH136" s="928"/>
      <c r="AI136" s="928"/>
      <c r="AJ136" s="928"/>
      <c r="AK136" s="928"/>
      <c r="AL136" s="928"/>
      <c r="AM136" s="928"/>
      <c r="AN136" s="928"/>
      <c r="AO136" s="928"/>
      <c r="AP136" s="928"/>
      <c r="AQ136" s="928"/>
      <c r="AR136" s="928"/>
      <c r="AS136" s="928"/>
      <c r="AT136" s="928"/>
      <c r="AU136" s="928"/>
    </row>
    <row r="137" spans="1:170" ht="15.4" customHeight="1">
      <c r="A137" s="928"/>
      <c r="B137" s="928"/>
      <c r="C137" s="928"/>
      <c r="D137" s="928"/>
      <c r="L137" s="928"/>
      <c r="M137" s="928"/>
      <c r="N137" s="928"/>
      <c r="O137" s="928"/>
      <c r="P137" s="928"/>
      <c r="Q137" s="928"/>
      <c r="R137" s="928"/>
      <c r="S137" s="928"/>
      <c r="T137" s="928"/>
      <c r="U137" s="928"/>
      <c r="V137" s="928"/>
      <c r="W137" s="928"/>
      <c r="X137" s="928"/>
      <c r="Y137" s="928"/>
      <c r="Z137" s="928"/>
      <c r="AA137" s="928"/>
      <c r="AB137" s="928"/>
      <c r="AC137" s="928"/>
      <c r="AD137" s="928"/>
      <c r="AE137" s="928"/>
      <c r="AF137" s="928"/>
      <c r="AG137" s="928"/>
      <c r="AH137" s="928"/>
      <c r="AI137" s="928"/>
      <c r="AJ137" s="928"/>
      <c r="AK137" s="928"/>
      <c r="AL137" s="928"/>
      <c r="AM137" s="928"/>
      <c r="AN137" s="928"/>
      <c r="AO137" s="928"/>
      <c r="AP137" s="928"/>
      <c r="AQ137" s="928"/>
      <c r="AR137" s="928"/>
      <c r="AS137" s="928"/>
      <c r="AT137" s="928"/>
      <c r="AU137" s="928"/>
    </row>
    <row r="138" spans="1:170" s="922" customFormat="1" ht="19.5" customHeight="1">
      <c r="A138" s="928"/>
      <c r="B138" s="928"/>
      <c r="C138" s="928"/>
      <c r="D138" s="928"/>
      <c r="E138" s="933"/>
      <c r="F138" s="933"/>
      <c r="G138" s="933"/>
      <c r="H138" s="933"/>
      <c r="I138" s="933"/>
      <c r="J138" s="933"/>
      <c r="K138" s="933"/>
      <c r="L138" s="928"/>
      <c r="M138" s="928"/>
      <c r="N138" s="928"/>
      <c r="O138" s="928"/>
      <c r="P138" s="928"/>
      <c r="Q138" s="928"/>
      <c r="R138" s="928"/>
      <c r="S138" s="928"/>
      <c r="T138" s="928"/>
      <c r="U138" s="928"/>
      <c r="V138" s="928"/>
      <c r="W138" s="928"/>
      <c r="X138" s="928"/>
      <c r="Y138" s="928"/>
      <c r="Z138" s="928"/>
      <c r="AA138" s="928"/>
      <c r="AB138" s="928"/>
      <c r="AC138" s="928"/>
      <c r="AD138" s="928"/>
      <c r="AE138" s="928"/>
      <c r="AF138" s="928"/>
      <c r="AG138" s="928"/>
      <c r="AH138" s="928"/>
      <c r="AI138" s="928"/>
      <c r="AJ138" s="928"/>
      <c r="AK138" s="928"/>
      <c r="AL138" s="928"/>
      <c r="AM138" s="928"/>
      <c r="AN138" s="928"/>
      <c r="AO138" s="928"/>
      <c r="AP138" s="928"/>
      <c r="AQ138" s="928"/>
      <c r="AR138" s="928"/>
      <c r="AS138" s="928"/>
      <c r="AT138" s="928"/>
      <c r="AU138" s="928"/>
      <c r="AV138" s="928"/>
      <c r="AW138" s="928"/>
      <c r="AX138" s="921"/>
      <c r="AY138" s="921"/>
      <c r="AZ138" s="921"/>
      <c r="BA138" s="921"/>
      <c r="BB138" s="921"/>
      <c r="BC138" s="921"/>
      <c r="BD138" s="921"/>
      <c r="BE138" s="921"/>
      <c r="BF138" s="921"/>
      <c r="BG138" s="921"/>
      <c r="BH138" s="921"/>
      <c r="BI138" s="921"/>
      <c r="BJ138" s="921"/>
      <c r="BK138" s="921"/>
      <c r="BL138" s="921"/>
      <c r="BM138" s="921"/>
      <c r="BN138" s="921"/>
      <c r="BO138" s="921"/>
      <c r="BP138" s="921"/>
      <c r="BQ138" s="921"/>
      <c r="BR138" s="921"/>
      <c r="BS138" s="921"/>
      <c r="BT138" s="921"/>
      <c r="BU138" s="921"/>
      <c r="BV138" s="921"/>
      <c r="BW138" s="921"/>
      <c r="BX138" s="921"/>
      <c r="BY138" s="921"/>
      <c r="BZ138" s="921"/>
      <c r="CA138" s="921"/>
      <c r="CB138" s="921"/>
      <c r="CC138" s="921"/>
      <c r="CD138" s="921"/>
      <c r="CE138" s="921"/>
      <c r="CF138" s="921"/>
      <c r="CG138" s="921"/>
      <c r="CH138" s="921"/>
      <c r="CI138" s="921"/>
      <c r="CJ138" s="921"/>
      <c r="CK138" s="921"/>
      <c r="CL138" s="921"/>
      <c r="CM138" s="921"/>
      <c r="CN138" s="921"/>
      <c r="CO138" s="921"/>
      <c r="CP138" s="921"/>
      <c r="CQ138" s="921"/>
      <c r="CR138" s="921"/>
      <c r="CS138" s="921"/>
      <c r="CT138" s="921"/>
      <c r="CU138" s="921"/>
      <c r="CV138" s="921"/>
      <c r="CW138" s="921"/>
      <c r="CX138" s="921"/>
      <c r="CY138" s="921"/>
      <c r="CZ138" s="921"/>
      <c r="DA138" s="921"/>
      <c r="DB138" s="921"/>
      <c r="DC138" s="921"/>
      <c r="DD138" s="921"/>
      <c r="DE138" s="921"/>
      <c r="DF138" s="921"/>
      <c r="DG138" s="921"/>
      <c r="DH138" s="921"/>
      <c r="DI138" s="921"/>
      <c r="DJ138" s="921"/>
      <c r="DK138" s="921"/>
      <c r="DL138" s="921"/>
      <c r="DM138" s="921"/>
      <c r="DN138" s="921"/>
      <c r="DO138" s="921"/>
      <c r="DP138" s="921"/>
      <c r="DQ138" s="921"/>
      <c r="DR138" s="921"/>
      <c r="DS138" s="921"/>
      <c r="DT138" s="921"/>
      <c r="DU138" s="921"/>
      <c r="DV138" s="921"/>
      <c r="DW138" s="921"/>
      <c r="DX138" s="921"/>
      <c r="DY138" s="921"/>
      <c r="DZ138" s="921"/>
      <c r="EA138" s="921"/>
      <c r="EB138" s="921"/>
      <c r="EC138" s="921"/>
      <c r="ED138" s="921"/>
      <c r="EE138" s="921"/>
      <c r="EF138" s="921"/>
      <c r="EG138" s="921"/>
      <c r="EH138" s="921"/>
      <c r="EI138" s="921"/>
      <c r="EJ138" s="921"/>
      <c r="EK138" s="921"/>
      <c r="EL138" s="921"/>
      <c r="EM138" s="921"/>
      <c r="EN138" s="921"/>
      <c r="EO138" s="921"/>
      <c r="EP138" s="921"/>
      <c r="EQ138" s="921"/>
      <c r="ER138" s="921"/>
      <c r="ES138" s="921"/>
      <c r="ET138" s="921"/>
      <c r="EU138" s="921"/>
      <c r="EV138" s="921"/>
      <c r="EW138" s="921"/>
      <c r="EX138" s="921"/>
      <c r="EY138" s="921"/>
      <c r="EZ138" s="921"/>
      <c r="FA138" s="921"/>
      <c r="FB138" s="921"/>
      <c r="FC138" s="921"/>
      <c r="FD138" s="921"/>
      <c r="FE138" s="921"/>
      <c r="FF138" s="921"/>
      <c r="FG138" s="921"/>
      <c r="FH138" s="921"/>
      <c r="FI138" s="921"/>
      <c r="FJ138" s="921"/>
      <c r="FK138" s="921"/>
      <c r="FL138" s="921"/>
      <c r="FM138" s="921"/>
      <c r="FN138" s="921"/>
    </row>
    <row r="139" spans="1:170" ht="40.9" customHeight="1">
      <c r="A139" s="928"/>
      <c r="B139" s="928"/>
      <c r="C139" s="928"/>
      <c r="D139" s="928"/>
      <c r="L139" s="928"/>
      <c r="M139" s="928"/>
      <c r="N139" s="928"/>
      <c r="O139" s="928"/>
      <c r="P139" s="928"/>
      <c r="Q139" s="928"/>
      <c r="R139" s="928"/>
      <c r="S139" s="928"/>
      <c r="T139" s="928"/>
      <c r="U139" s="928"/>
      <c r="V139" s="928"/>
      <c r="W139" s="928"/>
      <c r="X139" s="928"/>
      <c r="Y139" s="928"/>
      <c r="Z139" s="928"/>
      <c r="AA139" s="928"/>
      <c r="AB139" s="928"/>
      <c r="AC139" s="928"/>
      <c r="AD139" s="928"/>
      <c r="AE139" s="928"/>
      <c r="AF139" s="928"/>
      <c r="AG139" s="928"/>
      <c r="AH139" s="928"/>
      <c r="AI139" s="928"/>
      <c r="AJ139" s="928"/>
      <c r="AK139" s="928"/>
      <c r="AL139" s="928"/>
      <c r="AM139" s="928"/>
      <c r="AN139" s="928"/>
      <c r="AO139" s="928"/>
      <c r="AP139" s="928"/>
      <c r="AQ139" s="928"/>
      <c r="AR139" s="928"/>
      <c r="AS139" s="928"/>
      <c r="AT139" s="928"/>
      <c r="AU139" s="928"/>
    </row>
    <row r="140" spans="1:170" ht="40.15" customHeight="1">
      <c r="A140" s="928"/>
      <c r="B140" s="928"/>
      <c r="C140" s="928"/>
      <c r="D140" s="928"/>
      <c r="L140" s="928"/>
      <c r="M140" s="928"/>
      <c r="N140" s="928"/>
      <c r="O140" s="928"/>
      <c r="P140" s="928"/>
      <c r="Q140" s="928"/>
      <c r="R140" s="928"/>
      <c r="S140" s="928"/>
      <c r="T140" s="928"/>
      <c r="U140" s="928"/>
      <c r="V140" s="928"/>
      <c r="W140" s="928"/>
      <c r="X140" s="928"/>
      <c r="Y140" s="928"/>
      <c r="Z140" s="928"/>
      <c r="AA140" s="928"/>
      <c r="AB140" s="928"/>
      <c r="AC140" s="928"/>
      <c r="AD140" s="928"/>
      <c r="AE140" s="928"/>
      <c r="AF140" s="928"/>
      <c r="AG140" s="928"/>
      <c r="AH140" s="928"/>
      <c r="AI140" s="928"/>
      <c r="AJ140" s="928"/>
      <c r="AK140" s="928"/>
      <c r="AL140" s="928"/>
      <c r="AM140" s="928"/>
      <c r="AN140" s="928"/>
      <c r="AO140" s="928"/>
      <c r="AP140" s="928"/>
      <c r="AQ140" s="928"/>
      <c r="AR140" s="928"/>
      <c r="AS140" s="928"/>
      <c r="AT140" s="928"/>
      <c r="AU140" s="928"/>
    </row>
    <row r="141" spans="1:170" ht="36.4" customHeight="1">
      <c r="A141" s="928"/>
      <c r="B141" s="928"/>
      <c r="C141" s="928"/>
      <c r="D141" s="928"/>
      <c r="L141" s="928"/>
      <c r="M141" s="928"/>
      <c r="N141" s="928"/>
      <c r="O141" s="928"/>
      <c r="P141" s="928"/>
      <c r="Q141" s="928"/>
      <c r="R141" s="928"/>
      <c r="S141" s="928"/>
      <c r="T141" s="928"/>
      <c r="U141" s="928"/>
      <c r="V141" s="928"/>
      <c r="W141" s="928"/>
      <c r="X141" s="928"/>
      <c r="Y141" s="928"/>
      <c r="Z141" s="928"/>
      <c r="AA141" s="928"/>
      <c r="AB141" s="928"/>
      <c r="AC141" s="928"/>
      <c r="AD141" s="928"/>
      <c r="AE141" s="928"/>
      <c r="AF141" s="928"/>
      <c r="AG141" s="928"/>
      <c r="AH141" s="928"/>
      <c r="AI141" s="928"/>
      <c r="AJ141" s="928"/>
      <c r="AK141" s="928"/>
      <c r="AL141" s="928"/>
      <c r="AM141" s="928"/>
      <c r="AN141" s="928"/>
      <c r="AO141" s="928"/>
      <c r="AP141" s="928"/>
      <c r="AQ141" s="928"/>
      <c r="AR141" s="928"/>
      <c r="AS141" s="928"/>
      <c r="AT141" s="928"/>
      <c r="AU141" s="928"/>
    </row>
    <row r="142" spans="1:170" ht="40.15" customHeight="1">
      <c r="A142" s="928"/>
      <c r="B142" s="928"/>
      <c r="C142" s="928"/>
      <c r="D142" s="928"/>
      <c r="L142" s="928"/>
      <c r="M142" s="928"/>
      <c r="N142" s="928"/>
      <c r="O142" s="928"/>
      <c r="P142" s="928"/>
      <c r="Q142" s="928"/>
      <c r="R142" s="928"/>
      <c r="S142" s="928"/>
      <c r="T142" s="928"/>
      <c r="U142" s="928"/>
      <c r="V142" s="928"/>
      <c r="W142" s="928"/>
      <c r="X142" s="928"/>
      <c r="Y142" s="928"/>
      <c r="Z142" s="928"/>
      <c r="AA142" s="928"/>
      <c r="AB142" s="928"/>
      <c r="AC142" s="928"/>
      <c r="AD142" s="928"/>
      <c r="AE142" s="928"/>
      <c r="AF142" s="928"/>
      <c r="AG142" s="928"/>
      <c r="AH142" s="928"/>
      <c r="AI142" s="928"/>
      <c r="AJ142" s="928"/>
      <c r="AK142" s="928"/>
      <c r="AL142" s="928"/>
      <c r="AM142" s="928"/>
      <c r="AN142" s="928"/>
      <c r="AO142" s="928"/>
      <c r="AP142" s="928"/>
      <c r="AQ142" s="928"/>
      <c r="AR142" s="928"/>
      <c r="AS142" s="928"/>
      <c r="AT142" s="928"/>
      <c r="AU142" s="928"/>
    </row>
    <row r="143" spans="1:170" ht="40.15" customHeight="1">
      <c r="A143" s="928"/>
      <c r="B143" s="928"/>
      <c r="C143" s="928"/>
      <c r="D143" s="928"/>
      <c r="E143" s="942"/>
      <c r="F143" s="942"/>
      <c r="G143" s="942"/>
      <c r="H143" s="942"/>
      <c r="I143" s="942"/>
      <c r="J143" s="942"/>
      <c r="K143" s="942"/>
      <c r="L143" s="928"/>
      <c r="M143" s="928"/>
      <c r="N143" s="928"/>
      <c r="O143" s="928"/>
      <c r="P143" s="928"/>
      <c r="Q143" s="928"/>
      <c r="R143" s="928"/>
      <c r="S143" s="928"/>
      <c r="T143" s="928"/>
      <c r="U143" s="928"/>
      <c r="V143" s="928"/>
      <c r="W143" s="928"/>
      <c r="X143" s="928"/>
      <c r="Y143" s="928"/>
      <c r="Z143" s="928"/>
      <c r="AA143" s="928"/>
      <c r="AB143" s="928"/>
      <c r="AC143" s="928"/>
      <c r="AD143" s="928"/>
      <c r="AE143" s="928"/>
      <c r="AF143" s="928"/>
      <c r="AG143" s="928"/>
      <c r="AH143" s="928"/>
      <c r="AI143" s="928"/>
      <c r="AJ143" s="928"/>
      <c r="AK143" s="928"/>
      <c r="AL143" s="928"/>
      <c r="AM143" s="928"/>
      <c r="AN143" s="928"/>
      <c r="AO143" s="928"/>
      <c r="AP143" s="928"/>
      <c r="AQ143" s="928"/>
      <c r="AR143" s="928"/>
      <c r="AS143" s="928"/>
      <c r="AT143" s="928"/>
      <c r="AU143" s="928"/>
    </row>
    <row r="144" spans="1:170" ht="40.15" customHeight="1">
      <c r="A144" s="928"/>
      <c r="B144" s="928"/>
      <c r="C144" s="928"/>
      <c r="D144" s="928"/>
      <c r="E144" s="928"/>
      <c r="F144" s="928"/>
      <c r="G144" s="928"/>
      <c r="H144" s="928"/>
      <c r="I144" s="928"/>
      <c r="J144" s="928"/>
      <c r="K144" s="928"/>
      <c r="L144" s="928"/>
      <c r="M144" s="928"/>
      <c r="N144" s="928"/>
      <c r="O144" s="928"/>
      <c r="P144" s="928"/>
      <c r="Q144" s="928"/>
      <c r="R144" s="928"/>
      <c r="S144" s="928"/>
      <c r="T144" s="928"/>
      <c r="U144" s="928"/>
      <c r="V144" s="928"/>
      <c r="W144" s="928"/>
      <c r="X144" s="928"/>
      <c r="Y144" s="928"/>
      <c r="Z144" s="928"/>
      <c r="AA144" s="928"/>
      <c r="AB144" s="928"/>
      <c r="AC144" s="928"/>
      <c r="AD144" s="928"/>
      <c r="AE144" s="928"/>
      <c r="AF144" s="928"/>
      <c r="AG144" s="928"/>
      <c r="AH144" s="928"/>
      <c r="AI144" s="928"/>
      <c r="AJ144" s="928"/>
      <c r="AK144" s="928"/>
      <c r="AL144" s="928"/>
      <c r="AM144" s="928"/>
      <c r="AN144" s="928"/>
      <c r="AO144" s="928"/>
      <c r="AP144" s="928"/>
      <c r="AQ144" s="928"/>
      <c r="AR144" s="928"/>
      <c r="AS144" s="928"/>
      <c r="AT144" s="928"/>
      <c r="AU144" s="928"/>
    </row>
    <row r="145" spans="1:47" ht="39" customHeight="1">
      <c r="A145" s="928"/>
      <c r="B145" s="928"/>
      <c r="C145" s="928"/>
      <c r="D145" s="928"/>
      <c r="E145" s="928"/>
      <c r="F145" s="928"/>
      <c r="G145" s="928"/>
      <c r="H145" s="928"/>
      <c r="I145" s="928"/>
      <c r="J145" s="928"/>
      <c r="K145" s="928"/>
      <c r="L145" s="928"/>
      <c r="M145" s="928"/>
      <c r="N145" s="928"/>
      <c r="O145" s="928"/>
      <c r="P145" s="928"/>
      <c r="Q145" s="928"/>
      <c r="R145" s="928"/>
      <c r="S145" s="928"/>
      <c r="T145" s="928"/>
      <c r="U145" s="928"/>
      <c r="V145" s="928"/>
      <c r="W145" s="928"/>
      <c r="X145" s="928"/>
      <c r="Y145" s="928"/>
      <c r="Z145" s="928"/>
      <c r="AA145" s="928"/>
      <c r="AB145" s="928"/>
      <c r="AC145" s="928"/>
      <c r="AD145" s="928"/>
      <c r="AE145" s="928"/>
      <c r="AF145" s="928"/>
      <c r="AG145" s="928"/>
      <c r="AH145" s="928"/>
      <c r="AI145" s="928"/>
      <c r="AJ145" s="928"/>
      <c r="AK145" s="928"/>
      <c r="AL145" s="928"/>
      <c r="AM145" s="928"/>
      <c r="AN145" s="928"/>
      <c r="AO145" s="928"/>
      <c r="AP145" s="928"/>
      <c r="AQ145" s="928"/>
      <c r="AR145" s="928"/>
      <c r="AS145" s="928"/>
      <c r="AT145" s="928"/>
      <c r="AU145" s="928"/>
    </row>
    <row r="146" spans="1:47" ht="40.15" customHeight="1">
      <c r="A146" s="928"/>
      <c r="B146" s="928"/>
      <c r="C146" s="928"/>
      <c r="D146" s="928"/>
      <c r="E146" s="928"/>
      <c r="F146" s="928"/>
      <c r="G146" s="928"/>
      <c r="H146" s="928"/>
      <c r="I146" s="928"/>
      <c r="J146" s="928"/>
      <c r="K146" s="928"/>
      <c r="L146" s="928"/>
      <c r="M146" s="928"/>
      <c r="N146" s="928"/>
      <c r="O146" s="928"/>
      <c r="P146" s="928"/>
      <c r="Q146" s="928"/>
      <c r="R146" s="928"/>
      <c r="S146" s="928"/>
      <c r="T146" s="928"/>
      <c r="U146" s="928"/>
      <c r="V146" s="928"/>
      <c r="W146" s="928"/>
      <c r="X146" s="928"/>
      <c r="Y146" s="928"/>
      <c r="Z146" s="928"/>
      <c r="AA146" s="928"/>
      <c r="AB146" s="928"/>
      <c r="AC146" s="928"/>
      <c r="AD146" s="928"/>
      <c r="AE146" s="928"/>
      <c r="AF146" s="928"/>
      <c r="AG146" s="928"/>
      <c r="AH146" s="928"/>
      <c r="AI146" s="928"/>
      <c r="AJ146" s="928"/>
      <c r="AK146" s="928"/>
      <c r="AL146" s="928"/>
      <c r="AM146" s="928"/>
      <c r="AN146" s="928"/>
      <c r="AO146" s="928"/>
      <c r="AP146" s="928"/>
      <c r="AQ146" s="928"/>
      <c r="AR146" s="928"/>
      <c r="AS146" s="928"/>
      <c r="AT146" s="928"/>
      <c r="AU146" s="928"/>
    </row>
    <row r="147" spans="1:47" ht="40.15" customHeight="1">
      <c r="A147" s="928"/>
      <c r="B147" s="928"/>
      <c r="C147" s="928"/>
      <c r="D147" s="928"/>
      <c r="E147" s="928"/>
      <c r="F147" s="928"/>
      <c r="G147" s="928"/>
      <c r="H147" s="928"/>
      <c r="I147" s="928"/>
      <c r="J147" s="928"/>
      <c r="K147" s="928"/>
      <c r="L147" s="928"/>
      <c r="M147" s="928"/>
      <c r="N147" s="928"/>
      <c r="O147" s="928"/>
      <c r="P147" s="928"/>
      <c r="Q147" s="928"/>
      <c r="R147" s="928"/>
      <c r="S147" s="928"/>
      <c r="T147" s="928"/>
      <c r="U147" s="928"/>
      <c r="V147" s="928"/>
      <c r="W147" s="928"/>
      <c r="X147" s="928"/>
      <c r="Y147" s="928"/>
      <c r="Z147" s="928"/>
      <c r="AA147" s="928"/>
      <c r="AB147" s="928"/>
      <c r="AC147" s="928"/>
      <c r="AD147" s="928"/>
      <c r="AE147" s="928"/>
      <c r="AF147" s="928"/>
      <c r="AG147" s="928"/>
      <c r="AH147" s="928"/>
      <c r="AI147" s="928"/>
      <c r="AJ147" s="928"/>
      <c r="AK147" s="928"/>
      <c r="AL147" s="928"/>
      <c r="AM147" s="928"/>
      <c r="AN147" s="928"/>
      <c r="AO147" s="928"/>
      <c r="AP147" s="928"/>
      <c r="AQ147" s="928"/>
      <c r="AR147" s="928"/>
      <c r="AS147" s="928"/>
      <c r="AT147" s="928"/>
      <c r="AU147" s="928"/>
    </row>
    <row r="148" spans="1:47" ht="39.4" customHeight="1">
      <c r="A148" s="928"/>
      <c r="B148" s="928"/>
      <c r="C148" s="928"/>
      <c r="D148" s="928"/>
      <c r="E148" s="928"/>
      <c r="F148" s="928"/>
      <c r="G148" s="928"/>
      <c r="H148" s="928"/>
      <c r="I148" s="928"/>
      <c r="J148" s="928"/>
      <c r="K148" s="928"/>
      <c r="L148" s="928"/>
      <c r="M148" s="928"/>
      <c r="N148" s="928"/>
      <c r="O148" s="928"/>
      <c r="P148" s="928"/>
      <c r="Q148" s="928"/>
      <c r="R148" s="928"/>
      <c r="S148" s="928"/>
      <c r="T148" s="928"/>
      <c r="U148" s="928"/>
      <c r="V148" s="928"/>
      <c r="W148" s="928"/>
      <c r="X148" s="928"/>
      <c r="Y148" s="928"/>
      <c r="Z148" s="928"/>
      <c r="AA148" s="928"/>
      <c r="AB148" s="928"/>
      <c r="AC148" s="928"/>
      <c r="AD148" s="928"/>
      <c r="AE148" s="928"/>
      <c r="AF148" s="928"/>
      <c r="AG148" s="928"/>
      <c r="AH148" s="928"/>
      <c r="AI148" s="928"/>
      <c r="AJ148" s="928"/>
      <c r="AK148" s="928"/>
      <c r="AL148" s="928"/>
      <c r="AM148" s="928"/>
      <c r="AN148" s="928"/>
      <c r="AO148" s="928"/>
      <c r="AP148" s="928"/>
      <c r="AQ148" s="928"/>
      <c r="AR148" s="928"/>
      <c r="AS148" s="928"/>
      <c r="AT148" s="928"/>
      <c r="AU148" s="928"/>
    </row>
    <row r="149" spans="1:47" ht="40.5" customHeight="1">
      <c r="A149" s="928"/>
      <c r="B149" s="928"/>
      <c r="C149" s="928"/>
      <c r="D149" s="928"/>
      <c r="E149" s="928"/>
      <c r="F149" s="928"/>
      <c r="G149" s="928"/>
      <c r="H149" s="928"/>
      <c r="I149" s="928"/>
      <c r="J149" s="928"/>
      <c r="K149" s="928"/>
      <c r="L149" s="928"/>
      <c r="M149" s="928"/>
      <c r="N149" s="928"/>
      <c r="O149" s="928"/>
      <c r="P149" s="928"/>
      <c r="Q149" s="928"/>
      <c r="R149" s="928"/>
      <c r="S149" s="928"/>
      <c r="T149" s="928"/>
      <c r="U149" s="928"/>
      <c r="V149" s="928"/>
      <c r="W149" s="928"/>
      <c r="X149" s="928"/>
      <c r="Y149" s="928"/>
      <c r="Z149" s="928"/>
      <c r="AA149" s="928"/>
      <c r="AB149" s="928"/>
      <c r="AC149" s="928"/>
      <c r="AD149" s="928"/>
      <c r="AE149" s="928"/>
      <c r="AF149" s="928"/>
      <c r="AG149" s="928"/>
      <c r="AH149" s="928"/>
      <c r="AI149" s="928"/>
      <c r="AJ149" s="928"/>
      <c r="AK149" s="928"/>
      <c r="AL149" s="928"/>
      <c r="AM149" s="928"/>
      <c r="AN149" s="928"/>
      <c r="AO149" s="928"/>
      <c r="AP149" s="928"/>
      <c r="AQ149" s="928"/>
      <c r="AR149" s="928"/>
      <c r="AS149" s="928"/>
      <c r="AT149" s="928"/>
      <c r="AU149" s="928"/>
    </row>
    <row r="150" spans="1:47">
      <c r="A150" s="928"/>
      <c r="B150" s="928"/>
      <c r="C150" s="928"/>
      <c r="D150" s="928"/>
      <c r="E150" s="928"/>
      <c r="F150" s="928"/>
      <c r="G150" s="928"/>
      <c r="H150" s="928"/>
      <c r="I150" s="928"/>
      <c r="J150" s="928"/>
      <c r="K150" s="928"/>
      <c r="L150" s="928"/>
      <c r="M150" s="928"/>
      <c r="N150" s="928"/>
      <c r="O150" s="928"/>
      <c r="P150" s="928"/>
      <c r="Q150" s="928"/>
      <c r="R150" s="928"/>
      <c r="S150" s="928"/>
      <c r="T150" s="928"/>
      <c r="U150" s="928"/>
      <c r="V150" s="928"/>
      <c r="W150" s="928"/>
      <c r="X150" s="928"/>
      <c r="Y150" s="928"/>
      <c r="Z150" s="928"/>
      <c r="AA150" s="928"/>
      <c r="AB150" s="928"/>
      <c r="AC150" s="928"/>
      <c r="AD150" s="928"/>
      <c r="AE150" s="928"/>
      <c r="AF150" s="928"/>
      <c r="AG150" s="928"/>
      <c r="AH150" s="928"/>
      <c r="AI150" s="928"/>
      <c r="AJ150" s="928"/>
      <c r="AK150" s="928"/>
      <c r="AL150" s="928"/>
      <c r="AM150" s="928"/>
      <c r="AN150" s="928"/>
      <c r="AO150" s="928"/>
      <c r="AP150" s="928"/>
      <c r="AQ150" s="928"/>
      <c r="AR150" s="928"/>
      <c r="AS150" s="928"/>
      <c r="AT150" s="928"/>
      <c r="AU150" s="928"/>
    </row>
    <row r="151" spans="1:47">
      <c r="A151" s="928"/>
      <c r="B151" s="928"/>
      <c r="C151" s="928"/>
      <c r="D151" s="928"/>
      <c r="E151" s="928"/>
      <c r="F151" s="928"/>
      <c r="G151" s="928"/>
      <c r="H151" s="928"/>
      <c r="I151" s="928"/>
      <c r="J151" s="928"/>
      <c r="K151" s="928"/>
      <c r="L151" s="928"/>
      <c r="M151" s="928"/>
      <c r="N151" s="928"/>
      <c r="O151" s="928"/>
      <c r="P151" s="928"/>
      <c r="Q151" s="928"/>
      <c r="R151" s="928"/>
      <c r="S151" s="928"/>
      <c r="T151" s="928"/>
      <c r="U151" s="928"/>
      <c r="V151" s="928"/>
      <c r="W151" s="928"/>
      <c r="X151" s="928"/>
      <c r="Y151" s="928"/>
      <c r="Z151" s="928"/>
      <c r="AA151" s="928"/>
      <c r="AB151" s="928"/>
      <c r="AC151" s="928"/>
      <c r="AD151" s="928"/>
      <c r="AE151" s="928"/>
      <c r="AF151" s="928"/>
      <c r="AG151" s="928"/>
      <c r="AH151" s="928"/>
      <c r="AI151" s="928"/>
      <c r="AJ151" s="928"/>
      <c r="AK151" s="928"/>
      <c r="AL151" s="928"/>
      <c r="AM151" s="928"/>
      <c r="AN151" s="928"/>
      <c r="AO151" s="928"/>
      <c r="AP151" s="928"/>
      <c r="AQ151" s="928"/>
      <c r="AR151" s="928"/>
      <c r="AS151" s="928"/>
      <c r="AT151" s="928"/>
      <c r="AU151" s="928"/>
    </row>
    <row r="152" spans="1:47">
      <c r="A152" s="928"/>
      <c r="B152" s="928"/>
      <c r="C152" s="928"/>
      <c r="D152" s="928"/>
      <c r="E152" s="928"/>
      <c r="F152" s="928"/>
      <c r="G152" s="928"/>
      <c r="H152" s="928"/>
      <c r="I152" s="928"/>
      <c r="J152" s="928"/>
      <c r="K152" s="928"/>
      <c r="L152" s="928"/>
      <c r="M152" s="928"/>
      <c r="N152" s="928"/>
      <c r="O152" s="928"/>
      <c r="P152" s="928"/>
      <c r="Q152" s="928"/>
      <c r="R152" s="928"/>
      <c r="S152" s="928"/>
      <c r="T152" s="928"/>
      <c r="U152" s="928"/>
      <c r="V152" s="928"/>
      <c r="W152" s="928"/>
      <c r="X152" s="928"/>
      <c r="Y152" s="928"/>
      <c r="Z152" s="928"/>
      <c r="AA152" s="928"/>
      <c r="AB152" s="928"/>
      <c r="AC152" s="928"/>
      <c r="AD152" s="928"/>
      <c r="AE152" s="928"/>
      <c r="AF152" s="928"/>
      <c r="AG152" s="928"/>
      <c r="AH152" s="928"/>
      <c r="AI152" s="928"/>
      <c r="AJ152" s="928"/>
      <c r="AK152" s="928"/>
      <c r="AL152" s="928"/>
      <c r="AM152" s="928"/>
      <c r="AN152" s="928"/>
      <c r="AO152" s="928"/>
      <c r="AP152" s="928"/>
      <c r="AQ152" s="928"/>
      <c r="AR152" s="928"/>
      <c r="AS152" s="928"/>
      <c r="AT152" s="928"/>
      <c r="AU152" s="928"/>
    </row>
    <row r="153" spans="1:47">
      <c r="A153" s="928"/>
      <c r="B153" s="928"/>
      <c r="C153" s="928"/>
      <c r="D153" s="928"/>
      <c r="E153" s="928"/>
      <c r="F153" s="928"/>
      <c r="G153" s="928"/>
      <c r="H153" s="928"/>
      <c r="I153" s="928"/>
      <c r="J153" s="928"/>
      <c r="K153" s="928"/>
      <c r="L153" s="928"/>
      <c r="M153" s="928"/>
      <c r="N153" s="928"/>
      <c r="O153" s="928"/>
      <c r="P153" s="928"/>
      <c r="Q153" s="928"/>
      <c r="R153" s="928"/>
      <c r="S153" s="928"/>
      <c r="T153" s="928"/>
      <c r="U153" s="928"/>
      <c r="V153" s="928"/>
      <c r="W153" s="928"/>
      <c r="X153" s="928"/>
      <c r="Y153" s="928"/>
      <c r="Z153" s="928"/>
      <c r="AA153" s="928"/>
      <c r="AB153" s="928"/>
      <c r="AC153" s="928"/>
      <c r="AD153" s="928"/>
      <c r="AE153" s="928"/>
      <c r="AF153" s="928"/>
      <c r="AG153" s="928"/>
      <c r="AH153" s="928"/>
      <c r="AI153" s="928"/>
      <c r="AJ153" s="928"/>
      <c r="AK153" s="928"/>
      <c r="AL153" s="928"/>
      <c r="AM153" s="928"/>
      <c r="AN153" s="928"/>
      <c r="AO153" s="928"/>
      <c r="AP153" s="928"/>
      <c r="AQ153" s="928"/>
      <c r="AR153" s="928"/>
      <c r="AS153" s="928"/>
      <c r="AT153" s="928"/>
      <c r="AU153" s="928"/>
    </row>
    <row r="154" spans="1:47">
      <c r="A154" s="928"/>
      <c r="B154" s="928"/>
      <c r="C154" s="928"/>
      <c r="D154" s="928"/>
      <c r="E154" s="928"/>
      <c r="F154" s="928"/>
      <c r="G154" s="928"/>
      <c r="H154" s="928"/>
      <c r="I154" s="928"/>
      <c r="J154" s="928"/>
      <c r="K154" s="928"/>
      <c r="L154" s="928"/>
      <c r="M154" s="928"/>
      <c r="N154" s="928"/>
      <c r="O154" s="928"/>
      <c r="P154" s="928"/>
      <c r="Q154" s="928"/>
      <c r="R154" s="928"/>
      <c r="S154" s="928"/>
      <c r="T154" s="928"/>
      <c r="U154" s="928"/>
      <c r="V154" s="928"/>
      <c r="W154" s="928"/>
      <c r="X154" s="928"/>
      <c r="Y154" s="928"/>
      <c r="Z154" s="928"/>
      <c r="AA154" s="928"/>
      <c r="AB154" s="928"/>
      <c r="AC154" s="928"/>
      <c r="AD154" s="928"/>
      <c r="AE154" s="928"/>
      <c r="AF154" s="928"/>
      <c r="AG154" s="928"/>
      <c r="AH154" s="928"/>
      <c r="AI154" s="928"/>
      <c r="AJ154" s="928"/>
      <c r="AK154" s="928"/>
      <c r="AL154" s="928"/>
      <c r="AM154" s="928"/>
      <c r="AN154" s="928"/>
      <c r="AO154" s="928"/>
      <c r="AP154" s="928"/>
      <c r="AQ154" s="928"/>
      <c r="AR154" s="928"/>
      <c r="AS154" s="928"/>
      <c r="AT154" s="928"/>
      <c r="AU154" s="928"/>
    </row>
    <row r="155" spans="1:47">
      <c r="A155" s="928"/>
      <c r="B155" s="928"/>
      <c r="C155" s="928"/>
      <c r="D155" s="928"/>
      <c r="E155" s="928"/>
      <c r="F155" s="928"/>
      <c r="G155" s="928"/>
      <c r="H155" s="928"/>
      <c r="I155" s="928"/>
      <c r="J155" s="928"/>
      <c r="K155" s="928"/>
      <c r="L155" s="928"/>
      <c r="M155" s="928"/>
      <c r="N155" s="928"/>
      <c r="O155" s="928"/>
      <c r="P155" s="928"/>
      <c r="Q155" s="928"/>
      <c r="R155" s="928"/>
      <c r="S155" s="928"/>
      <c r="T155" s="928"/>
      <c r="U155" s="928"/>
      <c r="V155" s="928"/>
      <c r="W155" s="928"/>
      <c r="X155" s="928"/>
      <c r="Y155" s="928"/>
      <c r="Z155" s="928"/>
      <c r="AA155" s="928"/>
      <c r="AB155" s="928"/>
      <c r="AC155" s="928"/>
      <c r="AD155" s="928"/>
      <c r="AE155" s="928"/>
      <c r="AF155" s="928"/>
      <c r="AG155" s="928"/>
      <c r="AH155" s="928"/>
      <c r="AI155" s="928"/>
      <c r="AJ155" s="928"/>
      <c r="AK155" s="928"/>
      <c r="AL155" s="928"/>
      <c r="AM155" s="928"/>
      <c r="AN155" s="928"/>
      <c r="AO155" s="928"/>
      <c r="AP155" s="928"/>
      <c r="AQ155" s="928"/>
      <c r="AR155" s="928"/>
      <c r="AS155" s="928"/>
      <c r="AT155" s="928"/>
      <c r="AU155" s="928"/>
    </row>
    <row r="156" spans="1:47">
      <c r="A156" s="928"/>
      <c r="B156" s="928"/>
      <c r="C156" s="928"/>
      <c r="D156" s="928"/>
      <c r="E156" s="928"/>
      <c r="F156" s="928"/>
      <c r="G156" s="928"/>
      <c r="H156" s="928"/>
      <c r="I156" s="928"/>
      <c r="J156" s="928"/>
      <c r="K156" s="928"/>
      <c r="L156" s="928"/>
      <c r="M156" s="928"/>
      <c r="N156" s="928"/>
      <c r="O156" s="928"/>
      <c r="P156" s="928"/>
      <c r="Q156" s="928"/>
      <c r="R156" s="928"/>
      <c r="S156" s="928"/>
      <c r="T156" s="928"/>
      <c r="U156" s="928"/>
      <c r="V156" s="928"/>
      <c r="W156" s="928"/>
      <c r="X156" s="928"/>
      <c r="Y156" s="928"/>
      <c r="Z156" s="928"/>
      <c r="AA156" s="928"/>
      <c r="AB156" s="928"/>
      <c r="AC156" s="928"/>
      <c r="AD156" s="928"/>
      <c r="AE156" s="928"/>
      <c r="AF156" s="928"/>
      <c r="AG156" s="928"/>
      <c r="AH156" s="928"/>
      <c r="AI156" s="928"/>
      <c r="AJ156" s="928"/>
      <c r="AK156" s="928"/>
      <c r="AL156" s="928"/>
      <c r="AM156" s="928"/>
      <c r="AN156" s="928"/>
      <c r="AO156" s="928"/>
      <c r="AP156" s="928"/>
      <c r="AQ156" s="928"/>
      <c r="AR156" s="928"/>
      <c r="AS156" s="928"/>
      <c r="AT156" s="928"/>
      <c r="AU156" s="928"/>
    </row>
    <row r="157" spans="1:47">
      <c r="A157" s="928"/>
      <c r="B157" s="928"/>
      <c r="C157" s="928"/>
      <c r="D157" s="928"/>
      <c r="E157" s="928"/>
      <c r="F157" s="928"/>
      <c r="G157" s="928"/>
      <c r="H157" s="928"/>
      <c r="I157" s="928"/>
      <c r="J157" s="928"/>
      <c r="K157" s="928"/>
      <c r="L157" s="928"/>
      <c r="M157" s="928"/>
      <c r="N157" s="928"/>
      <c r="O157" s="928"/>
      <c r="P157" s="928"/>
      <c r="Q157" s="928"/>
      <c r="R157" s="928"/>
      <c r="S157" s="928"/>
      <c r="T157" s="928"/>
      <c r="U157" s="928"/>
      <c r="V157" s="928"/>
      <c r="W157" s="928"/>
      <c r="X157" s="928"/>
      <c r="Y157" s="928"/>
      <c r="Z157" s="928"/>
      <c r="AA157" s="928"/>
      <c r="AB157" s="928"/>
      <c r="AC157" s="928"/>
      <c r="AD157" s="928"/>
      <c r="AE157" s="928"/>
      <c r="AF157" s="928"/>
      <c r="AG157" s="928"/>
      <c r="AH157" s="928"/>
      <c r="AI157" s="928"/>
      <c r="AJ157" s="928"/>
      <c r="AK157" s="928"/>
      <c r="AL157" s="928"/>
      <c r="AM157" s="928"/>
      <c r="AN157" s="928"/>
      <c r="AO157" s="928"/>
      <c r="AP157" s="928"/>
      <c r="AQ157" s="928"/>
      <c r="AR157" s="928"/>
      <c r="AS157" s="928"/>
      <c r="AT157" s="928"/>
      <c r="AU157" s="928"/>
    </row>
    <row r="158" spans="1:47">
      <c r="A158" s="928"/>
      <c r="B158" s="928"/>
      <c r="C158" s="928"/>
      <c r="D158" s="928"/>
      <c r="E158" s="928"/>
      <c r="F158" s="928"/>
      <c r="G158" s="928"/>
      <c r="H158" s="928"/>
      <c r="I158" s="928"/>
      <c r="J158" s="928"/>
      <c r="K158" s="928"/>
      <c r="L158" s="928"/>
      <c r="M158" s="928"/>
      <c r="N158" s="928"/>
      <c r="O158" s="928"/>
      <c r="P158" s="928"/>
      <c r="Q158" s="928"/>
      <c r="R158" s="928"/>
      <c r="S158" s="928"/>
      <c r="T158" s="928"/>
      <c r="U158" s="928"/>
      <c r="V158" s="928"/>
      <c r="W158" s="928"/>
      <c r="X158" s="928"/>
      <c r="Y158" s="928"/>
      <c r="Z158" s="928"/>
      <c r="AA158" s="928"/>
      <c r="AB158" s="928"/>
      <c r="AC158" s="928"/>
      <c r="AD158" s="928"/>
      <c r="AE158" s="928"/>
      <c r="AF158" s="928"/>
      <c r="AG158" s="928"/>
      <c r="AH158" s="928"/>
      <c r="AI158" s="928"/>
      <c r="AJ158" s="928"/>
      <c r="AK158" s="928"/>
      <c r="AL158" s="928"/>
      <c r="AM158" s="928"/>
      <c r="AN158" s="928"/>
      <c r="AO158" s="928"/>
      <c r="AP158" s="928"/>
      <c r="AQ158" s="928"/>
      <c r="AR158" s="928"/>
      <c r="AS158" s="928"/>
      <c r="AT158" s="928"/>
      <c r="AU158" s="928"/>
    </row>
    <row r="159" spans="1:47">
      <c r="A159" s="928"/>
      <c r="B159" s="928"/>
      <c r="C159" s="928"/>
      <c r="D159" s="928"/>
      <c r="E159" s="928"/>
      <c r="F159" s="928"/>
      <c r="G159" s="928"/>
      <c r="H159" s="928"/>
      <c r="I159" s="928"/>
      <c r="J159" s="928"/>
      <c r="K159" s="928"/>
      <c r="L159" s="928"/>
      <c r="M159" s="928"/>
      <c r="N159" s="928"/>
      <c r="O159" s="928"/>
      <c r="P159" s="928"/>
      <c r="Q159" s="928"/>
      <c r="R159" s="928"/>
      <c r="S159" s="928"/>
      <c r="T159" s="928"/>
      <c r="U159" s="928"/>
      <c r="V159" s="928"/>
      <c r="W159" s="928"/>
      <c r="X159" s="928"/>
      <c r="Y159" s="928"/>
      <c r="Z159" s="928"/>
      <c r="AA159" s="928"/>
      <c r="AB159" s="928"/>
      <c r="AC159" s="928"/>
      <c r="AD159" s="928"/>
      <c r="AE159" s="928"/>
      <c r="AF159" s="928"/>
      <c r="AG159" s="928"/>
      <c r="AH159" s="928"/>
      <c r="AI159" s="928"/>
      <c r="AJ159" s="928"/>
      <c r="AK159" s="928"/>
      <c r="AL159" s="928"/>
      <c r="AM159" s="928"/>
      <c r="AN159" s="928"/>
      <c r="AO159" s="928"/>
      <c r="AP159" s="928"/>
      <c r="AQ159" s="928"/>
      <c r="AR159" s="928"/>
      <c r="AS159" s="928"/>
      <c r="AT159" s="928"/>
      <c r="AU159" s="928"/>
    </row>
    <row r="160" spans="1:47">
      <c r="A160" s="928"/>
      <c r="B160" s="928"/>
      <c r="C160" s="928"/>
      <c r="D160" s="928"/>
      <c r="E160" s="928"/>
      <c r="F160" s="928"/>
      <c r="G160" s="928"/>
      <c r="H160" s="928"/>
      <c r="I160" s="928"/>
      <c r="J160" s="928"/>
      <c r="K160" s="928"/>
      <c r="L160" s="928"/>
      <c r="M160" s="928"/>
      <c r="N160" s="928"/>
      <c r="O160" s="928"/>
      <c r="P160" s="928"/>
      <c r="Q160" s="928"/>
      <c r="R160" s="928"/>
      <c r="S160" s="928"/>
      <c r="T160" s="928"/>
      <c r="U160" s="928"/>
      <c r="V160" s="928"/>
      <c r="W160" s="928"/>
      <c r="X160" s="928"/>
      <c r="Y160" s="928"/>
      <c r="Z160" s="928"/>
      <c r="AA160" s="928"/>
      <c r="AB160" s="928"/>
      <c r="AC160" s="928"/>
      <c r="AD160" s="928"/>
      <c r="AE160" s="928"/>
      <c r="AF160" s="928"/>
      <c r="AG160" s="928"/>
      <c r="AH160" s="928"/>
      <c r="AI160" s="928"/>
      <c r="AJ160" s="928"/>
      <c r="AK160" s="928"/>
      <c r="AL160" s="928"/>
      <c r="AM160" s="928"/>
      <c r="AN160" s="928"/>
      <c r="AO160" s="928"/>
      <c r="AP160" s="928"/>
      <c r="AQ160" s="928"/>
      <c r="AR160" s="928"/>
      <c r="AS160" s="928"/>
      <c r="AT160" s="928"/>
      <c r="AU160" s="928"/>
    </row>
    <row r="161" spans="1:47">
      <c r="A161" s="928"/>
      <c r="B161" s="928"/>
      <c r="C161" s="928"/>
      <c r="D161" s="928"/>
      <c r="E161" s="928"/>
      <c r="F161" s="928"/>
      <c r="G161" s="928"/>
      <c r="H161" s="928"/>
      <c r="I161" s="928"/>
      <c r="J161" s="928"/>
      <c r="K161" s="928"/>
      <c r="L161" s="928"/>
      <c r="M161" s="928"/>
      <c r="N161" s="928"/>
      <c r="O161" s="928"/>
      <c r="P161" s="928"/>
      <c r="Q161" s="928"/>
      <c r="R161" s="928"/>
      <c r="S161" s="928"/>
      <c r="T161" s="928"/>
      <c r="U161" s="928"/>
      <c r="V161" s="928"/>
      <c r="W161" s="928"/>
      <c r="X161" s="928"/>
      <c r="Y161" s="928"/>
      <c r="Z161" s="928"/>
      <c r="AA161" s="928"/>
      <c r="AB161" s="928"/>
      <c r="AC161" s="928"/>
      <c r="AD161" s="928"/>
      <c r="AE161" s="928"/>
      <c r="AF161" s="928"/>
      <c r="AG161" s="928"/>
      <c r="AH161" s="928"/>
      <c r="AI161" s="928"/>
      <c r="AJ161" s="928"/>
      <c r="AK161" s="928"/>
      <c r="AL161" s="928"/>
      <c r="AM161" s="928"/>
      <c r="AN161" s="928"/>
      <c r="AO161" s="928"/>
      <c r="AP161" s="928"/>
      <c r="AQ161" s="928"/>
      <c r="AR161" s="928"/>
      <c r="AS161" s="928"/>
      <c r="AT161" s="928"/>
      <c r="AU161" s="928"/>
    </row>
    <row r="162" spans="1:47">
      <c r="A162" s="928"/>
      <c r="B162" s="928"/>
      <c r="C162" s="928"/>
      <c r="D162" s="928"/>
      <c r="E162" s="928"/>
      <c r="F162" s="928"/>
      <c r="G162" s="928"/>
      <c r="H162" s="928"/>
      <c r="I162" s="928"/>
      <c r="J162" s="928"/>
      <c r="K162" s="928"/>
      <c r="L162" s="928"/>
      <c r="M162" s="928"/>
      <c r="N162" s="928"/>
      <c r="O162" s="928"/>
      <c r="P162" s="928"/>
      <c r="Q162" s="928"/>
      <c r="R162" s="928"/>
      <c r="S162" s="928"/>
      <c r="T162" s="928"/>
      <c r="U162" s="928"/>
      <c r="V162" s="928"/>
      <c r="W162" s="928"/>
      <c r="X162" s="928"/>
      <c r="Y162" s="928"/>
      <c r="Z162" s="928"/>
      <c r="AA162" s="928"/>
      <c r="AB162" s="928"/>
      <c r="AC162" s="928"/>
      <c r="AD162" s="928"/>
      <c r="AE162" s="928"/>
      <c r="AF162" s="928"/>
      <c r="AG162" s="928"/>
      <c r="AH162" s="928"/>
      <c r="AI162" s="928"/>
      <c r="AJ162" s="928"/>
      <c r="AK162" s="928"/>
      <c r="AL162" s="928"/>
      <c r="AM162" s="928"/>
      <c r="AN162" s="928"/>
      <c r="AO162" s="928"/>
      <c r="AP162" s="928"/>
      <c r="AQ162" s="928"/>
      <c r="AR162" s="928"/>
      <c r="AS162" s="928"/>
      <c r="AT162" s="928"/>
      <c r="AU162" s="928"/>
    </row>
    <row r="163" spans="1:47">
      <c r="A163" s="928"/>
      <c r="B163" s="928"/>
      <c r="C163" s="928"/>
      <c r="D163" s="928"/>
      <c r="E163" s="928"/>
      <c r="F163" s="928"/>
      <c r="G163" s="928"/>
      <c r="H163" s="928"/>
      <c r="I163" s="928"/>
      <c r="J163" s="928"/>
      <c r="K163" s="928"/>
      <c r="L163" s="928"/>
      <c r="M163" s="928"/>
      <c r="N163" s="928"/>
      <c r="O163" s="928"/>
      <c r="P163" s="928"/>
      <c r="Q163" s="928"/>
      <c r="R163" s="928"/>
      <c r="S163" s="928"/>
      <c r="T163" s="928"/>
      <c r="U163" s="928"/>
      <c r="V163" s="928"/>
      <c r="W163" s="928"/>
      <c r="X163" s="928"/>
      <c r="Y163" s="928"/>
      <c r="Z163" s="928"/>
      <c r="AA163" s="928"/>
      <c r="AB163" s="928"/>
      <c r="AC163" s="928"/>
      <c r="AD163" s="928"/>
      <c r="AE163" s="928"/>
      <c r="AF163" s="928"/>
      <c r="AG163" s="928"/>
      <c r="AH163" s="928"/>
      <c r="AI163" s="928"/>
      <c r="AJ163" s="928"/>
      <c r="AK163" s="928"/>
      <c r="AL163" s="928"/>
      <c r="AM163" s="928"/>
      <c r="AN163" s="928"/>
      <c r="AO163" s="928"/>
      <c r="AP163" s="928"/>
      <c r="AQ163" s="928"/>
      <c r="AR163" s="928"/>
      <c r="AS163" s="928"/>
      <c r="AT163" s="928"/>
      <c r="AU163" s="928"/>
    </row>
    <row r="164" spans="1:47">
      <c r="A164" s="928"/>
      <c r="B164" s="928"/>
      <c r="C164" s="928"/>
      <c r="D164" s="928"/>
      <c r="E164" s="928"/>
      <c r="F164" s="928"/>
      <c r="G164" s="928"/>
      <c r="H164" s="928"/>
      <c r="I164" s="928"/>
      <c r="J164" s="928"/>
      <c r="K164" s="928"/>
      <c r="L164" s="928"/>
      <c r="M164" s="928"/>
      <c r="N164" s="928"/>
      <c r="O164" s="928"/>
      <c r="P164" s="928"/>
      <c r="Q164" s="928"/>
      <c r="R164" s="928"/>
      <c r="S164" s="928"/>
      <c r="T164" s="928"/>
      <c r="U164" s="928"/>
      <c r="V164" s="928"/>
      <c r="W164" s="928"/>
      <c r="X164" s="928"/>
      <c r="Y164" s="928"/>
      <c r="Z164" s="928"/>
      <c r="AA164" s="928"/>
      <c r="AB164" s="928"/>
      <c r="AC164" s="928"/>
      <c r="AD164" s="928"/>
      <c r="AE164" s="928"/>
      <c r="AF164" s="928"/>
      <c r="AG164" s="928"/>
      <c r="AH164" s="928"/>
      <c r="AI164" s="928"/>
      <c r="AJ164" s="928"/>
      <c r="AK164" s="928"/>
      <c r="AL164" s="928"/>
      <c r="AM164" s="928"/>
      <c r="AN164" s="928"/>
      <c r="AO164" s="928"/>
      <c r="AP164" s="928"/>
      <c r="AQ164" s="928"/>
      <c r="AR164" s="928"/>
      <c r="AS164" s="928"/>
      <c r="AT164" s="928"/>
      <c r="AU164" s="928"/>
    </row>
    <row r="165" spans="1:47">
      <c r="A165" s="928"/>
      <c r="B165" s="928"/>
      <c r="C165" s="928"/>
      <c r="D165" s="928"/>
      <c r="E165" s="928"/>
      <c r="F165" s="928"/>
      <c r="G165" s="928"/>
      <c r="H165" s="928"/>
      <c r="I165" s="928"/>
      <c r="J165" s="928"/>
      <c r="K165" s="928"/>
      <c r="L165" s="928"/>
      <c r="M165" s="928"/>
      <c r="N165" s="928"/>
      <c r="O165" s="928"/>
      <c r="P165" s="928"/>
      <c r="Q165" s="928"/>
      <c r="R165" s="928"/>
      <c r="S165" s="928"/>
      <c r="T165" s="928"/>
      <c r="U165" s="928"/>
      <c r="V165" s="928"/>
      <c r="W165" s="928"/>
      <c r="X165" s="928"/>
      <c r="Y165" s="928"/>
      <c r="Z165" s="928"/>
      <c r="AA165" s="928"/>
      <c r="AB165" s="928"/>
      <c r="AC165" s="928"/>
      <c r="AD165" s="928"/>
      <c r="AE165" s="928"/>
      <c r="AF165" s="928"/>
      <c r="AG165" s="928"/>
      <c r="AH165" s="928"/>
      <c r="AI165" s="928"/>
      <c r="AJ165" s="928"/>
      <c r="AK165" s="928"/>
      <c r="AL165" s="928"/>
      <c r="AM165" s="928"/>
      <c r="AN165" s="928"/>
      <c r="AO165" s="928"/>
      <c r="AP165" s="928"/>
      <c r="AQ165" s="928"/>
      <c r="AR165" s="928"/>
      <c r="AS165" s="928"/>
      <c r="AT165" s="928"/>
      <c r="AU165" s="928"/>
    </row>
    <row r="166" spans="1:47">
      <c r="A166" s="928"/>
      <c r="B166" s="928"/>
      <c r="C166" s="928"/>
      <c r="D166" s="928"/>
      <c r="E166" s="928"/>
      <c r="F166" s="928"/>
      <c r="G166" s="928"/>
      <c r="H166" s="928"/>
      <c r="I166" s="928"/>
      <c r="J166" s="928"/>
      <c r="K166" s="928"/>
      <c r="L166" s="928"/>
      <c r="M166" s="928"/>
      <c r="N166" s="928"/>
      <c r="O166" s="928"/>
      <c r="P166" s="928"/>
      <c r="Q166" s="928"/>
      <c r="R166" s="928"/>
      <c r="S166" s="928"/>
      <c r="T166" s="928"/>
      <c r="U166" s="928"/>
      <c r="V166" s="928"/>
      <c r="W166" s="928"/>
      <c r="X166" s="928"/>
      <c r="Y166" s="928"/>
      <c r="Z166" s="928"/>
      <c r="AA166" s="928"/>
      <c r="AB166" s="928"/>
      <c r="AC166" s="928"/>
      <c r="AD166" s="928"/>
      <c r="AE166" s="928"/>
      <c r="AF166" s="928"/>
      <c r="AG166" s="928"/>
      <c r="AH166" s="928"/>
      <c r="AI166" s="928"/>
      <c r="AJ166" s="928"/>
      <c r="AK166" s="928"/>
      <c r="AL166" s="928"/>
      <c r="AM166" s="928"/>
      <c r="AN166" s="928"/>
      <c r="AO166" s="928"/>
      <c r="AP166" s="928"/>
      <c r="AQ166" s="928"/>
      <c r="AR166" s="928"/>
      <c r="AS166" s="928"/>
      <c r="AT166" s="928"/>
      <c r="AU166" s="928"/>
    </row>
    <row r="167" spans="1:47">
      <c r="A167" s="928"/>
      <c r="B167" s="928"/>
      <c r="C167" s="928"/>
      <c r="D167" s="928"/>
      <c r="E167" s="928"/>
      <c r="F167" s="928"/>
      <c r="G167" s="928"/>
      <c r="H167" s="928"/>
      <c r="I167" s="928"/>
      <c r="J167" s="928"/>
      <c r="K167" s="928"/>
      <c r="L167" s="928"/>
      <c r="M167" s="928"/>
      <c r="N167" s="928"/>
      <c r="O167" s="928"/>
      <c r="P167" s="928"/>
      <c r="Q167" s="928"/>
      <c r="R167" s="928"/>
      <c r="S167" s="928"/>
      <c r="T167" s="928"/>
      <c r="U167" s="928"/>
      <c r="V167" s="928"/>
      <c r="W167" s="928"/>
      <c r="X167" s="928"/>
      <c r="Y167" s="928"/>
      <c r="Z167" s="928"/>
      <c r="AA167" s="928"/>
      <c r="AB167" s="928"/>
      <c r="AC167" s="928"/>
      <c r="AD167" s="928"/>
      <c r="AE167" s="928"/>
      <c r="AF167" s="928"/>
      <c r="AG167" s="928"/>
      <c r="AH167" s="928"/>
      <c r="AI167" s="928"/>
      <c r="AJ167" s="928"/>
      <c r="AK167" s="928"/>
      <c r="AL167" s="928"/>
      <c r="AM167" s="928"/>
      <c r="AN167" s="928"/>
      <c r="AO167" s="928"/>
      <c r="AP167" s="928"/>
      <c r="AQ167" s="928"/>
      <c r="AR167" s="928"/>
      <c r="AS167" s="928"/>
      <c r="AT167" s="928"/>
      <c r="AU167" s="928"/>
    </row>
    <row r="168" spans="1:47">
      <c r="A168" s="928"/>
      <c r="B168" s="928"/>
      <c r="C168" s="928"/>
      <c r="D168" s="928"/>
      <c r="E168" s="928"/>
      <c r="F168" s="928"/>
      <c r="G168" s="928"/>
      <c r="H168" s="928"/>
      <c r="I168" s="928"/>
      <c r="J168" s="928"/>
      <c r="K168" s="928"/>
      <c r="L168" s="928"/>
      <c r="M168" s="928"/>
      <c r="N168" s="928"/>
      <c r="O168" s="928"/>
      <c r="P168" s="928"/>
      <c r="Q168" s="928"/>
      <c r="R168" s="928"/>
      <c r="S168" s="928"/>
      <c r="T168" s="928"/>
      <c r="U168" s="928"/>
      <c r="V168" s="928"/>
      <c r="W168" s="928"/>
      <c r="X168" s="928"/>
      <c r="Y168" s="928"/>
      <c r="Z168" s="928"/>
      <c r="AA168" s="928"/>
      <c r="AB168" s="928"/>
      <c r="AC168" s="928"/>
      <c r="AD168" s="928"/>
      <c r="AE168" s="928"/>
      <c r="AF168" s="928"/>
      <c r="AG168" s="928"/>
      <c r="AH168" s="928"/>
      <c r="AI168" s="928"/>
      <c r="AJ168" s="928"/>
      <c r="AK168" s="928"/>
      <c r="AL168" s="928"/>
      <c r="AM168" s="928"/>
      <c r="AN168" s="928"/>
      <c r="AO168" s="928"/>
      <c r="AP168" s="928"/>
      <c r="AQ168" s="928"/>
      <c r="AR168" s="928"/>
      <c r="AS168" s="928"/>
      <c r="AT168" s="928"/>
      <c r="AU168" s="928"/>
    </row>
    <row r="169" spans="1:47">
      <c r="A169" s="928"/>
      <c r="B169" s="928"/>
      <c r="C169" s="928"/>
      <c r="D169" s="928"/>
      <c r="E169" s="928"/>
      <c r="F169" s="928"/>
      <c r="G169" s="928"/>
      <c r="H169" s="928"/>
      <c r="I169" s="928"/>
      <c r="J169" s="928"/>
      <c r="K169" s="928"/>
      <c r="L169" s="928"/>
      <c r="M169" s="928"/>
      <c r="N169" s="928"/>
      <c r="O169" s="928"/>
      <c r="P169" s="928"/>
      <c r="Q169" s="928"/>
      <c r="R169" s="928"/>
      <c r="S169" s="928"/>
      <c r="T169" s="928"/>
      <c r="U169" s="928"/>
      <c r="V169" s="928"/>
      <c r="W169" s="928"/>
      <c r="X169" s="928"/>
      <c r="Y169" s="928"/>
      <c r="Z169" s="928"/>
      <c r="AA169" s="928"/>
      <c r="AB169" s="928"/>
      <c r="AC169" s="928"/>
      <c r="AD169" s="928"/>
      <c r="AE169" s="928"/>
      <c r="AF169" s="928"/>
      <c r="AG169" s="928"/>
      <c r="AH169" s="928"/>
      <c r="AI169" s="928"/>
      <c r="AJ169" s="928"/>
      <c r="AK169" s="928"/>
      <c r="AL169" s="928"/>
      <c r="AM169" s="928"/>
      <c r="AN169" s="928"/>
      <c r="AO169" s="928"/>
      <c r="AP169" s="928"/>
      <c r="AQ169" s="928"/>
      <c r="AR169" s="928"/>
      <c r="AS169" s="928"/>
      <c r="AT169" s="928"/>
      <c r="AU169" s="928"/>
    </row>
    <row r="170" spans="1:47">
      <c r="A170" s="928"/>
      <c r="B170" s="928"/>
      <c r="C170" s="928"/>
      <c r="D170" s="928"/>
      <c r="E170" s="928"/>
      <c r="F170" s="928"/>
      <c r="G170" s="928"/>
      <c r="H170" s="928"/>
      <c r="I170" s="928"/>
      <c r="J170" s="928"/>
      <c r="K170" s="928"/>
      <c r="L170" s="928"/>
      <c r="M170" s="928"/>
      <c r="N170" s="928"/>
      <c r="O170" s="928"/>
      <c r="P170" s="928"/>
      <c r="Q170" s="928"/>
      <c r="R170" s="928"/>
      <c r="S170" s="928"/>
      <c r="T170" s="928"/>
      <c r="U170" s="928"/>
      <c r="V170" s="928"/>
      <c r="W170" s="928"/>
      <c r="X170" s="928"/>
      <c r="Y170" s="928"/>
      <c r="Z170" s="928"/>
      <c r="AA170" s="928"/>
      <c r="AB170" s="928"/>
      <c r="AC170" s="928"/>
      <c r="AD170" s="928"/>
      <c r="AE170" s="928"/>
      <c r="AF170" s="928"/>
      <c r="AG170" s="928"/>
      <c r="AH170" s="928"/>
      <c r="AI170" s="928"/>
      <c r="AJ170" s="928"/>
      <c r="AK170" s="928"/>
      <c r="AL170" s="928"/>
      <c r="AM170" s="928"/>
      <c r="AN170" s="928"/>
      <c r="AO170" s="928"/>
      <c r="AP170" s="928"/>
      <c r="AQ170" s="928"/>
      <c r="AR170" s="928"/>
      <c r="AS170" s="928"/>
      <c r="AT170" s="928"/>
      <c r="AU170" s="928"/>
    </row>
    <row r="171" spans="1:47">
      <c r="A171" s="928"/>
      <c r="B171" s="928"/>
      <c r="C171" s="928"/>
      <c r="D171" s="928"/>
      <c r="E171" s="928"/>
      <c r="F171" s="928"/>
      <c r="G171" s="928"/>
      <c r="H171" s="928"/>
      <c r="I171" s="928"/>
      <c r="J171" s="928"/>
      <c r="K171" s="928"/>
      <c r="L171" s="928"/>
      <c r="M171" s="928"/>
      <c r="N171" s="928"/>
      <c r="O171" s="928"/>
      <c r="P171" s="928"/>
      <c r="Q171" s="928"/>
      <c r="R171" s="928"/>
      <c r="S171" s="928"/>
      <c r="T171" s="928"/>
      <c r="U171" s="928"/>
      <c r="V171" s="928"/>
      <c r="W171" s="928"/>
      <c r="X171" s="928"/>
      <c r="Y171" s="928"/>
      <c r="Z171" s="928"/>
      <c r="AA171" s="928"/>
      <c r="AB171" s="928"/>
      <c r="AC171" s="928"/>
      <c r="AD171" s="928"/>
      <c r="AE171" s="928"/>
      <c r="AF171" s="928"/>
      <c r="AG171" s="928"/>
      <c r="AH171" s="928"/>
      <c r="AI171" s="928"/>
      <c r="AJ171" s="928"/>
      <c r="AK171" s="928"/>
      <c r="AL171" s="928"/>
      <c r="AM171" s="928"/>
      <c r="AN171" s="928"/>
      <c r="AO171" s="928"/>
      <c r="AP171" s="928"/>
      <c r="AQ171" s="928"/>
      <c r="AR171" s="928"/>
      <c r="AS171" s="928"/>
      <c r="AT171" s="928"/>
      <c r="AU171" s="928"/>
    </row>
    <row r="172" spans="1:47">
      <c r="A172" s="928"/>
      <c r="B172" s="928"/>
      <c r="C172" s="928"/>
      <c r="D172" s="928"/>
      <c r="E172" s="928"/>
      <c r="F172" s="928"/>
      <c r="G172" s="928"/>
      <c r="H172" s="928"/>
      <c r="I172" s="928"/>
      <c r="J172" s="928"/>
      <c r="K172" s="928"/>
      <c r="L172" s="928"/>
      <c r="M172" s="928"/>
      <c r="N172" s="928"/>
      <c r="O172" s="928"/>
      <c r="P172" s="928"/>
      <c r="Q172" s="928"/>
      <c r="R172" s="928"/>
      <c r="S172" s="928"/>
      <c r="T172" s="928"/>
      <c r="U172" s="928"/>
      <c r="V172" s="928"/>
      <c r="W172" s="928"/>
      <c r="X172" s="928"/>
      <c r="Y172" s="928"/>
      <c r="Z172" s="928"/>
      <c r="AA172" s="928"/>
      <c r="AB172" s="928"/>
      <c r="AC172" s="928"/>
      <c r="AD172" s="928"/>
      <c r="AE172" s="928"/>
      <c r="AF172" s="928"/>
      <c r="AG172" s="928"/>
      <c r="AH172" s="928"/>
      <c r="AI172" s="928"/>
      <c r="AJ172" s="928"/>
      <c r="AK172" s="928"/>
      <c r="AL172" s="928"/>
      <c r="AM172" s="928"/>
      <c r="AN172" s="928"/>
      <c r="AO172" s="928"/>
      <c r="AP172" s="928"/>
      <c r="AQ172" s="928"/>
      <c r="AR172" s="928"/>
      <c r="AS172" s="928"/>
      <c r="AT172" s="928"/>
      <c r="AU172" s="928"/>
    </row>
    <row r="173" spans="1:47">
      <c r="A173" s="928"/>
      <c r="B173" s="928"/>
      <c r="C173" s="928"/>
      <c r="D173" s="928"/>
      <c r="E173" s="928"/>
      <c r="F173" s="928"/>
      <c r="G173" s="928"/>
      <c r="H173" s="928"/>
      <c r="I173" s="928"/>
      <c r="J173" s="928"/>
      <c r="K173" s="928"/>
      <c r="L173" s="928"/>
      <c r="M173" s="928"/>
      <c r="N173" s="928"/>
      <c r="O173" s="928"/>
      <c r="P173" s="928"/>
      <c r="Q173" s="928"/>
      <c r="R173" s="928"/>
      <c r="S173" s="928"/>
      <c r="T173" s="928"/>
      <c r="U173" s="928"/>
      <c r="V173" s="928"/>
      <c r="W173" s="928"/>
      <c r="X173" s="928"/>
      <c r="Y173" s="928"/>
      <c r="Z173" s="928"/>
      <c r="AA173" s="928"/>
      <c r="AB173" s="928"/>
      <c r="AC173" s="928"/>
      <c r="AD173" s="928"/>
      <c r="AE173" s="928"/>
      <c r="AF173" s="928"/>
      <c r="AG173" s="928"/>
      <c r="AH173" s="928"/>
      <c r="AI173" s="928"/>
      <c r="AJ173" s="928"/>
      <c r="AK173" s="928"/>
      <c r="AL173" s="928"/>
      <c r="AM173" s="928"/>
      <c r="AN173" s="928"/>
      <c r="AO173" s="928"/>
      <c r="AP173" s="928"/>
      <c r="AQ173" s="928"/>
      <c r="AR173" s="928"/>
      <c r="AS173" s="928"/>
      <c r="AT173" s="928"/>
      <c r="AU173" s="928"/>
    </row>
    <row r="174" spans="1:47">
      <c r="A174" s="928"/>
      <c r="B174" s="928"/>
      <c r="C174" s="928"/>
      <c r="D174" s="928"/>
      <c r="E174" s="928"/>
      <c r="F174" s="928"/>
      <c r="G174" s="928"/>
      <c r="H174" s="928"/>
      <c r="I174" s="928"/>
      <c r="J174" s="928"/>
      <c r="K174" s="928"/>
      <c r="L174" s="928"/>
      <c r="M174" s="928"/>
      <c r="N174" s="928"/>
      <c r="O174" s="928"/>
      <c r="P174" s="928"/>
      <c r="Q174" s="928"/>
      <c r="R174" s="928"/>
      <c r="S174" s="928"/>
      <c r="T174" s="928"/>
      <c r="U174" s="928"/>
      <c r="V174" s="928"/>
      <c r="W174" s="928"/>
      <c r="X174" s="928"/>
      <c r="Y174" s="928"/>
      <c r="Z174" s="928"/>
      <c r="AA174" s="928"/>
      <c r="AB174" s="928"/>
      <c r="AC174" s="928"/>
      <c r="AD174" s="928"/>
      <c r="AE174" s="928"/>
      <c r="AF174" s="928"/>
      <c r="AG174" s="928"/>
      <c r="AH174" s="928"/>
      <c r="AI174" s="928"/>
      <c r="AJ174" s="928"/>
      <c r="AK174" s="928"/>
      <c r="AL174" s="928"/>
      <c r="AM174" s="928"/>
      <c r="AN174" s="928"/>
      <c r="AO174" s="928"/>
      <c r="AP174" s="928"/>
      <c r="AQ174" s="928"/>
      <c r="AR174" s="928"/>
      <c r="AS174" s="928"/>
      <c r="AT174" s="928"/>
      <c r="AU174" s="928"/>
    </row>
    <row r="175" spans="1:47">
      <c r="A175" s="928"/>
      <c r="B175" s="928"/>
      <c r="C175" s="928"/>
      <c r="D175" s="928"/>
      <c r="E175" s="928"/>
      <c r="F175" s="928"/>
      <c r="G175" s="928"/>
      <c r="H175" s="928"/>
      <c r="I175" s="928"/>
      <c r="J175" s="928"/>
      <c r="K175" s="928"/>
      <c r="L175" s="928"/>
      <c r="M175" s="928"/>
      <c r="N175" s="928"/>
      <c r="O175" s="928"/>
      <c r="P175" s="928"/>
      <c r="Q175" s="928"/>
      <c r="R175" s="928"/>
      <c r="S175" s="928"/>
      <c r="T175" s="928"/>
      <c r="U175" s="928"/>
      <c r="V175" s="928"/>
      <c r="W175" s="928"/>
      <c r="X175" s="928"/>
      <c r="Y175" s="928"/>
      <c r="Z175" s="928"/>
      <c r="AA175" s="928"/>
      <c r="AB175" s="928"/>
      <c r="AC175" s="928"/>
      <c r="AD175" s="928"/>
      <c r="AE175" s="928"/>
      <c r="AF175" s="928"/>
      <c r="AG175" s="928"/>
      <c r="AH175" s="928"/>
      <c r="AI175" s="928"/>
      <c r="AJ175" s="928"/>
      <c r="AK175" s="928"/>
      <c r="AL175" s="928"/>
      <c r="AM175" s="928"/>
      <c r="AN175" s="928"/>
      <c r="AO175" s="928"/>
      <c r="AP175" s="928"/>
      <c r="AQ175" s="928"/>
      <c r="AR175" s="928"/>
      <c r="AS175" s="928"/>
      <c r="AT175" s="928"/>
      <c r="AU175" s="928"/>
    </row>
    <row r="176" spans="1:47">
      <c r="A176" s="928"/>
      <c r="B176" s="928"/>
      <c r="C176" s="928"/>
      <c r="D176" s="928"/>
      <c r="E176" s="928"/>
      <c r="F176" s="928"/>
      <c r="G176" s="928"/>
      <c r="H176" s="928"/>
      <c r="I176" s="928"/>
      <c r="J176" s="928"/>
      <c r="K176" s="928"/>
      <c r="L176" s="928"/>
      <c r="M176" s="928"/>
      <c r="N176" s="928"/>
      <c r="O176" s="928"/>
      <c r="P176" s="928"/>
      <c r="Q176" s="928"/>
      <c r="R176" s="928"/>
      <c r="S176" s="928"/>
      <c r="T176" s="928"/>
      <c r="U176" s="928"/>
      <c r="V176" s="928"/>
      <c r="W176" s="928"/>
      <c r="X176" s="928"/>
      <c r="Y176" s="928"/>
      <c r="Z176" s="928"/>
      <c r="AA176" s="928"/>
      <c r="AB176" s="928"/>
      <c r="AC176" s="928"/>
      <c r="AD176" s="928"/>
      <c r="AE176" s="928"/>
      <c r="AF176" s="928"/>
      <c r="AG176" s="928"/>
      <c r="AH176" s="928"/>
      <c r="AI176" s="928"/>
      <c r="AJ176" s="928"/>
      <c r="AK176" s="928"/>
      <c r="AL176" s="928"/>
      <c r="AM176" s="928"/>
      <c r="AN176" s="928"/>
      <c r="AO176" s="928"/>
      <c r="AP176" s="928"/>
      <c r="AQ176" s="928"/>
      <c r="AR176" s="928"/>
      <c r="AS176" s="928"/>
      <c r="AT176" s="928"/>
      <c r="AU176" s="928"/>
    </row>
    <row r="177" spans="1:47">
      <c r="A177" s="928"/>
      <c r="B177" s="928"/>
      <c r="C177" s="928"/>
      <c r="D177" s="928"/>
      <c r="E177" s="928"/>
      <c r="F177" s="928"/>
      <c r="G177" s="928"/>
      <c r="H177" s="928"/>
      <c r="I177" s="928"/>
      <c r="J177" s="928"/>
      <c r="K177" s="928"/>
      <c r="L177" s="928"/>
      <c r="M177" s="928"/>
      <c r="N177" s="928"/>
      <c r="O177" s="928"/>
      <c r="P177" s="928"/>
      <c r="Q177" s="928"/>
      <c r="R177" s="928"/>
      <c r="S177" s="928"/>
      <c r="T177" s="928"/>
      <c r="U177" s="928"/>
      <c r="V177" s="928"/>
      <c r="W177" s="928"/>
      <c r="X177" s="928"/>
      <c r="Y177" s="928"/>
      <c r="Z177" s="928"/>
      <c r="AA177" s="928"/>
      <c r="AB177" s="928"/>
      <c r="AC177" s="928"/>
      <c r="AD177" s="928"/>
      <c r="AE177" s="928"/>
      <c r="AF177" s="928"/>
      <c r="AG177" s="928"/>
      <c r="AH177" s="928"/>
      <c r="AI177" s="928"/>
      <c r="AJ177" s="928"/>
      <c r="AK177" s="928"/>
      <c r="AL177" s="928"/>
      <c r="AM177" s="928"/>
      <c r="AN177" s="928"/>
      <c r="AO177" s="928"/>
      <c r="AP177" s="928"/>
      <c r="AQ177" s="928"/>
      <c r="AR177" s="928"/>
      <c r="AS177" s="928"/>
      <c r="AT177" s="928"/>
      <c r="AU177" s="928"/>
    </row>
    <row r="178" spans="1:47">
      <c r="A178" s="928"/>
      <c r="B178" s="928"/>
      <c r="C178" s="928"/>
      <c r="D178" s="928"/>
      <c r="E178" s="928"/>
      <c r="F178" s="928"/>
      <c r="G178" s="928"/>
      <c r="H178" s="928"/>
      <c r="I178" s="928"/>
      <c r="J178" s="928"/>
      <c r="K178" s="928"/>
      <c r="L178" s="928"/>
      <c r="M178" s="928"/>
      <c r="N178" s="928"/>
      <c r="O178" s="928"/>
      <c r="P178" s="928"/>
      <c r="Q178" s="928"/>
      <c r="R178" s="928"/>
      <c r="S178" s="928"/>
      <c r="T178" s="928"/>
      <c r="U178" s="928"/>
      <c r="V178" s="928"/>
      <c r="W178" s="928"/>
      <c r="X178" s="928"/>
      <c r="Y178" s="928"/>
      <c r="Z178" s="928"/>
      <c r="AA178" s="928"/>
      <c r="AB178" s="928"/>
      <c r="AC178" s="928"/>
      <c r="AD178" s="928"/>
      <c r="AE178" s="928"/>
      <c r="AF178" s="928"/>
      <c r="AG178" s="928"/>
      <c r="AH178" s="928"/>
      <c r="AI178" s="928"/>
      <c r="AJ178" s="928"/>
      <c r="AK178" s="928"/>
      <c r="AL178" s="928"/>
      <c r="AM178" s="928"/>
      <c r="AN178" s="928"/>
      <c r="AO178" s="928"/>
      <c r="AP178" s="928"/>
      <c r="AQ178" s="928"/>
      <c r="AR178" s="928"/>
      <c r="AS178" s="928"/>
      <c r="AT178" s="928"/>
      <c r="AU178" s="928"/>
    </row>
    <row r="179" spans="1:47">
      <c r="A179" s="928"/>
      <c r="B179" s="928"/>
      <c r="C179" s="928"/>
      <c r="D179" s="928"/>
      <c r="E179" s="928"/>
      <c r="F179" s="928"/>
      <c r="G179" s="928"/>
      <c r="H179" s="928"/>
      <c r="I179" s="928"/>
      <c r="J179" s="928"/>
      <c r="K179" s="928"/>
      <c r="L179" s="928"/>
      <c r="M179" s="928"/>
      <c r="N179" s="928"/>
      <c r="O179" s="928"/>
      <c r="P179" s="928"/>
      <c r="Q179" s="928"/>
      <c r="R179" s="928"/>
      <c r="S179" s="928"/>
      <c r="T179" s="928"/>
      <c r="U179" s="928"/>
      <c r="V179" s="928"/>
      <c r="W179" s="928"/>
      <c r="X179" s="928"/>
      <c r="Y179" s="928"/>
      <c r="Z179" s="928"/>
      <c r="AA179" s="928"/>
      <c r="AB179" s="928"/>
      <c r="AC179" s="928"/>
      <c r="AD179" s="928"/>
      <c r="AE179" s="928"/>
      <c r="AF179" s="928"/>
      <c r="AG179" s="928"/>
      <c r="AH179" s="928"/>
      <c r="AI179" s="928"/>
      <c r="AJ179" s="928"/>
      <c r="AK179" s="928"/>
      <c r="AL179" s="928"/>
      <c r="AM179" s="928"/>
      <c r="AN179" s="928"/>
      <c r="AO179" s="928"/>
      <c r="AP179" s="928"/>
      <c r="AQ179" s="928"/>
      <c r="AR179" s="928"/>
      <c r="AS179" s="928"/>
      <c r="AT179" s="928"/>
      <c r="AU179" s="928"/>
    </row>
    <row r="180" spans="1:47">
      <c r="A180" s="928"/>
      <c r="B180" s="928"/>
      <c r="C180" s="928"/>
      <c r="D180" s="928"/>
      <c r="E180" s="928"/>
      <c r="F180" s="928"/>
      <c r="G180" s="928"/>
      <c r="H180" s="928"/>
      <c r="I180" s="928"/>
      <c r="J180" s="928"/>
      <c r="K180" s="928"/>
      <c r="L180" s="928"/>
      <c r="M180" s="928"/>
      <c r="N180" s="928"/>
      <c r="O180" s="928"/>
      <c r="P180" s="928"/>
      <c r="Q180" s="928"/>
      <c r="R180" s="928"/>
      <c r="S180" s="928"/>
      <c r="T180" s="928"/>
      <c r="U180" s="928"/>
      <c r="V180" s="928"/>
      <c r="W180" s="928"/>
      <c r="X180" s="928"/>
      <c r="Y180" s="928"/>
      <c r="Z180" s="928"/>
      <c r="AA180" s="928"/>
      <c r="AB180" s="928"/>
      <c r="AC180" s="928"/>
      <c r="AD180" s="928"/>
      <c r="AE180" s="928"/>
      <c r="AF180" s="928"/>
      <c r="AG180" s="928"/>
      <c r="AH180" s="928"/>
      <c r="AI180" s="928"/>
      <c r="AJ180" s="928"/>
      <c r="AK180" s="928"/>
      <c r="AL180" s="928"/>
      <c r="AM180" s="928"/>
      <c r="AN180" s="928"/>
      <c r="AO180" s="928"/>
      <c r="AP180" s="928"/>
      <c r="AQ180" s="928"/>
      <c r="AR180" s="928"/>
      <c r="AS180" s="928"/>
      <c r="AT180" s="928"/>
      <c r="AU180" s="928"/>
    </row>
    <row r="181" spans="1:47">
      <c r="A181" s="928"/>
      <c r="B181" s="928"/>
      <c r="C181" s="928"/>
      <c r="D181" s="928"/>
      <c r="E181" s="928"/>
      <c r="F181" s="928"/>
      <c r="G181" s="928"/>
      <c r="H181" s="928"/>
      <c r="I181" s="928"/>
      <c r="J181" s="928"/>
      <c r="K181" s="928"/>
      <c r="L181" s="928"/>
      <c r="M181" s="928"/>
      <c r="N181" s="928"/>
      <c r="O181" s="928"/>
      <c r="P181" s="928"/>
      <c r="Q181" s="928"/>
      <c r="R181" s="928"/>
      <c r="S181" s="928"/>
      <c r="T181" s="928"/>
      <c r="U181" s="928"/>
      <c r="V181" s="928"/>
      <c r="W181" s="928"/>
      <c r="X181" s="928"/>
      <c r="Y181" s="928"/>
      <c r="Z181" s="928"/>
      <c r="AA181" s="928"/>
      <c r="AB181" s="928"/>
      <c r="AC181" s="928"/>
      <c r="AD181" s="928"/>
      <c r="AE181" s="928"/>
      <c r="AF181" s="928"/>
      <c r="AG181" s="928"/>
      <c r="AH181" s="928"/>
      <c r="AI181" s="928"/>
      <c r="AJ181" s="928"/>
      <c r="AK181" s="928"/>
      <c r="AL181" s="928"/>
      <c r="AM181" s="928"/>
      <c r="AN181" s="928"/>
      <c r="AO181" s="928"/>
      <c r="AP181" s="928"/>
      <c r="AQ181" s="928"/>
      <c r="AR181" s="928"/>
      <c r="AS181" s="928"/>
      <c r="AT181" s="928"/>
      <c r="AU181" s="928"/>
    </row>
    <row r="182" spans="1:47">
      <c r="A182" s="928"/>
      <c r="B182" s="928"/>
      <c r="C182" s="928"/>
      <c r="D182" s="928"/>
      <c r="E182" s="928"/>
      <c r="F182" s="928"/>
      <c r="G182" s="928"/>
      <c r="H182" s="928"/>
      <c r="I182" s="928"/>
      <c r="J182" s="928"/>
      <c r="K182" s="928"/>
      <c r="L182" s="928"/>
      <c r="M182" s="928"/>
      <c r="N182" s="928"/>
      <c r="O182" s="928"/>
      <c r="P182" s="928"/>
      <c r="Q182" s="928"/>
      <c r="R182" s="928"/>
      <c r="S182" s="928"/>
      <c r="T182" s="928"/>
      <c r="U182" s="928"/>
      <c r="V182" s="928"/>
      <c r="W182" s="928"/>
      <c r="X182" s="928"/>
      <c r="Y182" s="928"/>
      <c r="Z182" s="928"/>
      <c r="AA182" s="928"/>
      <c r="AB182" s="928"/>
      <c r="AC182" s="928"/>
      <c r="AD182" s="928"/>
      <c r="AE182" s="928"/>
      <c r="AF182" s="928"/>
      <c r="AG182" s="928"/>
      <c r="AH182" s="928"/>
      <c r="AI182" s="928"/>
      <c r="AJ182" s="928"/>
      <c r="AK182" s="928"/>
      <c r="AL182" s="928"/>
      <c r="AM182" s="928"/>
      <c r="AN182" s="928"/>
      <c r="AO182" s="928"/>
      <c r="AP182" s="928"/>
      <c r="AQ182" s="928"/>
      <c r="AR182" s="928"/>
      <c r="AS182" s="928"/>
      <c r="AT182" s="928"/>
      <c r="AU182" s="928"/>
    </row>
    <row r="183" spans="1:47">
      <c r="A183" s="928"/>
      <c r="B183" s="928"/>
      <c r="C183" s="928"/>
      <c r="D183" s="928"/>
      <c r="E183" s="928"/>
      <c r="F183" s="928"/>
      <c r="G183" s="928"/>
      <c r="H183" s="928"/>
      <c r="I183" s="928"/>
      <c r="J183" s="928"/>
      <c r="K183" s="928"/>
      <c r="L183" s="928"/>
      <c r="M183" s="928"/>
      <c r="N183" s="928"/>
      <c r="O183" s="928"/>
      <c r="P183" s="928"/>
      <c r="Q183" s="928"/>
      <c r="R183" s="928"/>
      <c r="S183" s="928"/>
      <c r="T183" s="928"/>
      <c r="U183" s="928"/>
      <c r="V183" s="928"/>
      <c r="W183" s="928"/>
      <c r="X183" s="928"/>
      <c r="Y183" s="928"/>
      <c r="Z183" s="928"/>
      <c r="AA183" s="928"/>
      <c r="AB183" s="928"/>
      <c r="AC183" s="928"/>
      <c r="AD183" s="928"/>
      <c r="AE183" s="928"/>
      <c r="AF183" s="928"/>
      <c r="AG183" s="928"/>
      <c r="AH183" s="928"/>
      <c r="AI183" s="928"/>
      <c r="AJ183" s="928"/>
      <c r="AK183" s="928"/>
      <c r="AL183" s="928"/>
      <c r="AM183" s="928"/>
      <c r="AN183" s="928"/>
      <c r="AO183" s="928"/>
      <c r="AP183" s="928"/>
      <c r="AQ183" s="928"/>
      <c r="AR183" s="928"/>
      <c r="AS183" s="928"/>
      <c r="AT183" s="928"/>
      <c r="AU183" s="928"/>
    </row>
    <row r="184" spans="1:47">
      <c r="A184" s="928"/>
      <c r="B184" s="928"/>
      <c r="C184" s="928"/>
      <c r="D184" s="928"/>
      <c r="E184" s="928"/>
      <c r="F184" s="928"/>
      <c r="G184" s="928"/>
      <c r="H184" s="928"/>
      <c r="I184" s="928"/>
      <c r="J184" s="928"/>
      <c r="K184" s="928"/>
      <c r="L184" s="928"/>
      <c r="M184" s="928"/>
      <c r="N184" s="928"/>
      <c r="O184" s="928"/>
      <c r="P184" s="928"/>
      <c r="Q184" s="928"/>
      <c r="R184" s="928"/>
      <c r="S184" s="928"/>
      <c r="T184" s="928"/>
      <c r="U184" s="928"/>
      <c r="V184" s="928"/>
      <c r="W184" s="928"/>
      <c r="X184" s="928"/>
      <c r="Y184" s="928"/>
      <c r="Z184" s="928"/>
      <c r="AA184" s="928"/>
      <c r="AB184" s="928"/>
      <c r="AC184" s="928"/>
      <c r="AD184" s="928"/>
      <c r="AE184" s="928"/>
      <c r="AF184" s="928"/>
      <c r="AG184" s="928"/>
      <c r="AH184" s="928"/>
      <c r="AI184" s="928"/>
      <c r="AJ184" s="928"/>
      <c r="AK184" s="928"/>
      <c r="AL184" s="928"/>
      <c r="AM184" s="928"/>
      <c r="AN184" s="928"/>
      <c r="AO184" s="928"/>
      <c r="AP184" s="928"/>
      <c r="AQ184" s="928"/>
      <c r="AR184" s="928"/>
      <c r="AS184" s="928"/>
      <c r="AT184" s="928"/>
      <c r="AU184" s="928"/>
    </row>
    <row r="185" spans="1:47">
      <c r="A185" s="928"/>
      <c r="B185" s="928"/>
      <c r="C185" s="928"/>
      <c r="D185" s="928"/>
      <c r="E185" s="928"/>
      <c r="F185" s="928"/>
      <c r="G185" s="928"/>
      <c r="H185" s="928"/>
      <c r="I185" s="928"/>
      <c r="J185" s="928"/>
      <c r="K185" s="928"/>
      <c r="L185" s="928"/>
      <c r="M185" s="928"/>
      <c r="N185" s="928"/>
      <c r="O185" s="928"/>
      <c r="P185" s="928"/>
      <c r="Q185" s="928"/>
      <c r="R185" s="928"/>
      <c r="S185" s="928"/>
      <c r="T185" s="928"/>
      <c r="U185" s="928"/>
      <c r="V185" s="928"/>
      <c r="W185" s="928"/>
      <c r="X185" s="928"/>
      <c r="Y185" s="928"/>
      <c r="Z185" s="928"/>
      <c r="AA185" s="928"/>
      <c r="AB185" s="928"/>
      <c r="AC185" s="928"/>
      <c r="AD185" s="928"/>
      <c r="AE185" s="928"/>
      <c r="AF185" s="928"/>
      <c r="AG185" s="928"/>
      <c r="AH185" s="928"/>
      <c r="AI185" s="928"/>
      <c r="AJ185" s="928"/>
      <c r="AK185" s="928"/>
      <c r="AL185" s="928"/>
      <c r="AM185" s="928"/>
      <c r="AN185" s="928"/>
      <c r="AO185" s="928"/>
      <c r="AP185" s="928"/>
      <c r="AQ185" s="928"/>
      <c r="AR185" s="928"/>
      <c r="AS185" s="928"/>
      <c r="AT185" s="928"/>
      <c r="AU185" s="928"/>
    </row>
    <row r="186" spans="1:47">
      <c r="A186" s="928"/>
      <c r="B186" s="928"/>
      <c r="C186" s="928"/>
      <c r="D186" s="928"/>
      <c r="E186" s="928"/>
      <c r="F186" s="928"/>
      <c r="G186" s="928"/>
      <c r="H186" s="928"/>
      <c r="I186" s="928"/>
      <c r="J186" s="928"/>
      <c r="K186" s="928"/>
      <c r="L186" s="928"/>
      <c r="M186" s="928"/>
      <c r="N186" s="928"/>
      <c r="O186" s="928"/>
      <c r="P186" s="928"/>
      <c r="Q186" s="928"/>
      <c r="R186" s="928"/>
      <c r="S186" s="928"/>
      <c r="T186" s="928"/>
      <c r="U186" s="928"/>
      <c r="V186" s="928"/>
      <c r="W186" s="928"/>
      <c r="X186" s="928"/>
      <c r="Y186" s="928"/>
      <c r="Z186" s="928"/>
      <c r="AA186" s="928"/>
      <c r="AB186" s="928"/>
      <c r="AC186" s="928"/>
      <c r="AD186" s="928"/>
      <c r="AE186" s="928"/>
      <c r="AF186" s="928"/>
      <c r="AG186" s="928"/>
      <c r="AH186" s="928"/>
      <c r="AI186" s="928"/>
      <c r="AJ186" s="928"/>
      <c r="AK186" s="928"/>
      <c r="AL186" s="928"/>
      <c r="AM186" s="928"/>
      <c r="AN186" s="928"/>
      <c r="AO186" s="928"/>
      <c r="AP186" s="928"/>
      <c r="AQ186" s="928"/>
      <c r="AR186" s="928"/>
      <c r="AS186" s="928"/>
      <c r="AT186" s="928"/>
      <c r="AU186" s="928"/>
    </row>
    <row r="187" spans="1:47">
      <c r="A187" s="928"/>
      <c r="B187" s="928"/>
      <c r="C187" s="928"/>
      <c r="D187" s="928"/>
      <c r="E187" s="928"/>
      <c r="F187" s="928"/>
      <c r="G187" s="928"/>
      <c r="H187" s="928"/>
      <c r="I187" s="928"/>
      <c r="J187" s="928"/>
      <c r="K187" s="928"/>
      <c r="L187" s="928"/>
      <c r="M187" s="928"/>
      <c r="N187" s="928"/>
      <c r="O187" s="928"/>
      <c r="P187" s="928"/>
      <c r="Q187" s="928"/>
      <c r="R187" s="928"/>
      <c r="S187" s="928"/>
      <c r="T187" s="928"/>
      <c r="U187" s="928"/>
      <c r="V187" s="928"/>
      <c r="W187" s="928"/>
      <c r="X187" s="928"/>
      <c r="Y187" s="928"/>
      <c r="Z187" s="928"/>
      <c r="AA187" s="928"/>
      <c r="AB187" s="928"/>
      <c r="AC187" s="928"/>
      <c r="AD187" s="928"/>
      <c r="AE187" s="928"/>
      <c r="AF187" s="928"/>
      <c r="AG187" s="928"/>
      <c r="AH187" s="928"/>
      <c r="AI187" s="928"/>
      <c r="AJ187" s="928"/>
      <c r="AK187" s="928"/>
      <c r="AL187" s="928"/>
      <c r="AM187" s="928"/>
      <c r="AN187" s="928"/>
      <c r="AO187" s="928"/>
      <c r="AP187" s="928"/>
      <c r="AQ187" s="928"/>
      <c r="AR187" s="928"/>
      <c r="AS187" s="928"/>
      <c r="AT187" s="928"/>
      <c r="AU187" s="928"/>
    </row>
    <row r="188" spans="1:47">
      <c r="A188" s="928"/>
      <c r="B188" s="928"/>
      <c r="C188" s="928"/>
      <c r="D188" s="928"/>
      <c r="E188" s="928"/>
      <c r="F188" s="928"/>
      <c r="G188" s="928"/>
      <c r="H188" s="928"/>
      <c r="I188" s="928"/>
      <c r="J188" s="928"/>
      <c r="K188" s="928"/>
      <c r="L188" s="928"/>
      <c r="M188" s="928"/>
      <c r="N188" s="928"/>
      <c r="O188" s="928"/>
      <c r="P188" s="928"/>
      <c r="Q188" s="928"/>
      <c r="R188" s="928"/>
      <c r="S188" s="928"/>
      <c r="T188" s="928"/>
      <c r="U188" s="928"/>
      <c r="V188" s="928"/>
      <c r="W188" s="928"/>
      <c r="X188" s="928"/>
      <c r="Y188" s="928"/>
      <c r="Z188" s="928"/>
      <c r="AA188" s="928"/>
      <c r="AB188" s="928"/>
      <c r="AC188" s="928"/>
      <c r="AD188" s="928"/>
      <c r="AE188" s="928"/>
      <c r="AF188" s="928"/>
      <c r="AG188" s="928"/>
      <c r="AH188" s="928"/>
      <c r="AI188" s="928"/>
      <c r="AJ188" s="928"/>
      <c r="AK188" s="928"/>
      <c r="AL188" s="928"/>
      <c r="AM188" s="928"/>
      <c r="AN188" s="928"/>
      <c r="AO188" s="928"/>
      <c r="AP188" s="928"/>
      <c r="AQ188" s="928"/>
      <c r="AR188" s="928"/>
      <c r="AS188" s="928"/>
      <c r="AT188" s="928"/>
      <c r="AU188" s="928"/>
    </row>
    <row r="189" spans="1:47">
      <c r="A189" s="928"/>
      <c r="B189" s="928"/>
      <c r="C189" s="928"/>
      <c r="D189" s="928"/>
      <c r="E189" s="928"/>
      <c r="F189" s="928"/>
      <c r="G189" s="928"/>
      <c r="H189" s="928"/>
      <c r="I189" s="928"/>
      <c r="J189" s="928"/>
      <c r="K189" s="928"/>
      <c r="L189" s="928"/>
      <c r="M189" s="928"/>
      <c r="N189" s="928"/>
      <c r="O189" s="928"/>
      <c r="P189" s="928"/>
      <c r="Q189" s="928"/>
      <c r="R189" s="928"/>
      <c r="S189" s="928"/>
      <c r="T189" s="928"/>
      <c r="U189" s="928"/>
      <c r="V189" s="928"/>
      <c r="W189" s="928"/>
      <c r="X189" s="928"/>
      <c r="Y189" s="928"/>
      <c r="Z189" s="928"/>
      <c r="AA189" s="928"/>
      <c r="AB189" s="928"/>
      <c r="AC189" s="928"/>
      <c r="AD189" s="928"/>
      <c r="AE189" s="928"/>
      <c r="AF189" s="928"/>
      <c r="AG189" s="928"/>
      <c r="AH189" s="928"/>
      <c r="AI189" s="928"/>
      <c r="AJ189" s="928"/>
      <c r="AK189" s="928"/>
      <c r="AL189" s="928"/>
      <c r="AM189" s="928"/>
      <c r="AN189" s="928"/>
      <c r="AO189" s="928"/>
      <c r="AP189" s="928"/>
      <c r="AQ189" s="928"/>
      <c r="AR189" s="928"/>
      <c r="AS189" s="928"/>
      <c r="AT189" s="928"/>
      <c r="AU189" s="928"/>
    </row>
    <row r="190" spans="1:47">
      <c r="A190" s="928"/>
      <c r="B190" s="928"/>
      <c r="C190" s="928"/>
      <c r="D190" s="928"/>
      <c r="E190" s="928"/>
      <c r="F190" s="928"/>
      <c r="G190" s="928"/>
      <c r="H190" s="928"/>
      <c r="I190" s="928"/>
      <c r="J190" s="928"/>
      <c r="K190" s="928"/>
      <c r="L190" s="928"/>
      <c r="M190" s="928"/>
      <c r="N190" s="928"/>
      <c r="O190" s="928"/>
      <c r="P190" s="928"/>
      <c r="Q190" s="928"/>
      <c r="R190" s="928"/>
      <c r="S190" s="928"/>
      <c r="T190" s="928"/>
      <c r="U190" s="928"/>
      <c r="V190" s="928"/>
      <c r="W190" s="928"/>
      <c r="X190" s="928"/>
      <c r="Y190" s="928"/>
      <c r="Z190" s="928"/>
      <c r="AA190" s="928"/>
      <c r="AB190" s="928"/>
      <c r="AC190" s="928"/>
      <c r="AD190" s="928"/>
      <c r="AE190" s="928"/>
      <c r="AF190" s="928"/>
      <c r="AG190" s="928"/>
      <c r="AH190" s="928"/>
      <c r="AI190" s="928"/>
      <c r="AJ190" s="928"/>
      <c r="AK190" s="928"/>
      <c r="AL190" s="928"/>
      <c r="AM190" s="928"/>
      <c r="AN190" s="928"/>
      <c r="AO190" s="928"/>
      <c r="AP190" s="928"/>
      <c r="AQ190" s="928"/>
      <c r="AR190" s="928"/>
      <c r="AS190" s="928"/>
      <c r="AT190" s="928"/>
      <c r="AU190" s="928"/>
    </row>
    <row r="191" spans="1:47">
      <c r="A191" s="928"/>
      <c r="B191" s="928"/>
      <c r="C191" s="928"/>
      <c r="D191" s="928"/>
      <c r="E191" s="928"/>
      <c r="F191" s="928"/>
      <c r="G191" s="928"/>
      <c r="H191" s="928"/>
      <c r="I191" s="928"/>
      <c r="J191" s="928"/>
      <c r="K191" s="928"/>
      <c r="L191" s="928"/>
      <c r="M191" s="928"/>
      <c r="N191" s="928"/>
      <c r="O191" s="928"/>
      <c r="P191" s="928"/>
      <c r="Q191" s="928"/>
      <c r="R191" s="928"/>
      <c r="S191" s="928"/>
      <c r="T191" s="928"/>
      <c r="U191" s="928"/>
      <c r="V191" s="928"/>
      <c r="W191" s="928"/>
      <c r="X191" s="928"/>
      <c r="Y191" s="928"/>
      <c r="Z191" s="928"/>
      <c r="AA191" s="928"/>
      <c r="AB191" s="928"/>
      <c r="AC191" s="928"/>
      <c r="AD191" s="928"/>
      <c r="AE191" s="928"/>
      <c r="AF191" s="928"/>
      <c r="AG191" s="928"/>
      <c r="AH191" s="928"/>
      <c r="AI191" s="928"/>
      <c r="AJ191" s="928"/>
      <c r="AK191" s="928"/>
      <c r="AL191" s="928"/>
      <c r="AM191" s="928"/>
      <c r="AN191" s="928"/>
      <c r="AO191" s="928"/>
      <c r="AP191" s="928"/>
      <c r="AQ191" s="928"/>
      <c r="AR191" s="928"/>
      <c r="AS191" s="928"/>
      <c r="AT191" s="928"/>
      <c r="AU191" s="928"/>
    </row>
    <row r="192" spans="1:47">
      <c r="A192" s="928"/>
      <c r="B192" s="928"/>
      <c r="C192" s="928"/>
      <c r="D192" s="928"/>
      <c r="E192" s="928"/>
      <c r="F192" s="928"/>
      <c r="G192" s="928"/>
      <c r="H192" s="928"/>
      <c r="I192" s="928"/>
      <c r="J192" s="928"/>
      <c r="K192" s="928"/>
      <c r="L192" s="928"/>
      <c r="M192" s="928"/>
      <c r="N192" s="928"/>
      <c r="O192" s="928"/>
      <c r="P192" s="928"/>
      <c r="Q192" s="928"/>
      <c r="R192" s="928"/>
      <c r="S192" s="928"/>
      <c r="T192" s="928"/>
      <c r="U192" s="928"/>
      <c r="V192" s="928"/>
      <c r="W192" s="928"/>
      <c r="X192" s="928"/>
      <c r="Y192" s="928"/>
      <c r="Z192" s="928"/>
      <c r="AA192" s="928"/>
      <c r="AB192" s="928"/>
      <c r="AC192" s="928"/>
      <c r="AD192" s="928"/>
      <c r="AE192" s="928"/>
      <c r="AF192" s="928"/>
      <c r="AG192" s="928"/>
      <c r="AH192" s="928"/>
      <c r="AI192" s="928"/>
      <c r="AJ192" s="928"/>
      <c r="AK192" s="928"/>
      <c r="AL192" s="928"/>
      <c r="AM192" s="928"/>
      <c r="AN192" s="928"/>
      <c r="AO192" s="928"/>
      <c r="AP192" s="928"/>
      <c r="AQ192" s="928"/>
      <c r="AR192" s="928"/>
      <c r="AS192" s="928"/>
      <c r="AT192" s="928"/>
      <c r="AU192" s="928"/>
    </row>
    <row r="193" spans="1:47">
      <c r="A193" s="928"/>
      <c r="B193" s="928"/>
      <c r="C193" s="928"/>
      <c r="D193" s="928"/>
      <c r="E193" s="928"/>
      <c r="F193" s="928"/>
      <c r="G193" s="928"/>
      <c r="H193" s="928"/>
      <c r="I193" s="928"/>
      <c r="J193" s="928"/>
      <c r="K193" s="928"/>
      <c r="L193" s="928"/>
      <c r="M193" s="928"/>
      <c r="N193" s="928"/>
      <c r="O193" s="928"/>
      <c r="P193" s="928"/>
      <c r="Q193" s="928"/>
      <c r="R193" s="928"/>
      <c r="S193" s="928"/>
      <c r="T193" s="928"/>
      <c r="U193" s="928"/>
      <c r="V193" s="928"/>
      <c r="W193" s="928"/>
      <c r="X193" s="928"/>
      <c r="Y193" s="928"/>
      <c r="Z193" s="928"/>
      <c r="AA193" s="928"/>
      <c r="AB193" s="928"/>
      <c r="AC193" s="928"/>
      <c r="AD193" s="928"/>
      <c r="AE193" s="928"/>
      <c r="AF193" s="928"/>
      <c r="AG193" s="928"/>
      <c r="AH193" s="928"/>
      <c r="AI193" s="928"/>
      <c r="AJ193" s="928"/>
      <c r="AK193" s="928"/>
      <c r="AL193" s="928"/>
      <c r="AM193" s="928"/>
      <c r="AN193" s="928"/>
      <c r="AO193" s="928"/>
      <c r="AP193" s="928"/>
      <c r="AQ193" s="928"/>
      <c r="AR193" s="928"/>
      <c r="AS193" s="928"/>
      <c r="AT193" s="928"/>
      <c r="AU193" s="928"/>
    </row>
    <row r="194" spans="1:47">
      <c r="A194" s="928"/>
      <c r="B194" s="928"/>
      <c r="C194" s="928"/>
      <c r="D194" s="928"/>
      <c r="E194" s="928"/>
      <c r="F194" s="928"/>
      <c r="G194" s="928"/>
      <c r="H194" s="928"/>
      <c r="I194" s="928"/>
      <c r="J194" s="928"/>
      <c r="K194" s="928"/>
      <c r="L194" s="928"/>
      <c r="M194" s="928"/>
      <c r="N194" s="928"/>
      <c r="O194" s="928"/>
      <c r="P194" s="928"/>
      <c r="Q194" s="928"/>
      <c r="R194" s="928"/>
      <c r="S194" s="928"/>
      <c r="T194" s="928"/>
      <c r="U194" s="928"/>
      <c r="V194" s="928"/>
      <c r="W194" s="928"/>
      <c r="X194" s="928"/>
      <c r="Y194" s="928"/>
      <c r="Z194" s="928"/>
      <c r="AA194" s="928"/>
      <c r="AB194" s="928"/>
      <c r="AC194" s="928"/>
      <c r="AD194" s="928"/>
      <c r="AE194" s="928"/>
      <c r="AF194" s="928"/>
      <c r="AG194" s="928"/>
      <c r="AH194" s="928"/>
      <c r="AI194" s="928"/>
      <c r="AJ194" s="928"/>
      <c r="AK194" s="928"/>
      <c r="AL194" s="928"/>
      <c r="AM194" s="928"/>
      <c r="AN194" s="928"/>
      <c r="AO194" s="928"/>
      <c r="AP194" s="928"/>
      <c r="AQ194" s="928"/>
      <c r="AR194" s="928"/>
      <c r="AS194" s="928"/>
      <c r="AT194" s="928"/>
      <c r="AU194" s="928"/>
    </row>
    <row r="195" spans="1:47">
      <c r="A195" s="928"/>
      <c r="B195" s="928"/>
      <c r="C195" s="928"/>
      <c r="D195" s="928"/>
      <c r="E195" s="928"/>
      <c r="F195" s="928"/>
      <c r="G195" s="928"/>
      <c r="H195" s="928"/>
      <c r="I195" s="928"/>
      <c r="J195" s="928"/>
      <c r="K195" s="928"/>
      <c r="L195" s="928"/>
      <c r="M195" s="928"/>
      <c r="N195" s="928"/>
      <c r="O195" s="928"/>
      <c r="P195" s="928"/>
      <c r="Q195" s="928"/>
      <c r="R195" s="928"/>
      <c r="S195" s="928"/>
      <c r="T195" s="928"/>
      <c r="U195" s="928"/>
      <c r="V195" s="928"/>
      <c r="W195" s="928"/>
      <c r="X195" s="928"/>
      <c r="Y195" s="928"/>
      <c r="Z195" s="928"/>
      <c r="AA195" s="928"/>
      <c r="AB195" s="928"/>
      <c r="AC195" s="928"/>
      <c r="AD195" s="928"/>
      <c r="AE195" s="928"/>
      <c r="AF195" s="928"/>
      <c r="AG195" s="928"/>
      <c r="AH195" s="928"/>
      <c r="AI195" s="928"/>
      <c r="AJ195" s="928"/>
      <c r="AK195" s="928"/>
      <c r="AL195" s="928"/>
      <c r="AM195" s="928"/>
      <c r="AN195" s="928"/>
      <c r="AO195" s="928"/>
      <c r="AP195" s="928"/>
      <c r="AQ195" s="928"/>
      <c r="AR195" s="928"/>
      <c r="AS195" s="928"/>
      <c r="AT195" s="928"/>
      <c r="AU195" s="928"/>
    </row>
    <row r="196" spans="1:47">
      <c r="A196" s="928"/>
      <c r="B196" s="928"/>
      <c r="C196" s="928"/>
      <c r="D196" s="928"/>
      <c r="E196" s="928"/>
      <c r="F196" s="928"/>
      <c r="G196" s="928"/>
      <c r="H196" s="928"/>
      <c r="I196" s="928"/>
      <c r="J196" s="928"/>
      <c r="K196" s="928"/>
      <c r="L196" s="928"/>
      <c r="M196" s="928"/>
      <c r="N196" s="928"/>
      <c r="O196" s="928"/>
      <c r="P196" s="928"/>
      <c r="Q196" s="928"/>
      <c r="R196" s="928"/>
      <c r="S196" s="928"/>
      <c r="T196" s="928"/>
      <c r="U196" s="928"/>
      <c r="V196" s="928"/>
      <c r="W196" s="928"/>
      <c r="X196" s="928"/>
      <c r="Y196" s="928"/>
      <c r="Z196" s="928"/>
      <c r="AA196" s="928"/>
      <c r="AB196" s="928"/>
      <c r="AC196" s="928"/>
      <c r="AD196" s="928"/>
      <c r="AE196" s="928"/>
      <c r="AF196" s="928"/>
      <c r="AG196" s="928"/>
      <c r="AH196" s="928"/>
      <c r="AI196" s="928"/>
      <c r="AJ196" s="928"/>
      <c r="AK196" s="928"/>
      <c r="AL196" s="928"/>
      <c r="AM196" s="928"/>
      <c r="AN196" s="928"/>
      <c r="AO196" s="928"/>
      <c r="AP196" s="928"/>
      <c r="AQ196" s="928"/>
      <c r="AR196" s="928"/>
      <c r="AS196" s="928"/>
      <c r="AT196" s="928"/>
      <c r="AU196" s="928"/>
    </row>
    <row r="197" spans="1:47">
      <c r="A197" s="928"/>
      <c r="B197" s="928"/>
      <c r="C197" s="928"/>
      <c r="D197" s="928"/>
      <c r="E197" s="928"/>
      <c r="F197" s="928"/>
      <c r="G197" s="928"/>
      <c r="H197" s="928"/>
      <c r="I197" s="928"/>
      <c r="J197" s="928"/>
      <c r="K197" s="928"/>
      <c r="L197" s="928"/>
      <c r="M197" s="928"/>
      <c r="N197" s="928"/>
      <c r="O197" s="928"/>
      <c r="P197" s="928"/>
      <c r="Q197" s="928"/>
      <c r="R197" s="928"/>
      <c r="S197" s="928"/>
      <c r="T197" s="928"/>
      <c r="U197" s="928"/>
      <c r="V197" s="928"/>
      <c r="W197" s="928"/>
      <c r="X197" s="928"/>
      <c r="Y197" s="928"/>
      <c r="Z197" s="928"/>
      <c r="AA197" s="928"/>
      <c r="AB197" s="928"/>
      <c r="AC197" s="928"/>
      <c r="AD197" s="928"/>
      <c r="AE197" s="928"/>
      <c r="AF197" s="928"/>
      <c r="AG197" s="928"/>
      <c r="AH197" s="928"/>
      <c r="AI197" s="928"/>
      <c r="AJ197" s="928"/>
      <c r="AK197" s="928"/>
      <c r="AL197" s="928"/>
      <c r="AM197" s="928"/>
      <c r="AN197" s="928"/>
      <c r="AO197" s="928"/>
      <c r="AP197" s="928"/>
      <c r="AQ197" s="928"/>
      <c r="AR197" s="928"/>
      <c r="AS197" s="928"/>
      <c r="AT197" s="928"/>
      <c r="AU197" s="928"/>
    </row>
    <row r="198" spans="1:47">
      <c r="A198" s="928"/>
      <c r="B198" s="928"/>
      <c r="C198" s="928"/>
      <c r="D198" s="928"/>
      <c r="E198" s="928"/>
      <c r="F198" s="928"/>
      <c r="G198" s="928"/>
      <c r="H198" s="928"/>
      <c r="I198" s="928"/>
      <c r="J198" s="928"/>
      <c r="K198" s="928"/>
      <c r="L198" s="928"/>
      <c r="M198" s="928"/>
      <c r="N198" s="928"/>
      <c r="O198" s="928"/>
      <c r="P198" s="928"/>
      <c r="Q198" s="928"/>
      <c r="R198" s="928"/>
      <c r="S198" s="928"/>
      <c r="T198" s="928"/>
      <c r="U198" s="928"/>
      <c r="V198" s="928"/>
      <c r="W198" s="928"/>
      <c r="X198" s="928"/>
      <c r="Y198" s="928"/>
      <c r="Z198" s="928"/>
      <c r="AA198" s="928"/>
      <c r="AB198" s="928"/>
      <c r="AC198" s="928"/>
      <c r="AD198" s="928"/>
      <c r="AE198" s="928"/>
      <c r="AF198" s="928"/>
      <c r="AG198" s="928"/>
      <c r="AH198" s="928"/>
      <c r="AI198" s="928"/>
      <c r="AJ198" s="928"/>
      <c r="AK198" s="928"/>
      <c r="AL198" s="928"/>
      <c r="AM198" s="928"/>
      <c r="AN198" s="928"/>
      <c r="AO198" s="928"/>
      <c r="AP198" s="928"/>
      <c r="AQ198" s="928"/>
      <c r="AR198" s="928"/>
      <c r="AS198" s="928"/>
      <c r="AT198" s="928"/>
      <c r="AU198" s="928"/>
    </row>
    <row r="199" spans="1:47">
      <c r="A199" s="928"/>
      <c r="B199" s="928"/>
      <c r="C199" s="928"/>
      <c r="D199" s="928"/>
      <c r="E199" s="928"/>
      <c r="F199" s="928"/>
      <c r="G199" s="928"/>
      <c r="H199" s="928"/>
      <c r="I199" s="928"/>
      <c r="J199" s="928"/>
      <c r="K199" s="928"/>
      <c r="L199" s="928"/>
      <c r="M199" s="928"/>
      <c r="N199" s="928"/>
      <c r="O199" s="928"/>
      <c r="P199" s="928"/>
      <c r="Q199" s="928"/>
      <c r="R199" s="928"/>
      <c r="S199" s="928"/>
      <c r="T199" s="928"/>
      <c r="U199" s="928"/>
      <c r="V199" s="928"/>
      <c r="W199" s="928"/>
      <c r="X199" s="928"/>
      <c r="Y199" s="928"/>
      <c r="Z199" s="928"/>
      <c r="AA199" s="928"/>
      <c r="AB199" s="928"/>
      <c r="AC199" s="928"/>
      <c r="AD199" s="928"/>
      <c r="AE199" s="928"/>
      <c r="AF199" s="928"/>
      <c r="AG199" s="928"/>
      <c r="AH199" s="928"/>
      <c r="AI199" s="928"/>
      <c r="AJ199" s="928"/>
      <c r="AK199" s="928"/>
      <c r="AL199" s="928"/>
      <c r="AM199" s="928"/>
      <c r="AN199" s="928"/>
      <c r="AO199" s="928"/>
      <c r="AP199" s="928"/>
      <c r="AQ199" s="928"/>
      <c r="AR199" s="928"/>
      <c r="AS199" s="928"/>
      <c r="AT199" s="928"/>
      <c r="AU199" s="928"/>
    </row>
    <row r="200" spans="1:47">
      <c r="A200" s="928"/>
      <c r="B200" s="928"/>
      <c r="C200" s="928"/>
      <c r="D200" s="928"/>
      <c r="E200" s="928"/>
      <c r="F200" s="928"/>
      <c r="G200" s="928"/>
      <c r="H200" s="928"/>
      <c r="I200" s="928"/>
      <c r="J200" s="928"/>
      <c r="K200" s="928"/>
      <c r="L200" s="928"/>
      <c r="M200" s="928"/>
      <c r="N200" s="928"/>
      <c r="O200" s="928"/>
      <c r="P200" s="928"/>
      <c r="Q200" s="928"/>
      <c r="R200" s="928"/>
      <c r="S200" s="928"/>
      <c r="T200" s="928"/>
      <c r="U200" s="928"/>
      <c r="V200" s="928"/>
      <c r="W200" s="928"/>
      <c r="X200" s="928"/>
      <c r="Y200" s="928"/>
      <c r="Z200" s="928"/>
      <c r="AA200" s="928"/>
      <c r="AB200" s="928"/>
      <c r="AC200" s="928"/>
      <c r="AD200" s="928"/>
      <c r="AE200" s="928"/>
      <c r="AF200" s="928"/>
      <c r="AG200" s="928"/>
      <c r="AH200" s="928"/>
      <c r="AI200" s="928"/>
      <c r="AJ200" s="928"/>
      <c r="AK200" s="928"/>
      <c r="AL200" s="928"/>
      <c r="AM200" s="928"/>
      <c r="AN200" s="928"/>
      <c r="AO200" s="928"/>
      <c r="AP200" s="928"/>
      <c r="AQ200" s="928"/>
      <c r="AR200" s="928"/>
      <c r="AS200" s="928"/>
      <c r="AT200" s="928"/>
      <c r="AU200" s="928"/>
    </row>
    <row r="201" spans="1:47">
      <c r="A201" s="928"/>
      <c r="B201" s="928"/>
      <c r="C201" s="928"/>
      <c r="D201" s="928"/>
      <c r="E201" s="928"/>
      <c r="F201" s="928"/>
      <c r="G201" s="928"/>
      <c r="H201" s="928"/>
      <c r="I201" s="928"/>
      <c r="J201" s="928"/>
      <c r="K201" s="928"/>
      <c r="L201" s="928"/>
      <c r="M201" s="928"/>
      <c r="N201" s="928"/>
      <c r="O201" s="928"/>
      <c r="P201" s="928"/>
      <c r="Q201" s="928"/>
      <c r="R201" s="928"/>
      <c r="S201" s="928"/>
      <c r="T201" s="928"/>
      <c r="U201" s="928"/>
      <c r="V201" s="928"/>
      <c r="W201" s="928"/>
      <c r="X201" s="928"/>
      <c r="Y201" s="928"/>
      <c r="Z201" s="928"/>
      <c r="AA201" s="928"/>
      <c r="AB201" s="928"/>
      <c r="AC201" s="928"/>
      <c r="AD201" s="928"/>
      <c r="AE201" s="928"/>
      <c r="AF201" s="928"/>
      <c r="AG201" s="928"/>
      <c r="AH201" s="928"/>
      <c r="AI201" s="928"/>
      <c r="AJ201" s="928"/>
      <c r="AK201" s="928"/>
      <c r="AL201" s="928"/>
      <c r="AM201" s="928"/>
      <c r="AN201" s="928"/>
      <c r="AO201" s="928"/>
      <c r="AP201" s="928"/>
      <c r="AQ201" s="928"/>
      <c r="AR201" s="928"/>
      <c r="AS201" s="928"/>
      <c r="AT201" s="928"/>
      <c r="AU201" s="928"/>
    </row>
    <row r="202" spans="1:47">
      <c r="A202" s="928"/>
      <c r="B202" s="928"/>
      <c r="C202" s="928"/>
      <c r="D202" s="928"/>
      <c r="E202" s="928"/>
      <c r="F202" s="928"/>
      <c r="G202" s="928"/>
      <c r="H202" s="928"/>
      <c r="I202" s="928"/>
      <c r="J202" s="928"/>
      <c r="K202" s="928"/>
      <c r="L202" s="928"/>
      <c r="M202" s="928"/>
      <c r="N202" s="928"/>
      <c r="O202" s="928"/>
      <c r="P202" s="928"/>
      <c r="Q202" s="928"/>
      <c r="R202" s="928"/>
      <c r="S202" s="928"/>
      <c r="T202" s="928"/>
      <c r="U202" s="928"/>
      <c r="V202" s="928"/>
      <c r="W202" s="928"/>
      <c r="X202" s="928"/>
      <c r="Y202" s="928"/>
      <c r="Z202" s="928"/>
      <c r="AA202" s="928"/>
      <c r="AB202" s="928"/>
      <c r="AC202" s="928"/>
      <c r="AD202" s="928"/>
      <c r="AE202" s="928"/>
      <c r="AF202" s="928"/>
      <c r="AG202" s="928"/>
      <c r="AH202" s="928"/>
      <c r="AI202" s="928"/>
      <c r="AJ202" s="928"/>
      <c r="AK202" s="928"/>
      <c r="AL202" s="928"/>
      <c r="AM202" s="928"/>
      <c r="AN202" s="928"/>
      <c r="AO202" s="928"/>
      <c r="AP202" s="928"/>
      <c r="AQ202" s="928"/>
      <c r="AR202" s="928"/>
      <c r="AS202" s="928"/>
      <c r="AT202" s="928"/>
      <c r="AU202" s="928"/>
    </row>
    <row r="203" spans="1:47">
      <c r="A203" s="928"/>
      <c r="B203" s="928"/>
      <c r="C203" s="928"/>
      <c r="D203" s="928"/>
      <c r="E203" s="928"/>
      <c r="F203" s="928"/>
      <c r="G203" s="928"/>
      <c r="H203" s="928"/>
      <c r="I203" s="928"/>
      <c r="J203" s="928"/>
      <c r="K203" s="928"/>
      <c r="L203" s="928"/>
      <c r="M203" s="928"/>
      <c r="N203" s="928"/>
      <c r="O203" s="928"/>
      <c r="P203" s="928"/>
      <c r="Q203" s="928"/>
      <c r="R203" s="928"/>
      <c r="S203" s="928"/>
      <c r="T203" s="928"/>
      <c r="U203" s="928"/>
      <c r="V203" s="928"/>
      <c r="W203" s="928"/>
      <c r="X203" s="928"/>
      <c r="Y203" s="928"/>
      <c r="Z203" s="928"/>
      <c r="AA203" s="928"/>
      <c r="AB203" s="928"/>
      <c r="AC203" s="928"/>
      <c r="AD203" s="928"/>
      <c r="AE203" s="928"/>
      <c r="AF203" s="928"/>
      <c r="AG203" s="928"/>
      <c r="AH203" s="928"/>
      <c r="AI203" s="928"/>
      <c r="AJ203" s="928"/>
      <c r="AK203" s="928"/>
      <c r="AL203" s="928"/>
      <c r="AM203" s="928"/>
      <c r="AN203" s="928"/>
      <c r="AO203" s="928"/>
      <c r="AP203" s="928"/>
      <c r="AQ203" s="928"/>
      <c r="AR203" s="928"/>
      <c r="AS203" s="928"/>
      <c r="AT203" s="928"/>
      <c r="AU203" s="928"/>
    </row>
    <row r="204" spans="1:47">
      <c r="A204" s="928"/>
      <c r="B204" s="928"/>
      <c r="C204" s="928"/>
      <c r="D204" s="928"/>
      <c r="E204" s="928"/>
      <c r="F204" s="928"/>
      <c r="G204" s="928"/>
      <c r="H204" s="928"/>
      <c r="I204" s="928"/>
      <c r="J204" s="928"/>
      <c r="K204" s="928"/>
      <c r="L204" s="928"/>
      <c r="M204" s="928"/>
      <c r="N204" s="928"/>
      <c r="O204" s="928"/>
      <c r="P204" s="928"/>
      <c r="Q204" s="928"/>
      <c r="R204" s="928"/>
      <c r="S204" s="928"/>
      <c r="T204" s="928"/>
      <c r="U204" s="928"/>
      <c r="V204" s="928"/>
      <c r="W204" s="928"/>
      <c r="X204" s="928"/>
      <c r="Y204" s="928"/>
      <c r="Z204" s="928"/>
      <c r="AA204" s="928"/>
      <c r="AB204" s="928"/>
      <c r="AC204" s="928"/>
      <c r="AD204" s="928"/>
      <c r="AE204" s="928"/>
      <c r="AF204" s="928"/>
      <c r="AG204" s="928"/>
      <c r="AH204" s="928"/>
      <c r="AI204" s="928"/>
      <c r="AJ204" s="928"/>
      <c r="AK204" s="928"/>
      <c r="AL204" s="928"/>
      <c r="AM204" s="928"/>
      <c r="AN204" s="928"/>
      <c r="AO204" s="928"/>
      <c r="AP204" s="928"/>
      <c r="AQ204" s="928"/>
      <c r="AR204" s="928"/>
      <c r="AS204" s="928"/>
      <c r="AT204" s="928"/>
      <c r="AU204" s="928"/>
    </row>
    <row r="205" spans="1:47">
      <c r="A205" s="928"/>
      <c r="B205" s="928"/>
      <c r="C205" s="928"/>
      <c r="D205" s="928"/>
      <c r="E205" s="928"/>
      <c r="F205" s="928"/>
      <c r="G205" s="928"/>
      <c r="H205" s="928"/>
      <c r="I205" s="928"/>
      <c r="J205" s="928"/>
      <c r="K205" s="928"/>
      <c r="L205" s="928"/>
      <c r="M205" s="928"/>
      <c r="N205" s="928"/>
      <c r="O205" s="928"/>
      <c r="P205" s="928"/>
      <c r="Q205" s="928"/>
      <c r="R205" s="928"/>
      <c r="S205" s="928"/>
      <c r="T205" s="928"/>
      <c r="U205" s="928"/>
      <c r="V205" s="928"/>
      <c r="W205" s="928"/>
      <c r="X205" s="928"/>
      <c r="Y205" s="928"/>
      <c r="Z205" s="928"/>
      <c r="AA205" s="928"/>
      <c r="AB205" s="928"/>
      <c r="AC205" s="928"/>
      <c r="AD205" s="928"/>
      <c r="AE205" s="928"/>
      <c r="AF205" s="928"/>
      <c r="AG205" s="928"/>
      <c r="AH205" s="928"/>
      <c r="AI205" s="928"/>
      <c r="AJ205" s="928"/>
      <c r="AK205" s="928"/>
      <c r="AL205" s="928"/>
      <c r="AM205" s="928"/>
      <c r="AN205" s="928"/>
      <c r="AO205" s="928"/>
      <c r="AP205" s="928"/>
      <c r="AQ205" s="928"/>
      <c r="AR205" s="928"/>
      <c r="AS205" s="928"/>
      <c r="AT205" s="928"/>
      <c r="AU205" s="928"/>
    </row>
    <row r="206" spans="1:47">
      <c r="A206" s="928"/>
      <c r="B206" s="928"/>
      <c r="C206" s="928"/>
      <c r="D206" s="928"/>
      <c r="E206" s="928"/>
      <c r="F206" s="928"/>
      <c r="G206" s="928"/>
      <c r="H206" s="928"/>
      <c r="I206" s="928"/>
      <c r="J206" s="928"/>
      <c r="K206" s="928"/>
      <c r="L206" s="928"/>
      <c r="M206" s="928"/>
      <c r="N206" s="928"/>
      <c r="O206" s="928"/>
      <c r="P206" s="928"/>
      <c r="Q206" s="928"/>
      <c r="R206" s="928"/>
      <c r="S206" s="928"/>
      <c r="T206" s="928"/>
      <c r="U206" s="928"/>
      <c r="V206" s="928"/>
      <c r="W206" s="928"/>
      <c r="X206" s="928"/>
      <c r="Y206" s="928"/>
      <c r="Z206" s="928"/>
      <c r="AA206" s="928"/>
      <c r="AB206" s="928"/>
      <c r="AC206" s="928"/>
      <c r="AD206" s="928"/>
      <c r="AE206" s="928"/>
      <c r="AF206" s="928"/>
      <c r="AG206" s="928"/>
      <c r="AH206" s="928"/>
      <c r="AI206" s="928"/>
      <c r="AJ206" s="928"/>
      <c r="AK206" s="928"/>
      <c r="AL206" s="928"/>
      <c r="AM206" s="928"/>
      <c r="AN206" s="928"/>
      <c r="AO206" s="928"/>
      <c r="AP206" s="928"/>
      <c r="AQ206" s="928"/>
      <c r="AR206" s="928"/>
      <c r="AS206" s="928"/>
      <c r="AT206" s="928"/>
      <c r="AU206" s="928"/>
    </row>
    <row r="207" spans="1:47">
      <c r="A207" s="928"/>
      <c r="B207" s="928"/>
      <c r="C207" s="928"/>
      <c r="D207" s="928"/>
      <c r="E207" s="928"/>
      <c r="F207" s="928"/>
      <c r="G207" s="928"/>
      <c r="H207" s="928"/>
      <c r="I207" s="928"/>
      <c r="J207" s="928"/>
      <c r="K207" s="928"/>
      <c r="L207" s="928"/>
      <c r="M207" s="928"/>
      <c r="N207" s="928"/>
      <c r="O207" s="928"/>
      <c r="P207" s="928"/>
      <c r="Q207" s="928"/>
      <c r="R207" s="928"/>
      <c r="S207" s="928"/>
      <c r="T207" s="928"/>
      <c r="U207" s="928"/>
      <c r="V207" s="928"/>
      <c r="W207" s="928"/>
      <c r="X207" s="928"/>
      <c r="Y207" s="928"/>
      <c r="Z207" s="928"/>
      <c r="AA207" s="928"/>
      <c r="AB207" s="928"/>
      <c r="AC207" s="928"/>
      <c r="AD207" s="928"/>
      <c r="AE207" s="928"/>
      <c r="AF207" s="928"/>
      <c r="AG207" s="928"/>
      <c r="AH207" s="928"/>
      <c r="AI207" s="928"/>
      <c r="AJ207" s="928"/>
      <c r="AK207" s="928"/>
      <c r="AL207" s="928"/>
      <c r="AM207" s="928"/>
      <c r="AN207" s="928"/>
      <c r="AO207" s="928"/>
      <c r="AP207" s="928"/>
      <c r="AQ207" s="928"/>
      <c r="AR207" s="928"/>
      <c r="AS207" s="928"/>
      <c r="AT207" s="928"/>
      <c r="AU207" s="928"/>
    </row>
    <row r="208" spans="1:47">
      <c r="A208" s="928"/>
      <c r="B208" s="928"/>
      <c r="C208" s="928"/>
      <c r="D208" s="928"/>
      <c r="E208" s="928"/>
      <c r="F208" s="928"/>
      <c r="G208" s="928"/>
      <c r="H208" s="928"/>
      <c r="I208" s="928"/>
      <c r="J208" s="928"/>
      <c r="K208" s="928"/>
      <c r="L208" s="928"/>
      <c r="M208" s="928"/>
      <c r="N208" s="928"/>
      <c r="O208" s="928"/>
      <c r="P208" s="928"/>
      <c r="Q208" s="928"/>
      <c r="R208" s="928"/>
      <c r="S208" s="928"/>
      <c r="T208" s="928"/>
      <c r="U208" s="928"/>
      <c r="V208" s="928"/>
      <c r="W208" s="928"/>
      <c r="X208" s="928"/>
      <c r="Y208" s="928"/>
      <c r="Z208" s="928"/>
      <c r="AA208" s="928"/>
      <c r="AB208" s="928"/>
      <c r="AC208" s="928"/>
      <c r="AD208" s="928"/>
      <c r="AE208" s="928"/>
      <c r="AF208" s="928"/>
      <c r="AG208" s="928"/>
      <c r="AH208" s="928"/>
      <c r="AI208" s="928"/>
      <c r="AJ208" s="928"/>
      <c r="AK208" s="928"/>
      <c r="AL208" s="928"/>
      <c r="AM208" s="928"/>
      <c r="AN208" s="928"/>
      <c r="AO208" s="928"/>
      <c r="AP208" s="928"/>
      <c r="AQ208" s="928"/>
      <c r="AR208" s="928"/>
      <c r="AS208" s="928"/>
      <c r="AT208" s="928"/>
      <c r="AU208" s="928"/>
    </row>
    <row r="209" spans="1:47">
      <c r="A209" s="928"/>
      <c r="B209" s="928"/>
      <c r="C209" s="928"/>
      <c r="D209" s="928"/>
      <c r="E209" s="928"/>
      <c r="F209" s="928"/>
      <c r="G209" s="928"/>
      <c r="H209" s="928"/>
      <c r="I209" s="928"/>
      <c r="J209" s="928"/>
      <c r="K209" s="928"/>
      <c r="L209" s="928"/>
      <c r="M209" s="928"/>
      <c r="N209" s="928"/>
      <c r="O209" s="928"/>
      <c r="P209" s="928"/>
      <c r="Q209" s="928"/>
      <c r="R209" s="928"/>
      <c r="S209" s="928"/>
      <c r="T209" s="928"/>
      <c r="U209" s="928"/>
      <c r="V209" s="928"/>
      <c r="W209" s="928"/>
      <c r="X209" s="928"/>
      <c r="Y209" s="928"/>
      <c r="Z209" s="928"/>
      <c r="AA209" s="928"/>
      <c r="AB209" s="928"/>
      <c r="AC209" s="928"/>
      <c r="AD209" s="928"/>
      <c r="AE209" s="928"/>
      <c r="AF209" s="928"/>
      <c r="AG209" s="928"/>
      <c r="AH209" s="928"/>
      <c r="AI209" s="928"/>
      <c r="AJ209" s="928"/>
      <c r="AK209" s="928"/>
      <c r="AL209" s="928"/>
      <c r="AM209" s="928"/>
      <c r="AN209" s="928"/>
      <c r="AO209" s="928"/>
      <c r="AP209" s="928"/>
      <c r="AQ209" s="928"/>
      <c r="AR209" s="928"/>
      <c r="AS209" s="928"/>
      <c r="AT209" s="928"/>
      <c r="AU209" s="928"/>
    </row>
    <row r="210" spans="1:47">
      <c r="A210" s="928"/>
      <c r="B210" s="928"/>
      <c r="C210" s="928"/>
      <c r="D210" s="928"/>
      <c r="E210" s="928"/>
      <c r="F210" s="928"/>
      <c r="G210" s="928"/>
      <c r="H210" s="928"/>
      <c r="I210" s="928"/>
      <c r="J210" s="928"/>
      <c r="K210" s="928"/>
      <c r="L210" s="928"/>
      <c r="M210" s="928"/>
      <c r="N210" s="928"/>
      <c r="O210" s="928"/>
      <c r="P210" s="928"/>
      <c r="Q210" s="928"/>
      <c r="R210" s="928"/>
      <c r="S210" s="928"/>
      <c r="T210" s="928"/>
      <c r="U210" s="928"/>
      <c r="V210" s="928"/>
      <c r="W210" s="928"/>
      <c r="X210" s="928"/>
      <c r="Y210" s="928"/>
      <c r="Z210" s="928"/>
      <c r="AA210" s="928"/>
      <c r="AB210" s="928"/>
      <c r="AC210" s="928"/>
      <c r="AD210" s="928"/>
      <c r="AE210" s="928"/>
      <c r="AF210" s="928"/>
      <c r="AG210" s="928"/>
      <c r="AH210" s="928"/>
      <c r="AI210" s="928"/>
      <c r="AJ210" s="928"/>
      <c r="AK210" s="928"/>
      <c r="AL210" s="928"/>
      <c r="AM210" s="928"/>
      <c r="AN210" s="928"/>
      <c r="AO210" s="928"/>
      <c r="AP210" s="928"/>
      <c r="AQ210" s="928"/>
      <c r="AR210" s="928"/>
      <c r="AS210" s="928"/>
      <c r="AT210" s="928"/>
      <c r="AU210" s="928"/>
    </row>
    <row r="211" spans="1:47">
      <c r="A211" s="928"/>
      <c r="B211" s="928"/>
      <c r="C211" s="928"/>
      <c r="D211" s="928"/>
      <c r="E211" s="928"/>
      <c r="F211" s="928"/>
      <c r="G211" s="928"/>
      <c r="H211" s="928"/>
      <c r="I211" s="928"/>
      <c r="J211" s="928"/>
      <c r="K211" s="928"/>
      <c r="L211" s="928"/>
      <c r="M211" s="928"/>
      <c r="N211" s="928"/>
      <c r="O211" s="928"/>
      <c r="P211" s="928"/>
      <c r="Q211" s="928"/>
      <c r="R211" s="928"/>
      <c r="S211" s="928"/>
      <c r="T211" s="928"/>
      <c r="U211" s="928"/>
      <c r="V211" s="928"/>
      <c r="W211" s="928"/>
      <c r="X211" s="928"/>
      <c r="Y211" s="928"/>
      <c r="Z211" s="928"/>
      <c r="AA211" s="928"/>
      <c r="AB211" s="928"/>
      <c r="AC211" s="928"/>
      <c r="AD211" s="928"/>
      <c r="AE211" s="928"/>
      <c r="AF211" s="928"/>
      <c r="AG211" s="928"/>
      <c r="AH211" s="928"/>
      <c r="AI211" s="928"/>
      <c r="AJ211" s="928"/>
      <c r="AK211" s="928"/>
      <c r="AL211" s="928"/>
      <c r="AM211" s="928"/>
      <c r="AN211" s="928"/>
      <c r="AO211" s="928"/>
      <c r="AP211" s="928"/>
      <c r="AQ211" s="928"/>
      <c r="AR211" s="928"/>
      <c r="AS211" s="928"/>
      <c r="AT211" s="928"/>
      <c r="AU211" s="928"/>
    </row>
    <row r="212" spans="1:47">
      <c r="A212" s="928"/>
      <c r="B212" s="928"/>
      <c r="C212" s="928"/>
      <c r="D212" s="928"/>
      <c r="E212" s="928"/>
      <c r="F212" s="928"/>
      <c r="G212" s="928"/>
      <c r="H212" s="928"/>
      <c r="I212" s="928"/>
      <c r="J212" s="928"/>
      <c r="K212" s="928"/>
      <c r="L212" s="928"/>
      <c r="M212" s="928"/>
      <c r="N212" s="928"/>
      <c r="O212" s="928"/>
      <c r="P212" s="928"/>
      <c r="Q212" s="928"/>
      <c r="R212" s="928"/>
      <c r="S212" s="928"/>
      <c r="T212" s="928"/>
      <c r="U212" s="928"/>
      <c r="V212" s="928"/>
      <c r="W212" s="928"/>
      <c r="X212" s="928"/>
      <c r="Y212" s="928"/>
      <c r="Z212" s="928"/>
      <c r="AA212" s="928"/>
      <c r="AB212" s="928"/>
      <c r="AC212" s="928"/>
      <c r="AD212" s="928"/>
      <c r="AE212" s="928"/>
      <c r="AF212" s="928"/>
      <c r="AG212" s="928"/>
      <c r="AH212" s="928"/>
      <c r="AI212" s="928"/>
      <c r="AJ212" s="928"/>
      <c r="AK212" s="928"/>
      <c r="AL212" s="928"/>
      <c r="AM212" s="928"/>
      <c r="AN212" s="928"/>
      <c r="AO212" s="928"/>
      <c r="AP212" s="928"/>
      <c r="AQ212" s="928"/>
      <c r="AR212" s="928"/>
      <c r="AS212" s="928"/>
      <c r="AT212" s="928"/>
      <c r="AU212" s="928"/>
    </row>
    <row r="213" spans="1:47">
      <c r="A213" s="928"/>
      <c r="B213" s="928"/>
      <c r="C213" s="928"/>
      <c r="D213" s="928"/>
      <c r="E213" s="928"/>
      <c r="F213" s="928"/>
      <c r="G213" s="928"/>
      <c r="H213" s="928"/>
      <c r="I213" s="928"/>
      <c r="J213" s="928"/>
      <c r="K213" s="928"/>
      <c r="L213" s="928"/>
      <c r="M213" s="928"/>
      <c r="N213" s="928"/>
      <c r="O213" s="928"/>
      <c r="P213" s="928"/>
      <c r="Q213" s="928"/>
      <c r="R213" s="928"/>
      <c r="S213" s="928"/>
      <c r="T213" s="928"/>
      <c r="U213" s="928"/>
      <c r="V213" s="928"/>
      <c r="W213" s="928"/>
      <c r="X213" s="928"/>
      <c r="Y213" s="928"/>
      <c r="Z213" s="928"/>
      <c r="AA213" s="928"/>
      <c r="AB213" s="928"/>
      <c r="AC213" s="928"/>
      <c r="AD213" s="928"/>
      <c r="AE213" s="928"/>
      <c r="AF213" s="928"/>
      <c r="AG213" s="928"/>
      <c r="AH213" s="928"/>
      <c r="AI213" s="928"/>
      <c r="AJ213" s="928"/>
      <c r="AK213" s="928"/>
      <c r="AL213" s="928"/>
      <c r="AM213" s="928"/>
      <c r="AN213" s="928"/>
      <c r="AO213" s="928"/>
      <c r="AP213" s="928"/>
      <c r="AQ213" s="928"/>
      <c r="AR213" s="928"/>
      <c r="AS213" s="928"/>
      <c r="AT213" s="928"/>
      <c r="AU213" s="928"/>
    </row>
    <row r="214" spans="1:47">
      <c r="A214" s="928"/>
      <c r="B214" s="928"/>
      <c r="C214" s="928"/>
      <c r="D214" s="928"/>
      <c r="E214" s="928"/>
      <c r="F214" s="928"/>
      <c r="G214" s="928"/>
      <c r="H214" s="928"/>
      <c r="I214" s="928"/>
      <c r="J214" s="928"/>
      <c r="K214" s="928"/>
      <c r="L214" s="928"/>
      <c r="M214" s="928"/>
      <c r="N214" s="928"/>
      <c r="O214" s="928"/>
      <c r="P214" s="928"/>
      <c r="Q214" s="928"/>
      <c r="R214" s="928"/>
      <c r="S214" s="928"/>
      <c r="T214" s="928"/>
      <c r="U214" s="928"/>
      <c r="V214" s="928"/>
      <c r="W214" s="928"/>
      <c r="X214" s="928"/>
      <c r="Y214" s="928"/>
      <c r="Z214" s="928"/>
      <c r="AA214" s="928"/>
      <c r="AB214" s="928"/>
      <c r="AC214" s="928"/>
      <c r="AD214" s="928"/>
      <c r="AE214" s="928"/>
      <c r="AF214" s="928"/>
      <c r="AG214" s="928"/>
      <c r="AH214" s="928"/>
      <c r="AI214" s="928"/>
      <c r="AJ214" s="928"/>
      <c r="AK214" s="928"/>
      <c r="AL214" s="928"/>
      <c r="AM214" s="928"/>
      <c r="AN214" s="928"/>
      <c r="AO214" s="928"/>
      <c r="AP214" s="928"/>
      <c r="AQ214" s="928"/>
      <c r="AR214" s="928"/>
      <c r="AS214" s="928"/>
      <c r="AT214" s="928"/>
      <c r="AU214" s="928"/>
    </row>
    <row r="215" spans="1:47">
      <c r="A215" s="928"/>
      <c r="B215" s="928"/>
      <c r="C215" s="928"/>
      <c r="D215" s="928"/>
      <c r="E215" s="928"/>
      <c r="F215" s="928"/>
      <c r="G215" s="928"/>
      <c r="H215" s="928"/>
      <c r="I215" s="928"/>
      <c r="J215" s="928"/>
      <c r="K215" s="928"/>
      <c r="L215" s="928"/>
      <c r="M215" s="928"/>
      <c r="N215" s="928"/>
      <c r="O215" s="928"/>
      <c r="P215" s="928"/>
      <c r="Q215" s="928"/>
      <c r="R215" s="928"/>
      <c r="S215" s="928"/>
      <c r="T215" s="928"/>
      <c r="U215" s="928"/>
      <c r="V215" s="928"/>
      <c r="W215" s="928"/>
      <c r="X215" s="928"/>
      <c r="Y215" s="928"/>
      <c r="Z215" s="928"/>
      <c r="AA215" s="928"/>
      <c r="AB215" s="928"/>
      <c r="AC215" s="928"/>
      <c r="AD215" s="928"/>
      <c r="AE215" s="928"/>
      <c r="AF215" s="928"/>
      <c r="AG215" s="928"/>
      <c r="AH215" s="928"/>
      <c r="AI215" s="928"/>
      <c r="AJ215" s="928"/>
      <c r="AK215" s="928"/>
      <c r="AL215" s="928"/>
      <c r="AM215" s="928"/>
      <c r="AN215" s="928"/>
      <c r="AO215" s="928"/>
      <c r="AP215" s="928"/>
      <c r="AQ215" s="928"/>
      <c r="AR215" s="928"/>
      <c r="AS215" s="928"/>
      <c r="AT215" s="928"/>
      <c r="AU215" s="928"/>
    </row>
    <row r="216" spans="1:47">
      <c r="A216" s="928"/>
      <c r="B216" s="928"/>
      <c r="C216" s="928"/>
      <c r="D216" s="928"/>
      <c r="E216" s="928"/>
      <c r="F216" s="928"/>
      <c r="G216" s="928"/>
      <c r="H216" s="928"/>
      <c r="I216" s="928"/>
      <c r="J216" s="928"/>
      <c r="K216" s="928"/>
      <c r="L216" s="928"/>
      <c r="M216" s="928"/>
      <c r="N216" s="928"/>
      <c r="O216" s="928"/>
      <c r="P216" s="928"/>
      <c r="Q216" s="928"/>
      <c r="R216" s="928"/>
      <c r="S216" s="928"/>
      <c r="T216" s="928"/>
      <c r="U216" s="928"/>
      <c r="V216" s="928"/>
      <c r="W216" s="928"/>
      <c r="X216" s="928"/>
      <c r="Y216" s="928"/>
      <c r="Z216" s="928"/>
      <c r="AA216" s="928"/>
      <c r="AB216" s="928"/>
      <c r="AC216" s="928"/>
      <c r="AD216" s="928"/>
      <c r="AE216" s="928"/>
      <c r="AF216" s="928"/>
      <c r="AG216" s="928"/>
      <c r="AH216" s="928"/>
      <c r="AI216" s="928"/>
      <c r="AJ216" s="928"/>
      <c r="AK216" s="928"/>
      <c r="AL216" s="928"/>
      <c r="AM216" s="928"/>
      <c r="AN216" s="928"/>
      <c r="AO216" s="928"/>
      <c r="AP216" s="928"/>
      <c r="AQ216" s="928"/>
      <c r="AR216" s="928"/>
      <c r="AS216" s="928"/>
      <c r="AT216" s="928"/>
      <c r="AU216" s="928"/>
    </row>
    <row r="217" spans="1:47">
      <c r="A217" s="928"/>
      <c r="B217" s="928"/>
      <c r="C217" s="928"/>
      <c r="D217" s="928"/>
      <c r="E217" s="928"/>
      <c r="F217" s="928"/>
      <c r="G217" s="928"/>
      <c r="H217" s="928"/>
      <c r="I217" s="928"/>
      <c r="J217" s="928"/>
      <c r="K217" s="928"/>
      <c r="L217" s="928"/>
      <c r="M217" s="928"/>
      <c r="N217" s="928"/>
      <c r="O217" s="928"/>
      <c r="P217" s="928"/>
      <c r="Q217" s="928"/>
      <c r="R217" s="928"/>
      <c r="S217" s="928"/>
      <c r="T217" s="928"/>
      <c r="U217" s="928"/>
      <c r="V217" s="928"/>
      <c r="W217" s="928"/>
      <c r="X217" s="928"/>
      <c r="Y217" s="928"/>
      <c r="Z217" s="928"/>
      <c r="AA217" s="928"/>
      <c r="AB217" s="928"/>
      <c r="AC217" s="928"/>
      <c r="AD217" s="928"/>
      <c r="AE217" s="928"/>
      <c r="AF217" s="928"/>
      <c r="AG217" s="928"/>
      <c r="AH217" s="928"/>
      <c r="AI217" s="928"/>
      <c r="AJ217" s="928"/>
      <c r="AK217" s="928"/>
      <c r="AL217" s="928"/>
      <c r="AM217" s="928"/>
      <c r="AN217" s="928"/>
      <c r="AO217" s="928"/>
      <c r="AP217" s="928"/>
      <c r="AQ217" s="928"/>
      <c r="AR217" s="928"/>
      <c r="AS217" s="928"/>
      <c r="AT217" s="928"/>
      <c r="AU217" s="928"/>
    </row>
    <row r="218" spans="1:47">
      <c r="A218" s="928"/>
      <c r="B218" s="928"/>
      <c r="C218" s="928"/>
      <c r="D218" s="928"/>
      <c r="E218" s="928"/>
      <c r="F218" s="928"/>
      <c r="G218" s="928"/>
      <c r="H218" s="928"/>
      <c r="I218" s="928"/>
      <c r="J218" s="928"/>
      <c r="K218" s="928"/>
      <c r="L218" s="928"/>
      <c r="M218" s="928"/>
      <c r="N218" s="928"/>
      <c r="O218" s="928"/>
      <c r="P218" s="928"/>
      <c r="Q218" s="928"/>
      <c r="R218" s="928"/>
      <c r="S218" s="928"/>
      <c r="T218" s="928"/>
      <c r="U218" s="928"/>
      <c r="V218" s="928"/>
      <c r="W218" s="928"/>
      <c r="X218" s="928"/>
      <c r="Y218" s="928"/>
      <c r="Z218" s="928"/>
      <c r="AA218" s="928"/>
      <c r="AB218" s="928"/>
      <c r="AC218" s="928"/>
      <c r="AD218" s="928"/>
      <c r="AE218" s="928"/>
      <c r="AF218" s="928"/>
      <c r="AG218" s="928"/>
      <c r="AH218" s="928"/>
      <c r="AI218" s="928"/>
      <c r="AJ218" s="928"/>
      <c r="AK218" s="928"/>
      <c r="AL218" s="928"/>
      <c r="AM218" s="928"/>
      <c r="AN218" s="928"/>
      <c r="AO218" s="928"/>
      <c r="AP218" s="928"/>
      <c r="AQ218" s="928"/>
      <c r="AR218" s="928"/>
      <c r="AS218" s="928"/>
      <c r="AT218" s="928"/>
      <c r="AU218" s="928"/>
    </row>
    <row r="219" spans="1:47">
      <c r="A219" s="928"/>
      <c r="B219" s="928"/>
      <c r="C219" s="928"/>
      <c r="D219" s="928"/>
      <c r="E219" s="928"/>
      <c r="F219" s="928"/>
      <c r="G219" s="928"/>
      <c r="H219" s="928"/>
      <c r="I219" s="928"/>
      <c r="J219" s="928"/>
      <c r="K219" s="928"/>
      <c r="L219" s="928"/>
      <c r="M219" s="928"/>
      <c r="N219" s="928"/>
      <c r="O219" s="928"/>
      <c r="P219" s="928"/>
      <c r="Q219" s="928"/>
      <c r="R219" s="928"/>
      <c r="S219" s="928"/>
      <c r="T219" s="928"/>
      <c r="U219" s="928"/>
      <c r="V219" s="928"/>
      <c r="W219" s="928"/>
      <c r="X219" s="928"/>
      <c r="Y219" s="928"/>
      <c r="Z219" s="928"/>
      <c r="AA219" s="928"/>
      <c r="AB219" s="928"/>
      <c r="AC219" s="928"/>
      <c r="AD219" s="928"/>
      <c r="AE219" s="928"/>
      <c r="AF219" s="928"/>
      <c r="AG219" s="928"/>
      <c r="AH219" s="928"/>
      <c r="AI219" s="928"/>
      <c r="AJ219" s="928"/>
      <c r="AK219" s="928"/>
      <c r="AL219" s="928"/>
      <c r="AM219" s="928"/>
      <c r="AN219" s="928"/>
      <c r="AO219" s="928"/>
      <c r="AP219" s="928"/>
      <c r="AQ219" s="928"/>
      <c r="AR219" s="928"/>
      <c r="AS219" s="928"/>
      <c r="AT219" s="928"/>
      <c r="AU219" s="928"/>
    </row>
    <row r="220" spans="1:47">
      <c r="A220" s="928"/>
      <c r="B220" s="928"/>
      <c r="C220" s="928"/>
      <c r="D220" s="928"/>
      <c r="E220" s="928"/>
      <c r="F220" s="928"/>
      <c r="G220" s="928"/>
      <c r="H220" s="928"/>
      <c r="I220" s="928"/>
      <c r="J220" s="928"/>
      <c r="K220" s="928"/>
      <c r="L220" s="928"/>
      <c r="M220" s="928"/>
      <c r="N220" s="928"/>
      <c r="O220" s="928"/>
      <c r="P220" s="928"/>
      <c r="Q220" s="928"/>
      <c r="R220" s="928"/>
      <c r="S220" s="928"/>
      <c r="T220" s="928"/>
      <c r="U220" s="928"/>
      <c r="V220" s="928"/>
      <c r="W220" s="928"/>
      <c r="X220" s="928"/>
      <c r="Y220" s="928"/>
      <c r="Z220" s="928"/>
      <c r="AA220" s="928"/>
      <c r="AB220" s="928"/>
      <c r="AC220" s="928"/>
      <c r="AD220" s="928"/>
      <c r="AE220" s="928"/>
      <c r="AF220" s="928"/>
      <c r="AG220" s="928"/>
      <c r="AH220" s="928"/>
      <c r="AI220" s="928"/>
      <c r="AJ220" s="928"/>
      <c r="AK220" s="928"/>
      <c r="AL220" s="928"/>
      <c r="AM220" s="928"/>
      <c r="AN220" s="928"/>
      <c r="AO220" s="928"/>
      <c r="AP220" s="928"/>
      <c r="AQ220" s="928"/>
      <c r="AR220" s="928"/>
      <c r="AS220" s="928"/>
      <c r="AT220" s="928"/>
      <c r="AU220" s="928"/>
    </row>
    <row r="221" spans="1:47">
      <c r="A221" s="928"/>
      <c r="B221" s="928"/>
      <c r="C221" s="928"/>
      <c r="D221" s="928"/>
      <c r="E221" s="928"/>
      <c r="F221" s="928"/>
      <c r="G221" s="928"/>
      <c r="H221" s="928"/>
      <c r="I221" s="928"/>
      <c r="J221" s="928"/>
      <c r="K221" s="928"/>
      <c r="L221" s="928"/>
      <c r="M221" s="928"/>
      <c r="N221" s="928"/>
      <c r="O221" s="928"/>
      <c r="P221" s="928"/>
      <c r="Q221" s="928"/>
      <c r="R221" s="928"/>
      <c r="S221" s="928"/>
      <c r="T221" s="928"/>
      <c r="U221" s="928"/>
      <c r="V221" s="928"/>
      <c r="W221" s="928"/>
      <c r="X221" s="928"/>
      <c r="Y221" s="928"/>
      <c r="Z221" s="928"/>
      <c r="AA221" s="928"/>
      <c r="AB221" s="928"/>
      <c r="AC221" s="928"/>
      <c r="AD221" s="928"/>
      <c r="AE221" s="928"/>
      <c r="AF221" s="928"/>
      <c r="AG221" s="928"/>
      <c r="AH221" s="928"/>
      <c r="AI221" s="928"/>
      <c r="AJ221" s="928"/>
      <c r="AK221" s="928"/>
      <c r="AL221" s="928"/>
      <c r="AM221" s="928"/>
      <c r="AN221" s="928"/>
      <c r="AO221" s="928"/>
      <c r="AP221" s="928"/>
      <c r="AQ221" s="928"/>
      <c r="AR221" s="928"/>
      <c r="AS221" s="928"/>
      <c r="AT221" s="928"/>
      <c r="AU221" s="928"/>
    </row>
    <row r="222" spans="1:47">
      <c r="A222" s="928"/>
      <c r="B222" s="928"/>
      <c r="C222" s="928"/>
      <c r="D222" s="928"/>
      <c r="E222" s="928"/>
      <c r="F222" s="928"/>
      <c r="G222" s="928"/>
      <c r="H222" s="928"/>
      <c r="I222" s="928"/>
      <c r="J222" s="928"/>
      <c r="K222" s="928"/>
      <c r="L222" s="928"/>
      <c r="M222" s="928"/>
      <c r="N222" s="928"/>
      <c r="O222" s="928"/>
      <c r="P222" s="928"/>
      <c r="Q222" s="928"/>
      <c r="R222" s="928"/>
      <c r="S222" s="928"/>
      <c r="T222" s="928"/>
      <c r="U222" s="928"/>
      <c r="V222" s="928"/>
      <c r="W222" s="928"/>
      <c r="X222" s="928"/>
      <c r="Y222" s="928"/>
      <c r="Z222" s="928"/>
      <c r="AA222" s="928"/>
      <c r="AB222" s="928"/>
      <c r="AC222" s="928"/>
      <c r="AD222" s="928"/>
      <c r="AE222" s="928"/>
      <c r="AF222" s="928"/>
      <c r="AG222" s="928"/>
      <c r="AH222" s="928"/>
      <c r="AI222" s="928"/>
      <c r="AJ222" s="928"/>
      <c r="AK222" s="928"/>
      <c r="AL222" s="928"/>
      <c r="AM222" s="928"/>
      <c r="AN222" s="928"/>
      <c r="AO222" s="928"/>
      <c r="AP222" s="928"/>
      <c r="AQ222" s="928"/>
      <c r="AR222" s="928"/>
      <c r="AS222" s="928"/>
      <c r="AT222" s="928"/>
      <c r="AU222" s="928"/>
    </row>
    <row r="223" spans="1:47">
      <c r="A223" s="928"/>
      <c r="B223" s="928"/>
      <c r="C223" s="928"/>
      <c r="D223" s="928"/>
      <c r="E223" s="928"/>
      <c r="F223" s="928"/>
      <c r="G223" s="928"/>
      <c r="H223" s="928"/>
      <c r="I223" s="928"/>
      <c r="J223" s="928"/>
      <c r="K223" s="928"/>
      <c r="L223" s="928"/>
      <c r="M223" s="928"/>
      <c r="N223" s="928"/>
      <c r="O223" s="928"/>
      <c r="P223" s="928"/>
      <c r="Q223" s="928"/>
      <c r="R223" s="928"/>
      <c r="S223" s="928"/>
      <c r="T223" s="928"/>
      <c r="U223" s="928"/>
      <c r="V223" s="928"/>
      <c r="W223" s="928"/>
      <c r="X223" s="928"/>
      <c r="Y223" s="928"/>
      <c r="Z223" s="928"/>
      <c r="AA223" s="928"/>
      <c r="AB223" s="928"/>
      <c r="AC223" s="928"/>
      <c r="AD223" s="928"/>
      <c r="AE223" s="928"/>
      <c r="AF223" s="928"/>
      <c r="AG223" s="928"/>
      <c r="AH223" s="928"/>
      <c r="AI223" s="928"/>
      <c r="AJ223" s="928"/>
      <c r="AK223" s="928"/>
      <c r="AL223" s="928"/>
      <c r="AM223" s="928"/>
      <c r="AN223" s="928"/>
      <c r="AO223" s="928"/>
      <c r="AP223" s="928"/>
      <c r="AQ223" s="928"/>
      <c r="AR223" s="928"/>
      <c r="AS223" s="928"/>
      <c r="AT223" s="928"/>
      <c r="AU223" s="928"/>
    </row>
    <row r="224" spans="1:47">
      <c r="A224" s="928"/>
      <c r="B224" s="928"/>
      <c r="C224" s="928"/>
      <c r="D224" s="928"/>
      <c r="E224" s="928"/>
      <c r="F224" s="928"/>
      <c r="G224" s="928"/>
      <c r="H224" s="928"/>
      <c r="I224" s="928"/>
      <c r="J224" s="928"/>
      <c r="K224" s="928"/>
      <c r="L224" s="928"/>
      <c r="M224" s="928"/>
      <c r="N224" s="928"/>
      <c r="O224" s="928"/>
      <c r="P224" s="928"/>
      <c r="Q224" s="928"/>
      <c r="R224" s="928"/>
      <c r="S224" s="928"/>
      <c r="T224" s="928"/>
      <c r="U224" s="928"/>
      <c r="V224" s="928"/>
      <c r="W224" s="928"/>
      <c r="X224" s="928"/>
      <c r="Y224" s="928"/>
      <c r="Z224" s="928"/>
      <c r="AA224" s="928"/>
      <c r="AB224" s="928"/>
      <c r="AC224" s="928"/>
      <c r="AD224" s="928"/>
      <c r="AE224" s="928"/>
      <c r="AF224" s="928"/>
      <c r="AG224" s="928"/>
      <c r="AH224" s="928"/>
      <c r="AI224" s="928"/>
      <c r="AJ224" s="928"/>
      <c r="AK224" s="928"/>
      <c r="AL224" s="928"/>
      <c r="AM224" s="928"/>
      <c r="AN224" s="928"/>
      <c r="AO224" s="928"/>
      <c r="AP224" s="928"/>
      <c r="AQ224" s="928"/>
      <c r="AR224" s="928"/>
      <c r="AS224" s="928"/>
      <c r="AT224" s="928"/>
      <c r="AU224" s="928"/>
    </row>
    <row r="225" spans="1:47">
      <c r="A225" s="928"/>
      <c r="B225" s="928"/>
      <c r="C225" s="928"/>
      <c r="D225" s="928"/>
      <c r="E225" s="928"/>
      <c r="F225" s="928"/>
      <c r="G225" s="928"/>
      <c r="H225" s="928"/>
      <c r="I225" s="928"/>
      <c r="J225" s="928"/>
      <c r="K225" s="928"/>
      <c r="L225" s="928"/>
      <c r="M225" s="928"/>
      <c r="N225" s="928"/>
      <c r="O225" s="928"/>
      <c r="P225" s="928"/>
      <c r="Q225" s="928"/>
      <c r="R225" s="928"/>
      <c r="S225" s="928"/>
      <c r="T225" s="928"/>
      <c r="U225" s="928"/>
      <c r="V225" s="928"/>
      <c r="W225" s="928"/>
      <c r="X225" s="928"/>
      <c r="Y225" s="928"/>
      <c r="Z225" s="928"/>
      <c r="AA225" s="928"/>
      <c r="AB225" s="928"/>
      <c r="AC225" s="928"/>
      <c r="AD225" s="928"/>
      <c r="AE225" s="928"/>
      <c r="AF225" s="928"/>
      <c r="AG225" s="928"/>
      <c r="AH225" s="928"/>
      <c r="AI225" s="928"/>
      <c r="AJ225" s="928"/>
      <c r="AK225" s="928"/>
      <c r="AL225" s="928"/>
      <c r="AM225" s="928"/>
      <c r="AN225" s="928"/>
      <c r="AO225" s="928"/>
      <c r="AP225" s="928"/>
      <c r="AQ225" s="928"/>
      <c r="AR225" s="928"/>
      <c r="AS225" s="928"/>
      <c r="AT225" s="928"/>
      <c r="AU225" s="928"/>
    </row>
    <row r="226" spans="1:47">
      <c r="A226" s="928"/>
      <c r="B226" s="928"/>
      <c r="C226" s="928"/>
      <c r="D226" s="928"/>
      <c r="E226" s="928"/>
      <c r="F226" s="928"/>
      <c r="G226" s="928"/>
      <c r="H226" s="928"/>
      <c r="I226" s="928"/>
      <c r="J226" s="928"/>
      <c r="K226" s="928"/>
      <c r="L226" s="928"/>
      <c r="M226" s="928"/>
      <c r="N226" s="928"/>
      <c r="O226" s="928"/>
      <c r="P226" s="928"/>
      <c r="Q226" s="928"/>
      <c r="R226" s="928"/>
      <c r="S226" s="928"/>
      <c r="T226" s="928"/>
      <c r="U226" s="928"/>
      <c r="V226" s="928"/>
      <c r="W226" s="928"/>
      <c r="X226" s="928"/>
      <c r="Y226" s="928"/>
      <c r="Z226" s="928"/>
      <c r="AA226" s="928"/>
      <c r="AB226" s="928"/>
      <c r="AC226" s="928"/>
      <c r="AD226" s="928"/>
      <c r="AE226" s="928"/>
      <c r="AF226" s="928"/>
      <c r="AG226" s="928"/>
      <c r="AH226" s="928"/>
      <c r="AI226" s="928"/>
      <c r="AJ226" s="928"/>
      <c r="AK226" s="928"/>
      <c r="AL226" s="928"/>
      <c r="AM226" s="928"/>
      <c r="AN226" s="928"/>
      <c r="AO226" s="928"/>
      <c r="AP226" s="928"/>
      <c r="AQ226" s="928"/>
      <c r="AR226" s="928"/>
      <c r="AS226" s="928"/>
      <c r="AT226" s="928"/>
      <c r="AU226" s="928"/>
    </row>
    <row r="227" spans="1:47">
      <c r="A227" s="928"/>
      <c r="B227" s="928"/>
      <c r="C227" s="928"/>
      <c r="D227" s="928"/>
      <c r="E227" s="928"/>
      <c r="F227" s="928"/>
      <c r="G227" s="928"/>
      <c r="H227" s="928"/>
      <c r="I227" s="928"/>
      <c r="J227" s="928"/>
      <c r="K227" s="928"/>
      <c r="L227" s="928"/>
      <c r="M227" s="928"/>
      <c r="N227" s="928"/>
      <c r="O227" s="928"/>
      <c r="P227" s="928"/>
      <c r="Q227" s="928"/>
      <c r="R227" s="928"/>
      <c r="S227" s="928"/>
      <c r="T227" s="928"/>
      <c r="U227" s="928"/>
      <c r="V227" s="928"/>
      <c r="W227" s="928"/>
      <c r="X227" s="928"/>
      <c r="Y227" s="928"/>
      <c r="Z227" s="928"/>
      <c r="AA227" s="928"/>
      <c r="AB227" s="928"/>
      <c r="AC227" s="928"/>
      <c r="AD227" s="928"/>
      <c r="AE227" s="928"/>
      <c r="AF227" s="928"/>
      <c r="AG227" s="928"/>
      <c r="AH227" s="928"/>
      <c r="AI227" s="928"/>
      <c r="AJ227" s="928"/>
      <c r="AK227" s="928"/>
      <c r="AL227" s="928"/>
      <c r="AM227" s="928"/>
      <c r="AN227" s="928"/>
      <c r="AO227" s="928"/>
      <c r="AP227" s="928"/>
      <c r="AQ227" s="928"/>
      <c r="AR227" s="928"/>
      <c r="AS227" s="928"/>
      <c r="AT227" s="928"/>
      <c r="AU227" s="928"/>
    </row>
    <row r="228" spans="1:47">
      <c r="A228" s="928"/>
      <c r="B228" s="928"/>
      <c r="C228" s="928"/>
      <c r="D228" s="928"/>
      <c r="E228" s="928"/>
      <c r="F228" s="928"/>
      <c r="G228" s="928"/>
      <c r="H228" s="928"/>
      <c r="I228" s="928"/>
      <c r="J228" s="928"/>
      <c r="K228" s="928"/>
      <c r="L228" s="928"/>
      <c r="M228" s="928"/>
      <c r="N228" s="928"/>
      <c r="O228" s="928"/>
      <c r="P228" s="928"/>
      <c r="Q228" s="928"/>
      <c r="R228" s="928"/>
      <c r="S228" s="928"/>
      <c r="T228" s="928"/>
      <c r="U228" s="928"/>
      <c r="V228" s="928"/>
      <c r="W228" s="928"/>
      <c r="X228" s="928"/>
      <c r="Y228" s="928"/>
      <c r="Z228" s="928"/>
      <c r="AA228" s="928"/>
      <c r="AB228" s="928"/>
      <c r="AC228" s="928"/>
      <c r="AD228" s="928"/>
      <c r="AE228" s="928"/>
      <c r="AF228" s="928"/>
      <c r="AG228" s="928"/>
      <c r="AH228" s="928"/>
      <c r="AI228" s="928"/>
      <c r="AJ228" s="928"/>
      <c r="AK228" s="928"/>
      <c r="AL228" s="928"/>
      <c r="AM228" s="928"/>
      <c r="AN228" s="928"/>
      <c r="AO228" s="928"/>
      <c r="AP228" s="928"/>
      <c r="AQ228" s="928"/>
      <c r="AR228" s="928"/>
      <c r="AS228" s="928"/>
      <c r="AT228" s="928"/>
      <c r="AU228" s="928"/>
    </row>
    <row r="229" spans="1:47">
      <c r="A229" s="928"/>
      <c r="B229" s="928"/>
      <c r="C229" s="928"/>
      <c r="D229" s="928"/>
      <c r="E229" s="928"/>
      <c r="F229" s="928"/>
      <c r="G229" s="928"/>
      <c r="H229" s="928"/>
      <c r="I229" s="928"/>
      <c r="J229" s="928"/>
      <c r="K229" s="928"/>
      <c r="L229" s="928"/>
      <c r="M229" s="928"/>
      <c r="N229" s="928"/>
      <c r="O229" s="928"/>
      <c r="P229" s="928"/>
      <c r="Q229" s="928"/>
      <c r="R229" s="928"/>
      <c r="S229" s="928"/>
      <c r="T229" s="928"/>
      <c r="U229" s="928"/>
      <c r="V229" s="928"/>
      <c r="W229" s="928"/>
      <c r="X229" s="928"/>
      <c r="Y229" s="928"/>
      <c r="Z229" s="928"/>
      <c r="AA229" s="928"/>
      <c r="AB229" s="928"/>
      <c r="AC229" s="928"/>
      <c r="AD229" s="928"/>
      <c r="AE229" s="928"/>
      <c r="AF229" s="928"/>
      <c r="AG229" s="928"/>
      <c r="AH229" s="928"/>
      <c r="AI229" s="928"/>
      <c r="AJ229" s="928"/>
      <c r="AK229" s="928"/>
      <c r="AL229" s="928"/>
      <c r="AM229" s="928"/>
      <c r="AN229" s="928"/>
      <c r="AO229" s="928"/>
      <c r="AP229" s="928"/>
      <c r="AQ229" s="928"/>
      <c r="AR229" s="928"/>
      <c r="AS229" s="928"/>
      <c r="AT229" s="928"/>
      <c r="AU229" s="928"/>
    </row>
    <row r="230" spans="1:47">
      <c r="A230" s="928"/>
      <c r="B230" s="928"/>
      <c r="C230" s="928"/>
      <c r="D230" s="928"/>
      <c r="E230" s="928"/>
      <c r="F230" s="928"/>
      <c r="G230" s="928"/>
      <c r="H230" s="928"/>
      <c r="I230" s="928"/>
      <c r="J230" s="928"/>
      <c r="K230" s="928"/>
      <c r="L230" s="928"/>
      <c r="M230" s="928"/>
      <c r="N230" s="928"/>
      <c r="O230" s="928"/>
      <c r="P230" s="928"/>
      <c r="Q230" s="928"/>
      <c r="R230" s="928"/>
      <c r="S230" s="928"/>
      <c r="T230" s="928"/>
      <c r="U230" s="928"/>
      <c r="V230" s="928"/>
      <c r="W230" s="928"/>
      <c r="X230" s="928"/>
      <c r="Y230" s="928"/>
      <c r="Z230" s="928"/>
      <c r="AA230" s="928"/>
      <c r="AB230" s="928"/>
      <c r="AC230" s="928"/>
      <c r="AD230" s="928"/>
      <c r="AE230" s="928"/>
      <c r="AF230" s="928"/>
      <c r="AG230" s="928"/>
      <c r="AH230" s="928"/>
      <c r="AI230" s="928"/>
      <c r="AJ230" s="928"/>
      <c r="AK230" s="928"/>
      <c r="AL230" s="928"/>
      <c r="AM230" s="928"/>
      <c r="AN230" s="928"/>
      <c r="AO230" s="928"/>
      <c r="AP230" s="928"/>
      <c r="AQ230" s="928"/>
      <c r="AR230" s="928"/>
      <c r="AS230" s="928"/>
      <c r="AT230" s="928"/>
      <c r="AU230" s="928"/>
    </row>
    <row r="231" spans="1:47">
      <c r="A231" s="928"/>
      <c r="B231" s="928"/>
      <c r="C231" s="928"/>
      <c r="D231" s="928"/>
      <c r="E231" s="928"/>
      <c r="F231" s="928"/>
      <c r="G231" s="928"/>
      <c r="H231" s="928"/>
      <c r="I231" s="928"/>
      <c r="J231" s="928"/>
      <c r="K231" s="928"/>
      <c r="L231" s="928"/>
      <c r="M231" s="928"/>
      <c r="N231" s="928"/>
      <c r="O231" s="928"/>
      <c r="P231" s="928"/>
      <c r="Q231" s="928"/>
      <c r="R231" s="928"/>
      <c r="S231" s="928"/>
      <c r="T231" s="928"/>
      <c r="U231" s="928"/>
      <c r="V231" s="928"/>
      <c r="W231" s="928"/>
      <c r="X231" s="928"/>
      <c r="Y231" s="928"/>
      <c r="Z231" s="928"/>
      <c r="AA231" s="928"/>
      <c r="AB231" s="928"/>
      <c r="AC231" s="928"/>
      <c r="AD231" s="928"/>
      <c r="AE231" s="928"/>
      <c r="AF231" s="928"/>
      <c r="AG231" s="928"/>
      <c r="AH231" s="928"/>
      <c r="AI231" s="928"/>
      <c r="AJ231" s="928"/>
      <c r="AK231" s="928"/>
      <c r="AL231" s="928"/>
      <c r="AM231" s="928"/>
      <c r="AN231" s="928"/>
      <c r="AO231" s="928"/>
      <c r="AP231" s="928"/>
      <c r="AQ231" s="928"/>
      <c r="AR231" s="928"/>
      <c r="AS231" s="928"/>
      <c r="AT231" s="928"/>
      <c r="AU231" s="928"/>
    </row>
    <row r="232" spans="1:47">
      <c r="A232" s="928"/>
      <c r="B232" s="928"/>
      <c r="C232" s="928"/>
      <c r="D232" s="928"/>
      <c r="E232" s="928"/>
      <c r="F232" s="928"/>
      <c r="G232" s="928"/>
      <c r="H232" s="928"/>
      <c r="I232" s="928"/>
      <c r="J232" s="928"/>
      <c r="K232" s="928"/>
      <c r="L232" s="928"/>
      <c r="M232" s="928"/>
      <c r="N232" s="928"/>
      <c r="O232" s="928"/>
      <c r="P232" s="928"/>
      <c r="Q232" s="928"/>
      <c r="R232" s="928"/>
      <c r="S232" s="928"/>
      <c r="T232" s="928"/>
      <c r="U232" s="928"/>
      <c r="V232" s="928"/>
      <c r="W232" s="928"/>
      <c r="X232" s="928"/>
      <c r="Y232" s="928"/>
      <c r="Z232" s="928"/>
      <c r="AA232" s="928"/>
      <c r="AB232" s="928"/>
      <c r="AC232" s="928"/>
      <c r="AD232" s="928"/>
      <c r="AE232" s="928"/>
      <c r="AF232" s="928"/>
      <c r="AG232" s="928"/>
      <c r="AH232" s="928"/>
      <c r="AI232" s="928"/>
      <c r="AJ232" s="928"/>
      <c r="AK232" s="928"/>
      <c r="AL232" s="928"/>
      <c r="AM232" s="928"/>
      <c r="AN232" s="928"/>
      <c r="AO232" s="928"/>
      <c r="AP232" s="928"/>
      <c r="AQ232" s="928"/>
      <c r="AR232" s="928"/>
      <c r="AS232" s="928"/>
      <c r="AT232" s="928"/>
      <c r="AU232" s="928"/>
    </row>
    <row r="233" spans="1:47">
      <c r="A233" s="928"/>
      <c r="B233" s="928"/>
      <c r="C233" s="928"/>
      <c r="D233" s="928"/>
      <c r="E233" s="928"/>
      <c r="F233" s="928"/>
      <c r="G233" s="928"/>
      <c r="H233" s="928"/>
      <c r="I233" s="928"/>
      <c r="J233" s="928"/>
      <c r="K233" s="928"/>
      <c r="L233" s="928"/>
      <c r="M233" s="928"/>
      <c r="N233" s="928"/>
      <c r="O233" s="928"/>
      <c r="P233" s="928"/>
      <c r="Q233" s="928"/>
      <c r="R233" s="928"/>
      <c r="S233" s="928"/>
      <c r="T233" s="928"/>
      <c r="U233" s="928"/>
      <c r="V233" s="928"/>
      <c r="W233" s="928"/>
      <c r="X233" s="928"/>
      <c r="Y233" s="928"/>
      <c r="Z233" s="928"/>
      <c r="AA233" s="928"/>
      <c r="AB233" s="928"/>
      <c r="AC233" s="928"/>
      <c r="AD233" s="928"/>
      <c r="AE233" s="928"/>
      <c r="AF233" s="928"/>
      <c r="AG233" s="928"/>
      <c r="AH233" s="928"/>
      <c r="AI233" s="928"/>
      <c r="AJ233" s="928"/>
      <c r="AK233" s="928"/>
      <c r="AL233" s="928"/>
      <c r="AM233" s="928"/>
      <c r="AN233" s="928"/>
      <c r="AO233" s="928"/>
      <c r="AP233" s="928"/>
      <c r="AQ233" s="928"/>
      <c r="AR233" s="928"/>
      <c r="AS233" s="928"/>
      <c r="AT233" s="928"/>
      <c r="AU233" s="928"/>
    </row>
    <row r="234" spans="1:47">
      <c r="A234" s="928"/>
      <c r="B234" s="928"/>
      <c r="C234" s="928"/>
      <c r="D234" s="928"/>
      <c r="E234" s="928"/>
      <c r="F234" s="928"/>
      <c r="G234" s="928"/>
      <c r="H234" s="928"/>
      <c r="I234" s="928"/>
      <c r="J234" s="928"/>
      <c r="K234" s="928"/>
      <c r="L234" s="928"/>
      <c r="M234" s="928"/>
      <c r="N234" s="928"/>
      <c r="O234" s="928"/>
      <c r="P234" s="928"/>
      <c r="Q234" s="928"/>
      <c r="R234" s="928"/>
      <c r="S234" s="928"/>
      <c r="T234" s="928"/>
      <c r="U234" s="928"/>
      <c r="V234" s="928"/>
      <c r="W234" s="928"/>
      <c r="X234" s="928"/>
      <c r="Y234" s="928"/>
      <c r="Z234" s="928"/>
      <c r="AA234" s="928"/>
      <c r="AB234" s="928"/>
      <c r="AC234" s="928"/>
      <c r="AD234" s="928"/>
      <c r="AE234" s="928"/>
      <c r="AF234" s="928"/>
      <c r="AG234" s="928"/>
      <c r="AH234" s="928"/>
      <c r="AI234" s="928"/>
      <c r="AJ234" s="928"/>
      <c r="AK234" s="928"/>
      <c r="AL234" s="928"/>
      <c r="AM234" s="928"/>
      <c r="AN234" s="928"/>
      <c r="AO234" s="928"/>
      <c r="AP234" s="928"/>
      <c r="AQ234" s="928"/>
      <c r="AR234" s="928"/>
      <c r="AS234" s="928"/>
      <c r="AT234" s="928"/>
      <c r="AU234" s="928"/>
    </row>
    <row r="235" spans="1:47">
      <c r="A235" s="928"/>
      <c r="B235" s="928"/>
      <c r="C235" s="928"/>
      <c r="D235" s="928"/>
      <c r="E235" s="928"/>
      <c r="F235" s="928"/>
      <c r="G235" s="928"/>
      <c r="H235" s="928"/>
      <c r="I235" s="928"/>
      <c r="J235" s="928"/>
      <c r="K235" s="928"/>
      <c r="L235" s="928"/>
      <c r="M235" s="928"/>
      <c r="N235" s="928"/>
      <c r="O235" s="928"/>
      <c r="P235" s="928"/>
      <c r="Q235" s="928"/>
      <c r="R235" s="928"/>
      <c r="S235" s="928"/>
      <c r="T235" s="928"/>
      <c r="U235" s="928"/>
      <c r="V235" s="928"/>
      <c r="W235" s="928"/>
      <c r="X235" s="928"/>
      <c r="Y235" s="928"/>
      <c r="Z235" s="928"/>
      <c r="AA235" s="928"/>
      <c r="AB235" s="928"/>
      <c r="AC235" s="928"/>
      <c r="AD235" s="928"/>
      <c r="AE235" s="928"/>
      <c r="AF235" s="928"/>
      <c r="AG235" s="928"/>
      <c r="AH235" s="928"/>
      <c r="AI235" s="928"/>
      <c r="AJ235" s="928"/>
      <c r="AK235" s="928"/>
      <c r="AL235" s="928"/>
      <c r="AM235" s="928"/>
      <c r="AN235" s="928"/>
      <c r="AO235" s="928"/>
      <c r="AP235" s="928"/>
      <c r="AQ235" s="928"/>
      <c r="AR235" s="928"/>
      <c r="AS235" s="928"/>
      <c r="AT235" s="928"/>
      <c r="AU235" s="928"/>
    </row>
    <row r="236" spans="1:47">
      <c r="A236" s="928"/>
      <c r="B236" s="928"/>
      <c r="C236" s="928"/>
      <c r="D236" s="928"/>
      <c r="E236" s="928"/>
      <c r="F236" s="928"/>
      <c r="G236" s="928"/>
      <c r="H236" s="928"/>
      <c r="I236" s="928"/>
      <c r="J236" s="928"/>
      <c r="K236" s="928"/>
      <c r="L236" s="928"/>
      <c r="M236" s="928"/>
      <c r="N236" s="928"/>
      <c r="O236" s="928"/>
      <c r="P236" s="928"/>
      <c r="Q236" s="928"/>
      <c r="R236" s="928"/>
      <c r="S236" s="928"/>
      <c r="T236" s="928"/>
      <c r="U236" s="928"/>
      <c r="V236" s="928"/>
      <c r="W236" s="928"/>
      <c r="X236" s="928"/>
      <c r="Y236" s="928"/>
      <c r="Z236" s="928"/>
      <c r="AA236" s="928"/>
      <c r="AB236" s="928"/>
      <c r="AC236" s="928"/>
      <c r="AD236" s="928"/>
      <c r="AE236" s="928"/>
      <c r="AF236" s="928"/>
      <c r="AG236" s="928"/>
      <c r="AH236" s="928"/>
      <c r="AI236" s="928"/>
      <c r="AJ236" s="928"/>
      <c r="AK236" s="928"/>
      <c r="AL236" s="928"/>
      <c r="AM236" s="928"/>
      <c r="AN236" s="928"/>
      <c r="AO236" s="928"/>
      <c r="AP236" s="928"/>
      <c r="AQ236" s="928"/>
      <c r="AR236" s="928"/>
      <c r="AS236" s="928"/>
      <c r="AT236" s="928"/>
      <c r="AU236" s="928"/>
    </row>
    <row r="237" spans="1:47">
      <c r="A237" s="928"/>
      <c r="B237" s="928"/>
      <c r="C237" s="928"/>
      <c r="D237" s="928"/>
      <c r="E237" s="928"/>
      <c r="F237" s="928"/>
      <c r="G237" s="928"/>
      <c r="H237" s="928"/>
      <c r="I237" s="928"/>
      <c r="J237" s="928"/>
      <c r="K237" s="928"/>
      <c r="L237" s="928"/>
      <c r="M237" s="928"/>
      <c r="N237" s="928"/>
      <c r="O237" s="928"/>
      <c r="P237" s="928"/>
      <c r="Q237" s="928"/>
      <c r="R237" s="928"/>
      <c r="S237" s="928"/>
      <c r="T237" s="928"/>
      <c r="U237" s="928"/>
      <c r="V237" s="928"/>
      <c r="W237" s="928"/>
      <c r="X237" s="928"/>
      <c r="Y237" s="928"/>
      <c r="Z237" s="928"/>
      <c r="AA237" s="928"/>
      <c r="AB237" s="928"/>
      <c r="AC237" s="928"/>
      <c r="AD237" s="928"/>
      <c r="AE237" s="928"/>
      <c r="AF237" s="928"/>
      <c r="AG237" s="928"/>
      <c r="AH237" s="928"/>
      <c r="AI237" s="928"/>
      <c r="AJ237" s="928"/>
      <c r="AK237" s="928"/>
      <c r="AL237" s="928"/>
      <c r="AM237" s="928"/>
      <c r="AN237" s="928"/>
      <c r="AO237" s="928"/>
      <c r="AP237" s="928"/>
      <c r="AQ237" s="928"/>
      <c r="AR237" s="928"/>
      <c r="AS237" s="928"/>
      <c r="AT237" s="928"/>
      <c r="AU237" s="928"/>
    </row>
    <row r="238" spans="1:47">
      <c r="A238" s="928"/>
      <c r="B238" s="928"/>
      <c r="C238" s="928"/>
      <c r="D238" s="928"/>
      <c r="E238" s="928"/>
      <c r="F238" s="928"/>
      <c r="G238" s="928"/>
      <c r="H238" s="928"/>
      <c r="I238" s="928"/>
      <c r="J238" s="928"/>
      <c r="K238" s="928"/>
      <c r="L238" s="928"/>
      <c r="M238" s="928"/>
      <c r="N238" s="928"/>
      <c r="O238" s="928"/>
      <c r="P238" s="928"/>
      <c r="Q238" s="928"/>
      <c r="R238" s="928"/>
      <c r="S238" s="928"/>
      <c r="T238" s="928"/>
      <c r="U238" s="928"/>
      <c r="V238" s="928"/>
      <c r="W238" s="928"/>
      <c r="X238" s="928"/>
      <c r="Y238" s="928"/>
      <c r="Z238" s="928"/>
      <c r="AA238" s="928"/>
      <c r="AB238" s="928"/>
      <c r="AC238" s="928"/>
      <c r="AD238" s="928"/>
      <c r="AE238" s="928"/>
      <c r="AF238" s="928"/>
      <c r="AG238" s="928"/>
      <c r="AH238" s="928"/>
      <c r="AI238" s="928"/>
      <c r="AJ238" s="928"/>
      <c r="AK238" s="928"/>
      <c r="AL238" s="928"/>
      <c r="AM238" s="928"/>
      <c r="AN238" s="928"/>
      <c r="AO238" s="928"/>
      <c r="AP238" s="928"/>
      <c r="AQ238" s="928"/>
      <c r="AR238" s="928"/>
      <c r="AS238" s="928"/>
      <c r="AT238" s="928"/>
      <c r="AU238" s="928"/>
    </row>
    <row r="239" spans="1:47">
      <c r="A239" s="928"/>
      <c r="B239" s="928"/>
      <c r="C239" s="928"/>
      <c r="D239" s="928"/>
      <c r="E239" s="928"/>
      <c r="F239" s="928"/>
      <c r="G239" s="928"/>
      <c r="H239" s="928"/>
      <c r="I239" s="928"/>
      <c r="J239" s="928"/>
      <c r="K239" s="928"/>
      <c r="L239" s="928"/>
      <c r="M239" s="928"/>
      <c r="N239" s="928"/>
      <c r="O239" s="928"/>
      <c r="P239" s="928"/>
      <c r="Q239" s="928"/>
      <c r="R239" s="928"/>
      <c r="S239" s="928"/>
      <c r="T239" s="928"/>
      <c r="U239" s="928"/>
      <c r="V239" s="928"/>
      <c r="W239" s="928"/>
      <c r="X239" s="928"/>
      <c r="Y239" s="928"/>
      <c r="Z239" s="928"/>
      <c r="AA239" s="928"/>
      <c r="AB239" s="928"/>
      <c r="AC239" s="928"/>
      <c r="AD239" s="928"/>
      <c r="AE239" s="928"/>
      <c r="AF239" s="928"/>
      <c r="AG239" s="928"/>
      <c r="AH239" s="928"/>
      <c r="AI239" s="928"/>
      <c r="AJ239" s="928"/>
      <c r="AK239" s="928"/>
      <c r="AL239" s="928"/>
      <c r="AM239" s="928"/>
      <c r="AN239" s="928"/>
      <c r="AO239" s="928"/>
      <c r="AP239" s="928"/>
      <c r="AQ239" s="928"/>
      <c r="AR239" s="928"/>
      <c r="AS239" s="928"/>
      <c r="AT239" s="928"/>
      <c r="AU239" s="928"/>
    </row>
    <row r="240" spans="1:47">
      <c r="A240" s="928"/>
      <c r="B240" s="928"/>
      <c r="C240" s="928"/>
      <c r="D240" s="928"/>
      <c r="E240" s="928"/>
      <c r="F240" s="928"/>
      <c r="G240" s="928"/>
      <c r="H240" s="928"/>
      <c r="I240" s="928"/>
      <c r="J240" s="928"/>
      <c r="K240" s="928"/>
      <c r="L240" s="928"/>
      <c r="M240" s="928"/>
      <c r="N240" s="928"/>
      <c r="O240" s="928"/>
      <c r="P240" s="928"/>
      <c r="Q240" s="928"/>
      <c r="R240" s="928"/>
      <c r="S240" s="928"/>
      <c r="T240" s="928"/>
      <c r="U240" s="928"/>
      <c r="V240" s="928"/>
      <c r="W240" s="928"/>
      <c r="X240" s="928"/>
      <c r="Y240" s="928"/>
      <c r="Z240" s="928"/>
      <c r="AA240" s="928"/>
      <c r="AB240" s="928"/>
      <c r="AC240" s="928"/>
      <c r="AD240" s="928"/>
      <c r="AE240" s="928"/>
      <c r="AF240" s="928"/>
      <c r="AG240" s="928"/>
      <c r="AH240" s="928"/>
      <c r="AI240" s="928"/>
      <c r="AJ240" s="928"/>
      <c r="AK240" s="928"/>
      <c r="AL240" s="928"/>
      <c r="AM240" s="928"/>
      <c r="AN240" s="928"/>
      <c r="AO240" s="928"/>
      <c r="AP240" s="928"/>
      <c r="AQ240" s="928"/>
      <c r="AR240" s="928"/>
      <c r="AS240" s="928"/>
      <c r="AT240" s="928"/>
      <c r="AU240" s="928"/>
    </row>
    <row r="241" spans="1:47">
      <c r="A241" s="928"/>
      <c r="B241" s="928"/>
      <c r="C241" s="928"/>
      <c r="D241" s="928"/>
      <c r="E241" s="928"/>
      <c r="F241" s="928"/>
      <c r="G241" s="928"/>
      <c r="H241" s="928"/>
      <c r="I241" s="928"/>
      <c r="J241" s="928"/>
      <c r="K241" s="928"/>
      <c r="L241" s="928"/>
      <c r="M241" s="928"/>
      <c r="N241" s="928"/>
      <c r="O241" s="928"/>
      <c r="P241" s="928"/>
      <c r="Q241" s="928"/>
      <c r="R241" s="928"/>
      <c r="S241" s="928"/>
      <c r="T241" s="928"/>
      <c r="U241" s="928"/>
      <c r="V241" s="928"/>
      <c r="W241" s="928"/>
      <c r="X241" s="928"/>
      <c r="Y241" s="928"/>
      <c r="Z241" s="928"/>
      <c r="AA241" s="928"/>
      <c r="AB241" s="928"/>
      <c r="AC241" s="928"/>
      <c r="AD241" s="928"/>
      <c r="AE241" s="928"/>
      <c r="AF241" s="928"/>
      <c r="AG241" s="928"/>
      <c r="AH241" s="928"/>
      <c r="AI241" s="928"/>
      <c r="AJ241" s="928"/>
      <c r="AK241" s="928"/>
      <c r="AL241" s="928"/>
      <c r="AM241" s="928"/>
      <c r="AN241" s="928"/>
      <c r="AO241" s="928"/>
      <c r="AP241" s="928"/>
      <c r="AQ241" s="928"/>
      <c r="AR241" s="928"/>
      <c r="AS241" s="928"/>
      <c r="AT241" s="928"/>
      <c r="AU241" s="928"/>
    </row>
    <row r="242" spans="1:47">
      <c r="A242" s="928"/>
      <c r="B242" s="928"/>
      <c r="C242" s="928"/>
      <c r="D242" s="928"/>
      <c r="E242" s="928"/>
      <c r="F242" s="928"/>
      <c r="G242" s="928"/>
      <c r="H242" s="928"/>
      <c r="I242" s="928"/>
      <c r="J242" s="928"/>
      <c r="K242" s="928"/>
      <c r="L242" s="928"/>
      <c r="M242" s="928"/>
      <c r="N242" s="928"/>
      <c r="O242" s="928"/>
      <c r="P242" s="928"/>
      <c r="Q242" s="928"/>
      <c r="R242" s="928"/>
      <c r="S242" s="928"/>
      <c r="T242" s="928"/>
      <c r="U242" s="928"/>
      <c r="V242" s="928"/>
      <c r="W242" s="928"/>
      <c r="X242" s="928"/>
      <c r="Y242" s="928"/>
      <c r="Z242" s="928"/>
      <c r="AA242" s="928"/>
      <c r="AB242" s="928"/>
      <c r="AC242" s="928"/>
      <c r="AD242" s="928"/>
      <c r="AE242" s="928"/>
      <c r="AF242" s="928"/>
      <c r="AG242" s="928"/>
      <c r="AH242" s="928"/>
      <c r="AI242" s="928"/>
      <c r="AJ242" s="928"/>
      <c r="AK242" s="928"/>
      <c r="AL242" s="928"/>
      <c r="AM242" s="928"/>
      <c r="AN242" s="928"/>
      <c r="AO242" s="928"/>
      <c r="AP242" s="928"/>
      <c r="AQ242" s="928"/>
      <c r="AR242" s="928"/>
      <c r="AS242" s="928"/>
      <c r="AT242" s="928"/>
      <c r="AU242" s="928"/>
    </row>
    <row r="243" spans="1:47">
      <c r="A243" s="928"/>
      <c r="B243" s="928"/>
      <c r="C243" s="928"/>
      <c r="D243" s="928"/>
      <c r="E243" s="928"/>
      <c r="F243" s="928"/>
      <c r="G243" s="928"/>
      <c r="H243" s="928"/>
      <c r="I243" s="928"/>
      <c r="J243" s="928"/>
      <c r="K243" s="928"/>
      <c r="L243" s="928"/>
      <c r="M243" s="928"/>
      <c r="N243" s="928"/>
      <c r="O243" s="928"/>
      <c r="P243" s="928"/>
      <c r="Q243" s="928"/>
      <c r="R243" s="928"/>
      <c r="S243" s="928"/>
      <c r="T243" s="928"/>
      <c r="U243" s="928"/>
      <c r="V243" s="928"/>
      <c r="W243" s="928"/>
      <c r="X243" s="928"/>
      <c r="Y243" s="928"/>
      <c r="Z243" s="928"/>
      <c r="AA243" s="928"/>
      <c r="AB243" s="928"/>
      <c r="AC243" s="928"/>
      <c r="AD243" s="928"/>
      <c r="AE243" s="928"/>
      <c r="AF243" s="928"/>
      <c r="AG243" s="928"/>
      <c r="AH243" s="928"/>
      <c r="AI243" s="928"/>
      <c r="AJ243" s="928"/>
      <c r="AK243" s="928"/>
      <c r="AL243" s="928"/>
      <c r="AM243" s="928"/>
      <c r="AN243" s="928"/>
      <c r="AO243" s="928"/>
      <c r="AP243" s="928"/>
      <c r="AQ243" s="928"/>
      <c r="AR243" s="928"/>
      <c r="AS243" s="928"/>
      <c r="AT243" s="928"/>
      <c r="AU243" s="928"/>
    </row>
    <row r="244" spans="1:47">
      <c r="A244" s="928"/>
      <c r="B244" s="928"/>
      <c r="C244" s="928"/>
      <c r="D244" s="928"/>
      <c r="E244" s="928"/>
      <c r="F244" s="928"/>
      <c r="G244" s="928"/>
      <c r="H244" s="928"/>
      <c r="I244" s="928"/>
      <c r="J244" s="928"/>
      <c r="K244" s="928"/>
      <c r="L244" s="928"/>
      <c r="M244" s="928"/>
      <c r="N244" s="928"/>
      <c r="O244" s="928"/>
      <c r="P244" s="928"/>
      <c r="Q244" s="928"/>
      <c r="R244" s="928"/>
      <c r="S244" s="928"/>
      <c r="T244" s="928"/>
      <c r="U244" s="928"/>
      <c r="V244" s="928"/>
      <c r="W244" s="928"/>
      <c r="X244" s="928"/>
      <c r="Y244" s="928"/>
      <c r="Z244" s="928"/>
      <c r="AA244" s="928"/>
      <c r="AB244" s="928"/>
      <c r="AC244" s="928"/>
      <c r="AD244" s="928"/>
      <c r="AE244" s="928"/>
      <c r="AF244" s="928"/>
      <c r="AG244" s="928"/>
      <c r="AH244" s="928"/>
      <c r="AI244" s="928"/>
      <c r="AJ244" s="928"/>
      <c r="AK244" s="928"/>
      <c r="AL244" s="928"/>
      <c r="AM244" s="928"/>
      <c r="AN244" s="928"/>
      <c r="AO244" s="928"/>
      <c r="AP244" s="928"/>
      <c r="AQ244" s="928"/>
      <c r="AR244" s="928"/>
      <c r="AS244" s="928"/>
      <c r="AT244" s="928"/>
      <c r="AU244" s="928"/>
    </row>
    <row r="245" spans="1:47">
      <c r="A245" s="928"/>
      <c r="B245" s="928"/>
      <c r="C245" s="928"/>
      <c r="D245" s="928"/>
      <c r="E245" s="928"/>
      <c r="F245" s="928"/>
      <c r="G245" s="928"/>
      <c r="H245" s="928"/>
      <c r="I245" s="928"/>
      <c r="J245" s="928"/>
      <c r="K245" s="928"/>
      <c r="L245" s="928"/>
      <c r="M245" s="928"/>
      <c r="N245" s="928"/>
      <c r="O245" s="928"/>
      <c r="P245" s="928"/>
      <c r="Q245" s="928"/>
      <c r="R245" s="928"/>
      <c r="S245" s="928"/>
      <c r="T245" s="928"/>
      <c r="U245" s="928"/>
      <c r="V245" s="928"/>
      <c r="W245" s="928"/>
      <c r="X245" s="928"/>
      <c r="Y245" s="928"/>
      <c r="Z245" s="928"/>
      <c r="AA245" s="928"/>
      <c r="AB245" s="928"/>
      <c r="AC245" s="928"/>
      <c r="AD245" s="928"/>
      <c r="AE245" s="928"/>
      <c r="AF245" s="928"/>
      <c r="AG245" s="928"/>
      <c r="AH245" s="928"/>
      <c r="AI245" s="928"/>
      <c r="AJ245" s="928"/>
      <c r="AK245" s="928"/>
      <c r="AL245" s="928"/>
      <c r="AM245" s="928"/>
      <c r="AN245" s="928"/>
      <c r="AO245" s="928"/>
      <c r="AP245" s="928"/>
      <c r="AQ245" s="928"/>
      <c r="AR245" s="928"/>
      <c r="AS245" s="928"/>
      <c r="AT245" s="928"/>
      <c r="AU245" s="928"/>
    </row>
    <row r="246" spans="1:47">
      <c r="A246" s="928"/>
      <c r="B246" s="928"/>
      <c r="C246" s="928"/>
      <c r="D246" s="928"/>
      <c r="E246" s="928"/>
      <c r="F246" s="928"/>
      <c r="G246" s="928"/>
      <c r="H246" s="928"/>
      <c r="I246" s="928"/>
      <c r="J246" s="928"/>
      <c r="K246" s="928"/>
      <c r="L246" s="928"/>
      <c r="M246" s="928"/>
      <c r="N246" s="928"/>
      <c r="O246" s="928"/>
      <c r="P246" s="928"/>
      <c r="Q246" s="928"/>
      <c r="R246" s="928"/>
      <c r="S246" s="928"/>
      <c r="T246" s="928"/>
      <c r="U246" s="928"/>
      <c r="V246" s="928"/>
      <c r="W246" s="928"/>
      <c r="X246" s="928"/>
      <c r="Y246" s="928"/>
      <c r="Z246" s="928"/>
      <c r="AA246" s="928"/>
      <c r="AB246" s="928"/>
      <c r="AC246" s="928"/>
      <c r="AD246" s="928"/>
      <c r="AE246" s="928"/>
      <c r="AF246" s="928"/>
      <c r="AG246" s="928"/>
      <c r="AH246" s="928"/>
      <c r="AI246" s="928"/>
      <c r="AJ246" s="928"/>
      <c r="AK246" s="928"/>
      <c r="AL246" s="928"/>
      <c r="AM246" s="928"/>
      <c r="AN246" s="928"/>
      <c r="AO246" s="928"/>
      <c r="AP246" s="928"/>
      <c r="AQ246" s="928"/>
      <c r="AR246" s="928"/>
      <c r="AS246" s="928"/>
      <c r="AT246" s="928"/>
      <c r="AU246" s="928"/>
    </row>
    <row r="247" spans="1:47">
      <c r="A247" s="928"/>
      <c r="B247" s="928"/>
      <c r="C247" s="928"/>
      <c r="D247" s="928"/>
      <c r="E247" s="928"/>
      <c r="F247" s="928"/>
      <c r="G247" s="928"/>
      <c r="H247" s="928"/>
      <c r="I247" s="928"/>
      <c r="J247" s="928"/>
      <c r="K247" s="928"/>
      <c r="L247" s="928"/>
      <c r="M247" s="928"/>
      <c r="N247" s="928"/>
      <c r="O247" s="928"/>
      <c r="P247" s="928"/>
      <c r="Q247" s="928"/>
      <c r="R247" s="928"/>
      <c r="S247" s="928"/>
      <c r="T247" s="928"/>
      <c r="U247" s="928"/>
      <c r="V247" s="928"/>
      <c r="W247" s="928"/>
      <c r="X247" s="928"/>
      <c r="Y247" s="928"/>
      <c r="Z247" s="928"/>
      <c r="AA247" s="928"/>
      <c r="AB247" s="928"/>
      <c r="AC247" s="928"/>
      <c r="AD247" s="928"/>
      <c r="AE247" s="928"/>
      <c r="AF247" s="928"/>
      <c r="AG247" s="928"/>
      <c r="AH247" s="928"/>
      <c r="AI247" s="928"/>
      <c r="AJ247" s="928"/>
      <c r="AK247" s="928"/>
      <c r="AL247" s="928"/>
      <c r="AM247" s="928"/>
      <c r="AN247" s="928"/>
      <c r="AO247" s="928"/>
      <c r="AP247" s="928"/>
      <c r="AQ247" s="928"/>
      <c r="AR247" s="928"/>
      <c r="AS247" s="928"/>
      <c r="AT247" s="928"/>
      <c r="AU247" s="928"/>
    </row>
    <row r="248" spans="1:47">
      <c r="A248" s="928"/>
      <c r="B248" s="928"/>
      <c r="C248" s="928"/>
      <c r="D248" s="928"/>
      <c r="E248" s="928"/>
      <c r="F248" s="928"/>
      <c r="G248" s="928"/>
      <c r="H248" s="928"/>
      <c r="I248" s="928"/>
      <c r="J248" s="928"/>
      <c r="K248" s="928"/>
      <c r="L248" s="928"/>
      <c r="M248" s="928"/>
      <c r="N248" s="928"/>
      <c r="O248" s="928"/>
      <c r="P248" s="928"/>
      <c r="Q248" s="928"/>
      <c r="R248" s="928"/>
      <c r="S248" s="928"/>
      <c r="T248" s="928"/>
      <c r="U248" s="928"/>
      <c r="V248" s="928"/>
      <c r="W248" s="928"/>
      <c r="X248" s="928"/>
      <c r="Y248" s="928"/>
      <c r="Z248" s="928"/>
      <c r="AA248" s="928"/>
      <c r="AB248" s="928"/>
      <c r="AC248" s="928"/>
      <c r="AD248" s="928"/>
      <c r="AE248" s="928"/>
      <c r="AF248" s="928"/>
      <c r="AG248" s="928"/>
      <c r="AH248" s="928"/>
      <c r="AI248" s="928"/>
      <c r="AJ248" s="928"/>
      <c r="AK248" s="928"/>
      <c r="AL248" s="928"/>
      <c r="AM248" s="928"/>
      <c r="AN248" s="928"/>
      <c r="AO248" s="928"/>
      <c r="AP248" s="928"/>
      <c r="AQ248" s="928"/>
      <c r="AR248" s="928"/>
      <c r="AS248" s="928"/>
      <c r="AT248" s="928"/>
      <c r="AU248" s="928"/>
    </row>
    <row r="249" spans="1:47">
      <c r="A249" s="928"/>
      <c r="B249" s="928"/>
      <c r="C249" s="928"/>
      <c r="D249" s="928"/>
      <c r="E249" s="928"/>
      <c r="F249" s="928"/>
      <c r="G249" s="928"/>
      <c r="H249" s="928"/>
      <c r="I249" s="928"/>
      <c r="J249" s="928"/>
      <c r="K249" s="928"/>
      <c r="L249" s="928"/>
      <c r="M249" s="928"/>
      <c r="N249" s="928"/>
      <c r="O249" s="928"/>
      <c r="P249" s="928"/>
      <c r="Q249" s="928"/>
      <c r="R249" s="928"/>
      <c r="S249" s="928"/>
      <c r="T249" s="928"/>
      <c r="U249" s="928"/>
      <c r="V249" s="928"/>
      <c r="W249" s="928"/>
      <c r="X249" s="928"/>
      <c r="Y249" s="928"/>
      <c r="Z249" s="928"/>
      <c r="AA249" s="928"/>
      <c r="AB249" s="928"/>
      <c r="AC249" s="928"/>
      <c r="AD249" s="928"/>
      <c r="AE249" s="928"/>
      <c r="AF249" s="928"/>
      <c r="AG249" s="928"/>
      <c r="AH249" s="928"/>
      <c r="AI249" s="928"/>
      <c r="AJ249" s="928"/>
      <c r="AK249" s="928"/>
      <c r="AL249" s="928"/>
      <c r="AM249" s="928"/>
      <c r="AN249" s="928"/>
      <c r="AO249" s="928"/>
      <c r="AP249" s="928"/>
      <c r="AQ249" s="928"/>
      <c r="AR249" s="928"/>
      <c r="AS249" s="928"/>
      <c r="AT249" s="928"/>
      <c r="AU249" s="928"/>
    </row>
    <row r="250" spans="1:47">
      <c r="A250" s="928"/>
      <c r="B250" s="928"/>
      <c r="C250" s="928"/>
      <c r="D250" s="928"/>
      <c r="E250" s="928"/>
      <c r="F250" s="928"/>
      <c r="G250" s="928"/>
      <c r="H250" s="928"/>
      <c r="I250" s="928"/>
      <c r="J250" s="928"/>
      <c r="K250" s="928"/>
      <c r="L250" s="928"/>
      <c r="M250" s="928"/>
      <c r="N250" s="928"/>
      <c r="O250" s="928"/>
      <c r="P250" s="928"/>
      <c r="Q250" s="928"/>
      <c r="R250" s="928"/>
      <c r="S250" s="928"/>
      <c r="T250" s="928"/>
      <c r="U250" s="928"/>
      <c r="V250" s="928"/>
      <c r="W250" s="928"/>
      <c r="X250" s="928"/>
      <c r="Y250" s="928"/>
      <c r="Z250" s="928"/>
      <c r="AA250" s="928"/>
      <c r="AB250" s="928"/>
      <c r="AC250" s="928"/>
      <c r="AD250" s="928"/>
      <c r="AE250" s="928"/>
      <c r="AF250" s="928"/>
      <c r="AG250" s="928"/>
      <c r="AH250" s="928"/>
      <c r="AI250" s="928"/>
      <c r="AJ250" s="928"/>
      <c r="AK250" s="928"/>
      <c r="AL250" s="928"/>
      <c r="AM250" s="928"/>
      <c r="AN250" s="928"/>
      <c r="AO250" s="928"/>
      <c r="AP250" s="928"/>
      <c r="AQ250" s="928"/>
      <c r="AR250" s="928"/>
      <c r="AS250" s="928"/>
      <c r="AT250" s="928"/>
      <c r="AU250" s="928"/>
    </row>
    <row r="251" spans="1:47">
      <c r="A251" s="928"/>
      <c r="B251" s="928"/>
      <c r="C251" s="928"/>
      <c r="D251" s="928"/>
      <c r="E251" s="928"/>
      <c r="F251" s="928"/>
      <c r="G251" s="928"/>
      <c r="H251" s="928"/>
      <c r="I251" s="928"/>
      <c r="J251" s="928"/>
      <c r="K251" s="928"/>
      <c r="L251" s="928"/>
      <c r="M251" s="928"/>
      <c r="N251" s="928"/>
      <c r="O251" s="928"/>
      <c r="P251" s="928"/>
      <c r="Q251" s="928"/>
      <c r="R251" s="928"/>
      <c r="S251" s="928"/>
      <c r="T251" s="928"/>
      <c r="U251" s="928"/>
      <c r="V251" s="928"/>
      <c r="W251" s="928"/>
      <c r="X251" s="928"/>
      <c r="Y251" s="928"/>
      <c r="Z251" s="928"/>
      <c r="AA251" s="928"/>
      <c r="AB251" s="928"/>
      <c r="AC251" s="928"/>
      <c r="AD251" s="928"/>
      <c r="AE251" s="928"/>
      <c r="AF251" s="928"/>
      <c r="AG251" s="928"/>
      <c r="AH251" s="928"/>
      <c r="AI251" s="928"/>
      <c r="AJ251" s="928"/>
      <c r="AK251" s="928"/>
      <c r="AL251" s="928"/>
      <c r="AM251" s="928"/>
      <c r="AN251" s="928"/>
      <c r="AO251" s="928"/>
      <c r="AP251" s="928"/>
      <c r="AQ251" s="928"/>
      <c r="AR251" s="928"/>
      <c r="AS251" s="928"/>
      <c r="AT251" s="928"/>
      <c r="AU251" s="928"/>
    </row>
    <row r="252" spans="1:47">
      <c r="A252" s="928"/>
      <c r="B252" s="928"/>
      <c r="C252" s="928"/>
      <c r="D252" s="928"/>
      <c r="E252" s="928"/>
      <c r="F252" s="928"/>
      <c r="G252" s="928"/>
      <c r="H252" s="928"/>
      <c r="I252" s="928"/>
      <c r="J252" s="928"/>
      <c r="K252" s="928"/>
      <c r="L252" s="928"/>
      <c r="M252" s="928"/>
      <c r="N252" s="928"/>
      <c r="O252" s="928"/>
      <c r="P252" s="928"/>
      <c r="Q252" s="928"/>
      <c r="R252" s="928"/>
      <c r="S252" s="928"/>
      <c r="T252" s="928"/>
      <c r="U252" s="928"/>
      <c r="V252" s="928"/>
      <c r="W252" s="928"/>
      <c r="X252" s="928"/>
      <c r="Y252" s="928"/>
      <c r="Z252" s="928"/>
      <c r="AA252" s="928"/>
      <c r="AB252" s="928"/>
      <c r="AC252" s="928"/>
      <c r="AD252" s="928"/>
      <c r="AE252" s="928"/>
      <c r="AF252" s="928"/>
      <c r="AG252" s="928"/>
      <c r="AH252" s="928"/>
      <c r="AI252" s="928"/>
      <c r="AJ252" s="928"/>
      <c r="AK252" s="928"/>
      <c r="AL252" s="928"/>
      <c r="AM252" s="928"/>
      <c r="AN252" s="928"/>
      <c r="AO252" s="928"/>
      <c r="AP252" s="928"/>
      <c r="AQ252" s="928"/>
      <c r="AR252" s="928"/>
      <c r="AS252" s="928"/>
      <c r="AT252" s="928"/>
      <c r="AU252" s="928"/>
    </row>
    <row r="253" spans="1:47">
      <c r="A253" s="928"/>
      <c r="B253" s="928"/>
      <c r="C253" s="928"/>
      <c r="D253" s="928"/>
      <c r="E253" s="928"/>
      <c r="F253" s="928"/>
      <c r="G253" s="928"/>
      <c r="H253" s="928"/>
      <c r="I253" s="928"/>
      <c r="J253" s="928"/>
      <c r="K253" s="928"/>
      <c r="L253" s="928"/>
      <c r="M253" s="928"/>
      <c r="N253" s="928"/>
      <c r="O253" s="928"/>
      <c r="P253" s="928"/>
      <c r="Q253" s="928"/>
      <c r="R253" s="928"/>
      <c r="S253" s="928"/>
      <c r="T253" s="928"/>
      <c r="U253" s="928"/>
      <c r="V253" s="928"/>
      <c r="W253" s="928"/>
      <c r="X253" s="928"/>
      <c r="Y253" s="928"/>
      <c r="Z253" s="928"/>
      <c r="AA253" s="928"/>
      <c r="AB253" s="928"/>
      <c r="AC253" s="928"/>
      <c r="AD253" s="928"/>
      <c r="AE253" s="928"/>
      <c r="AF253" s="928"/>
      <c r="AG253" s="928"/>
      <c r="AH253" s="928"/>
      <c r="AI253" s="928"/>
      <c r="AJ253" s="928"/>
      <c r="AK253" s="928"/>
      <c r="AL253" s="928"/>
      <c r="AM253" s="928"/>
      <c r="AN253" s="928"/>
      <c r="AO253" s="928"/>
      <c r="AP253" s="928"/>
      <c r="AQ253" s="928"/>
      <c r="AR253" s="928"/>
      <c r="AS253" s="928"/>
      <c r="AT253" s="928"/>
      <c r="AU253" s="928"/>
    </row>
    <row r="254" spans="1:47">
      <c r="A254" s="928"/>
      <c r="B254" s="928"/>
      <c r="C254" s="928"/>
      <c r="D254" s="928"/>
      <c r="E254" s="928"/>
      <c r="F254" s="928"/>
      <c r="G254" s="928"/>
      <c r="H254" s="928"/>
      <c r="I254" s="928"/>
      <c r="J254" s="928"/>
      <c r="K254" s="928"/>
      <c r="L254" s="928"/>
      <c r="M254" s="928"/>
      <c r="N254" s="928"/>
      <c r="O254" s="928"/>
      <c r="P254" s="928"/>
      <c r="Q254" s="928"/>
      <c r="R254" s="928"/>
      <c r="S254" s="928"/>
      <c r="T254" s="928"/>
      <c r="U254" s="928"/>
      <c r="V254" s="928"/>
      <c r="W254" s="928"/>
      <c r="X254" s="928"/>
      <c r="Y254" s="928"/>
      <c r="Z254" s="928"/>
      <c r="AA254" s="928"/>
      <c r="AB254" s="928"/>
      <c r="AC254" s="928"/>
      <c r="AD254" s="928"/>
      <c r="AE254" s="928"/>
      <c r="AF254" s="928"/>
      <c r="AG254" s="928"/>
      <c r="AH254" s="928"/>
      <c r="AI254" s="928"/>
      <c r="AJ254" s="928"/>
      <c r="AK254" s="928"/>
      <c r="AL254" s="928"/>
      <c r="AM254" s="928"/>
      <c r="AN254" s="928"/>
      <c r="AO254" s="928"/>
      <c r="AP254" s="928"/>
      <c r="AQ254" s="928"/>
      <c r="AR254" s="928"/>
      <c r="AS254" s="928"/>
      <c r="AT254" s="928"/>
      <c r="AU254" s="928"/>
    </row>
    <row r="255" spans="1:47">
      <c r="A255" s="928"/>
      <c r="B255" s="928"/>
      <c r="C255" s="928"/>
      <c r="D255" s="928"/>
      <c r="E255" s="928"/>
      <c r="F255" s="928"/>
      <c r="G255" s="928"/>
      <c r="H255" s="928"/>
      <c r="I255" s="928"/>
      <c r="J255" s="928"/>
      <c r="K255" s="928"/>
      <c r="L255" s="928"/>
      <c r="M255" s="928"/>
      <c r="N255" s="928"/>
      <c r="O255" s="928"/>
      <c r="P255" s="928"/>
      <c r="Q255" s="928"/>
      <c r="R255" s="928"/>
      <c r="S255" s="928"/>
      <c r="T255" s="928"/>
      <c r="U255" s="928"/>
      <c r="V255" s="928"/>
      <c r="W255" s="928"/>
      <c r="X255" s="928"/>
      <c r="Y255" s="928"/>
      <c r="Z255" s="928"/>
      <c r="AA255" s="928"/>
      <c r="AB255" s="928"/>
      <c r="AC255" s="928"/>
      <c r="AD255" s="928"/>
      <c r="AE255" s="928"/>
      <c r="AF255" s="928"/>
      <c r="AG255" s="928"/>
      <c r="AH255" s="928"/>
      <c r="AI255" s="928"/>
      <c r="AJ255" s="928"/>
      <c r="AK255" s="928"/>
      <c r="AL255" s="928"/>
      <c r="AM255" s="928"/>
      <c r="AN255" s="928"/>
      <c r="AO255" s="928"/>
      <c r="AP255" s="928"/>
      <c r="AQ255" s="928"/>
      <c r="AR255" s="928"/>
      <c r="AS255" s="928"/>
      <c r="AT255" s="928"/>
      <c r="AU255" s="928"/>
    </row>
    <row r="256" spans="1:47">
      <c r="A256" s="928"/>
      <c r="B256" s="928"/>
      <c r="C256" s="928"/>
      <c r="D256" s="928"/>
      <c r="E256" s="928"/>
      <c r="F256" s="928"/>
      <c r="G256" s="928"/>
      <c r="H256" s="928"/>
      <c r="I256" s="928"/>
      <c r="J256" s="928"/>
      <c r="K256" s="928"/>
      <c r="L256" s="928"/>
      <c r="M256" s="928"/>
      <c r="N256" s="928"/>
      <c r="O256" s="928"/>
      <c r="P256" s="928"/>
      <c r="Q256" s="928"/>
      <c r="R256" s="928"/>
      <c r="S256" s="928"/>
      <c r="T256" s="928"/>
      <c r="U256" s="928"/>
      <c r="V256" s="928"/>
      <c r="W256" s="928"/>
      <c r="X256" s="928"/>
      <c r="Y256" s="928"/>
      <c r="Z256" s="928"/>
      <c r="AA256" s="928"/>
      <c r="AB256" s="928"/>
      <c r="AC256" s="928"/>
      <c r="AD256" s="928"/>
      <c r="AE256" s="928"/>
      <c r="AF256" s="928"/>
      <c r="AG256" s="928"/>
      <c r="AH256" s="928"/>
      <c r="AI256" s="928"/>
      <c r="AJ256" s="928"/>
      <c r="AK256" s="928"/>
      <c r="AL256" s="928"/>
      <c r="AM256" s="928"/>
      <c r="AN256" s="928"/>
      <c r="AO256" s="928"/>
      <c r="AP256" s="928"/>
      <c r="AQ256" s="928"/>
      <c r="AR256" s="928"/>
      <c r="AS256" s="928"/>
      <c r="AT256" s="928"/>
      <c r="AU256" s="928"/>
    </row>
    <row r="257" spans="1:47">
      <c r="A257" s="928"/>
      <c r="B257" s="928"/>
      <c r="C257" s="928"/>
      <c r="D257" s="928"/>
      <c r="E257" s="928"/>
      <c r="F257" s="928"/>
      <c r="G257" s="928"/>
      <c r="H257" s="928"/>
      <c r="I257" s="928"/>
      <c r="J257" s="928"/>
      <c r="K257" s="928"/>
      <c r="L257" s="928"/>
      <c r="M257" s="928"/>
      <c r="N257" s="928"/>
      <c r="O257" s="928"/>
      <c r="P257" s="928"/>
      <c r="Q257" s="928"/>
      <c r="R257" s="928"/>
      <c r="S257" s="928"/>
      <c r="T257" s="928"/>
      <c r="U257" s="928"/>
      <c r="V257" s="928"/>
      <c r="W257" s="928"/>
      <c r="X257" s="928"/>
      <c r="Y257" s="928"/>
      <c r="Z257" s="928"/>
      <c r="AA257" s="928"/>
      <c r="AB257" s="928"/>
      <c r="AC257" s="928"/>
      <c r="AD257" s="928"/>
      <c r="AE257" s="928"/>
      <c r="AF257" s="928"/>
      <c r="AG257" s="928"/>
      <c r="AH257" s="928"/>
      <c r="AI257" s="928"/>
      <c r="AJ257" s="928"/>
      <c r="AK257" s="928"/>
      <c r="AL257" s="928"/>
      <c r="AM257" s="928"/>
      <c r="AN257" s="928"/>
      <c r="AO257" s="928"/>
      <c r="AP257" s="928"/>
      <c r="AQ257" s="928"/>
      <c r="AR257" s="928"/>
      <c r="AS257" s="928"/>
      <c r="AT257" s="928"/>
      <c r="AU257" s="928"/>
    </row>
    <row r="258" spans="1:47">
      <c r="A258" s="928"/>
      <c r="B258" s="928"/>
      <c r="C258" s="928"/>
      <c r="D258" s="928"/>
      <c r="E258" s="928"/>
      <c r="F258" s="928"/>
      <c r="G258" s="928"/>
      <c r="H258" s="928"/>
      <c r="I258" s="928"/>
      <c r="J258" s="928"/>
      <c r="K258" s="928"/>
      <c r="L258" s="928"/>
      <c r="M258" s="928"/>
      <c r="N258" s="928"/>
      <c r="O258" s="928"/>
      <c r="P258" s="928"/>
      <c r="Q258" s="928"/>
      <c r="R258" s="928"/>
      <c r="S258" s="928"/>
      <c r="T258" s="928"/>
      <c r="U258" s="928"/>
      <c r="V258" s="928"/>
      <c r="W258" s="928"/>
      <c r="X258" s="928"/>
      <c r="Y258" s="928"/>
      <c r="Z258" s="928"/>
      <c r="AA258" s="928"/>
      <c r="AB258" s="928"/>
      <c r="AC258" s="928"/>
      <c r="AD258" s="928"/>
      <c r="AE258" s="928"/>
      <c r="AF258" s="928"/>
      <c r="AG258" s="928"/>
      <c r="AH258" s="928"/>
      <c r="AI258" s="928"/>
      <c r="AJ258" s="928"/>
      <c r="AK258" s="928"/>
      <c r="AL258" s="928"/>
      <c r="AM258" s="928"/>
      <c r="AN258" s="928"/>
      <c r="AO258" s="928"/>
      <c r="AP258" s="928"/>
      <c r="AQ258" s="928"/>
      <c r="AR258" s="928"/>
      <c r="AS258" s="928"/>
      <c r="AT258" s="928"/>
      <c r="AU258" s="928"/>
    </row>
    <row r="259" spans="1:47">
      <c r="A259" s="928"/>
      <c r="B259" s="928"/>
      <c r="C259" s="928"/>
      <c r="D259" s="928"/>
      <c r="E259" s="928"/>
      <c r="F259" s="928"/>
      <c r="G259" s="928"/>
      <c r="H259" s="928"/>
      <c r="I259" s="928"/>
      <c r="J259" s="928"/>
      <c r="K259" s="928"/>
      <c r="L259" s="928"/>
      <c r="M259" s="928"/>
      <c r="N259" s="928"/>
      <c r="O259" s="928"/>
      <c r="P259" s="928"/>
      <c r="Q259" s="928"/>
      <c r="R259" s="928"/>
      <c r="S259" s="928"/>
      <c r="T259" s="928"/>
      <c r="U259" s="928"/>
      <c r="V259" s="928"/>
      <c r="W259" s="928"/>
      <c r="X259" s="928"/>
      <c r="Y259" s="928"/>
      <c r="Z259" s="928"/>
      <c r="AA259" s="928"/>
      <c r="AB259" s="928"/>
      <c r="AC259" s="928"/>
      <c r="AD259" s="928"/>
      <c r="AE259" s="928"/>
      <c r="AF259" s="928"/>
      <c r="AG259" s="928"/>
      <c r="AH259" s="928"/>
      <c r="AI259" s="928"/>
      <c r="AJ259" s="928"/>
      <c r="AK259" s="928"/>
      <c r="AL259" s="928"/>
      <c r="AM259" s="928"/>
      <c r="AN259" s="928"/>
      <c r="AO259" s="928"/>
      <c r="AP259" s="928"/>
      <c r="AQ259" s="928"/>
      <c r="AR259" s="928"/>
      <c r="AS259" s="928"/>
      <c r="AT259" s="928"/>
      <c r="AU259" s="928"/>
    </row>
    <row r="260" spans="1:47">
      <c r="A260" s="928"/>
      <c r="B260" s="928"/>
      <c r="C260" s="928"/>
      <c r="D260" s="928"/>
      <c r="E260" s="928"/>
      <c r="F260" s="928"/>
      <c r="G260" s="928"/>
      <c r="H260" s="928"/>
      <c r="I260" s="928"/>
      <c r="J260" s="928"/>
      <c r="K260" s="928"/>
      <c r="L260" s="928"/>
      <c r="M260" s="928"/>
      <c r="N260" s="928"/>
      <c r="O260" s="928"/>
      <c r="P260" s="928"/>
      <c r="Q260" s="928"/>
      <c r="R260" s="928"/>
      <c r="S260" s="928"/>
      <c r="T260" s="928"/>
      <c r="U260" s="928"/>
      <c r="V260" s="928"/>
      <c r="W260" s="928"/>
      <c r="X260" s="928"/>
      <c r="Y260" s="928"/>
      <c r="Z260" s="928"/>
      <c r="AA260" s="928"/>
      <c r="AB260" s="928"/>
      <c r="AC260" s="928"/>
      <c r="AD260" s="928"/>
      <c r="AE260" s="928"/>
      <c r="AF260" s="928"/>
      <c r="AG260" s="928"/>
      <c r="AH260" s="928"/>
      <c r="AI260" s="928"/>
      <c r="AJ260" s="928"/>
      <c r="AK260" s="928"/>
      <c r="AL260" s="928"/>
      <c r="AM260" s="928"/>
      <c r="AN260" s="928"/>
      <c r="AO260" s="928"/>
      <c r="AP260" s="928"/>
      <c r="AQ260" s="928"/>
      <c r="AR260" s="928"/>
      <c r="AS260" s="928"/>
      <c r="AT260" s="928"/>
      <c r="AU260" s="928"/>
    </row>
    <row r="261" spans="1:47">
      <c r="A261" s="928"/>
      <c r="B261" s="928"/>
      <c r="C261" s="928"/>
      <c r="D261" s="928"/>
      <c r="E261" s="928"/>
      <c r="F261" s="928"/>
      <c r="G261" s="928"/>
      <c r="H261" s="928"/>
      <c r="I261" s="928"/>
      <c r="J261" s="928"/>
      <c r="K261" s="928"/>
      <c r="L261" s="928"/>
      <c r="M261" s="928"/>
      <c r="N261" s="928"/>
      <c r="O261" s="928"/>
      <c r="P261" s="928"/>
      <c r="Q261" s="928"/>
      <c r="R261" s="928"/>
      <c r="S261" s="928"/>
      <c r="T261" s="928"/>
      <c r="U261" s="928"/>
      <c r="V261" s="928"/>
      <c r="W261" s="928"/>
      <c r="X261" s="928"/>
      <c r="Y261" s="928"/>
      <c r="Z261" s="928"/>
      <c r="AA261" s="928"/>
      <c r="AB261" s="928"/>
      <c r="AC261" s="928"/>
      <c r="AD261" s="928"/>
      <c r="AE261" s="928"/>
      <c r="AF261" s="928"/>
      <c r="AG261" s="928"/>
      <c r="AH261" s="928"/>
      <c r="AI261" s="928"/>
      <c r="AJ261" s="928"/>
      <c r="AK261" s="928"/>
      <c r="AL261" s="928"/>
      <c r="AM261" s="928"/>
      <c r="AN261" s="928"/>
      <c r="AO261" s="928"/>
      <c r="AP261" s="928"/>
      <c r="AQ261" s="928"/>
      <c r="AR261" s="928"/>
      <c r="AS261" s="928"/>
      <c r="AT261" s="928"/>
      <c r="AU261" s="928"/>
    </row>
    <row r="262" spans="1:47">
      <c r="A262" s="928"/>
      <c r="B262" s="928"/>
      <c r="C262" s="928"/>
      <c r="D262" s="928"/>
      <c r="E262" s="928"/>
      <c r="F262" s="928"/>
      <c r="G262" s="928"/>
      <c r="H262" s="928"/>
      <c r="I262" s="928"/>
      <c r="J262" s="928"/>
      <c r="K262" s="928"/>
      <c r="L262" s="928"/>
      <c r="M262" s="928"/>
      <c r="N262" s="928"/>
      <c r="O262" s="928"/>
      <c r="P262" s="928"/>
      <c r="Q262" s="928"/>
      <c r="R262" s="928"/>
      <c r="S262" s="928"/>
      <c r="T262" s="928"/>
      <c r="U262" s="928"/>
      <c r="V262" s="928"/>
      <c r="W262" s="928"/>
      <c r="X262" s="928"/>
      <c r="Y262" s="928"/>
      <c r="Z262" s="928"/>
      <c r="AA262" s="928"/>
      <c r="AB262" s="928"/>
      <c r="AC262" s="928"/>
      <c r="AD262" s="928"/>
      <c r="AE262" s="928"/>
      <c r="AF262" s="928"/>
      <c r="AG262" s="928"/>
      <c r="AH262" s="928"/>
      <c r="AI262" s="928"/>
      <c r="AJ262" s="928"/>
      <c r="AK262" s="928"/>
      <c r="AL262" s="928"/>
      <c r="AM262" s="928"/>
      <c r="AN262" s="928"/>
      <c r="AO262" s="928"/>
      <c r="AP262" s="928"/>
      <c r="AQ262" s="928"/>
      <c r="AR262" s="928"/>
      <c r="AS262" s="928"/>
      <c r="AT262" s="928"/>
      <c r="AU262" s="928"/>
    </row>
    <row r="263" spans="1:47">
      <c r="A263" s="928"/>
      <c r="B263" s="928"/>
      <c r="C263" s="928"/>
      <c r="D263" s="928"/>
      <c r="E263" s="928"/>
      <c r="F263" s="928"/>
      <c r="G263" s="928"/>
      <c r="H263" s="928"/>
      <c r="I263" s="928"/>
      <c r="J263" s="928"/>
      <c r="K263" s="928"/>
      <c r="L263" s="928"/>
      <c r="M263" s="928"/>
      <c r="N263" s="928"/>
      <c r="O263" s="928"/>
      <c r="P263" s="928"/>
      <c r="Q263" s="928"/>
      <c r="R263" s="928"/>
      <c r="S263" s="928"/>
      <c r="T263" s="928"/>
      <c r="U263" s="928"/>
      <c r="V263" s="928"/>
      <c r="W263" s="928"/>
      <c r="X263" s="928"/>
      <c r="Y263" s="928"/>
      <c r="Z263" s="928"/>
      <c r="AA263" s="928"/>
      <c r="AB263" s="928"/>
      <c r="AC263" s="928"/>
      <c r="AD263" s="928"/>
      <c r="AE263" s="928"/>
      <c r="AF263" s="928"/>
      <c r="AG263" s="928"/>
      <c r="AH263" s="928"/>
      <c r="AI263" s="928"/>
      <c r="AJ263" s="928"/>
      <c r="AK263" s="928"/>
      <c r="AL263" s="928"/>
      <c r="AM263" s="928"/>
      <c r="AN263" s="928"/>
      <c r="AO263" s="928"/>
      <c r="AP263" s="928"/>
      <c r="AQ263" s="928"/>
      <c r="AR263" s="928"/>
      <c r="AS263" s="928"/>
      <c r="AT263" s="928"/>
      <c r="AU263" s="928"/>
    </row>
    <row r="264" spans="1:47">
      <c r="A264" s="928"/>
      <c r="B264" s="928"/>
      <c r="C264" s="928"/>
      <c r="D264" s="928"/>
      <c r="E264" s="928"/>
      <c r="F264" s="928"/>
      <c r="G264" s="928"/>
      <c r="H264" s="928"/>
      <c r="I264" s="928"/>
      <c r="J264" s="928"/>
      <c r="K264" s="928"/>
      <c r="L264" s="928"/>
      <c r="M264" s="928"/>
      <c r="N264" s="928"/>
      <c r="O264" s="928"/>
      <c r="P264" s="928"/>
      <c r="Q264" s="928"/>
      <c r="R264" s="928"/>
      <c r="S264" s="928"/>
      <c r="T264" s="928"/>
      <c r="U264" s="928"/>
      <c r="V264" s="928"/>
      <c r="W264" s="928"/>
      <c r="X264" s="928"/>
      <c r="Y264" s="928"/>
      <c r="Z264" s="928"/>
      <c r="AA264" s="928"/>
      <c r="AB264" s="928"/>
      <c r="AC264" s="928"/>
      <c r="AD264" s="928"/>
      <c r="AE264" s="928"/>
      <c r="AF264" s="928"/>
      <c r="AG264" s="928"/>
      <c r="AH264" s="928"/>
      <c r="AI264" s="928"/>
      <c r="AJ264" s="928"/>
      <c r="AK264" s="928"/>
      <c r="AL264" s="928"/>
      <c r="AM264" s="928"/>
      <c r="AN264" s="928"/>
      <c r="AO264" s="928"/>
      <c r="AP264" s="928"/>
      <c r="AQ264" s="928"/>
      <c r="AR264" s="928"/>
      <c r="AS264" s="928"/>
      <c r="AT264" s="928"/>
      <c r="AU264" s="928"/>
    </row>
    <row r="265" spans="1:47">
      <c r="A265" s="928"/>
      <c r="B265" s="928"/>
      <c r="C265" s="928"/>
      <c r="D265" s="928"/>
      <c r="E265" s="928"/>
      <c r="F265" s="928"/>
      <c r="G265" s="928"/>
      <c r="H265" s="928"/>
      <c r="I265" s="928"/>
      <c r="J265" s="928"/>
      <c r="K265" s="928"/>
      <c r="L265" s="928"/>
      <c r="M265" s="928"/>
      <c r="N265" s="928"/>
      <c r="O265" s="928"/>
      <c r="P265" s="928"/>
      <c r="Q265" s="928"/>
      <c r="R265" s="928"/>
      <c r="S265" s="928"/>
      <c r="T265" s="928"/>
      <c r="U265" s="928"/>
      <c r="V265" s="928"/>
      <c r="W265" s="928"/>
      <c r="X265" s="928"/>
      <c r="Y265" s="928"/>
      <c r="Z265" s="928"/>
      <c r="AA265" s="928"/>
      <c r="AB265" s="928"/>
      <c r="AC265" s="928"/>
      <c r="AD265" s="928"/>
      <c r="AE265" s="928"/>
      <c r="AF265" s="928"/>
      <c r="AG265" s="928"/>
      <c r="AH265" s="928"/>
      <c r="AI265" s="928"/>
      <c r="AJ265" s="928"/>
      <c r="AK265" s="928"/>
      <c r="AL265" s="928"/>
      <c r="AM265" s="928"/>
      <c r="AN265" s="928"/>
      <c r="AO265" s="928"/>
      <c r="AP265" s="928"/>
      <c r="AQ265" s="928"/>
      <c r="AR265" s="928"/>
      <c r="AS265" s="928"/>
      <c r="AT265" s="928"/>
      <c r="AU265" s="928"/>
    </row>
    <row r="266" spans="1:47">
      <c r="A266" s="928"/>
      <c r="B266" s="928"/>
      <c r="C266" s="928"/>
      <c r="D266" s="928"/>
      <c r="E266" s="928"/>
      <c r="F266" s="928"/>
      <c r="G266" s="928"/>
      <c r="H266" s="928"/>
      <c r="I266" s="928"/>
      <c r="J266" s="928"/>
      <c r="K266" s="928"/>
      <c r="L266" s="928"/>
      <c r="M266" s="928"/>
      <c r="N266" s="928"/>
      <c r="O266" s="928"/>
      <c r="P266" s="928"/>
      <c r="Q266" s="928"/>
      <c r="R266" s="928"/>
      <c r="S266" s="928"/>
      <c r="T266" s="928"/>
      <c r="U266" s="928"/>
      <c r="V266" s="928"/>
      <c r="W266" s="928"/>
      <c r="X266" s="928"/>
      <c r="Y266" s="928"/>
      <c r="Z266" s="928"/>
      <c r="AA266" s="928"/>
      <c r="AB266" s="928"/>
      <c r="AC266" s="928"/>
      <c r="AD266" s="928"/>
      <c r="AE266" s="928"/>
      <c r="AF266" s="928"/>
      <c r="AG266" s="928"/>
      <c r="AH266" s="928"/>
      <c r="AI266" s="928"/>
      <c r="AJ266" s="928"/>
      <c r="AK266" s="928"/>
      <c r="AL266" s="928"/>
      <c r="AM266" s="928"/>
      <c r="AN266" s="928"/>
      <c r="AO266" s="928"/>
      <c r="AP266" s="928"/>
      <c r="AQ266" s="928"/>
      <c r="AR266" s="928"/>
      <c r="AS266" s="928"/>
      <c r="AT266" s="928"/>
      <c r="AU266" s="928"/>
    </row>
    <row r="267" spans="1:47">
      <c r="A267" s="928"/>
      <c r="B267" s="928"/>
      <c r="C267" s="928"/>
      <c r="D267" s="928"/>
      <c r="E267" s="928"/>
      <c r="F267" s="928"/>
      <c r="G267" s="928"/>
      <c r="H267" s="928"/>
      <c r="I267" s="928"/>
      <c r="J267" s="928"/>
      <c r="K267" s="928"/>
      <c r="L267" s="928"/>
      <c r="M267" s="928"/>
      <c r="N267" s="928"/>
      <c r="O267" s="928"/>
      <c r="P267" s="928"/>
      <c r="Q267" s="928"/>
      <c r="R267" s="928"/>
      <c r="S267" s="928"/>
      <c r="T267" s="928"/>
      <c r="U267" s="928"/>
      <c r="V267" s="928"/>
      <c r="W267" s="928"/>
      <c r="X267" s="928"/>
      <c r="Y267" s="928"/>
      <c r="Z267" s="928"/>
      <c r="AA267" s="928"/>
      <c r="AB267" s="928"/>
      <c r="AC267" s="928"/>
      <c r="AD267" s="928"/>
      <c r="AE267" s="928"/>
      <c r="AF267" s="928"/>
      <c r="AG267" s="928"/>
      <c r="AH267" s="928"/>
      <c r="AI267" s="928"/>
      <c r="AJ267" s="928"/>
      <c r="AK267" s="928"/>
      <c r="AL267" s="928"/>
      <c r="AM267" s="928"/>
      <c r="AN267" s="928"/>
      <c r="AO267" s="928"/>
      <c r="AP267" s="928"/>
      <c r="AQ267" s="928"/>
      <c r="AR267" s="928"/>
      <c r="AS267" s="928"/>
      <c r="AT267" s="928"/>
      <c r="AU267" s="928"/>
    </row>
    <row r="268" spans="1:47">
      <c r="A268" s="928"/>
      <c r="B268" s="928"/>
      <c r="C268" s="928"/>
      <c r="D268" s="928"/>
      <c r="E268" s="928"/>
      <c r="F268" s="928"/>
      <c r="G268" s="928"/>
      <c r="H268" s="928"/>
      <c r="I268" s="928"/>
      <c r="J268" s="928"/>
      <c r="K268" s="928"/>
      <c r="L268" s="928"/>
      <c r="M268" s="928"/>
      <c r="N268" s="928"/>
      <c r="O268" s="928"/>
      <c r="P268" s="928"/>
      <c r="Q268" s="928"/>
      <c r="R268" s="928"/>
      <c r="S268" s="928"/>
      <c r="T268" s="928"/>
      <c r="U268" s="928"/>
      <c r="V268" s="928"/>
      <c r="W268" s="928"/>
      <c r="X268" s="928"/>
      <c r="Y268" s="928"/>
      <c r="Z268" s="928"/>
      <c r="AA268" s="928"/>
      <c r="AB268" s="928"/>
      <c r="AC268" s="928"/>
      <c r="AD268" s="928"/>
      <c r="AE268" s="928"/>
      <c r="AF268" s="928"/>
      <c r="AG268" s="928"/>
      <c r="AH268" s="928"/>
      <c r="AI268" s="928"/>
      <c r="AJ268" s="928"/>
      <c r="AK268" s="928"/>
      <c r="AL268" s="928"/>
      <c r="AM268" s="928"/>
      <c r="AN268" s="928"/>
      <c r="AO268" s="928"/>
      <c r="AP268" s="928"/>
      <c r="AQ268" s="928"/>
      <c r="AR268" s="928"/>
      <c r="AS268" s="928"/>
      <c r="AT268" s="928"/>
      <c r="AU268" s="928"/>
    </row>
    <row r="269" spans="1:47">
      <c r="A269" s="928"/>
      <c r="B269" s="928"/>
      <c r="C269" s="928"/>
      <c r="D269" s="928"/>
      <c r="E269" s="928"/>
      <c r="F269" s="928"/>
      <c r="G269" s="928"/>
      <c r="H269" s="928"/>
      <c r="I269" s="928"/>
      <c r="J269" s="928"/>
      <c r="K269" s="928"/>
      <c r="L269" s="928"/>
      <c r="M269" s="928"/>
      <c r="N269" s="928"/>
      <c r="O269" s="928"/>
      <c r="P269" s="928"/>
      <c r="Q269" s="928"/>
      <c r="R269" s="928"/>
      <c r="S269" s="928"/>
      <c r="T269" s="928"/>
      <c r="U269" s="928"/>
      <c r="V269" s="928"/>
      <c r="W269" s="928"/>
      <c r="X269" s="928"/>
      <c r="Y269" s="928"/>
      <c r="Z269" s="928"/>
      <c r="AA269" s="928"/>
      <c r="AB269" s="928"/>
      <c r="AC269" s="928"/>
      <c r="AD269" s="928"/>
      <c r="AE269" s="928"/>
      <c r="AF269" s="928"/>
      <c r="AG269" s="928"/>
      <c r="AH269" s="928"/>
      <c r="AI269" s="928"/>
      <c r="AJ269" s="928"/>
      <c r="AK269" s="928"/>
      <c r="AL269" s="928"/>
      <c r="AM269" s="928"/>
      <c r="AN269" s="928"/>
      <c r="AO269" s="928"/>
      <c r="AP269" s="928"/>
      <c r="AQ269" s="928"/>
      <c r="AR269" s="928"/>
      <c r="AS269" s="928"/>
      <c r="AT269" s="928"/>
      <c r="AU269" s="928"/>
    </row>
    <row r="270" spans="1:47">
      <c r="A270" s="928"/>
      <c r="B270" s="928"/>
      <c r="C270" s="928"/>
      <c r="D270" s="928"/>
      <c r="E270" s="928"/>
      <c r="F270" s="928"/>
      <c r="G270" s="928"/>
      <c r="H270" s="928"/>
      <c r="I270" s="928"/>
      <c r="J270" s="928"/>
      <c r="K270" s="928"/>
      <c r="L270" s="928"/>
      <c r="M270" s="928"/>
      <c r="N270" s="928"/>
      <c r="O270" s="928"/>
      <c r="P270" s="928"/>
      <c r="Q270" s="928"/>
      <c r="R270" s="928"/>
      <c r="S270" s="928"/>
      <c r="T270" s="928"/>
      <c r="U270" s="928"/>
      <c r="V270" s="928"/>
      <c r="W270" s="928"/>
      <c r="X270" s="928"/>
      <c r="Y270" s="928"/>
      <c r="Z270" s="928"/>
      <c r="AA270" s="928"/>
      <c r="AB270" s="928"/>
      <c r="AC270" s="928"/>
      <c r="AD270" s="928"/>
      <c r="AE270" s="928"/>
      <c r="AF270" s="928"/>
      <c r="AG270" s="928"/>
      <c r="AH270" s="928"/>
      <c r="AI270" s="928"/>
      <c r="AJ270" s="928"/>
      <c r="AK270" s="928"/>
      <c r="AL270" s="928"/>
      <c r="AM270" s="928"/>
      <c r="AN270" s="928"/>
      <c r="AO270" s="928"/>
      <c r="AP270" s="928"/>
      <c r="AQ270" s="928"/>
      <c r="AR270" s="928"/>
      <c r="AS270" s="928"/>
      <c r="AT270" s="928"/>
      <c r="AU270" s="928"/>
    </row>
    <row r="271" spans="1:47">
      <c r="A271" s="928"/>
      <c r="B271" s="928"/>
      <c r="C271" s="928"/>
      <c r="D271" s="928"/>
      <c r="E271" s="928"/>
      <c r="F271" s="928"/>
      <c r="G271" s="928"/>
      <c r="H271" s="928"/>
      <c r="I271" s="928"/>
      <c r="J271" s="928"/>
      <c r="K271" s="928"/>
      <c r="L271" s="928"/>
      <c r="M271" s="928"/>
      <c r="N271" s="928"/>
      <c r="O271" s="928"/>
      <c r="P271" s="928"/>
      <c r="Q271" s="928"/>
      <c r="R271" s="928"/>
      <c r="S271" s="928"/>
      <c r="T271" s="928"/>
      <c r="U271" s="928"/>
      <c r="V271" s="928"/>
      <c r="W271" s="928"/>
      <c r="X271" s="928"/>
      <c r="Y271" s="928"/>
      <c r="Z271" s="928"/>
      <c r="AA271" s="928"/>
      <c r="AB271" s="928"/>
      <c r="AC271" s="928"/>
      <c r="AD271" s="928"/>
      <c r="AE271" s="928"/>
      <c r="AF271" s="928"/>
      <c r="AG271" s="928"/>
      <c r="AH271" s="928"/>
      <c r="AI271" s="928"/>
      <c r="AJ271" s="928"/>
      <c r="AK271" s="928"/>
      <c r="AL271" s="928"/>
      <c r="AM271" s="928"/>
      <c r="AN271" s="928"/>
      <c r="AO271" s="928"/>
      <c r="AP271" s="928"/>
      <c r="AQ271" s="928"/>
      <c r="AR271" s="928"/>
      <c r="AS271" s="928"/>
      <c r="AT271" s="928"/>
      <c r="AU271" s="928"/>
    </row>
    <row r="272" spans="1:47">
      <c r="A272" s="928"/>
      <c r="B272" s="928"/>
      <c r="C272" s="928"/>
      <c r="D272" s="928"/>
      <c r="E272" s="928"/>
      <c r="F272" s="928"/>
      <c r="G272" s="928"/>
      <c r="H272" s="928"/>
      <c r="I272" s="928"/>
      <c r="J272" s="928"/>
      <c r="K272" s="928"/>
      <c r="L272" s="928"/>
      <c r="M272" s="928"/>
      <c r="N272" s="928"/>
      <c r="O272" s="928"/>
      <c r="P272" s="928"/>
      <c r="Q272" s="928"/>
      <c r="R272" s="928"/>
      <c r="S272" s="928"/>
      <c r="T272" s="928"/>
      <c r="U272" s="928"/>
      <c r="V272" s="928"/>
      <c r="W272" s="928"/>
      <c r="X272" s="928"/>
      <c r="Y272" s="928"/>
      <c r="Z272" s="928"/>
      <c r="AA272" s="928"/>
      <c r="AB272" s="928"/>
      <c r="AC272" s="928"/>
      <c r="AD272" s="928"/>
      <c r="AE272" s="928"/>
      <c r="AF272" s="928"/>
      <c r="AG272" s="928"/>
      <c r="AH272" s="928"/>
      <c r="AI272" s="928"/>
      <c r="AJ272" s="928"/>
      <c r="AK272" s="928"/>
      <c r="AL272" s="928"/>
      <c r="AM272" s="928"/>
      <c r="AN272" s="928"/>
      <c r="AO272" s="928"/>
      <c r="AP272" s="928"/>
      <c r="AQ272" s="928"/>
      <c r="AR272" s="928"/>
      <c r="AS272" s="928"/>
      <c r="AT272" s="928"/>
      <c r="AU272" s="928"/>
    </row>
    <row r="273" spans="1:47">
      <c r="A273" s="928"/>
      <c r="B273" s="928"/>
      <c r="C273" s="928"/>
      <c r="D273" s="928"/>
      <c r="E273" s="928"/>
      <c r="F273" s="928"/>
      <c r="G273" s="928"/>
      <c r="H273" s="928"/>
      <c r="I273" s="928"/>
      <c r="J273" s="928"/>
      <c r="K273" s="928"/>
      <c r="L273" s="928"/>
      <c r="M273" s="928"/>
      <c r="N273" s="928"/>
      <c r="O273" s="928"/>
      <c r="P273" s="928"/>
      <c r="Q273" s="928"/>
      <c r="R273" s="928"/>
      <c r="S273" s="928"/>
      <c r="T273" s="928"/>
      <c r="U273" s="928"/>
      <c r="V273" s="928"/>
      <c r="W273" s="928"/>
      <c r="X273" s="928"/>
      <c r="Y273" s="928"/>
      <c r="Z273" s="928"/>
      <c r="AA273" s="928"/>
      <c r="AB273" s="928"/>
      <c r="AC273" s="928"/>
      <c r="AD273" s="928"/>
      <c r="AE273" s="928"/>
      <c r="AF273" s="928"/>
      <c r="AG273" s="928"/>
      <c r="AH273" s="928"/>
      <c r="AI273" s="928"/>
      <c r="AJ273" s="928"/>
      <c r="AK273" s="928"/>
      <c r="AL273" s="928"/>
      <c r="AM273" s="928"/>
      <c r="AN273" s="928"/>
      <c r="AO273" s="928"/>
      <c r="AP273" s="928"/>
      <c r="AQ273" s="928"/>
      <c r="AR273" s="928"/>
      <c r="AS273" s="928"/>
      <c r="AT273" s="928"/>
      <c r="AU273" s="928"/>
    </row>
    <row r="274" spans="1:47">
      <c r="A274" s="928"/>
      <c r="B274" s="928"/>
      <c r="C274" s="928"/>
      <c r="D274" s="928"/>
      <c r="E274" s="928"/>
      <c r="F274" s="928"/>
      <c r="G274" s="928"/>
      <c r="H274" s="928"/>
      <c r="I274" s="928"/>
      <c r="J274" s="928"/>
      <c r="K274" s="928"/>
      <c r="L274" s="928"/>
      <c r="M274" s="928"/>
      <c r="N274" s="928"/>
      <c r="O274" s="928"/>
      <c r="P274" s="928"/>
      <c r="Q274" s="928"/>
      <c r="R274" s="928"/>
      <c r="S274" s="928"/>
      <c r="T274" s="928"/>
      <c r="U274" s="928"/>
      <c r="V274" s="928"/>
      <c r="W274" s="928"/>
      <c r="X274" s="928"/>
      <c r="Y274" s="928"/>
      <c r="Z274" s="928"/>
      <c r="AA274" s="928"/>
      <c r="AB274" s="928"/>
      <c r="AC274" s="928"/>
      <c r="AD274" s="928"/>
      <c r="AE274" s="928"/>
      <c r="AF274" s="928"/>
      <c r="AG274" s="928"/>
      <c r="AH274" s="928"/>
      <c r="AI274" s="928"/>
      <c r="AJ274" s="928"/>
      <c r="AK274" s="928"/>
      <c r="AL274" s="928"/>
      <c r="AM274" s="928"/>
      <c r="AN274" s="928"/>
      <c r="AO274" s="928"/>
      <c r="AP274" s="928"/>
      <c r="AQ274" s="928"/>
      <c r="AR274" s="928"/>
      <c r="AS274" s="928"/>
      <c r="AT274" s="928"/>
      <c r="AU274" s="928"/>
    </row>
    <row r="275" spans="1:47">
      <c r="A275" s="928"/>
      <c r="B275" s="928"/>
      <c r="C275" s="928"/>
      <c r="D275" s="928"/>
      <c r="E275" s="928"/>
      <c r="F275" s="928"/>
      <c r="G275" s="928"/>
      <c r="H275" s="928"/>
      <c r="I275" s="928"/>
      <c r="J275" s="928"/>
      <c r="K275" s="928"/>
      <c r="L275" s="928"/>
      <c r="M275" s="928"/>
      <c r="N275" s="928"/>
      <c r="O275" s="928"/>
      <c r="P275" s="928"/>
      <c r="Q275" s="928"/>
      <c r="R275" s="928"/>
      <c r="S275" s="928"/>
      <c r="T275" s="928"/>
      <c r="U275" s="928"/>
      <c r="V275" s="928"/>
      <c r="W275" s="928"/>
      <c r="X275" s="928"/>
      <c r="Y275" s="928"/>
      <c r="Z275" s="928"/>
      <c r="AA275" s="928"/>
      <c r="AB275" s="928"/>
      <c r="AC275" s="928"/>
      <c r="AD275" s="928"/>
      <c r="AE275" s="928"/>
      <c r="AF275" s="928"/>
      <c r="AG275" s="928"/>
      <c r="AH275" s="928"/>
      <c r="AI275" s="928"/>
      <c r="AJ275" s="928"/>
      <c r="AK275" s="928"/>
      <c r="AL275" s="928"/>
      <c r="AM275" s="928"/>
      <c r="AN275" s="928"/>
      <c r="AO275" s="928"/>
      <c r="AP275" s="928"/>
      <c r="AQ275" s="928"/>
      <c r="AR275" s="928"/>
      <c r="AS275" s="928"/>
      <c r="AT275" s="928"/>
      <c r="AU275" s="928"/>
    </row>
    <row r="276" spans="1:47">
      <c r="A276" s="928"/>
      <c r="B276" s="928"/>
      <c r="C276" s="928"/>
      <c r="D276" s="928"/>
      <c r="E276" s="928"/>
      <c r="F276" s="928"/>
      <c r="G276" s="928"/>
      <c r="H276" s="928"/>
      <c r="I276" s="928"/>
      <c r="J276" s="928"/>
      <c r="K276" s="928"/>
      <c r="L276" s="928"/>
      <c r="M276" s="928"/>
      <c r="N276" s="928"/>
      <c r="O276" s="928"/>
      <c r="P276" s="928"/>
      <c r="Q276" s="928"/>
      <c r="R276" s="928"/>
      <c r="S276" s="928"/>
      <c r="T276" s="928"/>
      <c r="U276" s="928"/>
      <c r="V276" s="928"/>
      <c r="W276" s="928"/>
      <c r="X276" s="928"/>
      <c r="Y276" s="928"/>
      <c r="Z276" s="928"/>
      <c r="AA276" s="928"/>
      <c r="AB276" s="928"/>
      <c r="AC276" s="928"/>
      <c r="AD276" s="928"/>
      <c r="AE276" s="928"/>
      <c r="AF276" s="928"/>
      <c r="AG276" s="928"/>
      <c r="AH276" s="928"/>
      <c r="AI276" s="928"/>
      <c r="AJ276" s="928"/>
      <c r="AK276" s="928"/>
      <c r="AL276" s="928"/>
      <c r="AM276" s="928"/>
      <c r="AN276" s="928"/>
      <c r="AO276" s="928"/>
      <c r="AP276" s="928"/>
      <c r="AQ276" s="928"/>
      <c r="AR276" s="928"/>
      <c r="AS276" s="928"/>
      <c r="AT276" s="928"/>
      <c r="AU276" s="928"/>
    </row>
    <row r="277" spans="1:47">
      <c r="A277" s="928"/>
      <c r="B277" s="928"/>
      <c r="C277" s="928"/>
      <c r="D277" s="928"/>
      <c r="E277" s="928"/>
      <c r="F277" s="928"/>
      <c r="G277" s="928"/>
      <c r="H277" s="928"/>
      <c r="I277" s="928"/>
      <c r="J277" s="928"/>
      <c r="K277" s="928"/>
      <c r="L277" s="928"/>
      <c r="M277" s="928"/>
      <c r="N277" s="928"/>
      <c r="O277" s="928"/>
      <c r="P277" s="928"/>
      <c r="Q277" s="928"/>
      <c r="R277" s="928"/>
      <c r="S277" s="928"/>
      <c r="T277" s="928"/>
      <c r="U277" s="928"/>
      <c r="V277" s="928"/>
      <c r="W277" s="928"/>
      <c r="X277" s="928"/>
      <c r="Y277" s="928"/>
      <c r="Z277" s="928"/>
      <c r="AA277" s="928"/>
      <c r="AB277" s="928"/>
      <c r="AC277" s="928"/>
      <c r="AD277" s="928"/>
      <c r="AE277" s="928"/>
      <c r="AF277" s="928"/>
      <c r="AG277" s="928"/>
      <c r="AH277" s="928"/>
      <c r="AI277" s="928"/>
      <c r="AJ277" s="928"/>
      <c r="AK277" s="928"/>
      <c r="AL277" s="928"/>
      <c r="AM277" s="928"/>
      <c r="AN277" s="928"/>
      <c r="AO277" s="928"/>
      <c r="AP277" s="928"/>
      <c r="AQ277" s="928"/>
      <c r="AR277" s="928"/>
      <c r="AS277" s="928"/>
      <c r="AT277" s="928"/>
      <c r="AU277" s="928"/>
    </row>
    <row r="278" spans="1:47">
      <c r="A278" s="928"/>
      <c r="B278" s="928"/>
      <c r="C278" s="928"/>
      <c r="D278" s="928"/>
      <c r="E278" s="928"/>
      <c r="F278" s="928"/>
      <c r="G278" s="928"/>
      <c r="H278" s="928"/>
      <c r="I278" s="928"/>
      <c r="J278" s="928"/>
      <c r="K278" s="928"/>
      <c r="L278" s="928"/>
      <c r="M278" s="928"/>
      <c r="N278" s="928"/>
      <c r="O278" s="928"/>
      <c r="P278" s="928"/>
      <c r="Q278" s="928"/>
      <c r="R278" s="928"/>
      <c r="S278" s="928"/>
      <c r="T278" s="928"/>
      <c r="U278" s="928"/>
      <c r="V278" s="928"/>
      <c r="W278" s="928"/>
      <c r="X278" s="928"/>
      <c r="Y278" s="928"/>
      <c r="Z278" s="928"/>
      <c r="AA278" s="928"/>
      <c r="AB278" s="928"/>
      <c r="AC278" s="928"/>
      <c r="AD278" s="928"/>
      <c r="AE278" s="928"/>
      <c r="AF278" s="928"/>
      <c r="AG278" s="928"/>
      <c r="AH278" s="928"/>
      <c r="AI278" s="928"/>
      <c r="AJ278" s="928"/>
      <c r="AK278" s="928"/>
      <c r="AL278" s="928"/>
      <c r="AM278" s="928"/>
      <c r="AN278" s="928"/>
      <c r="AO278" s="928"/>
      <c r="AP278" s="928"/>
      <c r="AQ278" s="928"/>
      <c r="AR278" s="928"/>
      <c r="AS278" s="928"/>
      <c r="AT278" s="928"/>
      <c r="AU278" s="928"/>
    </row>
    <row r="279" spans="1:47">
      <c r="A279" s="928"/>
      <c r="B279" s="928"/>
      <c r="C279" s="928"/>
      <c r="D279" s="928"/>
      <c r="E279" s="928"/>
      <c r="F279" s="928"/>
      <c r="G279" s="928"/>
      <c r="H279" s="928"/>
      <c r="I279" s="928"/>
      <c r="J279" s="928"/>
      <c r="K279" s="928"/>
      <c r="L279" s="928"/>
      <c r="M279" s="928"/>
      <c r="N279" s="928"/>
      <c r="O279" s="928"/>
      <c r="P279" s="928"/>
      <c r="Q279" s="928"/>
      <c r="R279" s="928"/>
      <c r="S279" s="928"/>
      <c r="T279" s="928"/>
      <c r="U279" s="928"/>
      <c r="V279" s="928"/>
      <c r="W279" s="928"/>
      <c r="X279" s="928"/>
      <c r="Y279" s="928"/>
      <c r="Z279" s="928"/>
      <c r="AA279" s="928"/>
      <c r="AB279" s="928"/>
      <c r="AC279" s="928"/>
      <c r="AD279" s="928"/>
      <c r="AE279" s="928"/>
      <c r="AF279" s="928"/>
      <c r="AG279" s="928"/>
      <c r="AH279" s="928"/>
      <c r="AI279" s="928"/>
      <c r="AJ279" s="928"/>
      <c r="AK279" s="928"/>
      <c r="AL279" s="928"/>
      <c r="AM279" s="928"/>
      <c r="AN279" s="928"/>
      <c r="AO279" s="928"/>
      <c r="AP279" s="928"/>
      <c r="AQ279" s="928"/>
      <c r="AR279" s="928"/>
      <c r="AS279" s="928"/>
      <c r="AT279" s="928"/>
      <c r="AU279" s="928"/>
    </row>
    <row r="280" spans="1:47">
      <c r="A280" s="928"/>
      <c r="B280" s="928"/>
      <c r="C280" s="928"/>
      <c r="D280" s="928"/>
      <c r="E280" s="928"/>
      <c r="F280" s="928"/>
      <c r="G280" s="928"/>
      <c r="H280" s="928"/>
      <c r="I280" s="928"/>
      <c r="J280" s="928"/>
      <c r="K280" s="928"/>
      <c r="L280" s="928"/>
      <c r="M280" s="928"/>
      <c r="N280" s="928"/>
      <c r="O280" s="928"/>
      <c r="P280" s="928"/>
      <c r="Q280" s="928"/>
      <c r="R280" s="928"/>
      <c r="S280" s="928"/>
      <c r="T280" s="928"/>
      <c r="U280" s="928"/>
      <c r="V280" s="928"/>
      <c r="W280" s="928"/>
      <c r="X280" s="928"/>
      <c r="Y280" s="928"/>
      <c r="Z280" s="928"/>
      <c r="AA280" s="928"/>
      <c r="AB280" s="928"/>
      <c r="AC280" s="928"/>
      <c r="AD280" s="928"/>
      <c r="AE280" s="928"/>
      <c r="AF280" s="928"/>
      <c r="AG280" s="928"/>
      <c r="AH280" s="928"/>
      <c r="AI280" s="928"/>
      <c r="AJ280" s="928"/>
      <c r="AK280" s="928"/>
      <c r="AL280" s="928"/>
      <c r="AM280" s="928"/>
      <c r="AN280" s="928"/>
      <c r="AO280" s="928"/>
      <c r="AP280" s="928"/>
      <c r="AQ280" s="928"/>
      <c r="AR280" s="928"/>
      <c r="AS280" s="928"/>
      <c r="AT280" s="928"/>
      <c r="AU280" s="928"/>
    </row>
    <row r="281" spans="1:47">
      <c r="A281" s="928"/>
      <c r="B281" s="928"/>
      <c r="C281" s="928"/>
      <c r="D281" s="928"/>
      <c r="E281" s="928"/>
      <c r="F281" s="928"/>
      <c r="G281" s="928"/>
      <c r="H281" s="928"/>
      <c r="I281" s="928"/>
      <c r="J281" s="928"/>
      <c r="K281" s="928"/>
      <c r="L281" s="928"/>
      <c r="M281" s="928"/>
      <c r="N281" s="928"/>
      <c r="O281" s="928"/>
      <c r="P281" s="928"/>
      <c r="Q281" s="928"/>
      <c r="R281" s="928"/>
      <c r="S281" s="928"/>
      <c r="T281" s="928"/>
      <c r="U281" s="928"/>
      <c r="V281" s="928"/>
      <c r="W281" s="928"/>
      <c r="X281" s="928"/>
      <c r="Y281" s="928"/>
      <c r="Z281" s="928"/>
      <c r="AA281" s="928"/>
      <c r="AB281" s="928"/>
      <c r="AC281" s="928"/>
      <c r="AD281" s="928"/>
      <c r="AE281" s="928"/>
      <c r="AF281" s="928"/>
      <c r="AG281" s="928"/>
      <c r="AH281" s="928"/>
      <c r="AI281" s="928"/>
      <c r="AJ281" s="928"/>
      <c r="AK281" s="928"/>
      <c r="AL281" s="928"/>
      <c r="AM281" s="928"/>
      <c r="AN281" s="928"/>
      <c r="AO281" s="928"/>
      <c r="AP281" s="928"/>
      <c r="AQ281" s="928"/>
      <c r="AR281" s="928"/>
      <c r="AS281" s="928"/>
      <c r="AT281" s="928"/>
      <c r="AU281" s="928"/>
    </row>
    <row r="282" spans="1:47">
      <c r="A282" s="928"/>
      <c r="B282" s="928"/>
      <c r="C282" s="928"/>
      <c r="D282" s="928"/>
      <c r="E282" s="928"/>
      <c r="F282" s="928"/>
      <c r="G282" s="928"/>
      <c r="H282" s="928"/>
      <c r="I282" s="928"/>
      <c r="J282" s="928"/>
      <c r="K282" s="928"/>
      <c r="L282" s="928"/>
      <c r="M282" s="928"/>
      <c r="N282" s="928"/>
      <c r="O282" s="928"/>
      <c r="P282" s="928"/>
      <c r="Q282" s="928"/>
      <c r="R282" s="928"/>
      <c r="S282" s="928"/>
      <c r="T282" s="928"/>
      <c r="U282" s="928"/>
      <c r="V282" s="928"/>
      <c r="W282" s="928"/>
      <c r="X282" s="928"/>
      <c r="Y282" s="928"/>
      <c r="Z282" s="928"/>
      <c r="AA282" s="928"/>
      <c r="AB282" s="928"/>
      <c r="AC282" s="928"/>
      <c r="AD282" s="928"/>
      <c r="AE282" s="928"/>
      <c r="AF282" s="928"/>
      <c r="AG282" s="928"/>
      <c r="AH282" s="928"/>
      <c r="AI282" s="928"/>
      <c r="AJ282" s="928"/>
      <c r="AK282" s="928"/>
      <c r="AL282" s="928"/>
      <c r="AM282" s="928"/>
      <c r="AN282" s="928"/>
      <c r="AO282" s="928"/>
      <c r="AP282" s="928"/>
      <c r="AQ282" s="928"/>
      <c r="AR282" s="928"/>
      <c r="AS282" s="928"/>
      <c r="AT282" s="928"/>
      <c r="AU282" s="928"/>
    </row>
    <row r="283" spans="1:47">
      <c r="A283" s="928"/>
      <c r="B283" s="928"/>
      <c r="C283" s="928"/>
      <c r="D283" s="928"/>
      <c r="E283" s="928"/>
      <c r="F283" s="928"/>
      <c r="G283" s="928"/>
      <c r="H283" s="928"/>
      <c r="I283" s="928"/>
      <c r="J283" s="928"/>
      <c r="K283" s="928"/>
      <c r="L283" s="928"/>
      <c r="M283" s="928"/>
      <c r="N283" s="928"/>
      <c r="O283" s="928"/>
      <c r="P283" s="928"/>
      <c r="Q283" s="928"/>
      <c r="R283" s="928"/>
      <c r="S283" s="928"/>
      <c r="T283" s="928"/>
      <c r="U283" s="928"/>
      <c r="V283" s="928"/>
      <c r="W283" s="928"/>
      <c r="X283" s="928"/>
      <c r="Y283" s="928"/>
      <c r="Z283" s="928"/>
      <c r="AA283" s="928"/>
      <c r="AB283" s="928"/>
      <c r="AC283" s="928"/>
      <c r="AD283" s="928"/>
      <c r="AE283" s="928"/>
      <c r="AF283" s="928"/>
      <c r="AG283" s="928"/>
      <c r="AH283" s="928"/>
      <c r="AI283" s="928"/>
      <c r="AJ283" s="928"/>
      <c r="AK283" s="928"/>
      <c r="AL283" s="928"/>
      <c r="AM283" s="928"/>
      <c r="AN283" s="928"/>
      <c r="AO283" s="928"/>
      <c r="AP283" s="928"/>
      <c r="AQ283" s="928"/>
      <c r="AR283" s="928"/>
      <c r="AS283" s="928"/>
      <c r="AT283" s="928"/>
      <c r="AU283" s="928"/>
    </row>
    <row r="284" spans="1:47">
      <c r="A284" s="928"/>
      <c r="B284" s="928"/>
      <c r="C284" s="928"/>
      <c r="D284" s="928"/>
      <c r="E284" s="928"/>
      <c r="F284" s="928"/>
      <c r="G284" s="928"/>
      <c r="H284" s="928"/>
      <c r="I284" s="928"/>
      <c r="J284" s="928"/>
      <c r="K284" s="928"/>
      <c r="L284" s="928"/>
      <c r="M284" s="928"/>
      <c r="N284" s="928"/>
      <c r="O284" s="928"/>
      <c r="P284" s="928"/>
      <c r="Q284" s="928"/>
      <c r="R284" s="928"/>
      <c r="S284" s="928"/>
      <c r="T284" s="928"/>
      <c r="U284" s="928"/>
      <c r="V284" s="928"/>
      <c r="W284" s="928"/>
      <c r="X284" s="928"/>
      <c r="Y284" s="928"/>
      <c r="Z284" s="928"/>
      <c r="AA284" s="928"/>
      <c r="AB284" s="928"/>
      <c r="AC284" s="928"/>
      <c r="AD284" s="928"/>
      <c r="AE284" s="928"/>
      <c r="AF284" s="928"/>
      <c r="AG284" s="928"/>
      <c r="AH284" s="928"/>
      <c r="AI284" s="928"/>
      <c r="AJ284" s="928"/>
      <c r="AK284" s="928"/>
      <c r="AL284" s="928"/>
      <c r="AM284" s="928"/>
      <c r="AN284" s="928"/>
      <c r="AO284" s="928"/>
      <c r="AP284" s="928"/>
      <c r="AQ284" s="928"/>
      <c r="AR284" s="928"/>
      <c r="AS284" s="928"/>
      <c r="AT284" s="928"/>
      <c r="AU284" s="928"/>
    </row>
    <row r="285" spans="1:47">
      <c r="A285" s="928"/>
      <c r="B285" s="928"/>
      <c r="C285" s="928"/>
      <c r="D285" s="928"/>
      <c r="E285" s="928"/>
      <c r="F285" s="928"/>
      <c r="G285" s="928"/>
      <c r="H285" s="928"/>
      <c r="I285" s="928"/>
      <c r="J285" s="928"/>
      <c r="K285" s="928"/>
      <c r="L285" s="928"/>
      <c r="M285" s="928"/>
      <c r="N285" s="928"/>
      <c r="O285" s="928"/>
      <c r="P285" s="928"/>
      <c r="Q285" s="928"/>
      <c r="R285" s="928"/>
      <c r="S285" s="928"/>
      <c r="T285" s="928"/>
      <c r="U285" s="928"/>
      <c r="V285" s="928"/>
      <c r="W285" s="928"/>
      <c r="X285" s="928"/>
      <c r="Y285" s="928"/>
      <c r="Z285" s="928"/>
      <c r="AA285" s="928"/>
      <c r="AB285" s="928"/>
      <c r="AC285" s="928"/>
      <c r="AD285" s="928"/>
      <c r="AE285" s="928"/>
      <c r="AF285" s="928"/>
      <c r="AG285" s="928"/>
      <c r="AH285" s="928"/>
      <c r="AI285" s="928"/>
      <c r="AJ285" s="928"/>
      <c r="AK285" s="928"/>
      <c r="AL285" s="928"/>
      <c r="AM285" s="928"/>
      <c r="AN285" s="928"/>
      <c r="AO285" s="928"/>
      <c r="AP285" s="928"/>
      <c r="AQ285" s="928"/>
      <c r="AR285" s="928"/>
      <c r="AS285" s="928"/>
      <c r="AT285" s="928"/>
      <c r="AU285" s="928"/>
    </row>
    <row r="286" spans="1:47">
      <c r="A286" s="928"/>
      <c r="B286" s="928"/>
      <c r="C286" s="928"/>
      <c r="D286" s="928"/>
      <c r="E286" s="928"/>
      <c r="F286" s="928"/>
      <c r="G286" s="928"/>
      <c r="H286" s="928"/>
      <c r="I286" s="928"/>
      <c r="J286" s="928"/>
      <c r="K286" s="928"/>
      <c r="L286" s="928"/>
      <c r="M286" s="928"/>
      <c r="N286" s="928"/>
      <c r="O286" s="928"/>
      <c r="P286" s="928"/>
      <c r="Q286" s="928"/>
      <c r="R286" s="928"/>
      <c r="S286" s="928"/>
      <c r="T286" s="928"/>
      <c r="U286" s="928"/>
      <c r="V286" s="928"/>
      <c r="W286" s="928"/>
      <c r="X286" s="928"/>
      <c r="Y286" s="928"/>
      <c r="Z286" s="928"/>
      <c r="AA286" s="928"/>
      <c r="AB286" s="928"/>
      <c r="AC286" s="928"/>
      <c r="AD286" s="928"/>
      <c r="AE286" s="928"/>
      <c r="AF286" s="928"/>
      <c r="AG286" s="928"/>
      <c r="AH286" s="928"/>
      <c r="AI286" s="928"/>
      <c r="AJ286" s="928"/>
      <c r="AK286" s="928"/>
      <c r="AL286" s="928"/>
      <c r="AM286" s="928"/>
      <c r="AN286" s="928"/>
      <c r="AO286" s="928"/>
      <c r="AP286" s="928"/>
      <c r="AQ286" s="928"/>
      <c r="AR286" s="928"/>
      <c r="AS286" s="928"/>
      <c r="AT286" s="928"/>
      <c r="AU286" s="928"/>
    </row>
    <row r="287" spans="1:47">
      <c r="A287" s="928"/>
      <c r="B287" s="928"/>
      <c r="C287" s="928"/>
      <c r="D287" s="928"/>
      <c r="E287" s="928"/>
      <c r="F287" s="928"/>
      <c r="G287" s="928"/>
      <c r="H287" s="928"/>
      <c r="I287" s="928"/>
      <c r="J287" s="928"/>
      <c r="K287" s="928"/>
      <c r="L287" s="928"/>
      <c r="M287" s="928"/>
      <c r="N287" s="928"/>
      <c r="O287" s="928"/>
      <c r="P287" s="928"/>
      <c r="Q287" s="928"/>
      <c r="R287" s="928"/>
      <c r="S287" s="928"/>
      <c r="T287" s="928"/>
      <c r="U287" s="928"/>
      <c r="V287" s="928"/>
      <c r="W287" s="928"/>
      <c r="X287" s="928"/>
      <c r="Y287" s="928"/>
      <c r="Z287" s="928"/>
      <c r="AA287" s="928"/>
      <c r="AB287" s="928"/>
      <c r="AC287" s="928"/>
      <c r="AD287" s="928"/>
      <c r="AE287" s="928"/>
      <c r="AF287" s="928"/>
      <c r="AG287" s="928"/>
      <c r="AH287" s="928"/>
      <c r="AI287" s="928"/>
      <c r="AJ287" s="928"/>
      <c r="AK287" s="928"/>
      <c r="AL287" s="928"/>
      <c r="AM287" s="928"/>
      <c r="AN287" s="928"/>
      <c r="AO287" s="928"/>
      <c r="AP287" s="928"/>
      <c r="AQ287" s="928"/>
      <c r="AR287" s="928"/>
      <c r="AS287" s="928"/>
      <c r="AT287" s="928"/>
      <c r="AU287" s="928"/>
    </row>
    <row r="288" spans="1:47">
      <c r="A288" s="928"/>
      <c r="B288" s="928"/>
      <c r="C288" s="928"/>
      <c r="D288" s="928"/>
      <c r="E288" s="928"/>
      <c r="F288" s="928"/>
      <c r="G288" s="928"/>
      <c r="H288" s="928"/>
      <c r="I288" s="928"/>
      <c r="J288" s="928"/>
      <c r="K288" s="928"/>
      <c r="L288" s="928"/>
      <c r="M288" s="928"/>
      <c r="N288" s="928"/>
      <c r="O288" s="928"/>
      <c r="P288" s="928"/>
      <c r="Q288" s="928"/>
      <c r="R288" s="928"/>
      <c r="S288" s="928"/>
      <c r="T288" s="928"/>
      <c r="U288" s="928"/>
      <c r="V288" s="928"/>
      <c r="W288" s="928"/>
      <c r="X288" s="928"/>
      <c r="Y288" s="928"/>
      <c r="Z288" s="928"/>
      <c r="AA288" s="928"/>
      <c r="AB288" s="928"/>
      <c r="AC288" s="928"/>
      <c r="AD288" s="928"/>
      <c r="AE288" s="928"/>
      <c r="AF288" s="928"/>
      <c r="AG288" s="928"/>
      <c r="AH288" s="928"/>
      <c r="AI288" s="928"/>
      <c r="AJ288" s="928"/>
      <c r="AK288" s="928"/>
      <c r="AL288" s="928"/>
      <c r="AM288" s="928"/>
      <c r="AN288" s="928"/>
      <c r="AO288" s="928"/>
      <c r="AP288" s="928"/>
      <c r="AQ288" s="928"/>
      <c r="AR288" s="928"/>
      <c r="AS288" s="928"/>
      <c r="AT288" s="928"/>
      <c r="AU288" s="928"/>
    </row>
    <row r="289" spans="1:47">
      <c r="A289" s="928"/>
      <c r="B289" s="928"/>
      <c r="C289" s="928"/>
      <c r="D289" s="928"/>
      <c r="E289" s="928"/>
      <c r="F289" s="928"/>
      <c r="G289" s="928"/>
      <c r="H289" s="928"/>
      <c r="I289" s="928"/>
      <c r="J289" s="928"/>
      <c r="K289" s="928"/>
      <c r="L289" s="928"/>
      <c r="M289" s="928"/>
      <c r="N289" s="928"/>
      <c r="O289" s="928"/>
      <c r="P289" s="928"/>
      <c r="Q289" s="928"/>
      <c r="R289" s="928"/>
      <c r="S289" s="928"/>
      <c r="T289" s="928"/>
      <c r="U289" s="928"/>
      <c r="V289" s="928"/>
      <c r="W289" s="928"/>
      <c r="X289" s="928"/>
      <c r="Y289" s="928"/>
      <c r="Z289" s="928"/>
      <c r="AA289" s="928"/>
      <c r="AB289" s="928"/>
      <c r="AC289" s="928"/>
      <c r="AD289" s="928"/>
      <c r="AE289" s="928"/>
      <c r="AF289" s="928"/>
      <c r="AG289" s="928"/>
      <c r="AH289" s="928"/>
      <c r="AI289" s="928"/>
      <c r="AJ289" s="928"/>
      <c r="AK289" s="928"/>
      <c r="AL289" s="928"/>
      <c r="AM289" s="928"/>
      <c r="AN289" s="928"/>
      <c r="AO289" s="928"/>
      <c r="AP289" s="928"/>
      <c r="AQ289" s="928"/>
      <c r="AR289" s="928"/>
      <c r="AS289" s="928"/>
      <c r="AT289" s="928"/>
      <c r="AU289" s="928"/>
    </row>
    <row r="290" spans="1:47">
      <c r="A290" s="928"/>
      <c r="B290" s="928"/>
      <c r="C290" s="928"/>
      <c r="D290" s="928"/>
      <c r="E290" s="928"/>
      <c r="F290" s="928"/>
      <c r="G290" s="928"/>
      <c r="H290" s="928"/>
      <c r="I290" s="928"/>
      <c r="J290" s="928"/>
      <c r="K290" s="928"/>
      <c r="L290" s="928"/>
      <c r="M290" s="928"/>
      <c r="N290" s="928"/>
      <c r="O290" s="928"/>
      <c r="P290" s="928"/>
      <c r="Q290" s="928"/>
      <c r="R290" s="928"/>
      <c r="S290" s="928"/>
      <c r="T290" s="928"/>
      <c r="U290" s="928"/>
      <c r="V290" s="928"/>
      <c r="W290" s="928"/>
      <c r="X290" s="928"/>
      <c r="Y290" s="928"/>
      <c r="Z290" s="928"/>
      <c r="AA290" s="928"/>
      <c r="AB290" s="928"/>
      <c r="AC290" s="928"/>
      <c r="AD290" s="928"/>
      <c r="AE290" s="928"/>
      <c r="AF290" s="928"/>
      <c r="AG290" s="928"/>
      <c r="AH290" s="928"/>
      <c r="AI290" s="928"/>
      <c r="AJ290" s="928"/>
      <c r="AK290" s="928"/>
      <c r="AL290" s="928"/>
      <c r="AM290" s="928"/>
      <c r="AN290" s="928"/>
      <c r="AO290" s="928"/>
      <c r="AP290" s="928"/>
      <c r="AQ290" s="928"/>
      <c r="AR290" s="928"/>
      <c r="AS290" s="928"/>
      <c r="AT290" s="928"/>
      <c r="AU290" s="928"/>
    </row>
    <row r="291" spans="1:47">
      <c r="A291" s="928"/>
      <c r="B291" s="928"/>
      <c r="C291" s="928"/>
      <c r="D291" s="928"/>
      <c r="E291" s="928"/>
      <c r="F291" s="928"/>
      <c r="G291" s="928"/>
      <c r="H291" s="928"/>
      <c r="I291" s="928"/>
      <c r="J291" s="928"/>
      <c r="K291" s="928"/>
      <c r="L291" s="928"/>
      <c r="M291" s="928"/>
      <c r="N291" s="928"/>
      <c r="O291" s="928"/>
      <c r="P291" s="928"/>
      <c r="Q291" s="928"/>
      <c r="R291" s="928"/>
      <c r="S291" s="928"/>
      <c r="T291" s="928"/>
      <c r="U291" s="928"/>
      <c r="V291" s="928"/>
      <c r="W291" s="928"/>
      <c r="X291" s="928"/>
      <c r="Y291" s="928"/>
      <c r="Z291" s="928"/>
      <c r="AA291" s="928"/>
      <c r="AB291" s="928"/>
      <c r="AC291" s="928"/>
      <c r="AD291" s="928"/>
      <c r="AE291" s="928"/>
      <c r="AF291" s="928"/>
      <c r="AG291" s="928"/>
      <c r="AH291" s="928"/>
      <c r="AI291" s="928"/>
      <c r="AJ291" s="928"/>
      <c r="AK291" s="928"/>
      <c r="AL291" s="928"/>
      <c r="AM291" s="928"/>
      <c r="AN291" s="928"/>
      <c r="AO291" s="928"/>
      <c r="AP291" s="928"/>
      <c r="AQ291" s="928"/>
      <c r="AR291" s="928"/>
      <c r="AS291" s="928"/>
      <c r="AT291" s="928"/>
      <c r="AU291" s="928"/>
    </row>
    <row r="292" spans="1:47">
      <c r="A292" s="928"/>
      <c r="B292" s="928"/>
      <c r="C292" s="928"/>
      <c r="D292" s="928"/>
      <c r="E292" s="928"/>
      <c r="F292" s="928"/>
      <c r="G292" s="928"/>
      <c r="H292" s="928"/>
      <c r="I292" s="928"/>
      <c r="J292" s="928"/>
      <c r="K292" s="928"/>
      <c r="L292" s="928"/>
      <c r="M292" s="928"/>
      <c r="N292" s="928"/>
      <c r="O292" s="928"/>
      <c r="P292" s="928"/>
      <c r="Q292" s="928"/>
      <c r="R292" s="928"/>
      <c r="S292" s="928"/>
      <c r="T292" s="928"/>
      <c r="U292" s="928"/>
      <c r="V292" s="928"/>
      <c r="W292" s="928"/>
      <c r="X292" s="928"/>
      <c r="Y292" s="928"/>
      <c r="Z292" s="928"/>
      <c r="AA292" s="928"/>
      <c r="AB292" s="928"/>
      <c r="AC292" s="928"/>
      <c r="AD292" s="928"/>
      <c r="AE292" s="928"/>
      <c r="AF292" s="928"/>
      <c r="AG292" s="928"/>
      <c r="AH292" s="928"/>
      <c r="AI292" s="928"/>
      <c r="AJ292" s="928"/>
      <c r="AK292" s="928"/>
      <c r="AL292" s="928"/>
      <c r="AM292" s="928"/>
      <c r="AN292" s="928"/>
      <c r="AO292" s="928"/>
      <c r="AP292" s="928"/>
      <c r="AQ292" s="928"/>
      <c r="AR292" s="928"/>
      <c r="AS292" s="928"/>
      <c r="AT292" s="928"/>
      <c r="AU292" s="928"/>
    </row>
    <row r="293" spans="1:47">
      <c r="A293" s="928"/>
      <c r="B293" s="928"/>
      <c r="C293" s="928"/>
      <c r="D293" s="928"/>
      <c r="E293" s="928"/>
      <c r="F293" s="928"/>
      <c r="G293" s="928"/>
      <c r="H293" s="928"/>
      <c r="I293" s="928"/>
      <c r="J293" s="928"/>
      <c r="K293" s="928"/>
      <c r="L293" s="928"/>
      <c r="M293" s="928"/>
      <c r="N293" s="928"/>
      <c r="O293" s="928"/>
      <c r="P293" s="928"/>
      <c r="Q293" s="928"/>
      <c r="R293" s="928"/>
      <c r="S293" s="928"/>
      <c r="T293" s="928"/>
      <c r="U293" s="928"/>
      <c r="V293" s="928"/>
      <c r="W293" s="928"/>
      <c r="X293" s="928"/>
      <c r="Y293" s="928"/>
      <c r="Z293" s="928"/>
      <c r="AA293" s="928"/>
      <c r="AB293" s="928"/>
      <c r="AC293" s="928"/>
      <c r="AD293" s="928"/>
      <c r="AE293" s="928"/>
      <c r="AF293" s="928"/>
      <c r="AG293" s="928"/>
      <c r="AH293" s="928"/>
      <c r="AI293" s="928"/>
      <c r="AJ293" s="928"/>
      <c r="AK293" s="928"/>
      <c r="AL293" s="928"/>
      <c r="AM293" s="928"/>
      <c r="AN293" s="928"/>
      <c r="AO293" s="928"/>
      <c r="AP293" s="928"/>
      <c r="AQ293" s="928"/>
      <c r="AR293" s="928"/>
      <c r="AS293" s="928"/>
      <c r="AT293" s="928"/>
      <c r="AU293" s="928"/>
    </row>
    <row r="294" spans="1:47">
      <c r="A294" s="928"/>
      <c r="B294" s="928"/>
      <c r="C294" s="928"/>
      <c r="D294" s="928"/>
      <c r="E294" s="928"/>
      <c r="F294" s="928"/>
      <c r="G294" s="928"/>
      <c r="H294" s="928"/>
      <c r="I294" s="928"/>
      <c r="J294" s="928"/>
      <c r="K294" s="928"/>
      <c r="L294" s="928"/>
      <c r="M294" s="928"/>
      <c r="N294" s="928"/>
      <c r="O294" s="928"/>
      <c r="P294" s="928"/>
      <c r="Q294" s="928"/>
      <c r="R294" s="928"/>
      <c r="S294" s="928"/>
      <c r="T294" s="928"/>
      <c r="U294" s="928"/>
      <c r="V294" s="928"/>
      <c r="W294" s="928"/>
      <c r="X294" s="928"/>
      <c r="Y294" s="928"/>
      <c r="Z294" s="928"/>
      <c r="AA294" s="928"/>
      <c r="AB294" s="928"/>
      <c r="AC294" s="928"/>
      <c r="AD294" s="928"/>
      <c r="AE294" s="928"/>
      <c r="AF294" s="928"/>
      <c r="AG294" s="928"/>
      <c r="AH294" s="928"/>
      <c r="AI294" s="928"/>
      <c r="AJ294" s="928"/>
      <c r="AK294" s="928"/>
      <c r="AL294" s="928"/>
      <c r="AM294" s="928"/>
      <c r="AN294" s="928"/>
      <c r="AO294" s="928"/>
      <c r="AP294" s="928"/>
      <c r="AQ294" s="928"/>
      <c r="AR294" s="928"/>
      <c r="AS294" s="928"/>
      <c r="AT294" s="928"/>
      <c r="AU294" s="928"/>
    </row>
    <row r="295" spans="1:47">
      <c r="A295" s="928"/>
      <c r="B295" s="928"/>
      <c r="C295" s="928"/>
      <c r="D295" s="928"/>
      <c r="E295" s="928"/>
      <c r="F295" s="928"/>
      <c r="G295" s="928"/>
      <c r="H295" s="928"/>
      <c r="I295" s="928"/>
      <c r="J295" s="928"/>
      <c r="K295" s="928"/>
      <c r="L295" s="928"/>
      <c r="M295" s="928"/>
      <c r="N295" s="928"/>
      <c r="O295" s="928"/>
      <c r="P295" s="928"/>
      <c r="Q295" s="928"/>
      <c r="R295" s="928"/>
      <c r="S295" s="928"/>
      <c r="T295" s="928"/>
      <c r="U295" s="928"/>
      <c r="V295" s="928"/>
      <c r="W295" s="928"/>
      <c r="X295" s="928"/>
      <c r="Y295" s="928"/>
      <c r="Z295" s="928"/>
      <c r="AA295" s="928"/>
      <c r="AB295" s="928"/>
      <c r="AC295" s="928"/>
      <c r="AD295" s="928"/>
      <c r="AE295" s="928"/>
      <c r="AF295" s="928"/>
      <c r="AG295" s="928"/>
      <c r="AH295" s="928"/>
      <c r="AI295" s="928"/>
      <c r="AJ295" s="928"/>
      <c r="AK295" s="928"/>
      <c r="AL295" s="928"/>
      <c r="AM295" s="928"/>
      <c r="AN295" s="928"/>
      <c r="AO295" s="928"/>
      <c r="AP295" s="928"/>
      <c r="AQ295" s="928"/>
      <c r="AR295" s="928"/>
      <c r="AS295" s="928"/>
      <c r="AT295" s="928"/>
      <c r="AU295" s="928"/>
    </row>
    <row r="296" spans="1:47">
      <c r="A296" s="928"/>
      <c r="B296" s="928"/>
      <c r="C296" s="928"/>
      <c r="D296" s="928"/>
      <c r="E296" s="928"/>
      <c r="F296" s="928"/>
      <c r="G296" s="928"/>
      <c r="H296" s="928"/>
      <c r="I296" s="928"/>
      <c r="J296" s="928"/>
      <c r="K296" s="928"/>
      <c r="L296" s="928"/>
      <c r="M296" s="928"/>
      <c r="N296" s="928"/>
      <c r="O296" s="928"/>
      <c r="P296" s="928"/>
      <c r="Q296" s="928"/>
      <c r="R296" s="928"/>
      <c r="S296" s="928"/>
      <c r="T296" s="928"/>
      <c r="U296" s="928"/>
      <c r="V296" s="928"/>
      <c r="W296" s="928"/>
      <c r="X296" s="928"/>
      <c r="Y296" s="928"/>
      <c r="Z296" s="928"/>
      <c r="AA296" s="928"/>
      <c r="AB296" s="928"/>
      <c r="AC296" s="928"/>
      <c r="AD296" s="928"/>
      <c r="AE296" s="928"/>
      <c r="AF296" s="928"/>
      <c r="AG296" s="928"/>
      <c r="AH296" s="928"/>
      <c r="AI296" s="928"/>
      <c r="AJ296" s="928"/>
      <c r="AK296" s="928"/>
      <c r="AL296" s="928"/>
      <c r="AM296" s="928"/>
      <c r="AN296" s="928"/>
      <c r="AO296" s="928"/>
      <c r="AP296" s="928"/>
      <c r="AQ296" s="928"/>
      <c r="AR296" s="928"/>
      <c r="AS296" s="928"/>
      <c r="AT296" s="928"/>
      <c r="AU296" s="928"/>
    </row>
    <row r="297" spans="1:47">
      <c r="A297" s="928"/>
      <c r="B297" s="928"/>
      <c r="C297" s="928"/>
      <c r="D297" s="928"/>
      <c r="E297" s="928"/>
      <c r="F297" s="928"/>
      <c r="G297" s="928"/>
      <c r="H297" s="928"/>
      <c r="I297" s="928"/>
      <c r="J297" s="928"/>
      <c r="K297" s="928"/>
      <c r="L297" s="928"/>
      <c r="M297" s="928"/>
      <c r="N297" s="928"/>
      <c r="O297" s="928"/>
      <c r="P297" s="928"/>
      <c r="Q297" s="928"/>
      <c r="R297" s="928"/>
      <c r="S297" s="928"/>
      <c r="T297" s="928"/>
      <c r="U297" s="928"/>
      <c r="V297" s="928"/>
      <c r="W297" s="928"/>
      <c r="X297" s="928"/>
      <c r="Y297" s="928"/>
      <c r="Z297" s="928"/>
      <c r="AA297" s="928"/>
      <c r="AB297" s="928"/>
      <c r="AC297" s="928"/>
      <c r="AD297" s="928"/>
      <c r="AE297" s="928"/>
      <c r="AF297" s="928"/>
      <c r="AG297" s="928"/>
      <c r="AH297" s="928"/>
      <c r="AI297" s="928"/>
      <c r="AJ297" s="928"/>
      <c r="AK297" s="928"/>
      <c r="AL297" s="928"/>
      <c r="AM297" s="928"/>
      <c r="AN297" s="928"/>
      <c r="AO297" s="928"/>
      <c r="AP297" s="928"/>
      <c r="AQ297" s="928"/>
      <c r="AR297" s="928"/>
      <c r="AS297" s="928"/>
      <c r="AT297" s="928"/>
      <c r="AU297" s="928"/>
    </row>
    <row r="298" spans="1:47">
      <c r="A298" s="928"/>
      <c r="B298" s="928"/>
      <c r="C298" s="928"/>
      <c r="D298" s="928"/>
      <c r="E298" s="928"/>
      <c r="F298" s="928"/>
      <c r="G298" s="928"/>
      <c r="H298" s="928"/>
      <c r="I298" s="928"/>
      <c r="J298" s="928"/>
      <c r="K298" s="928"/>
      <c r="L298" s="928"/>
      <c r="M298" s="928"/>
      <c r="N298" s="928"/>
      <c r="O298" s="928"/>
      <c r="P298" s="928"/>
      <c r="Q298" s="928"/>
      <c r="R298" s="928"/>
      <c r="S298" s="928"/>
      <c r="T298" s="928"/>
      <c r="U298" s="928"/>
      <c r="V298" s="928"/>
      <c r="W298" s="928"/>
      <c r="X298" s="928"/>
      <c r="Y298" s="928"/>
      <c r="Z298" s="928"/>
      <c r="AA298" s="928"/>
      <c r="AB298" s="928"/>
      <c r="AC298" s="928"/>
      <c r="AD298" s="928"/>
      <c r="AE298" s="928"/>
      <c r="AF298" s="928"/>
      <c r="AG298" s="928"/>
      <c r="AH298" s="928"/>
      <c r="AI298" s="928"/>
      <c r="AJ298" s="928"/>
      <c r="AK298" s="928"/>
      <c r="AL298" s="928"/>
      <c r="AM298" s="928"/>
      <c r="AN298" s="928"/>
      <c r="AO298" s="928"/>
      <c r="AP298" s="928"/>
      <c r="AQ298" s="928"/>
      <c r="AR298" s="928"/>
      <c r="AS298" s="928"/>
      <c r="AT298" s="928"/>
      <c r="AU298" s="928"/>
    </row>
    <row r="299" spans="1:47">
      <c r="A299" s="928"/>
      <c r="B299" s="928"/>
      <c r="C299" s="928"/>
      <c r="D299" s="928"/>
      <c r="E299" s="928"/>
      <c r="F299" s="928"/>
      <c r="G299" s="928"/>
      <c r="H299" s="928"/>
      <c r="I299" s="928"/>
      <c r="J299" s="928"/>
      <c r="K299" s="928"/>
      <c r="L299" s="928"/>
      <c r="M299" s="928"/>
      <c r="N299" s="928"/>
      <c r="O299" s="928"/>
      <c r="P299" s="928"/>
      <c r="Q299" s="928"/>
      <c r="R299" s="928"/>
      <c r="S299" s="928"/>
      <c r="T299" s="928"/>
      <c r="U299" s="928"/>
      <c r="V299" s="928"/>
      <c r="W299" s="928"/>
      <c r="X299" s="928"/>
      <c r="Y299" s="928"/>
      <c r="Z299" s="928"/>
      <c r="AA299" s="928"/>
      <c r="AB299" s="928"/>
      <c r="AC299" s="928"/>
      <c r="AD299" s="928"/>
      <c r="AE299" s="928"/>
      <c r="AF299" s="928"/>
      <c r="AG299" s="928"/>
      <c r="AH299" s="928"/>
      <c r="AI299" s="928"/>
      <c r="AJ299" s="928"/>
      <c r="AK299" s="928"/>
      <c r="AL299" s="928"/>
      <c r="AM299" s="928"/>
      <c r="AN299" s="928"/>
      <c r="AO299" s="928"/>
      <c r="AP299" s="928"/>
      <c r="AQ299" s="928"/>
      <c r="AR299" s="928"/>
      <c r="AS299" s="928"/>
      <c r="AT299" s="928"/>
      <c r="AU299" s="928"/>
    </row>
    <row r="300" spans="1:47">
      <c r="A300" s="928"/>
      <c r="B300" s="928"/>
      <c r="C300" s="928"/>
      <c r="D300" s="928"/>
      <c r="E300" s="928"/>
      <c r="F300" s="928"/>
      <c r="G300" s="928"/>
      <c r="H300" s="928"/>
      <c r="I300" s="928"/>
      <c r="J300" s="928"/>
      <c r="K300" s="928"/>
      <c r="L300" s="928"/>
      <c r="M300" s="928"/>
      <c r="N300" s="928"/>
      <c r="O300" s="928"/>
      <c r="P300" s="928"/>
      <c r="Q300" s="928"/>
      <c r="R300" s="928"/>
      <c r="S300" s="928"/>
      <c r="T300" s="928"/>
      <c r="U300" s="928"/>
      <c r="V300" s="928"/>
      <c r="W300" s="928"/>
      <c r="X300" s="928"/>
      <c r="Y300" s="928"/>
      <c r="Z300" s="928"/>
      <c r="AA300" s="928"/>
      <c r="AB300" s="928"/>
      <c r="AC300" s="928"/>
      <c r="AD300" s="928"/>
      <c r="AE300" s="928"/>
      <c r="AF300" s="928"/>
      <c r="AG300" s="928"/>
      <c r="AH300" s="928"/>
      <c r="AI300" s="928"/>
      <c r="AJ300" s="928"/>
      <c r="AK300" s="928"/>
      <c r="AL300" s="928"/>
      <c r="AM300" s="928"/>
      <c r="AN300" s="928"/>
      <c r="AO300" s="928"/>
      <c r="AP300" s="928"/>
      <c r="AQ300" s="928"/>
      <c r="AR300" s="928"/>
      <c r="AS300" s="928"/>
      <c r="AT300" s="928"/>
      <c r="AU300" s="928"/>
    </row>
    <row r="301" spans="1:47">
      <c r="A301" s="928"/>
      <c r="B301" s="928"/>
      <c r="C301" s="928"/>
      <c r="D301" s="928"/>
      <c r="E301" s="928"/>
      <c r="F301" s="928"/>
      <c r="G301" s="928"/>
      <c r="H301" s="928"/>
      <c r="I301" s="928"/>
      <c r="J301" s="928"/>
      <c r="K301" s="928"/>
      <c r="L301" s="928"/>
      <c r="M301" s="928"/>
      <c r="N301" s="928"/>
      <c r="O301" s="928"/>
      <c r="P301" s="928"/>
      <c r="Q301" s="928"/>
      <c r="R301" s="928"/>
      <c r="S301" s="928"/>
      <c r="T301" s="928"/>
      <c r="U301" s="928"/>
      <c r="V301" s="928"/>
      <c r="W301" s="928"/>
      <c r="X301" s="928"/>
      <c r="Y301" s="928"/>
      <c r="Z301" s="928"/>
      <c r="AA301" s="928"/>
      <c r="AB301" s="928"/>
      <c r="AC301" s="928"/>
      <c r="AD301" s="928"/>
      <c r="AE301" s="928"/>
      <c r="AF301" s="928"/>
      <c r="AG301" s="928"/>
      <c r="AH301" s="928"/>
      <c r="AI301" s="928"/>
      <c r="AJ301" s="928"/>
      <c r="AK301" s="928"/>
      <c r="AL301" s="928"/>
      <c r="AM301" s="928"/>
      <c r="AN301" s="928"/>
      <c r="AO301" s="928"/>
      <c r="AP301" s="928"/>
      <c r="AQ301" s="928"/>
      <c r="AR301" s="928"/>
      <c r="AS301" s="928"/>
      <c r="AT301" s="928"/>
      <c r="AU301" s="928"/>
    </row>
    <row r="302" spans="1:47">
      <c r="A302" s="928"/>
      <c r="B302" s="928"/>
      <c r="C302" s="928"/>
      <c r="D302" s="928"/>
      <c r="E302" s="928"/>
      <c r="F302" s="928"/>
      <c r="G302" s="928"/>
      <c r="H302" s="928"/>
      <c r="I302" s="928"/>
      <c r="J302" s="928"/>
      <c r="K302" s="928"/>
      <c r="L302" s="928"/>
      <c r="M302" s="928"/>
      <c r="N302" s="928"/>
      <c r="O302" s="928"/>
      <c r="P302" s="928"/>
      <c r="Q302" s="928"/>
      <c r="R302" s="928"/>
      <c r="S302" s="928"/>
      <c r="T302" s="928"/>
      <c r="U302" s="928"/>
      <c r="V302" s="928"/>
      <c r="W302" s="928"/>
      <c r="X302" s="928"/>
      <c r="Y302" s="928"/>
      <c r="Z302" s="928"/>
      <c r="AA302" s="928"/>
      <c r="AB302" s="928"/>
      <c r="AC302" s="928"/>
      <c r="AD302" s="928"/>
      <c r="AE302" s="928"/>
      <c r="AF302" s="928"/>
      <c r="AG302" s="928"/>
      <c r="AH302" s="928"/>
      <c r="AI302" s="928"/>
      <c r="AJ302" s="928"/>
      <c r="AK302" s="928"/>
      <c r="AL302" s="928"/>
      <c r="AM302" s="928"/>
      <c r="AN302" s="928"/>
      <c r="AO302" s="928"/>
      <c r="AP302" s="928"/>
      <c r="AQ302" s="928"/>
      <c r="AR302" s="928"/>
      <c r="AS302" s="928"/>
      <c r="AT302" s="928"/>
      <c r="AU302" s="928"/>
    </row>
    <row r="303" spans="1:47">
      <c r="A303" s="928"/>
      <c r="B303" s="928"/>
      <c r="C303" s="928"/>
      <c r="D303" s="928"/>
      <c r="E303" s="928"/>
      <c r="F303" s="928"/>
      <c r="G303" s="928"/>
      <c r="H303" s="928"/>
      <c r="I303" s="928"/>
      <c r="J303" s="928"/>
      <c r="K303" s="928"/>
      <c r="L303" s="928"/>
      <c r="M303" s="928"/>
      <c r="N303" s="928"/>
      <c r="O303" s="928"/>
      <c r="P303" s="928"/>
      <c r="Q303" s="928"/>
      <c r="R303" s="928"/>
      <c r="S303" s="928"/>
      <c r="T303" s="928"/>
      <c r="U303" s="928"/>
      <c r="V303" s="928"/>
      <c r="W303" s="928"/>
      <c r="X303" s="928"/>
      <c r="Y303" s="928"/>
      <c r="Z303" s="928"/>
      <c r="AA303" s="928"/>
      <c r="AB303" s="928"/>
      <c r="AC303" s="928"/>
      <c r="AD303" s="928"/>
      <c r="AE303" s="928"/>
      <c r="AF303" s="928"/>
      <c r="AG303" s="928"/>
      <c r="AH303" s="928"/>
      <c r="AI303" s="928"/>
      <c r="AJ303" s="928"/>
      <c r="AK303" s="928"/>
      <c r="AL303" s="928"/>
      <c r="AM303" s="928"/>
      <c r="AN303" s="928"/>
      <c r="AO303" s="928"/>
      <c r="AP303" s="928"/>
      <c r="AQ303" s="928"/>
      <c r="AR303" s="928"/>
      <c r="AS303" s="928"/>
      <c r="AT303" s="928"/>
      <c r="AU303" s="928"/>
    </row>
    <row r="304" spans="1:47">
      <c r="A304" s="928"/>
      <c r="B304" s="928"/>
      <c r="C304" s="928"/>
      <c r="D304" s="928"/>
      <c r="E304" s="928"/>
      <c r="F304" s="928"/>
      <c r="G304" s="928"/>
      <c r="H304" s="928"/>
      <c r="I304" s="928"/>
      <c r="J304" s="928"/>
      <c r="K304" s="928"/>
      <c r="L304" s="928"/>
      <c r="M304" s="928"/>
      <c r="N304" s="928"/>
      <c r="O304" s="928"/>
      <c r="P304" s="928"/>
      <c r="Q304" s="928"/>
      <c r="R304" s="928"/>
      <c r="S304" s="928"/>
      <c r="T304" s="928"/>
      <c r="U304" s="928"/>
      <c r="V304" s="928"/>
      <c r="W304" s="928"/>
      <c r="X304" s="928"/>
      <c r="Y304" s="928"/>
      <c r="Z304" s="928"/>
      <c r="AA304" s="928"/>
      <c r="AB304" s="928"/>
      <c r="AC304" s="928"/>
      <c r="AD304" s="928"/>
      <c r="AE304" s="928"/>
      <c r="AF304" s="928"/>
      <c r="AG304" s="928"/>
      <c r="AH304" s="928"/>
      <c r="AI304" s="928"/>
      <c r="AJ304" s="928"/>
      <c r="AK304" s="928"/>
      <c r="AL304" s="928"/>
      <c r="AM304" s="928"/>
      <c r="AN304" s="928"/>
      <c r="AO304" s="928"/>
      <c r="AP304" s="928"/>
      <c r="AQ304" s="928"/>
      <c r="AR304" s="928"/>
      <c r="AS304" s="928"/>
      <c r="AT304" s="928"/>
      <c r="AU304" s="928"/>
    </row>
    <row r="305" spans="1:47">
      <c r="A305" s="928"/>
      <c r="B305" s="928"/>
      <c r="C305" s="928"/>
      <c r="D305" s="928"/>
      <c r="E305" s="928"/>
      <c r="F305" s="928"/>
      <c r="G305" s="928"/>
      <c r="H305" s="928"/>
      <c r="I305" s="928"/>
      <c r="J305" s="928"/>
      <c r="K305" s="928"/>
      <c r="L305" s="928"/>
      <c r="M305" s="928"/>
      <c r="N305" s="928"/>
      <c r="O305" s="928"/>
      <c r="P305" s="928"/>
      <c r="Q305" s="928"/>
      <c r="R305" s="928"/>
      <c r="S305" s="928"/>
      <c r="T305" s="928"/>
      <c r="U305" s="928"/>
      <c r="V305" s="928"/>
      <c r="W305" s="928"/>
      <c r="X305" s="928"/>
      <c r="Y305" s="928"/>
      <c r="Z305" s="928"/>
      <c r="AA305" s="928"/>
      <c r="AB305" s="928"/>
      <c r="AC305" s="928"/>
      <c r="AD305" s="928"/>
      <c r="AE305" s="928"/>
      <c r="AF305" s="928"/>
      <c r="AG305" s="928"/>
      <c r="AH305" s="928"/>
      <c r="AI305" s="928"/>
      <c r="AJ305" s="928"/>
      <c r="AK305" s="928"/>
      <c r="AL305" s="928"/>
      <c r="AM305" s="928"/>
      <c r="AN305" s="928"/>
      <c r="AO305" s="928"/>
      <c r="AP305" s="928"/>
      <c r="AQ305" s="928"/>
      <c r="AR305" s="928"/>
      <c r="AS305" s="928"/>
      <c r="AT305" s="928"/>
      <c r="AU305" s="928"/>
    </row>
    <row r="306" spans="1:47">
      <c r="A306" s="928"/>
      <c r="B306" s="928"/>
      <c r="C306" s="928"/>
      <c r="D306" s="928"/>
      <c r="E306" s="928"/>
      <c r="F306" s="928"/>
      <c r="G306" s="928"/>
      <c r="H306" s="928"/>
      <c r="I306" s="928"/>
      <c r="J306" s="928"/>
      <c r="K306" s="928"/>
      <c r="L306" s="928"/>
      <c r="M306" s="928"/>
      <c r="N306" s="928"/>
      <c r="O306" s="928"/>
      <c r="P306" s="928"/>
      <c r="Q306" s="928"/>
      <c r="R306" s="928"/>
      <c r="S306" s="928"/>
      <c r="T306" s="928"/>
      <c r="U306" s="928"/>
      <c r="V306" s="928"/>
      <c r="W306" s="928"/>
      <c r="X306" s="928"/>
      <c r="Y306" s="928"/>
      <c r="Z306" s="928"/>
      <c r="AA306" s="928"/>
      <c r="AB306" s="928"/>
      <c r="AC306" s="928"/>
      <c r="AD306" s="928"/>
      <c r="AE306" s="928"/>
      <c r="AF306" s="928"/>
      <c r="AG306" s="928"/>
      <c r="AH306" s="928"/>
      <c r="AI306" s="928"/>
      <c r="AJ306" s="928"/>
      <c r="AK306" s="928"/>
      <c r="AL306" s="928"/>
      <c r="AM306" s="928"/>
      <c r="AN306" s="928"/>
      <c r="AO306" s="928"/>
      <c r="AP306" s="928"/>
      <c r="AQ306" s="928"/>
      <c r="AR306" s="928"/>
      <c r="AS306" s="928"/>
      <c r="AT306" s="928"/>
      <c r="AU306" s="928"/>
    </row>
    <row r="307" spans="1:47">
      <c r="A307" s="928"/>
      <c r="B307" s="928"/>
      <c r="C307" s="928"/>
      <c r="D307" s="928"/>
      <c r="E307" s="928"/>
      <c r="F307" s="928"/>
      <c r="G307" s="928"/>
      <c r="H307" s="928"/>
      <c r="I307" s="928"/>
      <c r="J307" s="928"/>
      <c r="K307" s="928"/>
      <c r="L307" s="928"/>
      <c r="M307" s="928"/>
      <c r="N307" s="928"/>
      <c r="O307" s="928"/>
      <c r="P307" s="928"/>
      <c r="Q307" s="928"/>
      <c r="R307" s="928"/>
      <c r="S307" s="928"/>
      <c r="T307" s="928"/>
      <c r="U307" s="928"/>
      <c r="V307" s="928"/>
      <c r="W307" s="928"/>
      <c r="X307" s="928"/>
      <c r="Y307" s="928"/>
      <c r="Z307" s="928"/>
      <c r="AA307" s="928"/>
      <c r="AB307" s="928"/>
      <c r="AC307" s="928"/>
      <c r="AD307" s="928"/>
      <c r="AE307" s="928"/>
      <c r="AF307" s="928"/>
      <c r="AG307" s="928"/>
      <c r="AH307" s="928"/>
      <c r="AI307" s="928"/>
      <c r="AJ307" s="928"/>
      <c r="AK307" s="928"/>
      <c r="AL307" s="928"/>
      <c r="AM307" s="928"/>
      <c r="AN307" s="928"/>
      <c r="AO307" s="928"/>
      <c r="AP307" s="928"/>
      <c r="AQ307" s="928"/>
      <c r="AR307" s="928"/>
      <c r="AS307" s="928"/>
      <c r="AT307" s="928"/>
      <c r="AU307" s="928"/>
    </row>
    <row r="308" spans="1:47">
      <c r="A308" s="928"/>
      <c r="B308" s="928"/>
      <c r="C308" s="928"/>
      <c r="D308" s="928"/>
      <c r="E308" s="928"/>
      <c r="F308" s="928"/>
      <c r="G308" s="928"/>
      <c r="H308" s="928"/>
      <c r="I308" s="928"/>
      <c r="J308" s="928"/>
      <c r="K308" s="928"/>
      <c r="L308" s="928"/>
      <c r="M308" s="928"/>
      <c r="N308" s="928"/>
      <c r="O308" s="928"/>
      <c r="P308" s="928"/>
      <c r="Q308" s="928"/>
      <c r="R308" s="928"/>
      <c r="S308" s="928"/>
      <c r="T308" s="928"/>
      <c r="U308" s="928"/>
      <c r="V308" s="928"/>
      <c r="W308" s="928"/>
      <c r="X308" s="928"/>
      <c r="Y308" s="928"/>
      <c r="Z308" s="928"/>
      <c r="AA308" s="928"/>
      <c r="AB308" s="928"/>
      <c r="AC308" s="928"/>
      <c r="AD308" s="928"/>
      <c r="AE308" s="928"/>
      <c r="AF308" s="928"/>
      <c r="AG308" s="928"/>
      <c r="AH308" s="928"/>
      <c r="AI308" s="928"/>
      <c r="AJ308" s="928"/>
      <c r="AK308" s="928"/>
      <c r="AL308" s="928"/>
      <c r="AM308" s="928"/>
      <c r="AN308" s="928"/>
      <c r="AO308" s="928"/>
      <c r="AP308" s="928"/>
      <c r="AQ308" s="928"/>
      <c r="AR308" s="928"/>
      <c r="AS308" s="928"/>
      <c r="AT308" s="928"/>
      <c r="AU308" s="928"/>
    </row>
    <row r="309" spans="1:47">
      <c r="A309" s="928"/>
      <c r="B309" s="928"/>
      <c r="C309" s="928"/>
      <c r="D309" s="928"/>
      <c r="E309" s="928"/>
      <c r="F309" s="928"/>
      <c r="G309" s="928"/>
      <c r="H309" s="928"/>
      <c r="I309" s="928"/>
      <c r="J309" s="928"/>
      <c r="K309" s="928"/>
      <c r="L309" s="928"/>
      <c r="M309" s="928"/>
      <c r="N309" s="928"/>
      <c r="O309" s="928"/>
      <c r="P309" s="928"/>
      <c r="Q309" s="928"/>
      <c r="R309" s="928"/>
      <c r="S309" s="928"/>
      <c r="T309" s="928"/>
      <c r="U309" s="928"/>
      <c r="V309" s="928"/>
      <c r="W309" s="928"/>
      <c r="X309" s="928"/>
      <c r="Y309" s="928"/>
      <c r="Z309" s="928"/>
      <c r="AA309" s="928"/>
      <c r="AB309" s="928"/>
      <c r="AC309" s="928"/>
      <c r="AD309" s="928"/>
      <c r="AE309" s="928"/>
      <c r="AF309" s="928"/>
      <c r="AG309" s="928"/>
      <c r="AH309" s="928"/>
      <c r="AI309" s="928"/>
      <c r="AJ309" s="928"/>
      <c r="AK309" s="928"/>
      <c r="AL309" s="928"/>
      <c r="AM309" s="928"/>
      <c r="AN309" s="928"/>
      <c r="AO309" s="928"/>
      <c r="AP309" s="928"/>
      <c r="AQ309" s="928"/>
      <c r="AR309" s="928"/>
      <c r="AS309" s="928"/>
      <c r="AT309" s="928"/>
      <c r="AU309" s="928"/>
    </row>
    <row r="310" spans="1:47">
      <c r="A310" s="928"/>
      <c r="B310" s="928"/>
      <c r="C310" s="928"/>
      <c r="D310" s="928"/>
      <c r="E310" s="928"/>
      <c r="F310" s="928"/>
      <c r="G310" s="928"/>
      <c r="H310" s="928"/>
      <c r="I310" s="928"/>
      <c r="J310" s="928"/>
      <c r="K310" s="928"/>
      <c r="L310" s="928"/>
      <c r="M310" s="928"/>
      <c r="N310" s="928"/>
      <c r="O310" s="928"/>
      <c r="P310" s="928"/>
      <c r="Q310" s="928"/>
      <c r="R310" s="928"/>
      <c r="S310" s="928"/>
      <c r="T310" s="928"/>
      <c r="U310" s="928"/>
      <c r="V310" s="928"/>
      <c r="W310" s="928"/>
      <c r="X310" s="928"/>
      <c r="Y310" s="928"/>
      <c r="Z310" s="928"/>
      <c r="AA310" s="928"/>
      <c r="AB310" s="928"/>
      <c r="AC310" s="928"/>
      <c r="AD310" s="928"/>
      <c r="AE310" s="928"/>
      <c r="AF310" s="928"/>
      <c r="AG310" s="928"/>
      <c r="AH310" s="928"/>
      <c r="AI310" s="928"/>
      <c r="AJ310" s="928"/>
      <c r="AK310" s="928"/>
      <c r="AL310" s="928"/>
      <c r="AM310" s="928"/>
      <c r="AN310" s="928"/>
      <c r="AO310" s="928"/>
      <c r="AP310" s="928"/>
      <c r="AQ310" s="928"/>
      <c r="AR310" s="928"/>
      <c r="AS310" s="928"/>
      <c r="AT310" s="928"/>
      <c r="AU310" s="928"/>
    </row>
    <row r="311" spans="1:47">
      <c r="A311" s="928"/>
      <c r="B311" s="928"/>
      <c r="C311" s="928"/>
      <c r="D311" s="928"/>
      <c r="E311" s="928"/>
      <c r="F311" s="928"/>
      <c r="G311" s="928"/>
      <c r="H311" s="928"/>
      <c r="I311" s="928"/>
      <c r="J311" s="928"/>
      <c r="K311" s="928"/>
      <c r="L311" s="928"/>
      <c r="M311" s="928"/>
      <c r="N311" s="928"/>
      <c r="O311" s="928"/>
      <c r="P311" s="928"/>
      <c r="Q311" s="928"/>
      <c r="R311" s="928"/>
      <c r="S311" s="928"/>
      <c r="T311" s="928"/>
      <c r="U311" s="928"/>
      <c r="V311" s="928"/>
      <c r="W311" s="928"/>
      <c r="X311" s="928"/>
      <c r="Y311" s="928"/>
      <c r="Z311" s="928"/>
      <c r="AA311" s="928"/>
      <c r="AB311" s="928"/>
      <c r="AC311" s="928"/>
      <c r="AD311" s="928"/>
      <c r="AE311" s="928"/>
      <c r="AF311" s="928"/>
      <c r="AG311" s="928"/>
      <c r="AH311" s="928"/>
      <c r="AI311" s="928"/>
      <c r="AJ311" s="928"/>
      <c r="AK311" s="928"/>
      <c r="AL311" s="928"/>
      <c r="AM311" s="928"/>
      <c r="AN311" s="928"/>
      <c r="AO311" s="928"/>
      <c r="AP311" s="928"/>
      <c r="AQ311" s="928"/>
      <c r="AR311" s="928"/>
      <c r="AS311" s="928"/>
      <c r="AT311" s="928"/>
      <c r="AU311" s="928"/>
    </row>
    <row r="312" spans="1:47">
      <c r="A312" s="928"/>
      <c r="B312" s="928"/>
      <c r="C312" s="928"/>
      <c r="D312" s="928"/>
      <c r="E312" s="928"/>
      <c r="F312" s="928"/>
      <c r="G312" s="928"/>
      <c r="H312" s="928"/>
      <c r="I312" s="928"/>
      <c r="J312" s="928"/>
      <c r="K312" s="928"/>
      <c r="L312" s="928"/>
      <c r="M312" s="928"/>
      <c r="N312" s="928"/>
      <c r="O312" s="928"/>
      <c r="P312" s="928"/>
      <c r="Q312" s="928"/>
      <c r="R312" s="928"/>
      <c r="S312" s="928"/>
      <c r="T312" s="928"/>
      <c r="U312" s="928"/>
      <c r="V312" s="928"/>
      <c r="W312" s="928"/>
      <c r="X312" s="928"/>
      <c r="Y312" s="928"/>
      <c r="Z312" s="928"/>
      <c r="AA312" s="928"/>
      <c r="AB312" s="928"/>
      <c r="AC312" s="928"/>
      <c r="AD312" s="928"/>
      <c r="AE312" s="928"/>
      <c r="AF312" s="928"/>
      <c r="AG312" s="928"/>
      <c r="AH312" s="928"/>
      <c r="AI312" s="928"/>
      <c r="AJ312" s="928"/>
      <c r="AK312" s="928"/>
      <c r="AL312" s="928"/>
      <c r="AM312" s="928"/>
      <c r="AN312" s="928"/>
      <c r="AO312" s="928"/>
      <c r="AP312" s="928"/>
      <c r="AQ312" s="928"/>
      <c r="AR312" s="928"/>
      <c r="AS312" s="928"/>
      <c r="AT312" s="928"/>
      <c r="AU312" s="928"/>
    </row>
    <row r="313" spans="1:47">
      <c r="A313" s="928"/>
      <c r="B313" s="928"/>
      <c r="C313" s="928"/>
      <c r="D313" s="928"/>
      <c r="E313" s="928"/>
      <c r="F313" s="928"/>
      <c r="G313" s="928"/>
      <c r="H313" s="928"/>
      <c r="I313" s="928"/>
      <c r="J313" s="928"/>
      <c r="K313" s="928"/>
      <c r="L313" s="928"/>
      <c r="M313" s="928"/>
      <c r="N313" s="928"/>
      <c r="O313" s="928"/>
      <c r="P313" s="928"/>
      <c r="Q313" s="928"/>
      <c r="R313" s="928"/>
      <c r="S313" s="928"/>
      <c r="T313" s="928"/>
      <c r="U313" s="928"/>
      <c r="V313" s="928"/>
      <c r="W313" s="928"/>
      <c r="X313" s="928"/>
      <c r="Y313" s="928"/>
      <c r="Z313" s="928"/>
      <c r="AA313" s="928"/>
      <c r="AB313" s="928"/>
      <c r="AC313" s="928"/>
      <c r="AD313" s="928"/>
      <c r="AE313" s="928"/>
      <c r="AF313" s="928"/>
      <c r="AG313" s="928"/>
      <c r="AH313" s="928"/>
      <c r="AI313" s="928"/>
      <c r="AJ313" s="928"/>
      <c r="AK313" s="928"/>
      <c r="AL313" s="928"/>
      <c r="AM313" s="928"/>
      <c r="AN313" s="928"/>
      <c r="AO313" s="928"/>
      <c r="AP313" s="928"/>
      <c r="AQ313" s="928"/>
      <c r="AR313" s="928"/>
      <c r="AS313" s="928"/>
      <c r="AT313" s="928"/>
      <c r="AU313" s="928"/>
    </row>
    <row r="314" spans="1:47">
      <c r="A314" s="928"/>
      <c r="B314" s="928"/>
      <c r="C314" s="928"/>
      <c r="D314" s="928"/>
      <c r="E314" s="928"/>
      <c r="F314" s="928"/>
      <c r="G314" s="928"/>
      <c r="H314" s="928"/>
      <c r="I314" s="928"/>
      <c r="J314" s="928"/>
      <c r="K314" s="928"/>
      <c r="L314" s="928"/>
      <c r="M314" s="928"/>
      <c r="N314" s="928"/>
      <c r="O314" s="928"/>
      <c r="P314" s="928"/>
      <c r="Q314" s="928"/>
      <c r="R314" s="928"/>
      <c r="S314" s="928"/>
      <c r="T314" s="928"/>
      <c r="U314" s="928"/>
      <c r="V314" s="928"/>
      <c r="W314" s="928"/>
      <c r="X314" s="928"/>
      <c r="Y314" s="928"/>
      <c r="Z314" s="928"/>
      <c r="AA314" s="928"/>
      <c r="AB314" s="928"/>
      <c r="AC314" s="928"/>
      <c r="AD314" s="928"/>
      <c r="AE314" s="928"/>
      <c r="AF314" s="928"/>
      <c r="AG314" s="928"/>
      <c r="AH314" s="928"/>
      <c r="AI314" s="928"/>
      <c r="AJ314" s="928"/>
      <c r="AK314" s="928"/>
      <c r="AL314" s="928"/>
      <c r="AM314" s="928"/>
      <c r="AN314" s="928"/>
      <c r="AO314" s="928"/>
      <c r="AP314" s="928"/>
      <c r="AQ314" s="928"/>
      <c r="AR314" s="928"/>
      <c r="AS314" s="928"/>
      <c r="AT314" s="928"/>
      <c r="AU314" s="928"/>
    </row>
    <row r="315" spans="1:47">
      <c r="A315" s="928"/>
      <c r="B315" s="928"/>
      <c r="C315" s="928"/>
      <c r="D315" s="928"/>
      <c r="E315" s="928"/>
      <c r="F315" s="928"/>
      <c r="G315" s="928"/>
      <c r="H315" s="928"/>
      <c r="I315" s="928"/>
      <c r="J315" s="928"/>
      <c r="K315" s="928"/>
      <c r="L315" s="928"/>
      <c r="M315" s="928"/>
      <c r="N315" s="928"/>
      <c r="O315" s="928"/>
      <c r="P315" s="928"/>
      <c r="Q315" s="928"/>
      <c r="R315" s="928"/>
      <c r="S315" s="928"/>
      <c r="T315" s="928"/>
      <c r="U315" s="928"/>
      <c r="V315" s="928"/>
      <c r="W315" s="928"/>
      <c r="X315" s="928"/>
      <c r="Y315" s="928"/>
      <c r="Z315" s="928"/>
      <c r="AA315" s="928"/>
      <c r="AB315" s="928"/>
      <c r="AC315" s="928"/>
      <c r="AD315" s="928"/>
      <c r="AE315" s="928"/>
      <c r="AF315" s="928"/>
      <c r="AG315" s="928"/>
      <c r="AH315" s="928"/>
      <c r="AI315" s="928"/>
      <c r="AJ315" s="928"/>
      <c r="AK315" s="928"/>
      <c r="AL315" s="928"/>
      <c r="AM315" s="928"/>
      <c r="AN315" s="928"/>
      <c r="AO315" s="928"/>
      <c r="AP315" s="928"/>
      <c r="AQ315" s="928"/>
      <c r="AR315" s="928"/>
      <c r="AS315" s="928"/>
      <c r="AT315" s="928"/>
      <c r="AU315" s="928"/>
    </row>
    <row r="316" spans="1:47">
      <c r="A316" s="928"/>
      <c r="B316" s="928"/>
      <c r="C316" s="928"/>
      <c r="D316" s="928"/>
      <c r="E316" s="928"/>
      <c r="F316" s="928"/>
      <c r="G316" s="928"/>
      <c r="H316" s="928"/>
      <c r="I316" s="928"/>
      <c r="J316" s="928"/>
      <c r="K316" s="928"/>
      <c r="L316" s="928"/>
      <c r="M316" s="928"/>
      <c r="N316" s="928"/>
      <c r="O316" s="928"/>
      <c r="P316" s="928"/>
      <c r="Q316" s="928"/>
      <c r="R316" s="928"/>
      <c r="S316" s="928"/>
      <c r="T316" s="928"/>
      <c r="U316" s="928"/>
      <c r="V316" s="928"/>
      <c r="W316" s="928"/>
      <c r="X316" s="928"/>
      <c r="Y316" s="928"/>
      <c r="Z316" s="928"/>
      <c r="AA316" s="928"/>
      <c r="AB316" s="928"/>
      <c r="AC316" s="928"/>
      <c r="AD316" s="928"/>
      <c r="AE316" s="928"/>
      <c r="AF316" s="928"/>
      <c r="AG316" s="928"/>
      <c r="AH316" s="928"/>
      <c r="AI316" s="928"/>
      <c r="AJ316" s="928"/>
      <c r="AK316" s="928"/>
      <c r="AL316" s="928"/>
      <c r="AM316" s="928"/>
      <c r="AN316" s="928"/>
      <c r="AO316" s="928"/>
      <c r="AP316" s="928"/>
      <c r="AQ316" s="928"/>
      <c r="AR316" s="928"/>
      <c r="AS316" s="928"/>
      <c r="AT316" s="928"/>
      <c r="AU316" s="928"/>
    </row>
    <row r="317" spans="1:47">
      <c r="A317" s="928"/>
      <c r="B317" s="928"/>
      <c r="C317" s="928"/>
      <c r="D317" s="928"/>
      <c r="E317" s="928"/>
      <c r="F317" s="928"/>
      <c r="G317" s="928"/>
      <c r="H317" s="928"/>
      <c r="I317" s="928"/>
      <c r="J317" s="928"/>
      <c r="K317" s="928"/>
      <c r="L317" s="928"/>
      <c r="M317" s="928"/>
      <c r="N317" s="928"/>
      <c r="O317" s="928"/>
      <c r="P317" s="928"/>
      <c r="Q317" s="928"/>
      <c r="R317" s="928"/>
      <c r="S317" s="928"/>
      <c r="T317" s="928"/>
      <c r="U317" s="928"/>
      <c r="V317" s="928"/>
      <c r="W317" s="928"/>
      <c r="X317" s="928"/>
      <c r="Y317" s="928"/>
      <c r="Z317" s="928"/>
      <c r="AA317" s="928"/>
      <c r="AB317" s="928"/>
      <c r="AC317" s="928"/>
      <c r="AD317" s="928"/>
      <c r="AE317" s="928"/>
      <c r="AF317" s="928"/>
      <c r="AG317" s="928"/>
      <c r="AH317" s="928"/>
      <c r="AI317" s="928"/>
      <c r="AJ317" s="928"/>
      <c r="AK317" s="928"/>
      <c r="AL317" s="928"/>
      <c r="AM317" s="928"/>
      <c r="AN317" s="928"/>
      <c r="AO317" s="928"/>
      <c r="AP317" s="928"/>
      <c r="AQ317" s="928"/>
      <c r="AR317" s="928"/>
      <c r="AS317" s="928"/>
      <c r="AT317" s="928"/>
      <c r="AU317" s="928"/>
    </row>
    <row r="318" spans="1:47">
      <c r="A318" s="928"/>
      <c r="B318" s="928"/>
      <c r="C318" s="928"/>
      <c r="D318" s="928"/>
      <c r="E318" s="928"/>
      <c r="F318" s="928"/>
      <c r="G318" s="928"/>
      <c r="H318" s="928"/>
      <c r="I318" s="928"/>
      <c r="J318" s="928"/>
      <c r="K318" s="928"/>
      <c r="L318" s="928"/>
      <c r="M318" s="928"/>
      <c r="N318" s="928"/>
      <c r="O318" s="928"/>
      <c r="P318" s="928"/>
      <c r="Q318" s="928"/>
      <c r="R318" s="928"/>
      <c r="S318" s="928"/>
      <c r="T318" s="928"/>
      <c r="U318" s="928"/>
      <c r="V318" s="928"/>
      <c r="W318" s="928"/>
      <c r="X318" s="928"/>
      <c r="Y318" s="928"/>
      <c r="Z318" s="928"/>
      <c r="AA318" s="928"/>
      <c r="AB318" s="928"/>
      <c r="AC318" s="928"/>
      <c r="AD318" s="928"/>
      <c r="AE318" s="928"/>
      <c r="AF318" s="928"/>
      <c r="AG318" s="928"/>
      <c r="AH318" s="928"/>
      <c r="AI318" s="928"/>
      <c r="AJ318" s="928"/>
      <c r="AK318" s="928"/>
      <c r="AL318" s="928"/>
      <c r="AM318" s="928"/>
      <c r="AN318" s="928"/>
      <c r="AO318" s="928"/>
      <c r="AP318" s="928"/>
      <c r="AQ318" s="928"/>
      <c r="AR318" s="928"/>
      <c r="AS318" s="928"/>
      <c r="AT318" s="928"/>
      <c r="AU318" s="928"/>
    </row>
    <row r="319" spans="1:47">
      <c r="A319" s="928"/>
      <c r="B319" s="928"/>
      <c r="C319" s="928"/>
      <c r="D319" s="928"/>
      <c r="E319" s="928"/>
      <c r="F319" s="928"/>
      <c r="G319" s="928"/>
      <c r="H319" s="928"/>
      <c r="I319" s="928"/>
      <c r="J319" s="928"/>
      <c r="K319" s="928"/>
      <c r="L319" s="928"/>
      <c r="M319" s="928"/>
      <c r="N319" s="928"/>
      <c r="O319" s="928"/>
      <c r="P319" s="928"/>
      <c r="Q319" s="928"/>
      <c r="R319" s="928"/>
      <c r="S319" s="928"/>
      <c r="T319" s="928"/>
      <c r="U319" s="928"/>
      <c r="V319" s="928"/>
      <c r="W319" s="928"/>
      <c r="X319" s="928"/>
      <c r="Y319" s="928"/>
      <c r="Z319" s="928"/>
      <c r="AA319" s="928"/>
      <c r="AB319" s="928"/>
      <c r="AC319" s="928"/>
      <c r="AD319" s="928"/>
      <c r="AE319" s="928"/>
      <c r="AF319" s="928"/>
      <c r="AG319" s="928"/>
      <c r="AH319" s="928"/>
      <c r="AI319" s="928"/>
      <c r="AJ319" s="928"/>
      <c r="AK319" s="928"/>
      <c r="AL319" s="928"/>
      <c r="AM319" s="928"/>
      <c r="AN319" s="928"/>
      <c r="AO319" s="928"/>
      <c r="AP319" s="928"/>
      <c r="AQ319" s="928"/>
      <c r="AR319" s="928"/>
      <c r="AS319" s="928"/>
      <c r="AT319" s="928"/>
      <c r="AU319" s="928"/>
    </row>
    <row r="320" spans="1:47">
      <c r="A320" s="928"/>
      <c r="B320" s="928"/>
      <c r="C320" s="928"/>
      <c r="D320" s="928"/>
      <c r="E320" s="928"/>
      <c r="F320" s="928"/>
      <c r="G320" s="928"/>
      <c r="H320" s="928"/>
      <c r="I320" s="928"/>
      <c r="J320" s="928"/>
      <c r="K320" s="928"/>
      <c r="L320" s="928"/>
      <c r="M320" s="928"/>
      <c r="N320" s="928"/>
      <c r="O320" s="928"/>
      <c r="P320" s="928"/>
      <c r="Q320" s="928"/>
      <c r="R320" s="928"/>
      <c r="S320" s="928"/>
      <c r="T320" s="928"/>
      <c r="U320" s="928"/>
      <c r="V320" s="928"/>
      <c r="W320" s="928"/>
      <c r="X320" s="928"/>
      <c r="Y320" s="928"/>
      <c r="Z320" s="928"/>
      <c r="AA320" s="928"/>
      <c r="AB320" s="928"/>
      <c r="AC320" s="928"/>
      <c r="AD320" s="928"/>
      <c r="AE320" s="928"/>
      <c r="AF320" s="928"/>
      <c r="AG320" s="928"/>
      <c r="AH320" s="928"/>
      <c r="AI320" s="928"/>
      <c r="AJ320" s="928"/>
      <c r="AK320" s="928"/>
      <c r="AL320" s="928"/>
      <c r="AM320" s="928"/>
      <c r="AN320" s="928"/>
      <c r="AO320" s="928"/>
      <c r="AP320" s="928"/>
      <c r="AQ320" s="928"/>
      <c r="AR320" s="928"/>
      <c r="AS320" s="928"/>
      <c r="AT320" s="928"/>
      <c r="AU320" s="928"/>
    </row>
    <row r="321" spans="1:47">
      <c r="A321" s="928"/>
      <c r="B321" s="928"/>
      <c r="C321" s="928"/>
      <c r="D321" s="928"/>
      <c r="E321" s="928"/>
      <c r="F321" s="928"/>
      <c r="G321" s="928"/>
      <c r="H321" s="928"/>
      <c r="I321" s="928"/>
      <c r="J321" s="928"/>
      <c r="K321" s="928"/>
      <c r="L321" s="928"/>
      <c r="M321" s="928"/>
      <c r="N321" s="928"/>
      <c r="O321" s="928"/>
      <c r="P321" s="928"/>
      <c r="Q321" s="928"/>
      <c r="R321" s="928"/>
      <c r="S321" s="928"/>
      <c r="T321" s="928"/>
      <c r="U321" s="928"/>
      <c r="V321" s="928"/>
      <c r="W321" s="928"/>
      <c r="X321" s="928"/>
      <c r="Y321" s="928"/>
      <c r="Z321" s="928"/>
      <c r="AA321" s="928"/>
      <c r="AB321" s="928"/>
      <c r="AC321" s="928"/>
      <c r="AD321" s="928"/>
      <c r="AE321" s="928"/>
      <c r="AF321" s="928"/>
      <c r="AG321" s="928"/>
      <c r="AH321" s="928"/>
      <c r="AI321" s="928"/>
      <c r="AJ321" s="928"/>
      <c r="AK321" s="928"/>
      <c r="AL321" s="928"/>
      <c r="AM321" s="928"/>
      <c r="AN321" s="928"/>
      <c r="AO321" s="928"/>
      <c r="AP321" s="928"/>
      <c r="AQ321" s="928"/>
      <c r="AR321" s="928"/>
      <c r="AS321" s="928"/>
      <c r="AT321" s="928"/>
      <c r="AU321" s="928"/>
    </row>
    <row r="322" spans="1:47">
      <c r="A322" s="928"/>
      <c r="B322" s="928"/>
      <c r="C322" s="928"/>
      <c r="D322" s="928"/>
      <c r="E322" s="928"/>
      <c r="F322" s="928"/>
      <c r="G322" s="928"/>
      <c r="H322" s="928"/>
      <c r="I322" s="928"/>
      <c r="J322" s="928"/>
      <c r="K322" s="928"/>
      <c r="L322" s="928"/>
      <c r="M322" s="928"/>
      <c r="N322" s="928"/>
      <c r="O322" s="928"/>
      <c r="P322" s="928"/>
      <c r="Q322" s="928"/>
      <c r="R322" s="928"/>
      <c r="S322" s="928"/>
      <c r="T322" s="928"/>
      <c r="U322" s="928"/>
      <c r="V322" s="928"/>
      <c r="W322" s="928"/>
      <c r="X322" s="928"/>
      <c r="Y322" s="928"/>
      <c r="Z322" s="928"/>
      <c r="AA322" s="928"/>
      <c r="AB322" s="928"/>
      <c r="AC322" s="928"/>
      <c r="AD322" s="928"/>
      <c r="AE322" s="928"/>
      <c r="AF322" s="928"/>
      <c r="AG322" s="928"/>
      <c r="AH322" s="928"/>
      <c r="AI322" s="928"/>
      <c r="AJ322" s="928"/>
      <c r="AK322" s="928"/>
      <c r="AL322" s="928"/>
      <c r="AM322" s="928"/>
      <c r="AN322" s="928"/>
      <c r="AO322" s="928"/>
      <c r="AP322" s="928"/>
      <c r="AQ322" s="928"/>
      <c r="AR322" s="928"/>
      <c r="AS322" s="928"/>
      <c r="AT322" s="928"/>
      <c r="AU322" s="928"/>
    </row>
    <row r="323" spans="1:47">
      <c r="A323" s="928"/>
      <c r="B323" s="928"/>
      <c r="C323" s="928"/>
      <c r="D323" s="928"/>
      <c r="E323" s="928"/>
      <c r="F323" s="928"/>
      <c r="G323" s="928"/>
      <c r="H323" s="928"/>
      <c r="I323" s="928"/>
      <c r="J323" s="928"/>
      <c r="K323" s="928"/>
      <c r="L323" s="928"/>
      <c r="M323" s="928"/>
      <c r="N323" s="928"/>
      <c r="O323" s="928"/>
      <c r="P323" s="928"/>
      <c r="Q323" s="928"/>
      <c r="R323" s="928"/>
      <c r="S323" s="928"/>
      <c r="T323" s="928"/>
      <c r="U323" s="928"/>
      <c r="V323" s="928"/>
      <c r="W323" s="928"/>
      <c r="X323" s="928"/>
      <c r="Y323" s="928"/>
      <c r="Z323" s="928"/>
      <c r="AA323" s="928"/>
      <c r="AB323" s="928"/>
      <c r="AC323" s="928"/>
      <c r="AD323" s="928"/>
      <c r="AE323" s="928"/>
      <c r="AF323" s="928"/>
      <c r="AG323" s="928"/>
      <c r="AH323" s="928"/>
      <c r="AI323" s="928"/>
      <c r="AJ323" s="928"/>
      <c r="AK323" s="928"/>
      <c r="AL323" s="928"/>
      <c r="AM323" s="928"/>
      <c r="AN323" s="928"/>
      <c r="AO323" s="928"/>
      <c r="AP323" s="928"/>
      <c r="AQ323" s="928"/>
      <c r="AR323" s="928"/>
      <c r="AS323" s="928"/>
      <c r="AT323" s="928"/>
      <c r="AU323" s="928"/>
    </row>
    <row r="324" spans="1:47">
      <c r="A324" s="928"/>
      <c r="B324" s="928"/>
      <c r="C324" s="928"/>
      <c r="D324" s="928"/>
      <c r="E324" s="928"/>
      <c r="F324" s="928"/>
      <c r="G324" s="928"/>
      <c r="H324" s="928"/>
      <c r="I324" s="928"/>
      <c r="J324" s="928"/>
      <c r="K324" s="928"/>
      <c r="L324" s="928"/>
      <c r="M324" s="928"/>
      <c r="N324" s="928"/>
      <c r="O324" s="928"/>
      <c r="P324" s="928"/>
      <c r="Q324" s="928"/>
      <c r="R324" s="928"/>
      <c r="S324" s="928"/>
      <c r="T324" s="928"/>
      <c r="U324" s="928"/>
      <c r="V324" s="928"/>
      <c r="W324" s="928"/>
      <c r="X324" s="928"/>
      <c r="Y324" s="928"/>
      <c r="Z324" s="928"/>
      <c r="AA324" s="928"/>
      <c r="AB324" s="928"/>
      <c r="AC324" s="928"/>
      <c r="AD324" s="928"/>
      <c r="AE324" s="928"/>
      <c r="AF324" s="928"/>
      <c r="AG324" s="928"/>
      <c r="AH324" s="928"/>
      <c r="AI324" s="928"/>
      <c r="AJ324" s="928"/>
      <c r="AK324" s="928"/>
      <c r="AL324" s="928"/>
      <c r="AM324" s="928"/>
      <c r="AN324" s="928"/>
      <c r="AO324" s="928"/>
      <c r="AP324" s="928"/>
      <c r="AQ324" s="928"/>
      <c r="AR324" s="928"/>
      <c r="AS324" s="928"/>
      <c r="AT324" s="928"/>
      <c r="AU324" s="928"/>
    </row>
    <row r="325" spans="1:47">
      <c r="A325" s="928"/>
      <c r="B325" s="928"/>
      <c r="C325" s="928"/>
      <c r="D325" s="928"/>
      <c r="E325" s="928"/>
      <c r="F325" s="928"/>
      <c r="G325" s="928"/>
      <c r="H325" s="928"/>
      <c r="I325" s="928"/>
      <c r="J325" s="928"/>
      <c r="K325" s="928"/>
      <c r="L325" s="928"/>
      <c r="M325" s="928"/>
      <c r="N325" s="928"/>
      <c r="O325" s="928"/>
      <c r="P325" s="928"/>
      <c r="Q325" s="928"/>
      <c r="R325" s="928"/>
      <c r="S325" s="928"/>
      <c r="T325" s="928"/>
      <c r="U325" s="928"/>
      <c r="V325" s="928"/>
      <c r="W325" s="928"/>
      <c r="X325" s="928"/>
      <c r="Y325" s="928"/>
      <c r="Z325" s="928"/>
      <c r="AA325" s="928"/>
      <c r="AB325" s="928"/>
      <c r="AC325" s="928"/>
      <c r="AD325" s="928"/>
      <c r="AE325" s="928"/>
      <c r="AF325" s="928"/>
      <c r="AG325" s="928"/>
      <c r="AH325" s="928"/>
      <c r="AI325" s="928"/>
      <c r="AJ325" s="928"/>
      <c r="AK325" s="928"/>
      <c r="AL325" s="928"/>
      <c r="AM325" s="928"/>
      <c r="AN325" s="928"/>
      <c r="AO325" s="928"/>
      <c r="AP325" s="928"/>
      <c r="AQ325" s="928"/>
      <c r="AR325" s="928"/>
      <c r="AS325" s="928"/>
      <c r="AT325" s="928"/>
      <c r="AU325" s="928"/>
    </row>
    <row r="326" spans="1:47">
      <c r="A326" s="928"/>
      <c r="B326" s="928"/>
      <c r="C326" s="928"/>
      <c r="D326" s="928"/>
      <c r="E326" s="928"/>
      <c r="F326" s="928"/>
      <c r="G326" s="928"/>
      <c r="H326" s="928"/>
      <c r="I326" s="928"/>
      <c r="J326" s="928"/>
      <c r="K326" s="928"/>
      <c r="L326" s="928"/>
      <c r="M326" s="928"/>
      <c r="N326" s="928"/>
      <c r="O326" s="928"/>
      <c r="P326" s="928"/>
      <c r="Q326" s="928"/>
      <c r="R326" s="928"/>
      <c r="S326" s="928"/>
      <c r="T326" s="928"/>
      <c r="U326" s="928"/>
      <c r="V326" s="928"/>
      <c r="W326" s="928"/>
      <c r="X326" s="928"/>
      <c r="Y326" s="928"/>
      <c r="Z326" s="928"/>
      <c r="AA326" s="928"/>
      <c r="AB326" s="928"/>
      <c r="AC326" s="928"/>
      <c r="AD326" s="928"/>
      <c r="AE326" s="928"/>
      <c r="AF326" s="928"/>
      <c r="AG326" s="928"/>
      <c r="AH326" s="928"/>
      <c r="AI326" s="928"/>
      <c r="AJ326" s="928"/>
      <c r="AK326" s="928"/>
      <c r="AL326" s="928"/>
      <c r="AM326" s="928"/>
      <c r="AN326" s="928"/>
      <c r="AO326" s="928"/>
      <c r="AP326" s="928"/>
      <c r="AQ326" s="928"/>
      <c r="AR326" s="928"/>
      <c r="AS326" s="928"/>
      <c r="AT326" s="928"/>
      <c r="AU326" s="928"/>
    </row>
    <row r="327" spans="1:47">
      <c r="A327" s="928"/>
      <c r="B327" s="928"/>
      <c r="C327" s="928"/>
      <c r="D327" s="928"/>
      <c r="E327" s="928"/>
      <c r="F327" s="928"/>
      <c r="G327" s="928"/>
      <c r="H327" s="928"/>
      <c r="I327" s="928"/>
      <c r="J327" s="928"/>
      <c r="K327" s="928"/>
      <c r="L327" s="928"/>
      <c r="M327" s="928"/>
      <c r="N327" s="928"/>
      <c r="O327" s="928"/>
      <c r="P327" s="928"/>
      <c r="Q327" s="928"/>
      <c r="R327" s="928"/>
      <c r="S327" s="928"/>
      <c r="T327" s="928"/>
      <c r="U327" s="928"/>
      <c r="V327" s="928"/>
      <c r="W327" s="928"/>
      <c r="X327" s="928"/>
      <c r="Y327" s="928"/>
      <c r="Z327" s="928"/>
      <c r="AA327" s="928"/>
      <c r="AB327" s="928"/>
      <c r="AC327" s="928"/>
      <c r="AD327" s="928"/>
      <c r="AE327" s="928"/>
      <c r="AF327" s="928"/>
      <c r="AG327" s="928"/>
      <c r="AH327" s="928"/>
      <c r="AI327" s="928"/>
      <c r="AJ327" s="928"/>
      <c r="AK327" s="928"/>
      <c r="AL327" s="928"/>
      <c r="AM327" s="928"/>
      <c r="AN327" s="928"/>
      <c r="AO327" s="928"/>
      <c r="AP327" s="928"/>
      <c r="AQ327" s="928"/>
      <c r="AR327" s="928"/>
      <c r="AS327" s="928"/>
      <c r="AT327" s="928"/>
      <c r="AU327" s="928"/>
    </row>
    <row r="328" spans="1:47">
      <c r="A328" s="928"/>
      <c r="B328" s="928"/>
      <c r="C328" s="928"/>
      <c r="D328" s="928"/>
      <c r="E328" s="928"/>
      <c r="F328" s="928"/>
      <c r="G328" s="928"/>
      <c r="H328" s="928"/>
      <c r="I328" s="928"/>
      <c r="J328" s="928"/>
      <c r="K328" s="928"/>
      <c r="L328" s="928"/>
      <c r="M328" s="928"/>
      <c r="N328" s="928"/>
      <c r="O328" s="928"/>
      <c r="P328" s="928"/>
      <c r="Q328" s="928"/>
      <c r="R328" s="928"/>
      <c r="S328" s="928"/>
      <c r="T328" s="928"/>
      <c r="U328" s="928"/>
      <c r="V328" s="928"/>
      <c r="W328" s="928"/>
      <c r="X328" s="928"/>
      <c r="Y328" s="928"/>
      <c r="Z328" s="928"/>
      <c r="AA328" s="928"/>
      <c r="AB328" s="928"/>
      <c r="AC328" s="928"/>
      <c r="AD328" s="928"/>
      <c r="AE328" s="928"/>
      <c r="AF328" s="928"/>
      <c r="AG328" s="928"/>
      <c r="AH328" s="928"/>
      <c r="AI328" s="928"/>
      <c r="AJ328" s="928"/>
      <c r="AK328" s="928"/>
      <c r="AL328" s="928"/>
      <c r="AM328" s="928"/>
      <c r="AN328" s="928"/>
      <c r="AO328" s="928"/>
      <c r="AP328" s="928"/>
      <c r="AQ328" s="928"/>
      <c r="AR328" s="928"/>
      <c r="AS328" s="928"/>
      <c r="AT328" s="928"/>
      <c r="AU328" s="928"/>
    </row>
    <row r="329" spans="1:47">
      <c r="A329" s="928"/>
      <c r="B329" s="928"/>
      <c r="C329" s="928"/>
      <c r="D329" s="928"/>
      <c r="E329" s="928"/>
      <c r="F329" s="928"/>
      <c r="G329" s="928"/>
      <c r="H329" s="928"/>
      <c r="I329" s="928"/>
      <c r="J329" s="928"/>
      <c r="K329" s="928"/>
      <c r="L329" s="928"/>
      <c r="M329" s="928"/>
      <c r="N329" s="928"/>
      <c r="O329" s="928"/>
      <c r="P329" s="928"/>
      <c r="Q329" s="928"/>
      <c r="R329" s="928"/>
      <c r="S329" s="928"/>
      <c r="T329" s="928"/>
      <c r="U329" s="928"/>
      <c r="V329" s="928"/>
      <c r="W329" s="928"/>
      <c r="X329" s="928"/>
      <c r="Y329" s="928"/>
      <c r="Z329" s="928"/>
      <c r="AA329" s="928"/>
      <c r="AB329" s="928"/>
      <c r="AC329" s="928"/>
      <c r="AD329" s="928"/>
      <c r="AE329" s="928"/>
      <c r="AF329" s="928"/>
      <c r="AG329" s="928"/>
      <c r="AH329" s="928"/>
      <c r="AI329" s="928"/>
      <c r="AJ329" s="928"/>
      <c r="AK329" s="928"/>
      <c r="AL329" s="928"/>
      <c r="AM329" s="928"/>
      <c r="AN329" s="928"/>
      <c r="AO329" s="928"/>
      <c r="AP329" s="928"/>
      <c r="AQ329" s="928"/>
      <c r="AR329" s="928"/>
      <c r="AS329" s="928"/>
      <c r="AT329" s="928"/>
      <c r="AU329" s="928"/>
    </row>
    <row r="330" spans="1:47">
      <c r="A330" s="928"/>
      <c r="B330" s="928"/>
      <c r="C330" s="928"/>
      <c r="D330" s="928"/>
      <c r="E330" s="928"/>
      <c r="F330" s="928"/>
      <c r="G330" s="928"/>
      <c r="H330" s="928"/>
      <c r="I330" s="928"/>
      <c r="J330" s="928"/>
      <c r="K330" s="928"/>
      <c r="L330" s="928"/>
      <c r="M330" s="928"/>
      <c r="N330" s="928"/>
      <c r="O330" s="928"/>
      <c r="P330" s="928"/>
      <c r="Q330" s="928"/>
      <c r="R330" s="928"/>
      <c r="S330" s="928"/>
      <c r="T330" s="928"/>
      <c r="U330" s="928"/>
      <c r="V330" s="928"/>
      <c r="W330" s="928"/>
      <c r="X330" s="928"/>
      <c r="Y330" s="928"/>
      <c r="Z330" s="928"/>
      <c r="AA330" s="928"/>
      <c r="AB330" s="928"/>
      <c r="AC330" s="928"/>
      <c r="AD330" s="928"/>
      <c r="AE330" s="928"/>
      <c r="AF330" s="928"/>
      <c r="AG330" s="928"/>
      <c r="AH330" s="928"/>
      <c r="AI330" s="928"/>
      <c r="AJ330" s="928"/>
      <c r="AK330" s="928"/>
      <c r="AL330" s="928"/>
      <c r="AM330" s="928"/>
      <c r="AN330" s="928"/>
      <c r="AO330" s="928"/>
      <c r="AP330" s="928"/>
      <c r="AQ330" s="928"/>
      <c r="AR330" s="928"/>
      <c r="AS330" s="928"/>
      <c r="AT330" s="928"/>
      <c r="AU330" s="928"/>
    </row>
    <row r="331" spans="1:47">
      <c r="A331" s="928"/>
      <c r="B331" s="928"/>
      <c r="C331" s="928"/>
      <c r="D331" s="928"/>
      <c r="E331" s="928"/>
      <c r="F331" s="928"/>
      <c r="G331" s="928"/>
      <c r="H331" s="928"/>
      <c r="I331" s="928"/>
      <c r="J331" s="928"/>
      <c r="K331" s="928"/>
      <c r="L331" s="928"/>
      <c r="M331" s="928"/>
      <c r="N331" s="928"/>
      <c r="O331" s="928"/>
      <c r="P331" s="928"/>
      <c r="Q331" s="928"/>
      <c r="R331" s="928"/>
      <c r="S331" s="928"/>
      <c r="T331" s="928"/>
      <c r="U331" s="928"/>
      <c r="V331" s="928"/>
      <c r="W331" s="928"/>
      <c r="X331" s="928"/>
      <c r="Y331" s="928"/>
      <c r="Z331" s="928"/>
      <c r="AA331" s="928"/>
      <c r="AB331" s="928"/>
      <c r="AC331" s="928"/>
      <c r="AD331" s="928"/>
      <c r="AE331" s="928"/>
      <c r="AF331" s="928"/>
      <c r="AG331" s="928"/>
      <c r="AH331" s="928"/>
      <c r="AI331" s="928"/>
      <c r="AJ331" s="928"/>
      <c r="AK331" s="928"/>
      <c r="AL331" s="928"/>
      <c r="AM331" s="928"/>
      <c r="AN331" s="928"/>
      <c r="AO331" s="928"/>
      <c r="AP331" s="928"/>
      <c r="AQ331" s="928"/>
      <c r="AR331" s="928"/>
      <c r="AS331" s="928"/>
      <c r="AT331" s="928"/>
      <c r="AU331" s="928"/>
    </row>
    <row r="332" spans="1:47">
      <c r="A332" s="928"/>
      <c r="B332" s="928"/>
      <c r="C332" s="928"/>
      <c r="D332" s="928"/>
      <c r="E332" s="928"/>
      <c r="F332" s="928"/>
      <c r="G332" s="928"/>
      <c r="H332" s="928"/>
      <c r="I332" s="928"/>
      <c r="J332" s="928"/>
      <c r="K332" s="928"/>
      <c r="L332" s="928"/>
      <c r="M332" s="928"/>
      <c r="N332" s="928"/>
      <c r="O332" s="928"/>
      <c r="P332" s="928"/>
      <c r="Q332" s="928"/>
      <c r="R332" s="928"/>
      <c r="S332" s="928"/>
      <c r="T332" s="928"/>
      <c r="U332" s="928"/>
      <c r="V332" s="928"/>
      <c r="W332" s="928"/>
      <c r="X332" s="928"/>
      <c r="Y332" s="928"/>
      <c r="Z332" s="928"/>
      <c r="AA332" s="928"/>
      <c r="AB332" s="928"/>
      <c r="AC332" s="928"/>
      <c r="AD332" s="928"/>
      <c r="AE332" s="928"/>
      <c r="AF332" s="928"/>
      <c r="AG332" s="928"/>
      <c r="AH332" s="928"/>
      <c r="AI332" s="928"/>
      <c r="AJ332" s="928"/>
      <c r="AK332" s="928"/>
      <c r="AL332" s="928"/>
      <c r="AM332" s="928"/>
      <c r="AN332" s="928"/>
      <c r="AO332" s="928"/>
      <c r="AP332" s="928"/>
      <c r="AQ332" s="928"/>
      <c r="AR332" s="928"/>
      <c r="AS332" s="928"/>
      <c r="AT332" s="928"/>
      <c r="AU332" s="928"/>
    </row>
    <row r="333" spans="1:47">
      <c r="A333" s="928"/>
      <c r="B333" s="928"/>
      <c r="C333" s="928"/>
      <c r="D333" s="928"/>
      <c r="E333" s="928"/>
      <c r="F333" s="928"/>
      <c r="G333" s="928"/>
      <c r="H333" s="928"/>
      <c r="I333" s="928"/>
      <c r="J333" s="928"/>
      <c r="K333" s="928"/>
      <c r="L333" s="928"/>
      <c r="M333" s="928"/>
      <c r="N333" s="928"/>
      <c r="O333" s="928"/>
      <c r="P333" s="928"/>
      <c r="Q333" s="928"/>
      <c r="R333" s="928"/>
      <c r="S333" s="928"/>
      <c r="T333" s="928"/>
      <c r="U333" s="928"/>
      <c r="V333" s="928"/>
      <c r="W333" s="928"/>
      <c r="X333" s="928"/>
      <c r="Y333" s="928"/>
      <c r="Z333" s="928"/>
      <c r="AA333" s="928"/>
      <c r="AB333" s="928"/>
      <c r="AC333" s="928"/>
      <c r="AD333" s="928"/>
      <c r="AE333" s="928"/>
      <c r="AF333" s="928"/>
      <c r="AG333" s="928"/>
      <c r="AH333" s="928"/>
      <c r="AI333" s="928"/>
      <c r="AJ333" s="928"/>
      <c r="AK333" s="928"/>
      <c r="AL333" s="928"/>
      <c r="AM333" s="928"/>
      <c r="AN333" s="928"/>
      <c r="AO333" s="928"/>
      <c r="AP333" s="928"/>
      <c r="AQ333" s="928"/>
      <c r="AR333" s="928"/>
      <c r="AS333" s="928"/>
      <c r="AT333" s="928"/>
      <c r="AU333" s="928"/>
    </row>
    <row r="334" spans="1:47">
      <c r="A334" s="928"/>
      <c r="B334" s="928"/>
      <c r="C334" s="928"/>
      <c r="D334" s="928"/>
      <c r="E334" s="928"/>
      <c r="F334" s="928"/>
      <c r="G334" s="928"/>
      <c r="H334" s="928"/>
      <c r="I334" s="928"/>
      <c r="J334" s="928"/>
      <c r="K334" s="928"/>
      <c r="L334" s="928"/>
      <c r="M334" s="928"/>
      <c r="N334" s="928"/>
      <c r="O334" s="928"/>
      <c r="P334" s="928"/>
      <c r="Q334" s="928"/>
      <c r="R334" s="928"/>
      <c r="S334" s="928"/>
      <c r="T334" s="928"/>
      <c r="U334" s="928"/>
      <c r="V334" s="928"/>
      <c r="W334" s="928"/>
      <c r="X334" s="928"/>
      <c r="Y334" s="928"/>
      <c r="Z334" s="928"/>
      <c r="AA334" s="928"/>
      <c r="AB334" s="928"/>
      <c r="AC334" s="928"/>
      <c r="AD334" s="928"/>
      <c r="AE334" s="928"/>
      <c r="AF334" s="928"/>
      <c r="AG334" s="928"/>
      <c r="AH334" s="928"/>
      <c r="AI334" s="928"/>
      <c r="AJ334" s="928"/>
      <c r="AK334" s="928"/>
      <c r="AL334" s="928"/>
      <c r="AM334" s="928"/>
      <c r="AN334" s="928"/>
      <c r="AO334" s="928"/>
      <c r="AP334" s="928"/>
      <c r="AQ334" s="928"/>
      <c r="AR334" s="928"/>
      <c r="AS334" s="928"/>
      <c r="AT334" s="928"/>
      <c r="AU334" s="928"/>
    </row>
    <row r="335" spans="1:47">
      <c r="A335" s="928"/>
      <c r="B335" s="928"/>
      <c r="C335" s="928"/>
      <c r="D335" s="928"/>
      <c r="E335" s="928"/>
      <c r="F335" s="928"/>
      <c r="G335" s="928"/>
      <c r="H335" s="928"/>
      <c r="I335" s="928"/>
      <c r="J335" s="928"/>
      <c r="K335" s="928"/>
      <c r="L335" s="928"/>
      <c r="M335" s="928"/>
      <c r="N335" s="928"/>
      <c r="O335" s="928"/>
      <c r="P335" s="928"/>
      <c r="Q335" s="928"/>
      <c r="R335" s="928"/>
      <c r="S335" s="928"/>
      <c r="T335" s="928"/>
      <c r="U335" s="928"/>
      <c r="V335" s="928"/>
      <c r="W335" s="928"/>
      <c r="X335" s="928"/>
      <c r="Y335" s="928"/>
      <c r="Z335" s="928"/>
      <c r="AA335" s="928"/>
      <c r="AB335" s="928"/>
      <c r="AC335" s="928"/>
      <c r="AD335" s="928"/>
      <c r="AE335" s="928"/>
      <c r="AF335" s="928"/>
      <c r="AG335" s="928"/>
      <c r="AH335" s="928"/>
      <c r="AI335" s="928"/>
      <c r="AJ335" s="928"/>
      <c r="AK335" s="928"/>
      <c r="AL335" s="928"/>
      <c r="AM335" s="928"/>
      <c r="AN335" s="928"/>
      <c r="AO335" s="928"/>
      <c r="AP335" s="928"/>
      <c r="AQ335" s="928"/>
      <c r="AR335" s="928"/>
      <c r="AS335" s="928"/>
      <c r="AT335" s="928"/>
      <c r="AU335" s="928"/>
    </row>
    <row r="336" spans="1:47">
      <c r="A336" s="928"/>
      <c r="B336" s="928"/>
      <c r="C336" s="928"/>
      <c r="D336" s="928"/>
      <c r="E336" s="928"/>
      <c r="F336" s="928"/>
      <c r="G336" s="928"/>
      <c r="H336" s="928"/>
      <c r="I336" s="928"/>
      <c r="J336" s="928"/>
      <c r="K336" s="928"/>
      <c r="L336" s="928"/>
      <c r="M336" s="928"/>
      <c r="N336" s="928"/>
      <c r="O336" s="928"/>
      <c r="P336" s="928"/>
      <c r="Q336" s="928"/>
      <c r="R336" s="928"/>
      <c r="S336" s="928"/>
      <c r="T336" s="928"/>
      <c r="U336" s="928"/>
      <c r="V336" s="928"/>
      <c r="W336" s="928"/>
      <c r="X336" s="928"/>
      <c r="Y336" s="928"/>
      <c r="Z336" s="928"/>
      <c r="AA336" s="928"/>
      <c r="AB336" s="928"/>
      <c r="AC336" s="928"/>
      <c r="AD336" s="928"/>
      <c r="AE336" s="928"/>
      <c r="AF336" s="928"/>
      <c r="AG336" s="928"/>
      <c r="AH336" s="928"/>
      <c r="AI336" s="928"/>
      <c r="AJ336" s="928"/>
      <c r="AK336" s="928"/>
      <c r="AL336" s="928"/>
      <c r="AM336" s="928"/>
      <c r="AN336" s="928"/>
      <c r="AO336" s="928"/>
      <c r="AP336" s="928"/>
      <c r="AQ336" s="928"/>
      <c r="AR336" s="928"/>
      <c r="AS336" s="928"/>
      <c r="AT336" s="928"/>
      <c r="AU336" s="928"/>
    </row>
    <row r="337" spans="1:47">
      <c r="A337" s="928"/>
      <c r="B337" s="928"/>
      <c r="C337" s="928"/>
      <c r="D337" s="928"/>
      <c r="E337" s="928"/>
      <c r="F337" s="928"/>
      <c r="G337" s="928"/>
      <c r="H337" s="928"/>
      <c r="I337" s="928"/>
      <c r="J337" s="928"/>
      <c r="K337" s="928"/>
      <c r="L337" s="928"/>
      <c r="M337" s="928"/>
      <c r="N337" s="928"/>
      <c r="O337" s="928"/>
      <c r="P337" s="928"/>
      <c r="Q337" s="928"/>
      <c r="R337" s="928"/>
      <c r="S337" s="928"/>
      <c r="T337" s="928"/>
      <c r="U337" s="928"/>
      <c r="V337" s="928"/>
      <c r="W337" s="928"/>
      <c r="X337" s="928"/>
      <c r="Y337" s="928"/>
      <c r="Z337" s="928"/>
      <c r="AA337" s="928"/>
      <c r="AB337" s="928"/>
      <c r="AC337" s="928"/>
      <c r="AD337" s="928"/>
      <c r="AE337" s="928"/>
      <c r="AF337" s="928"/>
      <c r="AG337" s="928"/>
      <c r="AH337" s="928"/>
      <c r="AI337" s="928"/>
      <c r="AJ337" s="928"/>
      <c r="AK337" s="928"/>
      <c r="AL337" s="928"/>
      <c r="AM337" s="928"/>
      <c r="AN337" s="928"/>
      <c r="AO337" s="928"/>
      <c r="AP337" s="928"/>
      <c r="AQ337" s="928"/>
      <c r="AR337" s="928"/>
      <c r="AS337" s="928"/>
      <c r="AT337" s="928"/>
      <c r="AU337" s="928"/>
    </row>
    <row r="338" spans="1:47">
      <c r="A338" s="928"/>
      <c r="B338" s="928"/>
      <c r="C338" s="928"/>
      <c r="D338" s="928"/>
      <c r="E338" s="928"/>
      <c r="F338" s="928"/>
      <c r="G338" s="928"/>
      <c r="H338" s="928"/>
      <c r="I338" s="928"/>
      <c r="J338" s="928"/>
      <c r="K338" s="928"/>
      <c r="L338" s="928"/>
      <c r="M338" s="928"/>
      <c r="N338" s="928"/>
      <c r="O338" s="928"/>
      <c r="P338" s="928"/>
      <c r="Q338" s="928"/>
      <c r="R338" s="928"/>
      <c r="S338" s="928"/>
      <c r="T338" s="928"/>
      <c r="U338" s="928"/>
      <c r="V338" s="928"/>
      <c r="W338" s="928"/>
      <c r="X338" s="928"/>
      <c r="Y338" s="928"/>
      <c r="Z338" s="928"/>
      <c r="AA338" s="928"/>
      <c r="AB338" s="928"/>
      <c r="AC338" s="928"/>
      <c r="AD338" s="928"/>
      <c r="AE338" s="928"/>
      <c r="AF338" s="928"/>
      <c r="AG338" s="928"/>
      <c r="AH338" s="928"/>
      <c r="AI338" s="928"/>
      <c r="AJ338" s="928"/>
      <c r="AK338" s="928"/>
      <c r="AL338" s="928"/>
      <c r="AM338" s="928"/>
      <c r="AN338" s="928"/>
      <c r="AO338" s="928"/>
      <c r="AP338" s="928"/>
      <c r="AQ338" s="928"/>
      <c r="AR338" s="928"/>
      <c r="AS338" s="928"/>
      <c r="AT338" s="928"/>
      <c r="AU338" s="928"/>
    </row>
    <row r="339" spans="1:47">
      <c r="A339" s="928"/>
      <c r="B339" s="928"/>
      <c r="C339" s="928"/>
      <c r="D339" s="928"/>
      <c r="E339" s="928"/>
      <c r="F339" s="928"/>
      <c r="G339" s="928"/>
      <c r="H339" s="928"/>
      <c r="I339" s="928"/>
      <c r="J339" s="928"/>
      <c r="K339" s="928"/>
      <c r="L339" s="928"/>
      <c r="M339" s="928"/>
      <c r="N339" s="928"/>
      <c r="O339" s="928"/>
      <c r="P339" s="928"/>
      <c r="Q339" s="928"/>
      <c r="R339" s="928"/>
      <c r="S339" s="928"/>
      <c r="T339" s="928"/>
      <c r="U339" s="928"/>
      <c r="V339" s="928"/>
      <c r="W339" s="928"/>
      <c r="X339" s="928"/>
      <c r="Y339" s="928"/>
      <c r="Z339" s="928"/>
      <c r="AA339" s="928"/>
      <c r="AB339" s="928"/>
      <c r="AC339" s="928"/>
      <c r="AD339" s="928"/>
      <c r="AE339" s="928"/>
      <c r="AF339" s="928"/>
      <c r="AG339" s="928"/>
      <c r="AH339" s="928"/>
      <c r="AI339" s="928"/>
      <c r="AJ339" s="928"/>
      <c r="AK339" s="928"/>
      <c r="AL339" s="928"/>
      <c r="AM339" s="928"/>
      <c r="AN339" s="928"/>
      <c r="AO339" s="928"/>
      <c r="AP339" s="928"/>
      <c r="AQ339" s="928"/>
      <c r="AR339" s="928"/>
      <c r="AS339" s="928"/>
      <c r="AT339" s="928"/>
      <c r="AU339" s="928"/>
    </row>
    <row r="340" spans="1:47">
      <c r="A340" s="928"/>
      <c r="B340" s="928"/>
      <c r="C340" s="928"/>
      <c r="D340" s="928"/>
      <c r="E340" s="928"/>
      <c r="F340" s="928"/>
      <c r="G340" s="928"/>
      <c r="H340" s="928"/>
      <c r="I340" s="928"/>
      <c r="J340" s="928"/>
      <c r="K340" s="928"/>
      <c r="L340" s="928"/>
      <c r="M340" s="928"/>
      <c r="N340" s="928"/>
      <c r="O340" s="928"/>
      <c r="P340" s="928"/>
      <c r="Q340" s="928"/>
      <c r="R340" s="928"/>
      <c r="S340" s="928"/>
      <c r="T340" s="928"/>
      <c r="U340" s="928"/>
      <c r="V340" s="928"/>
      <c r="W340" s="928"/>
      <c r="X340" s="928"/>
      <c r="Y340" s="928"/>
      <c r="Z340" s="928"/>
      <c r="AA340" s="928"/>
      <c r="AB340" s="928"/>
      <c r="AC340" s="928"/>
      <c r="AD340" s="928"/>
      <c r="AE340" s="928"/>
      <c r="AF340" s="928"/>
      <c r="AG340" s="928"/>
      <c r="AH340" s="928"/>
      <c r="AI340" s="928"/>
      <c r="AJ340" s="928"/>
      <c r="AK340" s="928"/>
      <c r="AL340" s="928"/>
      <c r="AM340" s="928"/>
      <c r="AN340" s="928"/>
      <c r="AO340" s="928"/>
      <c r="AP340" s="928"/>
      <c r="AQ340" s="928"/>
      <c r="AR340" s="928"/>
      <c r="AS340" s="928"/>
      <c r="AT340" s="928"/>
      <c r="AU340" s="928"/>
    </row>
    <row r="341" spans="1:47">
      <c r="A341" s="928"/>
      <c r="B341" s="928"/>
      <c r="C341" s="928"/>
      <c r="D341" s="928"/>
      <c r="E341" s="928"/>
      <c r="F341" s="928"/>
      <c r="G341" s="928"/>
      <c r="H341" s="928"/>
      <c r="I341" s="928"/>
      <c r="J341" s="928"/>
      <c r="K341" s="928"/>
      <c r="L341" s="928"/>
      <c r="M341" s="928"/>
      <c r="N341" s="928"/>
      <c r="O341" s="928"/>
      <c r="P341" s="928"/>
      <c r="Q341" s="928"/>
      <c r="R341" s="928"/>
      <c r="S341" s="928"/>
      <c r="T341" s="928"/>
      <c r="U341" s="928"/>
      <c r="V341" s="928"/>
      <c r="W341" s="928"/>
      <c r="X341" s="928"/>
      <c r="Y341" s="928"/>
      <c r="Z341" s="928"/>
      <c r="AA341" s="928"/>
      <c r="AB341" s="928"/>
      <c r="AC341" s="928"/>
      <c r="AD341" s="928"/>
      <c r="AE341" s="928"/>
      <c r="AF341" s="928"/>
      <c r="AG341" s="928"/>
      <c r="AH341" s="928"/>
      <c r="AI341" s="928"/>
      <c r="AJ341" s="928"/>
      <c r="AK341" s="928"/>
      <c r="AL341" s="928"/>
      <c r="AM341" s="928"/>
      <c r="AN341" s="928"/>
      <c r="AO341" s="928"/>
      <c r="AP341" s="928"/>
      <c r="AQ341" s="928"/>
      <c r="AR341" s="928"/>
      <c r="AS341" s="928"/>
      <c r="AT341" s="928"/>
      <c r="AU341" s="928"/>
    </row>
    <row r="342" spans="1:47">
      <c r="A342" s="928"/>
      <c r="B342" s="928"/>
      <c r="C342" s="928"/>
      <c r="D342" s="928"/>
      <c r="E342" s="928"/>
      <c r="F342" s="928"/>
      <c r="G342" s="928"/>
      <c r="H342" s="928"/>
      <c r="I342" s="928"/>
      <c r="J342" s="928"/>
      <c r="K342" s="928"/>
      <c r="L342" s="928"/>
      <c r="M342" s="928"/>
      <c r="N342" s="928"/>
      <c r="O342" s="928"/>
      <c r="P342" s="928"/>
      <c r="Q342" s="928"/>
      <c r="R342" s="928"/>
      <c r="S342" s="928"/>
      <c r="T342" s="928"/>
      <c r="U342" s="928"/>
      <c r="V342" s="928"/>
      <c r="W342" s="928"/>
      <c r="X342" s="928"/>
      <c r="Y342" s="928"/>
      <c r="Z342" s="928"/>
      <c r="AA342" s="928"/>
      <c r="AB342" s="928"/>
      <c r="AC342" s="928"/>
      <c r="AD342" s="928"/>
      <c r="AE342" s="928"/>
      <c r="AF342" s="928"/>
      <c r="AG342" s="928"/>
      <c r="AH342" s="928"/>
      <c r="AI342" s="928"/>
      <c r="AJ342" s="928"/>
      <c r="AK342" s="928"/>
      <c r="AL342" s="928"/>
      <c r="AM342" s="928"/>
      <c r="AN342" s="928"/>
      <c r="AO342" s="928"/>
      <c r="AP342" s="928"/>
      <c r="AQ342" s="928"/>
      <c r="AR342" s="928"/>
      <c r="AS342" s="928"/>
      <c r="AT342" s="928"/>
      <c r="AU342" s="928"/>
    </row>
    <row r="343" spans="1:47">
      <c r="A343" s="928"/>
      <c r="B343" s="928"/>
      <c r="C343" s="928"/>
      <c r="D343" s="928"/>
      <c r="E343" s="928"/>
      <c r="F343" s="928"/>
      <c r="G343" s="928"/>
      <c r="H343" s="928"/>
      <c r="I343" s="928"/>
      <c r="J343" s="928"/>
      <c r="K343" s="928"/>
      <c r="L343" s="928"/>
      <c r="M343" s="928"/>
      <c r="N343" s="928"/>
      <c r="O343" s="928"/>
      <c r="P343" s="928"/>
      <c r="Q343" s="928"/>
      <c r="R343" s="928"/>
      <c r="S343" s="928"/>
      <c r="T343" s="928"/>
      <c r="U343" s="928"/>
      <c r="V343" s="928"/>
      <c r="W343" s="928"/>
      <c r="X343" s="928"/>
      <c r="Y343" s="928"/>
      <c r="Z343" s="928"/>
      <c r="AA343" s="928"/>
      <c r="AB343" s="928"/>
      <c r="AC343" s="928"/>
      <c r="AD343" s="928"/>
      <c r="AE343" s="928"/>
      <c r="AF343" s="928"/>
      <c r="AG343" s="928"/>
      <c r="AH343" s="928"/>
      <c r="AI343" s="928"/>
      <c r="AJ343" s="928"/>
      <c r="AK343" s="928"/>
      <c r="AL343" s="928"/>
      <c r="AM343" s="928"/>
      <c r="AN343" s="928"/>
      <c r="AO343" s="928"/>
      <c r="AP343" s="928"/>
      <c r="AQ343" s="928"/>
      <c r="AR343" s="928"/>
      <c r="AS343" s="928"/>
      <c r="AT343" s="928"/>
      <c r="AU343" s="928"/>
    </row>
    <row r="344" spans="1:47">
      <c r="A344" s="928"/>
      <c r="B344" s="928"/>
      <c r="C344" s="928"/>
      <c r="D344" s="928"/>
      <c r="E344" s="928"/>
      <c r="F344" s="928"/>
      <c r="G344" s="928"/>
      <c r="H344" s="928"/>
      <c r="I344" s="928"/>
      <c r="J344" s="928"/>
      <c r="K344" s="928"/>
      <c r="L344" s="928"/>
      <c r="M344" s="928"/>
      <c r="N344" s="928"/>
      <c r="O344" s="928"/>
      <c r="P344" s="928"/>
      <c r="Q344" s="928"/>
      <c r="R344" s="928"/>
      <c r="S344" s="928"/>
      <c r="T344" s="928"/>
      <c r="U344" s="928"/>
      <c r="V344" s="928"/>
      <c r="W344" s="928"/>
      <c r="X344" s="928"/>
      <c r="Y344" s="928"/>
      <c r="Z344" s="928"/>
      <c r="AA344" s="928"/>
      <c r="AB344" s="928"/>
      <c r="AC344" s="928"/>
      <c r="AD344" s="928"/>
      <c r="AE344" s="928"/>
      <c r="AF344" s="928"/>
      <c r="AG344" s="928"/>
      <c r="AH344" s="928"/>
      <c r="AI344" s="928"/>
      <c r="AJ344" s="928"/>
      <c r="AK344" s="928"/>
      <c r="AL344" s="928"/>
      <c r="AM344" s="928"/>
      <c r="AN344" s="928"/>
      <c r="AO344" s="928"/>
      <c r="AP344" s="928"/>
      <c r="AQ344" s="928"/>
      <c r="AR344" s="928"/>
      <c r="AS344" s="928"/>
      <c r="AT344" s="928"/>
      <c r="AU344" s="928"/>
    </row>
    <row r="345" spans="1:47">
      <c r="A345" s="928"/>
      <c r="B345" s="928"/>
      <c r="C345" s="928"/>
      <c r="D345" s="928"/>
      <c r="E345" s="928"/>
      <c r="F345" s="928"/>
      <c r="G345" s="928"/>
      <c r="H345" s="928"/>
      <c r="I345" s="928"/>
      <c r="J345" s="928"/>
      <c r="K345" s="928"/>
      <c r="L345" s="928"/>
      <c r="M345" s="928"/>
      <c r="N345" s="928"/>
      <c r="O345" s="928"/>
      <c r="P345" s="928"/>
      <c r="Q345" s="928"/>
      <c r="R345" s="928"/>
      <c r="S345" s="928"/>
      <c r="T345" s="928"/>
      <c r="U345" s="928"/>
      <c r="V345" s="928"/>
      <c r="W345" s="928"/>
      <c r="X345" s="928"/>
      <c r="Y345" s="928"/>
      <c r="Z345" s="928"/>
      <c r="AA345" s="928"/>
      <c r="AB345" s="928"/>
      <c r="AC345" s="928"/>
      <c r="AD345" s="928"/>
      <c r="AE345" s="928"/>
      <c r="AF345" s="928"/>
      <c r="AG345" s="928"/>
      <c r="AH345" s="928"/>
      <c r="AI345" s="928"/>
      <c r="AJ345" s="928"/>
      <c r="AK345" s="928"/>
      <c r="AL345" s="928"/>
      <c r="AM345" s="928"/>
      <c r="AN345" s="928"/>
      <c r="AO345" s="928"/>
      <c r="AP345" s="928"/>
      <c r="AQ345" s="928"/>
      <c r="AR345" s="928"/>
      <c r="AS345" s="928"/>
      <c r="AT345" s="928"/>
      <c r="AU345" s="928"/>
    </row>
    <row r="346" spans="1:47">
      <c r="A346" s="928"/>
      <c r="B346" s="928"/>
      <c r="C346" s="928"/>
      <c r="D346" s="928"/>
      <c r="E346" s="928"/>
      <c r="F346" s="928"/>
      <c r="G346" s="928"/>
      <c r="H346" s="928"/>
      <c r="I346" s="928"/>
      <c r="J346" s="928"/>
      <c r="K346" s="928"/>
      <c r="L346" s="928"/>
      <c r="M346" s="928"/>
      <c r="N346" s="928"/>
      <c r="O346" s="928"/>
      <c r="P346" s="928"/>
      <c r="Q346" s="928"/>
      <c r="R346" s="928"/>
      <c r="S346" s="928"/>
      <c r="T346" s="928"/>
      <c r="U346" s="928"/>
      <c r="V346" s="928"/>
      <c r="W346" s="928"/>
      <c r="X346" s="928"/>
      <c r="Y346" s="928"/>
      <c r="Z346" s="928"/>
      <c r="AA346" s="928"/>
      <c r="AB346" s="928"/>
      <c r="AC346" s="928"/>
      <c r="AD346" s="928"/>
      <c r="AE346" s="928"/>
      <c r="AF346" s="928"/>
      <c r="AG346" s="928"/>
      <c r="AH346" s="928"/>
      <c r="AI346" s="928"/>
      <c r="AJ346" s="928"/>
      <c r="AK346" s="928"/>
      <c r="AL346" s="928"/>
      <c r="AM346" s="928"/>
      <c r="AN346" s="928"/>
      <c r="AO346" s="928"/>
      <c r="AP346" s="928"/>
      <c r="AQ346" s="928"/>
      <c r="AR346" s="928"/>
      <c r="AS346" s="928"/>
      <c r="AT346" s="928"/>
      <c r="AU346" s="928"/>
    </row>
    <row r="347" spans="1:47">
      <c r="A347" s="928"/>
      <c r="B347" s="928"/>
      <c r="C347" s="928"/>
      <c r="D347" s="928"/>
      <c r="E347" s="928"/>
      <c r="F347" s="928"/>
      <c r="G347" s="928"/>
      <c r="H347" s="928"/>
      <c r="I347" s="928"/>
      <c r="J347" s="928"/>
      <c r="K347" s="928"/>
      <c r="L347" s="928"/>
      <c r="M347" s="928"/>
      <c r="N347" s="928"/>
      <c r="O347" s="928"/>
      <c r="P347" s="928"/>
      <c r="Q347" s="928"/>
      <c r="R347" s="928"/>
      <c r="S347" s="928"/>
      <c r="T347" s="928"/>
      <c r="U347" s="928"/>
      <c r="V347" s="928"/>
      <c r="W347" s="928"/>
      <c r="X347" s="928"/>
      <c r="Y347" s="928"/>
      <c r="Z347" s="928"/>
      <c r="AA347" s="928"/>
      <c r="AB347" s="928"/>
      <c r="AC347" s="928"/>
      <c r="AD347" s="928"/>
      <c r="AE347" s="928"/>
      <c r="AF347" s="928"/>
      <c r="AG347" s="928"/>
      <c r="AH347" s="928"/>
      <c r="AI347" s="928"/>
      <c r="AJ347" s="928"/>
      <c r="AK347" s="928"/>
      <c r="AL347" s="928"/>
      <c r="AM347" s="928"/>
      <c r="AN347" s="928"/>
      <c r="AO347" s="928"/>
      <c r="AP347" s="928"/>
      <c r="AQ347" s="928"/>
      <c r="AR347" s="928"/>
      <c r="AS347" s="928"/>
      <c r="AT347" s="928"/>
      <c r="AU347" s="928"/>
    </row>
    <row r="348" spans="1:47">
      <c r="A348" s="928"/>
      <c r="B348" s="928"/>
      <c r="C348" s="928"/>
      <c r="D348" s="928"/>
      <c r="E348" s="928"/>
      <c r="F348" s="928"/>
      <c r="G348" s="928"/>
      <c r="H348" s="928"/>
      <c r="I348" s="928"/>
      <c r="J348" s="928"/>
      <c r="K348" s="928"/>
      <c r="L348" s="928"/>
      <c r="M348" s="928"/>
      <c r="N348" s="928"/>
      <c r="O348" s="928"/>
      <c r="P348" s="928"/>
      <c r="Q348" s="928"/>
      <c r="R348" s="928"/>
      <c r="S348" s="928"/>
      <c r="T348" s="928"/>
      <c r="U348" s="928"/>
      <c r="V348" s="928"/>
      <c r="W348" s="928"/>
      <c r="X348" s="928"/>
      <c r="Y348" s="928"/>
      <c r="Z348" s="928"/>
      <c r="AA348" s="928"/>
      <c r="AB348" s="928"/>
      <c r="AC348" s="928"/>
      <c r="AD348" s="928"/>
      <c r="AE348" s="928"/>
      <c r="AF348" s="928"/>
      <c r="AG348" s="928"/>
      <c r="AH348" s="928"/>
      <c r="AI348" s="928"/>
      <c r="AJ348" s="928"/>
      <c r="AK348" s="928"/>
      <c r="AL348" s="928"/>
      <c r="AM348" s="928"/>
      <c r="AN348" s="928"/>
      <c r="AO348" s="928"/>
      <c r="AP348" s="928"/>
      <c r="AQ348" s="928"/>
      <c r="AR348" s="928"/>
      <c r="AS348" s="928"/>
      <c r="AT348" s="928"/>
      <c r="AU348" s="928"/>
    </row>
    <row r="349" spans="1:47">
      <c r="A349" s="928"/>
      <c r="B349" s="928"/>
      <c r="C349" s="928"/>
      <c r="D349" s="928"/>
      <c r="E349" s="928"/>
      <c r="F349" s="928"/>
      <c r="G349" s="928"/>
      <c r="H349" s="928"/>
      <c r="I349" s="928"/>
      <c r="J349" s="928"/>
      <c r="K349" s="928"/>
      <c r="L349" s="928"/>
      <c r="M349" s="928"/>
      <c r="N349" s="928"/>
      <c r="O349" s="928"/>
      <c r="P349" s="928"/>
      <c r="Q349" s="928"/>
      <c r="R349" s="928"/>
      <c r="S349" s="928"/>
      <c r="T349" s="928"/>
      <c r="U349" s="928"/>
      <c r="V349" s="928"/>
      <c r="W349" s="928"/>
      <c r="X349" s="928"/>
      <c r="Y349" s="928"/>
      <c r="Z349" s="928"/>
      <c r="AA349" s="928"/>
      <c r="AB349" s="928"/>
      <c r="AC349" s="928"/>
      <c r="AD349" s="928"/>
      <c r="AE349" s="928"/>
      <c r="AF349" s="928"/>
      <c r="AG349" s="928"/>
      <c r="AH349" s="928"/>
      <c r="AI349" s="928"/>
      <c r="AJ349" s="928"/>
      <c r="AK349" s="928"/>
      <c r="AL349" s="928"/>
      <c r="AM349" s="928"/>
      <c r="AN349" s="928"/>
      <c r="AO349" s="928"/>
      <c r="AP349" s="928"/>
      <c r="AQ349" s="928"/>
      <c r="AR349" s="928"/>
      <c r="AS349" s="928"/>
      <c r="AT349" s="928"/>
      <c r="AU349" s="928"/>
    </row>
    <row r="350" spans="1:47">
      <c r="A350" s="928"/>
      <c r="B350" s="928"/>
      <c r="C350" s="928"/>
      <c r="D350" s="928"/>
      <c r="E350" s="928"/>
      <c r="F350" s="928"/>
      <c r="G350" s="928"/>
      <c r="H350" s="928"/>
      <c r="I350" s="928"/>
      <c r="J350" s="928"/>
      <c r="K350" s="928"/>
      <c r="L350" s="928"/>
      <c r="M350" s="928"/>
      <c r="N350" s="928"/>
      <c r="O350" s="928"/>
      <c r="P350" s="928"/>
      <c r="Q350" s="928"/>
      <c r="R350" s="928"/>
      <c r="S350" s="928"/>
      <c r="T350" s="928"/>
      <c r="U350" s="928"/>
      <c r="V350" s="928"/>
      <c r="W350" s="928"/>
      <c r="X350" s="928"/>
      <c r="Y350" s="928"/>
      <c r="Z350" s="928"/>
      <c r="AA350" s="928"/>
      <c r="AB350" s="928"/>
      <c r="AC350" s="928"/>
      <c r="AD350" s="928"/>
      <c r="AE350" s="928"/>
      <c r="AF350" s="928"/>
      <c r="AG350" s="928"/>
      <c r="AH350" s="928"/>
      <c r="AI350" s="928"/>
      <c r="AJ350" s="928"/>
      <c r="AK350" s="928"/>
      <c r="AL350" s="928"/>
      <c r="AM350" s="928"/>
      <c r="AN350" s="928"/>
      <c r="AO350" s="928"/>
      <c r="AP350" s="928"/>
      <c r="AQ350" s="928"/>
      <c r="AR350" s="928"/>
      <c r="AS350" s="928"/>
      <c r="AT350" s="928"/>
      <c r="AU350" s="928"/>
    </row>
    <row r="351" spans="1:47">
      <c r="A351" s="928"/>
      <c r="B351" s="928"/>
      <c r="C351" s="928"/>
      <c r="D351" s="928"/>
      <c r="E351" s="928"/>
      <c r="F351" s="928"/>
      <c r="G351" s="928"/>
      <c r="H351" s="928"/>
      <c r="I351" s="928"/>
      <c r="J351" s="928"/>
      <c r="K351" s="928"/>
      <c r="L351" s="928"/>
      <c r="M351" s="928"/>
      <c r="N351" s="928"/>
      <c r="O351" s="928"/>
      <c r="P351" s="928"/>
      <c r="Q351" s="928"/>
      <c r="R351" s="928"/>
      <c r="S351" s="928"/>
      <c r="T351" s="928"/>
      <c r="U351" s="928"/>
      <c r="V351" s="928"/>
      <c r="W351" s="928"/>
      <c r="X351" s="928"/>
      <c r="Y351" s="928"/>
      <c r="Z351" s="928"/>
      <c r="AA351" s="928"/>
      <c r="AB351" s="928"/>
      <c r="AC351" s="928"/>
      <c r="AD351" s="928"/>
      <c r="AE351" s="928"/>
      <c r="AF351" s="928"/>
      <c r="AG351" s="928"/>
      <c r="AH351" s="928"/>
      <c r="AI351" s="928"/>
      <c r="AJ351" s="928"/>
      <c r="AK351" s="928"/>
      <c r="AL351" s="928"/>
      <c r="AM351" s="928"/>
      <c r="AN351" s="928"/>
      <c r="AO351" s="928"/>
      <c r="AP351" s="928"/>
      <c r="AQ351" s="928"/>
      <c r="AR351" s="928"/>
      <c r="AS351" s="928"/>
      <c r="AT351" s="928"/>
      <c r="AU351" s="928"/>
    </row>
    <row r="352" spans="1:47">
      <c r="A352" s="928"/>
      <c r="B352" s="928"/>
      <c r="C352" s="928"/>
      <c r="D352" s="928"/>
      <c r="E352" s="928"/>
      <c r="F352" s="928"/>
      <c r="G352" s="928"/>
      <c r="H352" s="928"/>
      <c r="I352" s="928"/>
      <c r="J352" s="928"/>
      <c r="K352" s="928"/>
      <c r="L352" s="928"/>
      <c r="M352" s="928"/>
      <c r="N352" s="928"/>
      <c r="O352" s="928"/>
      <c r="P352" s="928"/>
      <c r="Q352" s="928"/>
      <c r="R352" s="928"/>
      <c r="S352" s="928"/>
      <c r="T352" s="928"/>
      <c r="U352" s="928"/>
      <c r="V352" s="928"/>
      <c r="W352" s="928"/>
      <c r="X352" s="928"/>
      <c r="Y352" s="928"/>
      <c r="Z352" s="928"/>
      <c r="AA352" s="928"/>
      <c r="AB352" s="928"/>
      <c r="AC352" s="928"/>
      <c r="AD352" s="928"/>
      <c r="AE352" s="928"/>
      <c r="AF352" s="928"/>
      <c r="AG352" s="928"/>
      <c r="AH352" s="928"/>
      <c r="AI352" s="928"/>
      <c r="AJ352" s="928"/>
      <c r="AK352" s="928"/>
      <c r="AL352" s="928"/>
      <c r="AM352" s="928"/>
      <c r="AN352" s="928"/>
      <c r="AO352" s="928"/>
      <c r="AP352" s="928"/>
      <c r="AQ352" s="928"/>
      <c r="AR352" s="928"/>
      <c r="AS352" s="928"/>
      <c r="AT352" s="928"/>
      <c r="AU352" s="928"/>
    </row>
    <row r="353" spans="1:47">
      <c r="A353" s="928"/>
      <c r="B353" s="928"/>
      <c r="C353" s="928"/>
      <c r="D353" s="928"/>
      <c r="E353" s="928"/>
      <c r="F353" s="928"/>
      <c r="G353" s="928"/>
      <c r="H353" s="928"/>
      <c r="I353" s="928"/>
      <c r="J353" s="928"/>
      <c r="K353" s="928"/>
      <c r="L353" s="928"/>
      <c r="M353" s="928"/>
      <c r="N353" s="928"/>
      <c r="O353" s="928"/>
      <c r="P353" s="928"/>
      <c r="Q353" s="928"/>
      <c r="R353" s="928"/>
      <c r="S353" s="928"/>
      <c r="T353" s="928"/>
      <c r="U353" s="928"/>
      <c r="V353" s="928"/>
      <c r="W353" s="928"/>
      <c r="X353" s="928"/>
      <c r="Y353" s="928"/>
      <c r="Z353" s="928"/>
      <c r="AA353" s="928"/>
      <c r="AB353" s="928"/>
      <c r="AC353" s="928"/>
      <c r="AD353" s="928"/>
      <c r="AE353" s="928"/>
      <c r="AF353" s="928"/>
      <c r="AG353" s="928"/>
      <c r="AH353" s="928"/>
      <c r="AI353" s="928"/>
      <c r="AJ353" s="928"/>
      <c r="AK353" s="928"/>
      <c r="AL353" s="928"/>
      <c r="AM353" s="928"/>
      <c r="AN353" s="928"/>
      <c r="AO353" s="928"/>
      <c r="AP353" s="928"/>
      <c r="AQ353" s="928"/>
      <c r="AR353" s="928"/>
      <c r="AS353" s="928"/>
      <c r="AT353" s="928"/>
      <c r="AU353" s="928"/>
    </row>
    <row r="354" spans="1:47">
      <c r="A354" s="928"/>
      <c r="B354" s="928"/>
      <c r="C354" s="928"/>
      <c r="D354" s="928"/>
      <c r="E354" s="928"/>
      <c r="F354" s="928"/>
      <c r="G354" s="928"/>
      <c r="H354" s="928"/>
      <c r="I354" s="928"/>
      <c r="J354" s="928"/>
      <c r="K354" s="928"/>
      <c r="L354" s="928"/>
      <c r="M354" s="928"/>
      <c r="N354" s="928"/>
      <c r="O354" s="928"/>
      <c r="P354" s="928"/>
      <c r="Q354" s="928"/>
      <c r="R354" s="928"/>
      <c r="S354" s="928"/>
      <c r="T354" s="928"/>
      <c r="U354" s="928"/>
      <c r="V354" s="928"/>
      <c r="W354" s="928"/>
      <c r="X354" s="928"/>
      <c r="Y354" s="928"/>
      <c r="Z354" s="928"/>
      <c r="AA354" s="928"/>
      <c r="AB354" s="928"/>
      <c r="AC354" s="928"/>
      <c r="AD354" s="928"/>
      <c r="AE354" s="928"/>
      <c r="AF354" s="928"/>
      <c r="AG354" s="928"/>
      <c r="AH354" s="928"/>
      <c r="AI354" s="928"/>
      <c r="AJ354" s="928"/>
      <c r="AK354" s="928"/>
      <c r="AL354" s="928"/>
      <c r="AM354" s="928"/>
      <c r="AN354" s="928"/>
      <c r="AO354" s="928"/>
      <c r="AP354" s="928"/>
      <c r="AQ354" s="928"/>
      <c r="AR354" s="928"/>
      <c r="AS354" s="928"/>
      <c r="AT354" s="928"/>
      <c r="AU354" s="928"/>
    </row>
    <row r="355" spans="1:47">
      <c r="A355" s="928"/>
      <c r="B355" s="928"/>
      <c r="C355" s="928"/>
      <c r="D355" s="928"/>
      <c r="E355" s="928"/>
      <c r="F355" s="928"/>
      <c r="G355" s="928"/>
      <c r="H355" s="928"/>
      <c r="I355" s="928"/>
      <c r="J355" s="928"/>
      <c r="K355" s="928"/>
      <c r="L355" s="928"/>
      <c r="M355" s="928"/>
      <c r="N355" s="928"/>
      <c r="O355" s="928"/>
      <c r="P355" s="928"/>
      <c r="Q355" s="928"/>
      <c r="R355" s="928"/>
      <c r="S355" s="928"/>
      <c r="T355" s="928"/>
      <c r="U355" s="928"/>
      <c r="V355" s="928"/>
      <c r="W355" s="928"/>
      <c r="X355" s="928"/>
      <c r="Y355" s="928"/>
      <c r="Z355" s="928"/>
      <c r="AA355" s="928"/>
      <c r="AB355" s="928"/>
      <c r="AC355" s="928"/>
      <c r="AD355" s="928"/>
      <c r="AE355" s="928"/>
      <c r="AF355" s="928"/>
      <c r="AG355" s="928"/>
      <c r="AH355" s="928"/>
      <c r="AI355" s="928"/>
      <c r="AJ355" s="928"/>
      <c r="AK355" s="928"/>
      <c r="AL355" s="928"/>
      <c r="AM355" s="928"/>
      <c r="AN355" s="928"/>
      <c r="AO355" s="928"/>
      <c r="AP355" s="928"/>
      <c r="AQ355" s="928"/>
      <c r="AR355" s="928"/>
      <c r="AS355" s="928"/>
      <c r="AT355" s="928"/>
      <c r="AU355" s="928"/>
    </row>
    <row r="356" spans="1:47">
      <c r="A356" s="928"/>
      <c r="B356" s="928"/>
      <c r="C356" s="928"/>
      <c r="D356" s="928"/>
      <c r="E356" s="928"/>
      <c r="F356" s="928"/>
      <c r="G356" s="928"/>
      <c r="H356" s="928"/>
      <c r="I356" s="928"/>
      <c r="J356" s="928"/>
      <c r="K356" s="928"/>
      <c r="L356" s="928"/>
      <c r="M356" s="928"/>
      <c r="N356" s="928"/>
      <c r="O356" s="928"/>
      <c r="P356" s="928"/>
      <c r="Q356" s="928"/>
      <c r="R356" s="928"/>
      <c r="S356" s="928"/>
      <c r="T356" s="928"/>
      <c r="U356" s="928"/>
      <c r="V356" s="928"/>
      <c r="W356" s="928"/>
      <c r="X356" s="928"/>
      <c r="Y356" s="928"/>
      <c r="Z356" s="928"/>
      <c r="AA356" s="928"/>
      <c r="AB356" s="928"/>
      <c r="AC356" s="928"/>
      <c r="AD356" s="928"/>
      <c r="AE356" s="928"/>
      <c r="AF356" s="928"/>
      <c r="AG356" s="928"/>
      <c r="AH356" s="928"/>
      <c r="AI356" s="928"/>
      <c r="AJ356" s="928"/>
      <c r="AK356" s="928"/>
      <c r="AL356" s="928"/>
      <c r="AM356" s="928"/>
      <c r="AN356" s="928"/>
      <c r="AO356" s="928"/>
      <c r="AP356" s="928"/>
      <c r="AQ356" s="928"/>
      <c r="AR356" s="928"/>
      <c r="AS356" s="928"/>
      <c r="AT356" s="928"/>
      <c r="AU356" s="928"/>
    </row>
    <row r="357" spans="1:47">
      <c r="A357" s="928"/>
      <c r="B357" s="928"/>
      <c r="C357" s="928"/>
      <c r="D357" s="928"/>
      <c r="E357" s="928"/>
      <c r="F357" s="928"/>
      <c r="G357" s="928"/>
      <c r="H357" s="928"/>
      <c r="I357" s="928"/>
      <c r="J357" s="928"/>
      <c r="K357" s="928"/>
      <c r="L357" s="928"/>
      <c r="M357" s="928"/>
      <c r="N357" s="928"/>
      <c r="O357" s="928"/>
      <c r="P357" s="928"/>
      <c r="Q357" s="928"/>
      <c r="R357" s="928"/>
      <c r="S357" s="928"/>
      <c r="T357" s="928"/>
      <c r="U357" s="928"/>
      <c r="V357" s="928"/>
      <c r="W357" s="928"/>
      <c r="X357" s="928"/>
      <c r="Y357" s="928"/>
      <c r="Z357" s="928"/>
      <c r="AA357" s="928"/>
      <c r="AB357" s="928"/>
      <c r="AC357" s="928"/>
      <c r="AD357" s="928"/>
      <c r="AE357" s="928"/>
      <c r="AF357" s="928"/>
      <c r="AG357" s="928"/>
      <c r="AH357" s="928"/>
      <c r="AI357" s="928"/>
      <c r="AJ357" s="928"/>
      <c r="AK357" s="928"/>
      <c r="AL357" s="928"/>
      <c r="AM357" s="928"/>
      <c r="AN357" s="928"/>
      <c r="AO357" s="928"/>
      <c r="AP357" s="928"/>
      <c r="AQ357" s="928"/>
      <c r="AR357" s="928"/>
      <c r="AS357" s="928"/>
      <c r="AT357" s="928"/>
      <c r="AU357" s="928"/>
    </row>
    <row r="358" spans="1:47">
      <c r="A358" s="928"/>
      <c r="B358" s="928"/>
      <c r="C358" s="928"/>
      <c r="D358" s="928"/>
      <c r="E358" s="928"/>
      <c r="F358" s="928"/>
      <c r="G358" s="928"/>
      <c r="H358" s="928"/>
      <c r="I358" s="928"/>
      <c r="J358" s="928"/>
      <c r="K358" s="928"/>
      <c r="L358" s="928"/>
      <c r="M358" s="928"/>
      <c r="N358" s="928"/>
      <c r="O358" s="928"/>
      <c r="P358" s="928"/>
      <c r="Q358" s="928"/>
      <c r="R358" s="928"/>
      <c r="S358" s="928"/>
      <c r="T358" s="928"/>
      <c r="U358" s="928"/>
      <c r="V358" s="928"/>
      <c r="W358" s="928"/>
      <c r="X358" s="928"/>
      <c r="Y358" s="928"/>
      <c r="Z358" s="928"/>
      <c r="AA358" s="928"/>
      <c r="AB358" s="928"/>
      <c r="AC358" s="928"/>
      <c r="AD358" s="928"/>
      <c r="AE358" s="928"/>
      <c r="AF358" s="928"/>
      <c r="AG358" s="928"/>
      <c r="AH358" s="928"/>
      <c r="AI358" s="928"/>
      <c r="AJ358" s="928"/>
      <c r="AK358" s="928"/>
      <c r="AL358" s="928"/>
      <c r="AM358" s="928"/>
      <c r="AN358" s="928"/>
      <c r="AO358" s="928"/>
      <c r="AP358" s="928"/>
      <c r="AQ358" s="928"/>
      <c r="AR358" s="928"/>
      <c r="AS358" s="928"/>
      <c r="AT358" s="928"/>
      <c r="AU358" s="928"/>
    </row>
    <row r="359" spans="1:47">
      <c r="A359" s="928"/>
      <c r="B359" s="928"/>
      <c r="C359" s="928"/>
      <c r="D359" s="928"/>
      <c r="E359" s="928"/>
      <c r="F359" s="928"/>
      <c r="G359" s="928"/>
      <c r="H359" s="928"/>
      <c r="I359" s="928"/>
      <c r="J359" s="928"/>
      <c r="K359" s="928"/>
      <c r="L359" s="928"/>
      <c r="M359" s="928"/>
      <c r="N359" s="928"/>
      <c r="O359" s="928"/>
      <c r="P359" s="928"/>
      <c r="Q359" s="928"/>
      <c r="R359" s="928"/>
      <c r="S359" s="928"/>
      <c r="T359" s="928"/>
      <c r="U359" s="928"/>
      <c r="V359" s="928"/>
      <c r="W359" s="928"/>
      <c r="X359" s="928"/>
      <c r="Y359" s="928"/>
      <c r="Z359" s="928"/>
      <c r="AA359" s="928"/>
      <c r="AB359" s="928"/>
      <c r="AC359" s="928"/>
      <c r="AD359" s="928"/>
      <c r="AE359" s="928"/>
      <c r="AF359" s="928"/>
      <c r="AG359" s="928"/>
      <c r="AH359" s="928"/>
      <c r="AI359" s="928"/>
      <c r="AJ359" s="928"/>
      <c r="AK359" s="928"/>
      <c r="AL359" s="928"/>
      <c r="AM359" s="928"/>
      <c r="AN359" s="928"/>
      <c r="AO359" s="928"/>
      <c r="AP359" s="928"/>
      <c r="AQ359" s="928"/>
      <c r="AR359" s="928"/>
      <c r="AS359" s="928"/>
      <c r="AT359" s="928"/>
      <c r="AU359" s="928"/>
    </row>
    <row r="360" spans="1:47">
      <c r="A360" s="928"/>
      <c r="B360" s="928"/>
      <c r="C360" s="928"/>
      <c r="D360" s="928"/>
      <c r="E360" s="928"/>
      <c r="F360" s="928"/>
      <c r="G360" s="928"/>
      <c r="H360" s="928"/>
      <c r="I360" s="928"/>
      <c r="J360" s="928"/>
      <c r="K360" s="928"/>
      <c r="L360" s="928"/>
      <c r="M360" s="928"/>
      <c r="N360" s="928"/>
      <c r="O360" s="928"/>
      <c r="P360" s="928"/>
      <c r="Q360" s="928"/>
      <c r="R360" s="928"/>
      <c r="S360" s="928"/>
      <c r="T360" s="928"/>
      <c r="U360" s="928"/>
      <c r="V360" s="928"/>
      <c r="W360" s="928"/>
      <c r="X360" s="928"/>
      <c r="Y360" s="928"/>
      <c r="Z360" s="928"/>
      <c r="AA360" s="928"/>
      <c r="AB360" s="928"/>
      <c r="AC360" s="928"/>
      <c r="AD360" s="928"/>
      <c r="AE360" s="928"/>
      <c r="AF360" s="928"/>
      <c r="AG360" s="928"/>
      <c r="AH360" s="928"/>
      <c r="AI360" s="928"/>
      <c r="AJ360" s="928"/>
      <c r="AK360" s="928"/>
      <c r="AL360" s="928"/>
      <c r="AM360" s="928"/>
      <c r="AN360" s="928"/>
      <c r="AO360" s="928"/>
      <c r="AP360" s="928"/>
      <c r="AQ360" s="928"/>
      <c r="AR360" s="928"/>
      <c r="AS360" s="928"/>
      <c r="AT360" s="928"/>
      <c r="AU360" s="928"/>
    </row>
    <row r="361" spans="1:47">
      <c r="A361" s="928"/>
      <c r="B361" s="928"/>
      <c r="C361" s="928"/>
      <c r="D361" s="928"/>
      <c r="E361" s="928"/>
      <c r="F361" s="928"/>
      <c r="G361" s="928"/>
      <c r="H361" s="928"/>
      <c r="I361" s="928"/>
      <c r="J361" s="928"/>
      <c r="K361" s="928"/>
      <c r="L361" s="928"/>
      <c r="M361" s="928"/>
      <c r="N361" s="928"/>
      <c r="O361" s="928"/>
      <c r="P361" s="928"/>
      <c r="Q361" s="928"/>
      <c r="R361" s="928"/>
      <c r="S361" s="928"/>
      <c r="T361" s="928"/>
      <c r="U361" s="928"/>
      <c r="V361" s="928"/>
      <c r="W361" s="928"/>
      <c r="X361" s="928"/>
      <c r="Y361" s="928"/>
      <c r="Z361" s="928"/>
      <c r="AA361" s="928"/>
      <c r="AB361" s="928"/>
      <c r="AC361" s="928"/>
      <c r="AD361" s="928"/>
      <c r="AE361" s="928"/>
      <c r="AF361" s="928"/>
      <c r="AG361" s="928"/>
      <c r="AH361" s="928"/>
      <c r="AI361" s="928"/>
      <c r="AJ361" s="928"/>
      <c r="AK361" s="928"/>
      <c r="AL361" s="928"/>
      <c r="AM361" s="928"/>
      <c r="AN361" s="928"/>
      <c r="AO361" s="928"/>
      <c r="AP361" s="928"/>
      <c r="AQ361" s="928"/>
      <c r="AR361" s="928"/>
      <c r="AS361" s="928"/>
      <c r="AT361" s="928"/>
      <c r="AU361" s="928"/>
    </row>
    <row r="362" spans="1:47">
      <c r="A362" s="928"/>
      <c r="B362" s="928"/>
      <c r="C362" s="928"/>
      <c r="D362" s="928"/>
      <c r="E362" s="928"/>
      <c r="F362" s="928"/>
      <c r="G362" s="928"/>
      <c r="H362" s="928"/>
      <c r="I362" s="928"/>
      <c r="J362" s="928"/>
      <c r="K362" s="928"/>
      <c r="L362" s="928"/>
      <c r="M362" s="928"/>
      <c r="N362" s="928"/>
      <c r="O362" s="928"/>
      <c r="P362" s="928"/>
      <c r="Q362" s="928"/>
      <c r="R362" s="928"/>
      <c r="S362" s="928"/>
      <c r="T362" s="928"/>
      <c r="U362" s="928"/>
      <c r="V362" s="928"/>
      <c r="W362" s="928"/>
      <c r="X362" s="928"/>
      <c r="Y362" s="928"/>
      <c r="Z362" s="928"/>
      <c r="AA362" s="928"/>
      <c r="AB362" s="928"/>
      <c r="AC362" s="928"/>
      <c r="AD362" s="928"/>
      <c r="AE362" s="928"/>
      <c r="AF362" s="928"/>
      <c r="AG362" s="928"/>
      <c r="AH362" s="928"/>
      <c r="AI362" s="928"/>
      <c r="AJ362" s="928"/>
      <c r="AK362" s="928"/>
      <c r="AL362" s="928"/>
      <c r="AM362" s="928"/>
      <c r="AN362" s="928"/>
      <c r="AO362" s="928"/>
      <c r="AP362" s="928"/>
      <c r="AQ362" s="928"/>
      <c r="AR362" s="928"/>
      <c r="AS362" s="928"/>
      <c r="AT362" s="928"/>
      <c r="AU362" s="928"/>
    </row>
    <row r="363" spans="1:47">
      <c r="A363" s="928"/>
      <c r="B363" s="928"/>
      <c r="C363" s="928"/>
      <c r="D363" s="928"/>
      <c r="E363" s="928"/>
      <c r="F363" s="928"/>
      <c r="G363" s="928"/>
      <c r="H363" s="928"/>
      <c r="I363" s="928"/>
      <c r="J363" s="928"/>
      <c r="K363" s="928"/>
      <c r="L363" s="928"/>
      <c r="M363" s="928"/>
      <c r="N363" s="928"/>
      <c r="O363" s="928"/>
      <c r="P363" s="928"/>
      <c r="Q363" s="928"/>
      <c r="R363" s="928"/>
      <c r="S363" s="928"/>
      <c r="T363" s="928"/>
      <c r="U363" s="928"/>
      <c r="V363" s="928"/>
      <c r="W363" s="928"/>
      <c r="X363" s="928"/>
      <c r="Y363" s="928"/>
      <c r="Z363" s="928"/>
      <c r="AA363" s="928"/>
      <c r="AB363" s="928"/>
      <c r="AC363" s="928"/>
      <c r="AD363" s="928"/>
      <c r="AE363" s="928"/>
      <c r="AF363" s="928"/>
      <c r="AG363" s="928"/>
      <c r="AH363" s="928"/>
      <c r="AI363" s="928"/>
      <c r="AJ363" s="928"/>
      <c r="AK363" s="928"/>
      <c r="AL363" s="928"/>
      <c r="AM363" s="928"/>
      <c r="AN363" s="928"/>
      <c r="AO363" s="928"/>
      <c r="AP363" s="928"/>
      <c r="AQ363" s="928"/>
      <c r="AR363" s="928"/>
      <c r="AS363" s="928"/>
      <c r="AT363" s="928"/>
      <c r="AU363" s="928"/>
    </row>
    <row r="364" spans="1:47">
      <c r="A364" s="928"/>
      <c r="B364" s="928"/>
      <c r="C364" s="928"/>
      <c r="D364" s="928"/>
      <c r="E364" s="928"/>
      <c r="F364" s="928"/>
      <c r="G364" s="928"/>
      <c r="H364" s="928"/>
      <c r="I364" s="928"/>
      <c r="J364" s="928"/>
      <c r="K364" s="928"/>
      <c r="L364" s="928"/>
      <c r="M364" s="928"/>
      <c r="N364" s="928"/>
      <c r="O364" s="928"/>
      <c r="P364" s="928"/>
      <c r="Q364" s="928"/>
      <c r="R364" s="928"/>
      <c r="S364" s="928"/>
      <c r="T364" s="928"/>
      <c r="U364" s="928"/>
      <c r="V364" s="928"/>
      <c r="W364" s="928"/>
      <c r="X364" s="928"/>
      <c r="Y364" s="928"/>
      <c r="Z364" s="928"/>
      <c r="AA364" s="928"/>
      <c r="AB364" s="928"/>
      <c r="AC364" s="928"/>
      <c r="AD364" s="928"/>
      <c r="AE364" s="928"/>
      <c r="AF364" s="928"/>
      <c r="AG364" s="928"/>
      <c r="AH364" s="928"/>
      <c r="AI364" s="928"/>
      <c r="AJ364" s="928"/>
      <c r="AK364" s="928"/>
      <c r="AL364" s="928"/>
      <c r="AM364" s="928"/>
      <c r="AN364" s="928"/>
      <c r="AO364" s="928"/>
      <c r="AP364" s="928"/>
      <c r="AQ364" s="928"/>
      <c r="AR364" s="928"/>
      <c r="AS364" s="928"/>
      <c r="AT364" s="928"/>
      <c r="AU364" s="928"/>
    </row>
    <row r="365" spans="1:47">
      <c r="A365" s="928"/>
      <c r="B365" s="928"/>
      <c r="C365" s="928"/>
      <c r="D365" s="928"/>
      <c r="E365" s="928"/>
      <c r="F365" s="928"/>
      <c r="G365" s="928"/>
      <c r="H365" s="928"/>
      <c r="I365" s="928"/>
      <c r="J365" s="928"/>
      <c r="K365" s="928"/>
      <c r="L365" s="928"/>
      <c r="M365" s="928"/>
      <c r="N365" s="928"/>
      <c r="O365" s="928"/>
      <c r="P365" s="928"/>
      <c r="Q365" s="928"/>
      <c r="R365" s="928"/>
      <c r="S365" s="928"/>
      <c r="T365" s="928"/>
      <c r="U365" s="928"/>
      <c r="V365" s="928"/>
      <c r="W365" s="928"/>
      <c r="X365" s="928"/>
      <c r="Y365" s="928"/>
      <c r="Z365" s="928"/>
      <c r="AA365" s="928"/>
      <c r="AB365" s="928"/>
      <c r="AC365" s="928"/>
      <c r="AD365" s="928"/>
      <c r="AE365" s="928"/>
      <c r="AF365" s="928"/>
      <c r="AG365" s="928"/>
      <c r="AH365" s="928"/>
      <c r="AI365" s="928"/>
      <c r="AJ365" s="928"/>
      <c r="AK365" s="928"/>
      <c r="AL365" s="928"/>
      <c r="AM365" s="928"/>
      <c r="AN365" s="928"/>
      <c r="AO365" s="928"/>
      <c r="AP365" s="928"/>
      <c r="AQ365" s="928"/>
      <c r="AR365" s="928"/>
      <c r="AS365" s="928"/>
      <c r="AT365" s="928"/>
      <c r="AU365" s="928"/>
    </row>
    <row r="366" spans="1:47">
      <c r="A366" s="928"/>
      <c r="B366" s="928"/>
      <c r="C366" s="928"/>
      <c r="D366" s="928"/>
      <c r="E366" s="928"/>
      <c r="F366" s="928"/>
      <c r="G366" s="928"/>
      <c r="H366" s="928"/>
      <c r="I366" s="928"/>
      <c r="J366" s="928"/>
      <c r="K366" s="928"/>
      <c r="L366" s="928"/>
      <c r="M366" s="928"/>
      <c r="N366" s="928"/>
      <c r="O366" s="928"/>
      <c r="P366" s="928"/>
      <c r="Q366" s="928"/>
      <c r="R366" s="928"/>
      <c r="S366" s="928"/>
      <c r="T366" s="928"/>
      <c r="U366" s="928"/>
      <c r="V366" s="928"/>
      <c r="W366" s="928"/>
      <c r="X366" s="928"/>
      <c r="Y366" s="928"/>
      <c r="Z366" s="928"/>
      <c r="AA366" s="928"/>
      <c r="AB366" s="928"/>
      <c r="AC366" s="928"/>
      <c r="AD366" s="928"/>
      <c r="AE366" s="928"/>
      <c r="AF366" s="928"/>
      <c r="AG366" s="928"/>
      <c r="AH366" s="928"/>
      <c r="AI366" s="928"/>
      <c r="AJ366" s="928"/>
      <c r="AK366" s="928"/>
      <c r="AL366" s="928"/>
      <c r="AM366" s="928"/>
      <c r="AN366" s="928"/>
      <c r="AO366" s="928"/>
      <c r="AP366" s="928"/>
      <c r="AQ366" s="928"/>
      <c r="AR366" s="928"/>
      <c r="AS366" s="928"/>
      <c r="AT366" s="928"/>
      <c r="AU366" s="928"/>
    </row>
    <row r="367" spans="1:47">
      <c r="A367" s="928"/>
      <c r="B367" s="928"/>
      <c r="C367" s="928"/>
      <c r="D367" s="928"/>
      <c r="E367" s="928"/>
      <c r="F367" s="928"/>
      <c r="G367" s="928"/>
      <c r="H367" s="928"/>
      <c r="I367" s="928"/>
      <c r="J367" s="928"/>
      <c r="K367" s="928"/>
      <c r="L367" s="928"/>
      <c r="M367" s="928"/>
      <c r="N367" s="928"/>
      <c r="O367" s="928"/>
      <c r="P367" s="928"/>
      <c r="Q367" s="928"/>
      <c r="R367" s="928"/>
      <c r="S367" s="928"/>
      <c r="T367" s="928"/>
      <c r="U367" s="928"/>
      <c r="V367" s="928"/>
      <c r="W367" s="928"/>
      <c r="X367" s="928"/>
      <c r="Y367" s="928"/>
      <c r="Z367" s="928"/>
      <c r="AA367" s="928"/>
      <c r="AB367" s="928"/>
      <c r="AC367" s="928"/>
      <c r="AD367" s="928"/>
      <c r="AE367" s="928"/>
      <c r="AF367" s="928"/>
      <c r="AG367" s="928"/>
      <c r="AH367" s="928"/>
      <c r="AI367" s="928"/>
      <c r="AJ367" s="928"/>
      <c r="AK367" s="928"/>
      <c r="AL367" s="928"/>
      <c r="AM367" s="928"/>
      <c r="AN367" s="928"/>
      <c r="AO367" s="928"/>
      <c r="AP367" s="928"/>
      <c r="AQ367" s="928"/>
      <c r="AR367" s="928"/>
      <c r="AS367" s="928"/>
      <c r="AT367" s="928"/>
      <c r="AU367" s="928"/>
    </row>
    <row r="368" spans="1:47">
      <c r="A368" s="928"/>
      <c r="B368" s="928"/>
      <c r="C368" s="928"/>
      <c r="D368" s="928"/>
      <c r="E368" s="928"/>
      <c r="F368" s="928"/>
      <c r="G368" s="928"/>
      <c r="H368" s="928"/>
      <c r="I368" s="928"/>
      <c r="J368" s="928"/>
      <c r="K368" s="928"/>
      <c r="L368" s="928"/>
      <c r="M368" s="928"/>
      <c r="N368" s="928"/>
      <c r="O368" s="928"/>
      <c r="P368" s="928"/>
      <c r="Q368" s="928"/>
      <c r="R368" s="928"/>
      <c r="S368" s="928"/>
      <c r="T368" s="928"/>
      <c r="U368" s="928"/>
      <c r="V368" s="928"/>
      <c r="W368" s="928"/>
      <c r="X368" s="928"/>
      <c r="Y368" s="928"/>
      <c r="Z368" s="928"/>
      <c r="AA368" s="928"/>
      <c r="AB368" s="928"/>
      <c r="AC368" s="928"/>
      <c r="AD368" s="928"/>
      <c r="AE368" s="928"/>
      <c r="AF368" s="928"/>
      <c r="AG368" s="928"/>
      <c r="AH368" s="928"/>
      <c r="AI368" s="928"/>
      <c r="AJ368" s="928"/>
      <c r="AK368" s="928"/>
      <c r="AL368" s="928"/>
      <c r="AM368" s="928"/>
      <c r="AN368" s="928"/>
      <c r="AO368" s="928"/>
      <c r="AP368" s="928"/>
      <c r="AQ368" s="928"/>
      <c r="AR368" s="928"/>
      <c r="AS368" s="928"/>
      <c r="AT368" s="928"/>
      <c r="AU368" s="928"/>
    </row>
    <row r="369" spans="1:47">
      <c r="A369" s="928"/>
      <c r="B369" s="928"/>
      <c r="C369" s="928"/>
      <c r="D369" s="928"/>
      <c r="E369" s="928"/>
      <c r="F369" s="928"/>
      <c r="G369" s="928"/>
      <c r="H369" s="928"/>
      <c r="I369" s="928"/>
      <c r="J369" s="928"/>
      <c r="K369" s="928"/>
      <c r="L369" s="928"/>
      <c r="M369" s="928"/>
      <c r="N369" s="928"/>
      <c r="O369" s="928"/>
      <c r="P369" s="928"/>
      <c r="Q369" s="928"/>
      <c r="R369" s="928"/>
      <c r="S369" s="928"/>
      <c r="T369" s="928"/>
      <c r="U369" s="928"/>
      <c r="V369" s="928"/>
      <c r="W369" s="928"/>
      <c r="X369" s="928"/>
      <c r="Y369" s="928"/>
      <c r="Z369" s="928"/>
      <c r="AA369" s="928"/>
      <c r="AB369" s="928"/>
      <c r="AC369" s="928"/>
      <c r="AD369" s="928"/>
      <c r="AE369" s="928"/>
      <c r="AF369" s="928"/>
      <c r="AG369" s="928"/>
      <c r="AH369" s="928"/>
      <c r="AI369" s="928"/>
      <c r="AJ369" s="928"/>
      <c r="AK369" s="928"/>
      <c r="AL369" s="928"/>
      <c r="AM369" s="928"/>
      <c r="AN369" s="928"/>
      <c r="AO369" s="928"/>
      <c r="AP369" s="928"/>
      <c r="AQ369" s="928"/>
      <c r="AR369" s="928"/>
      <c r="AS369" s="928"/>
      <c r="AT369" s="928"/>
      <c r="AU369" s="928"/>
    </row>
    <row r="370" spans="1:47">
      <c r="A370" s="928"/>
      <c r="B370" s="928"/>
      <c r="C370" s="928"/>
      <c r="D370" s="928"/>
      <c r="E370" s="928"/>
      <c r="F370" s="928"/>
      <c r="G370" s="928"/>
      <c r="H370" s="928"/>
      <c r="I370" s="928"/>
      <c r="J370" s="928"/>
      <c r="K370" s="928"/>
      <c r="L370" s="928"/>
      <c r="M370" s="928"/>
      <c r="N370" s="928"/>
      <c r="O370" s="928"/>
      <c r="P370" s="928"/>
      <c r="Q370" s="928"/>
      <c r="R370" s="928"/>
      <c r="S370" s="928"/>
      <c r="T370" s="928"/>
      <c r="U370" s="928"/>
      <c r="V370" s="928"/>
      <c r="W370" s="928"/>
      <c r="X370" s="928"/>
      <c r="Y370" s="928"/>
      <c r="Z370" s="928"/>
      <c r="AA370" s="928"/>
      <c r="AB370" s="928"/>
      <c r="AC370" s="928"/>
      <c r="AD370" s="928"/>
      <c r="AE370" s="928"/>
      <c r="AF370" s="928"/>
      <c r="AG370" s="928"/>
      <c r="AH370" s="928"/>
      <c r="AI370" s="928"/>
      <c r="AJ370" s="928"/>
      <c r="AK370" s="928"/>
      <c r="AL370" s="928"/>
      <c r="AM370" s="928"/>
      <c r="AN370" s="928"/>
      <c r="AO370" s="928"/>
      <c r="AP370" s="928"/>
      <c r="AQ370" s="928"/>
      <c r="AR370" s="928"/>
      <c r="AS370" s="928"/>
      <c r="AT370" s="928"/>
      <c r="AU370" s="928"/>
    </row>
    <row r="371" spans="1:47">
      <c r="A371" s="928"/>
      <c r="B371" s="928"/>
      <c r="C371" s="928"/>
      <c r="D371" s="928"/>
      <c r="E371" s="928"/>
      <c r="F371" s="928"/>
      <c r="G371" s="928"/>
      <c r="H371" s="928"/>
      <c r="I371" s="928"/>
      <c r="J371" s="928"/>
      <c r="K371" s="928"/>
      <c r="L371" s="928"/>
      <c r="M371" s="928"/>
      <c r="N371" s="928"/>
      <c r="O371" s="928"/>
      <c r="P371" s="928"/>
      <c r="Q371" s="928"/>
      <c r="R371" s="928"/>
      <c r="S371" s="928"/>
      <c r="T371" s="928"/>
      <c r="U371" s="928"/>
      <c r="V371" s="928"/>
      <c r="W371" s="928"/>
      <c r="X371" s="928"/>
      <c r="Y371" s="928"/>
      <c r="Z371" s="928"/>
      <c r="AA371" s="928"/>
      <c r="AB371" s="928"/>
      <c r="AC371" s="928"/>
      <c r="AD371" s="928"/>
      <c r="AE371" s="928"/>
      <c r="AF371" s="928"/>
      <c r="AG371" s="928"/>
      <c r="AH371" s="928"/>
      <c r="AI371" s="928"/>
      <c r="AJ371" s="928"/>
      <c r="AK371" s="928"/>
      <c r="AL371" s="928"/>
      <c r="AM371" s="928"/>
      <c r="AN371" s="928"/>
      <c r="AO371" s="928"/>
      <c r="AP371" s="928"/>
      <c r="AQ371" s="928"/>
      <c r="AR371" s="928"/>
      <c r="AS371" s="928"/>
      <c r="AT371" s="928"/>
      <c r="AU371" s="928"/>
    </row>
    <row r="372" spans="1:47">
      <c r="A372" s="928"/>
      <c r="B372" s="928"/>
      <c r="C372" s="928"/>
      <c r="D372" s="928"/>
      <c r="E372" s="928"/>
      <c r="F372" s="928"/>
      <c r="G372" s="928"/>
      <c r="H372" s="928"/>
      <c r="I372" s="928"/>
      <c r="J372" s="928"/>
      <c r="K372" s="928"/>
      <c r="L372" s="928"/>
      <c r="M372" s="928"/>
      <c r="N372" s="928"/>
      <c r="O372" s="928"/>
      <c r="P372" s="928"/>
      <c r="Q372" s="928"/>
      <c r="R372" s="928"/>
      <c r="S372" s="928"/>
      <c r="T372" s="928"/>
      <c r="U372" s="928"/>
      <c r="V372" s="928"/>
      <c r="W372" s="928"/>
      <c r="X372" s="928"/>
      <c r="Y372" s="928"/>
      <c r="Z372" s="928"/>
      <c r="AA372" s="928"/>
      <c r="AB372" s="928"/>
      <c r="AC372" s="928"/>
      <c r="AD372" s="928"/>
      <c r="AE372" s="928"/>
      <c r="AF372" s="928"/>
      <c r="AG372" s="928"/>
      <c r="AH372" s="928"/>
      <c r="AI372" s="928"/>
      <c r="AJ372" s="928"/>
      <c r="AK372" s="928"/>
      <c r="AL372" s="928"/>
      <c r="AM372" s="928"/>
      <c r="AN372" s="928"/>
      <c r="AO372" s="928"/>
      <c r="AP372" s="928"/>
      <c r="AQ372" s="928"/>
      <c r="AR372" s="928"/>
      <c r="AS372" s="928"/>
      <c r="AT372" s="928"/>
      <c r="AU372" s="928"/>
    </row>
    <row r="373" spans="1:47">
      <c r="A373" s="928"/>
      <c r="B373" s="928"/>
      <c r="C373" s="928"/>
      <c r="D373" s="928"/>
      <c r="E373" s="928"/>
      <c r="F373" s="928"/>
      <c r="G373" s="928"/>
      <c r="H373" s="928"/>
      <c r="I373" s="928"/>
      <c r="J373" s="928"/>
      <c r="K373" s="928"/>
      <c r="L373" s="928"/>
      <c r="M373" s="928"/>
      <c r="N373" s="928"/>
      <c r="O373" s="928"/>
      <c r="P373" s="928"/>
      <c r="Q373" s="928"/>
      <c r="R373" s="928"/>
      <c r="S373" s="928"/>
      <c r="T373" s="928"/>
      <c r="U373" s="928"/>
      <c r="V373" s="928"/>
      <c r="W373" s="928"/>
      <c r="X373" s="928"/>
      <c r="Y373" s="928"/>
      <c r="Z373" s="928"/>
      <c r="AA373" s="928"/>
      <c r="AB373" s="928"/>
      <c r="AC373" s="928"/>
      <c r="AD373" s="928"/>
      <c r="AE373" s="928"/>
      <c r="AF373" s="928"/>
      <c r="AG373" s="928"/>
      <c r="AH373" s="928"/>
      <c r="AI373" s="928"/>
      <c r="AJ373" s="928"/>
      <c r="AK373" s="928"/>
      <c r="AL373" s="928"/>
      <c r="AM373" s="928"/>
      <c r="AN373" s="928"/>
      <c r="AO373" s="928"/>
      <c r="AP373" s="928"/>
      <c r="AQ373" s="928"/>
      <c r="AR373" s="928"/>
      <c r="AS373" s="928"/>
      <c r="AT373" s="928"/>
      <c r="AU373" s="928"/>
    </row>
    <row r="374" spans="1:47">
      <c r="A374" s="928"/>
      <c r="B374" s="928"/>
      <c r="C374" s="928"/>
      <c r="D374" s="928"/>
      <c r="E374" s="928"/>
      <c r="F374" s="928"/>
      <c r="G374" s="928"/>
      <c r="H374" s="928"/>
      <c r="I374" s="928"/>
      <c r="J374" s="928"/>
      <c r="K374" s="928"/>
      <c r="L374" s="928"/>
      <c r="M374" s="928"/>
      <c r="N374" s="928"/>
      <c r="O374" s="928"/>
      <c r="P374" s="928"/>
      <c r="Q374" s="928"/>
      <c r="R374" s="928"/>
      <c r="S374" s="928"/>
      <c r="T374" s="928"/>
      <c r="U374" s="928"/>
      <c r="V374" s="928"/>
      <c r="W374" s="928"/>
      <c r="X374" s="928"/>
      <c r="Y374" s="928"/>
      <c r="Z374" s="928"/>
      <c r="AA374" s="928"/>
      <c r="AB374" s="928"/>
      <c r="AC374" s="928"/>
      <c r="AD374" s="928"/>
      <c r="AE374" s="928"/>
      <c r="AF374" s="928"/>
      <c r="AG374" s="928"/>
      <c r="AH374" s="928"/>
      <c r="AI374" s="928"/>
      <c r="AJ374" s="928"/>
      <c r="AK374" s="928"/>
      <c r="AL374" s="928"/>
      <c r="AM374" s="928"/>
      <c r="AN374" s="928"/>
      <c r="AO374" s="928"/>
      <c r="AP374" s="928"/>
      <c r="AQ374" s="928"/>
      <c r="AR374" s="928"/>
      <c r="AS374" s="928"/>
      <c r="AT374" s="928"/>
      <c r="AU374" s="928"/>
    </row>
    <row r="375" spans="1:47">
      <c r="A375" s="928"/>
      <c r="B375" s="928"/>
      <c r="C375" s="928"/>
      <c r="D375" s="928"/>
      <c r="E375" s="928"/>
      <c r="F375" s="928"/>
      <c r="G375" s="928"/>
      <c r="H375" s="928"/>
      <c r="I375" s="928"/>
      <c r="J375" s="928"/>
      <c r="K375" s="928"/>
      <c r="L375" s="928"/>
      <c r="M375" s="928"/>
      <c r="N375" s="928"/>
      <c r="O375" s="928"/>
      <c r="P375" s="928"/>
      <c r="Q375" s="928"/>
      <c r="R375" s="928"/>
      <c r="S375" s="928"/>
      <c r="T375" s="928"/>
      <c r="U375" s="928"/>
      <c r="V375" s="928"/>
      <c r="W375" s="928"/>
      <c r="X375" s="928"/>
      <c r="Y375" s="928"/>
      <c r="Z375" s="928"/>
      <c r="AA375" s="928"/>
      <c r="AB375" s="928"/>
      <c r="AC375" s="928"/>
      <c r="AD375" s="928"/>
      <c r="AE375" s="928"/>
      <c r="AF375" s="928"/>
      <c r="AG375" s="928"/>
      <c r="AH375" s="928"/>
      <c r="AI375" s="928"/>
      <c r="AJ375" s="928"/>
      <c r="AK375" s="928"/>
      <c r="AL375" s="928"/>
      <c r="AM375" s="928"/>
      <c r="AN375" s="928"/>
      <c r="AO375" s="928"/>
      <c r="AP375" s="928"/>
      <c r="AQ375" s="928"/>
      <c r="AR375" s="928"/>
      <c r="AS375" s="928"/>
      <c r="AT375" s="928"/>
      <c r="AU375" s="928"/>
    </row>
    <row r="376" spans="1:47">
      <c r="A376" s="928"/>
      <c r="B376" s="928"/>
      <c r="C376" s="928"/>
      <c r="D376" s="928"/>
      <c r="E376" s="928"/>
      <c r="F376" s="928"/>
      <c r="G376" s="928"/>
      <c r="H376" s="928"/>
      <c r="I376" s="928"/>
      <c r="J376" s="928"/>
      <c r="K376" s="928"/>
      <c r="L376" s="928"/>
      <c r="M376" s="928"/>
      <c r="N376" s="928"/>
      <c r="O376" s="928"/>
      <c r="P376" s="928"/>
      <c r="Q376" s="928"/>
      <c r="R376" s="928"/>
      <c r="S376" s="928"/>
      <c r="T376" s="928"/>
      <c r="U376" s="928"/>
      <c r="V376" s="928"/>
      <c r="W376" s="928"/>
      <c r="X376" s="928"/>
      <c r="Y376" s="928"/>
      <c r="Z376" s="928"/>
      <c r="AA376" s="928"/>
      <c r="AB376" s="928"/>
      <c r="AC376" s="928"/>
      <c r="AD376" s="928"/>
      <c r="AE376" s="928"/>
      <c r="AF376" s="928"/>
      <c r="AG376" s="928"/>
      <c r="AH376" s="928"/>
      <c r="AI376" s="928"/>
      <c r="AJ376" s="928"/>
      <c r="AK376" s="928"/>
      <c r="AL376" s="928"/>
      <c r="AM376" s="928"/>
      <c r="AN376" s="928"/>
      <c r="AO376" s="928"/>
      <c r="AP376" s="928"/>
      <c r="AQ376" s="928"/>
      <c r="AR376" s="928"/>
      <c r="AS376" s="928"/>
      <c r="AT376" s="928"/>
      <c r="AU376" s="928"/>
    </row>
    <row r="377" spans="1:47">
      <c r="A377" s="928"/>
      <c r="B377" s="928"/>
      <c r="C377" s="928"/>
      <c r="D377" s="928"/>
      <c r="E377" s="928"/>
      <c r="F377" s="928"/>
      <c r="G377" s="928"/>
      <c r="H377" s="928"/>
      <c r="I377" s="928"/>
      <c r="J377" s="928"/>
      <c r="K377" s="928"/>
      <c r="L377" s="928"/>
      <c r="M377" s="928"/>
      <c r="N377" s="928"/>
      <c r="O377" s="928"/>
      <c r="P377" s="928"/>
      <c r="Q377" s="928"/>
      <c r="R377" s="928"/>
      <c r="S377" s="928"/>
      <c r="T377" s="928"/>
      <c r="U377" s="928"/>
      <c r="V377" s="928"/>
      <c r="W377" s="928"/>
      <c r="X377" s="928"/>
      <c r="Y377" s="928"/>
      <c r="Z377" s="928"/>
      <c r="AA377" s="928"/>
      <c r="AB377" s="928"/>
      <c r="AC377" s="928"/>
      <c r="AD377" s="928"/>
      <c r="AE377" s="928"/>
      <c r="AF377" s="928"/>
      <c r="AG377" s="928"/>
      <c r="AH377" s="928"/>
      <c r="AI377" s="928"/>
      <c r="AJ377" s="928"/>
      <c r="AK377" s="928"/>
      <c r="AL377" s="928"/>
      <c r="AM377" s="928"/>
      <c r="AN377" s="928"/>
      <c r="AO377" s="928"/>
      <c r="AP377" s="928"/>
      <c r="AQ377" s="928"/>
      <c r="AR377" s="928"/>
      <c r="AS377" s="928"/>
      <c r="AT377" s="928"/>
      <c r="AU377" s="928"/>
    </row>
    <row r="378" spans="1:47">
      <c r="A378" s="928"/>
      <c r="B378" s="928"/>
      <c r="C378" s="928"/>
      <c r="D378" s="928"/>
      <c r="E378" s="928"/>
      <c r="F378" s="928"/>
      <c r="G378" s="928"/>
      <c r="H378" s="928"/>
      <c r="I378" s="928"/>
      <c r="J378" s="928"/>
      <c r="K378" s="928"/>
      <c r="L378" s="928"/>
      <c r="M378" s="928"/>
      <c r="N378" s="928"/>
      <c r="O378" s="928"/>
      <c r="P378" s="928"/>
      <c r="Q378" s="928"/>
      <c r="R378" s="928"/>
      <c r="S378" s="928"/>
      <c r="T378" s="928"/>
      <c r="U378" s="928"/>
      <c r="V378" s="928"/>
      <c r="W378" s="928"/>
      <c r="X378" s="928"/>
      <c r="Y378" s="928"/>
      <c r="Z378" s="928"/>
      <c r="AA378" s="928"/>
      <c r="AB378" s="928"/>
      <c r="AC378" s="928"/>
      <c r="AD378" s="928"/>
      <c r="AE378" s="928"/>
      <c r="AF378" s="928"/>
      <c r="AG378" s="928"/>
      <c r="AH378" s="928"/>
      <c r="AI378" s="928"/>
      <c r="AJ378" s="928"/>
      <c r="AK378" s="928"/>
      <c r="AL378" s="928"/>
      <c r="AM378" s="928"/>
      <c r="AN378" s="928"/>
      <c r="AO378" s="928"/>
      <c r="AP378" s="928"/>
      <c r="AQ378" s="928"/>
      <c r="AR378" s="928"/>
      <c r="AS378" s="928"/>
      <c r="AT378" s="928"/>
      <c r="AU378" s="928"/>
    </row>
    <row r="379" spans="1:47">
      <c r="A379" s="928"/>
      <c r="B379" s="928"/>
      <c r="C379" s="928"/>
      <c r="D379" s="928"/>
      <c r="E379" s="928"/>
      <c r="F379" s="928"/>
      <c r="G379" s="928"/>
      <c r="H379" s="928"/>
      <c r="I379" s="928"/>
      <c r="J379" s="928"/>
      <c r="K379" s="928"/>
      <c r="L379" s="928"/>
      <c r="M379" s="928"/>
      <c r="N379" s="928"/>
      <c r="O379" s="928"/>
      <c r="P379" s="928"/>
      <c r="Q379" s="928"/>
      <c r="R379" s="928"/>
      <c r="S379" s="928"/>
      <c r="T379" s="928"/>
      <c r="U379" s="928"/>
      <c r="V379" s="928"/>
      <c r="W379" s="928"/>
      <c r="X379" s="928"/>
      <c r="Y379" s="928"/>
      <c r="Z379" s="928"/>
      <c r="AA379" s="928"/>
      <c r="AB379" s="928"/>
      <c r="AC379" s="928"/>
      <c r="AD379" s="928"/>
      <c r="AE379" s="928"/>
      <c r="AF379" s="928"/>
      <c r="AG379" s="928"/>
      <c r="AH379" s="928"/>
      <c r="AI379" s="928"/>
      <c r="AJ379" s="928"/>
      <c r="AK379" s="928"/>
      <c r="AL379" s="928"/>
      <c r="AM379" s="928"/>
      <c r="AN379" s="928"/>
      <c r="AO379" s="928"/>
      <c r="AP379" s="928"/>
      <c r="AQ379" s="928"/>
      <c r="AR379" s="928"/>
      <c r="AS379" s="928"/>
      <c r="AT379" s="928"/>
      <c r="AU379" s="928"/>
    </row>
    <row r="380" spans="1:47">
      <c r="A380" s="928"/>
      <c r="B380" s="928"/>
      <c r="C380" s="928"/>
      <c r="D380" s="928"/>
      <c r="E380" s="928"/>
      <c r="F380" s="928"/>
      <c r="G380" s="928"/>
      <c r="H380" s="928"/>
      <c r="I380" s="928"/>
      <c r="J380" s="928"/>
      <c r="K380" s="928"/>
      <c r="L380" s="928"/>
      <c r="M380" s="928"/>
      <c r="N380" s="928"/>
      <c r="O380" s="928"/>
      <c r="P380" s="928"/>
      <c r="Q380" s="928"/>
      <c r="R380" s="928"/>
      <c r="S380" s="928"/>
      <c r="T380" s="928"/>
      <c r="U380" s="928"/>
      <c r="V380" s="928"/>
      <c r="W380" s="928"/>
      <c r="X380" s="928"/>
      <c r="Y380" s="928"/>
      <c r="Z380" s="928"/>
      <c r="AA380" s="928"/>
      <c r="AB380" s="928"/>
      <c r="AC380" s="928"/>
      <c r="AD380" s="928"/>
      <c r="AE380" s="928"/>
      <c r="AF380" s="928"/>
      <c r="AG380" s="928"/>
      <c r="AH380" s="928"/>
      <c r="AI380" s="928"/>
      <c r="AJ380" s="928"/>
      <c r="AK380" s="928"/>
      <c r="AL380" s="928"/>
      <c r="AM380" s="928"/>
      <c r="AN380" s="928"/>
      <c r="AO380" s="928"/>
      <c r="AP380" s="928"/>
      <c r="AQ380" s="928"/>
      <c r="AR380" s="928"/>
      <c r="AS380" s="928"/>
      <c r="AT380" s="928"/>
      <c r="AU380" s="928"/>
    </row>
    <row r="381" spans="1:47">
      <c r="A381" s="928"/>
      <c r="B381" s="928"/>
      <c r="C381" s="928"/>
      <c r="D381" s="928"/>
      <c r="E381" s="928"/>
      <c r="F381" s="928"/>
      <c r="G381" s="928"/>
      <c r="H381" s="928"/>
      <c r="I381" s="928"/>
      <c r="J381" s="928"/>
      <c r="K381" s="928"/>
      <c r="L381" s="928"/>
      <c r="M381" s="928"/>
      <c r="N381" s="928"/>
      <c r="O381" s="928"/>
      <c r="P381" s="928"/>
      <c r="Q381" s="928"/>
      <c r="R381" s="928"/>
      <c r="S381" s="928"/>
      <c r="T381" s="928"/>
      <c r="U381" s="928"/>
      <c r="V381" s="928"/>
      <c r="W381" s="928"/>
      <c r="X381" s="928"/>
      <c r="Y381" s="928"/>
      <c r="Z381" s="928"/>
      <c r="AA381" s="928"/>
      <c r="AB381" s="928"/>
      <c r="AC381" s="928"/>
      <c r="AD381" s="928"/>
      <c r="AE381" s="928"/>
      <c r="AF381" s="928"/>
      <c r="AG381" s="928"/>
      <c r="AH381" s="928"/>
      <c r="AI381" s="928"/>
      <c r="AJ381" s="928"/>
      <c r="AK381" s="928"/>
      <c r="AL381" s="928"/>
      <c r="AM381" s="928"/>
      <c r="AN381" s="928"/>
      <c r="AO381" s="928"/>
      <c r="AP381" s="928"/>
      <c r="AQ381" s="928"/>
      <c r="AR381" s="928"/>
      <c r="AS381" s="928"/>
      <c r="AT381" s="928"/>
      <c r="AU381" s="928"/>
    </row>
    <row r="382" spans="1:47">
      <c r="A382" s="928"/>
      <c r="B382" s="928"/>
      <c r="C382" s="928"/>
      <c r="D382" s="928"/>
      <c r="E382" s="928"/>
      <c r="F382" s="928"/>
      <c r="G382" s="928"/>
      <c r="H382" s="928"/>
      <c r="I382" s="928"/>
      <c r="J382" s="928"/>
      <c r="K382" s="928"/>
      <c r="L382" s="928"/>
      <c r="M382" s="928"/>
      <c r="N382" s="928"/>
      <c r="O382" s="928"/>
      <c r="P382" s="928"/>
      <c r="Q382" s="928"/>
      <c r="R382" s="928"/>
      <c r="S382" s="928"/>
      <c r="T382" s="928"/>
      <c r="U382" s="928"/>
      <c r="V382" s="928"/>
      <c r="W382" s="928"/>
      <c r="X382" s="928"/>
      <c r="Y382" s="928"/>
      <c r="Z382" s="928"/>
      <c r="AA382" s="928"/>
      <c r="AB382" s="928"/>
      <c r="AC382" s="928"/>
      <c r="AD382" s="928"/>
      <c r="AE382" s="928"/>
      <c r="AF382" s="928"/>
      <c r="AG382" s="928"/>
      <c r="AH382" s="928"/>
      <c r="AI382" s="928"/>
      <c r="AJ382" s="928"/>
      <c r="AK382" s="928"/>
      <c r="AL382" s="928"/>
      <c r="AM382" s="928"/>
      <c r="AN382" s="928"/>
      <c r="AO382" s="928"/>
      <c r="AP382" s="928"/>
      <c r="AQ382" s="928"/>
      <c r="AR382" s="928"/>
      <c r="AS382" s="928"/>
      <c r="AT382" s="928"/>
      <c r="AU382" s="928"/>
    </row>
    <row r="383" spans="1:47">
      <c r="A383" s="928"/>
      <c r="B383" s="928"/>
      <c r="C383" s="928"/>
      <c r="D383" s="928"/>
      <c r="E383" s="928"/>
      <c r="F383" s="928"/>
      <c r="G383" s="928"/>
      <c r="H383" s="928"/>
      <c r="I383" s="928"/>
      <c r="J383" s="928"/>
      <c r="K383" s="928"/>
      <c r="L383" s="928"/>
      <c r="M383" s="928"/>
      <c r="N383" s="928"/>
      <c r="O383" s="928"/>
      <c r="P383" s="928"/>
      <c r="Q383" s="928"/>
      <c r="R383" s="928"/>
      <c r="S383" s="928"/>
      <c r="T383" s="928"/>
      <c r="U383" s="928"/>
      <c r="V383" s="928"/>
      <c r="W383" s="928"/>
      <c r="X383" s="928"/>
      <c r="Y383" s="928"/>
      <c r="Z383" s="928"/>
      <c r="AA383" s="928"/>
      <c r="AB383" s="928"/>
      <c r="AC383" s="928"/>
      <c r="AD383" s="928"/>
      <c r="AE383" s="928"/>
      <c r="AF383" s="928"/>
      <c r="AG383" s="928"/>
      <c r="AH383" s="928"/>
      <c r="AI383" s="928"/>
      <c r="AJ383" s="928"/>
      <c r="AK383" s="928"/>
      <c r="AL383" s="928"/>
      <c r="AM383" s="928"/>
      <c r="AN383" s="928"/>
      <c r="AO383" s="928"/>
      <c r="AP383" s="928"/>
      <c r="AQ383" s="928"/>
      <c r="AR383" s="928"/>
      <c r="AS383" s="928"/>
      <c r="AT383" s="928"/>
      <c r="AU383" s="928"/>
    </row>
    <row r="384" spans="1:47">
      <c r="A384" s="928"/>
      <c r="B384" s="928"/>
      <c r="C384" s="928"/>
      <c r="D384" s="928"/>
      <c r="E384" s="928"/>
      <c r="F384" s="928"/>
      <c r="G384" s="928"/>
      <c r="H384" s="928"/>
      <c r="I384" s="928"/>
      <c r="J384" s="928"/>
      <c r="K384" s="928"/>
      <c r="L384" s="928"/>
      <c r="M384" s="928"/>
      <c r="N384" s="928"/>
      <c r="O384" s="928"/>
      <c r="P384" s="928"/>
      <c r="Q384" s="928"/>
      <c r="R384" s="928"/>
      <c r="S384" s="928"/>
      <c r="T384" s="928"/>
      <c r="U384" s="928"/>
      <c r="V384" s="928"/>
      <c r="W384" s="928"/>
      <c r="X384" s="928"/>
      <c r="Y384" s="928"/>
      <c r="Z384" s="928"/>
      <c r="AA384" s="928"/>
      <c r="AB384" s="928"/>
      <c r="AC384" s="928"/>
      <c r="AD384" s="928"/>
      <c r="AE384" s="928"/>
      <c r="AF384" s="928"/>
      <c r="AG384" s="928"/>
      <c r="AH384" s="928"/>
      <c r="AI384" s="928"/>
      <c r="AJ384" s="928"/>
      <c r="AK384" s="928"/>
      <c r="AL384" s="928"/>
      <c r="AM384" s="928"/>
      <c r="AN384" s="928"/>
      <c r="AO384" s="928"/>
      <c r="AP384" s="928"/>
      <c r="AQ384" s="928"/>
      <c r="AR384" s="928"/>
      <c r="AS384" s="928"/>
      <c r="AT384" s="928"/>
      <c r="AU384" s="928"/>
    </row>
    <row r="385" spans="1:47">
      <c r="A385" s="928"/>
      <c r="B385" s="928"/>
      <c r="C385" s="928"/>
      <c r="D385" s="928"/>
      <c r="E385" s="928"/>
      <c r="F385" s="928"/>
      <c r="G385" s="928"/>
      <c r="H385" s="928"/>
      <c r="I385" s="928"/>
      <c r="J385" s="928"/>
      <c r="K385" s="928"/>
      <c r="L385" s="928"/>
      <c r="M385" s="928"/>
      <c r="N385" s="928"/>
      <c r="O385" s="928"/>
      <c r="P385" s="928"/>
      <c r="Q385" s="928"/>
      <c r="R385" s="928"/>
      <c r="S385" s="928"/>
      <c r="T385" s="928"/>
      <c r="U385" s="928"/>
      <c r="V385" s="928"/>
      <c r="W385" s="928"/>
      <c r="X385" s="928"/>
      <c r="Y385" s="928"/>
      <c r="Z385" s="928"/>
      <c r="AA385" s="928"/>
      <c r="AB385" s="928"/>
      <c r="AC385" s="928"/>
      <c r="AD385" s="928"/>
      <c r="AE385" s="928"/>
      <c r="AF385" s="928"/>
      <c r="AG385" s="928"/>
      <c r="AH385" s="928"/>
      <c r="AI385" s="928"/>
      <c r="AJ385" s="928"/>
      <c r="AK385" s="928"/>
      <c r="AL385" s="928"/>
      <c r="AM385" s="928"/>
      <c r="AN385" s="928"/>
      <c r="AO385" s="928"/>
      <c r="AP385" s="928"/>
      <c r="AQ385" s="928"/>
      <c r="AR385" s="928"/>
      <c r="AS385" s="928"/>
      <c r="AT385" s="928"/>
      <c r="AU385" s="928"/>
    </row>
    <row r="386" spans="1:47">
      <c r="A386" s="928"/>
      <c r="B386" s="928"/>
      <c r="C386" s="928"/>
      <c r="D386" s="928"/>
      <c r="E386" s="928"/>
      <c r="F386" s="928"/>
      <c r="G386" s="928"/>
      <c r="H386" s="928"/>
      <c r="I386" s="928"/>
      <c r="J386" s="928"/>
      <c r="K386" s="928"/>
      <c r="L386" s="928"/>
      <c r="M386" s="928"/>
      <c r="N386" s="928"/>
      <c r="O386" s="928"/>
      <c r="P386" s="928"/>
      <c r="Q386" s="928"/>
      <c r="R386" s="928"/>
      <c r="S386" s="928"/>
      <c r="T386" s="928"/>
      <c r="U386" s="928"/>
      <c r="V386" s="928"/>
      <c r="W386" s="928"/>
      <c r="X386" s="928"/>
      <c r="Y386" s="928"/>
      <c r="Z386" s="928"/>
      <c r="AA386" s="928"/>
      <c r="AB386" s="928"/>
      <c r="AC386" s="928"/>
      <c r="AD386" s="928"/>
      <c r="AE386" s="928"/>
      <c r="AF386" s="928"/>
      <c r="AG386" s="928"/>
      <c r="AH386" s="928"/>
      <c r="AI386" s="928"/>
      <c r="AJ386" s="928"/>
      <c r="AK386" s="928"/>
      <c r="AL386" s="928"/>
      <c r="AM386" s="928"/>
      <c r="AN386" s="928"/>
      <c r="AO386" s="928"/>
      <c r="AP386" s="928"/>
      <c r="AQ386" s="928"/>
      <c r="AR386" s="928"/>
      <c r="AS386" s="928"/>
      <c r="AT386" s="928"/>
      <c r="AU386" s="928"/>
    </row>
    <row r="387" spans="1:47">
      <c r="A387" s="928"/>
      <c r="B387" s="928"/>
      <c r="C387" s="928"/>
      <c r="D387" s="928"/>
      <c r="E387" s="928"/>
      <c r="F387" s="928"/>
      <c r="G387" s="928"/>
      <c r="H387" s="928"/>
      <c r="I387" s="928"/>
      <c r="J387" s="928"/>
      <c r="K387" s="928"/>
      <c r="L387" s="928"/>
      <c r="M387" s="928"/>
      <c r="N387" s="928"/>
      <c r="O387" s="928"/>
      <c r="P387" s="928"/>
      <c r="Q387" s="928"/>
      <c r="R387" s="928"/>
      <c r="S387" s="928"/>
      <c r="T387" s="928"/>
      <c r="U387" s="928"/>
      <c r="V387" s="928"/>
      <c r="W387" s="928"/>
      <c r="X387" s="928"/>
      <c r="Y387" s="928"/>
      <c r="Z387" s="928"/>
      <c r="AA387" s="928"/>
      <c r="AB387" s="928"/>
      <c r="AC387" s="928"/>
      <c r="AD387" s="928"/>
      <c r="AE387" s="928"/>
      <c r="AF387" s="928"/>
      <c r="AG387" s="928"/>
      <c r="AH387" s="928"/>
      <c r="AI387" s="928"/>
      <c r="AJ387" s="928"/>
      <c r="AK387" s="928"/>
      <c r="AL387" s="928"/>
      <c r="AM387" s="928"/>
      <c r="AN387" s="928"/>
      <c r="AO387" s="928"/>
      <c r="AP387" s="928"/>
      <c r="AQ387" s="928"/>
      <c r="AR387" s="928"/>
      <c r="AS387" s="928"/>
      <c r="AT387" s="928"/>
      <c r="AU387" s="928"/>
    </row>
    <row r="388" spans="1:47">
      <c r="A388" s="928"/>
      <c r="B388" s="928"/>
      <c r="C388" s="928"/>
      <c r="D388" s="928"/>
      <c r="E388" s="928"/>
      <c r="F388" s="928"/>
      <c r="G388" s="928"/>
      <c r="H388" s="928"/>
      <c r="I388" s="928"/>
      <c r="J388" s="928"/>
      <c r="K388" s="928"/>
      <c r="L388" s="928"/>
      <c r="M388" s="928"/>
      <c r="N388" s="928"/>
      <c r="O388" s="928"/>
      <c r="P388" s="928"/>
      <c r="Q388" s="928"/>
      <c r="R388" s="928"/>
      <c r="S388" s="928"/>
      <c r="T388" s="928"/>
      <c r="U388" s="928"/>
      <c r="V388" s="928"/>
      <c r="W388" s="928"/>
      <c r="X388" s="928"/>
      <c r="Y388" s="928"/>
      <c r="Z388" s="928"/>
      <c r="AA388" s="928"/>
      <c r="AB388" s="928"/>
      <c r="AC388" s="928"/>
      <c r="AD388" s="928"/>
      <c r="AE388" s="928"/>
      <c r="AF388" s="928"/>
      <c r="AG388" s="928"/>
      <c r="AH388" s="928"/>
      <c r="AI388" s="928"/>
      <c r="AJ388" s="928"/>
      <c r="AK388" s="928"/>
      <c r="AL388" s="928"/>
      <c r="AM388" s="928"/>
      <c r="AN388" s="928"/>
      <c r="AO388" s="928"/>
      <c r="AP388" s="928"/>
      <c r="AQ388" s="928"/>
      <c r="AR388" s="928"/>
      <c r="AS388" s="928"/>
      <c r="AT388" s="928"/>
      <c r="AU388" s="928"/>
    </row>
    <row r="389" spans="1:47">
      <c r="A389" s="928"/>
      <c r="B389" s="928"/>
      <c r="C389" s="928"/>
      <c r="D389" s="928"/>
      <c r="E389" s="928"/>
      <c r="F389" s="928"/>
      <c r="G389" s="928"/>
      <c r="H389" s="928"/>
      <c r="I389" s="928"/>
      <c r="J389" s="928"/>
      <c r="K389" s="928"/>
      <c r="L389" s="928"/>
      <c r="M389" s="928"/>
      <c r="N389" s="928"/>
      <c r="O389" s="928"/>
      <c r="P389" s="928"/>
      <c r="Q389" s="928"/>
      <c r="R389" s="928"/>
      <c r="S389" s="928"/>
      <c r="T389" s="928"/>
      <c r="U389" s="928"/>
      <c r="V389" s="928"/>
      <c r="W389" s="928"/>
      <c r="X389" s="928"/>
      <c r="Y389" s="928"/>
      <c r="Z389" s="928"/>
      <c r="AA389" s="928"/>
      <c r="AB389" s="928"/>
      <c r="AC389" s="928"/>
      <c r="AD389" s="928"/>
      <c r="AE389" s="928"/>
      <c r="AF389" s="928"/>
      <c r="AG389" s="928"/>
      <c r="AH389" s="928"/>
      <c r="AI389" s="928"/>
      <c r="AJ389" s="928"/>
      <c r="AK389" s="928"/>
      <c r="AL389" s="928"/>
      <c r="AM389" s="928"/>
      <c r="AN389" s="928"/>
      <c r="AO389" s="928"/>
      <c r="AP389" s="928"/>
      <c r="AQ389" s="928"/>
      <c r="AR389" s="928"/>
      <c r="AS389" s="928"/>
      <c r="AT389" s="928"/>
      <c r="AU389" s="928"/>
    </row>
    <row r="390" spans="1:47">
      <c r="A390" s="928"/>
      <c r="B390" s="928"/>
      <c r="C390" s="928"/>
      <c r="D390" s="928"/>
      <c r="E390" s="928"/>
      <c r="F390" s="928"/>
      <c r="G390" s="928"/>
      <c r="H390" s="928"/>
      <c r="I390" s="928"/>
      <c r="J390" s="928"/>
      <c r="K390" s="928"/>
      <c r="L390" s="928"/>
      <c r="M390" s="928"/>
      <c r="N390" s="928"/>
      <c r="O390" s="928"/>
      <c r="P390" s="928"/>
      <c r="Q390" s="928"/>
      <c r="R390" s="928"/>
      <c r="S390" s="928"/>
      <c r="T390" s="928"/>
      <c r="U390" s="928"/>
      <c r="V390" s="928"/>
      <c r="W390" s="928"/>
      <c r="X390" s="928"/>
      <c r="Y390" s="928"/>
      <c r="Z390" s="928"/>
      <c r="AA390" s="928"/>
      <c r="AB390" s="928"/>
      <c r="AC390" s="928"/>
      <c r="AD390" s="928"/>
      <c r="AE390" s="928"/>
      <c r="AF390" s="928"/>
      <c r="AG390" s="928"/>
      <c r="AH390" s="928"/>
      <c r="AI390" s="928"/>
      <c r="AJ390" s="928"/>
      <c r="AK390" s="928"/>
      <c r="AL390" s="928"/>
      <c r="AM390" s="928"/>
      <c r="AN390" s="928"/>
      <c r="AO390" s="928"/>
      <c r="AP390" s="928"/>
      <c r="AQ390" s="928"/>
      <c r="AR390" s="928"/>
      <c r="AS390" s="928"/>
      <c r="AT390" s="928"/>
      <c r="AU390" s="928"/>
    </row>
    <row r="391" spans="1:47">
      <c r="A391" s="928"/>
      <c r="B391" s="928"/>
      <c r="C391" s="928"/>
      <c r="D391" s="928"/>
      <c r="E391" s="928"/>
      <c r="F391" s="928"/>
      <c r="G391" s="928"/>
      <c r="H391" s="928"/>
      <c r="I391" s="928"/>
      <c r="J391" s="928"/>
      <c r="K391" s="928"/>
      <c r="L391" s="928"/>
      <c r="M391" s="928"/>
      <c r="N391" s="928"/>
      <c r="O391" s="928"/>
      <c r="P391" s="928"/>
      <c r="Q391" s="928"/>
      <c r="R391" s="928"/>
      <c r="S391" s="928"/>
      <c r="T391" s="928"/>
      <c r="U391" s="928"/>
      <c r="V391" s="928"/>
      <c r="W391" s="928"/>
      <c r="X391" s="928"/>
      <c r="Y391" s="928"/>
      <c r="Z391" s="928"/>
      <c r="AA391" s="928"/>
      <c r="AB391" s="928"/>
      <c r="AC391" s="928"/>
      <c r="AD391" s="928"/>
      <c r="AE391" s="928"/>
      <c r="AF391" s="928"/>
      <c r="AG391" s="928"/>
      <c r="AH391" s="928"/>
      <c r="AI391" s="928"/>
      <c r="AJ391" s="928"/>
      <c r="AK391" s="928"/>
      <c r="AL391" s="928"/>
      <c r="AM391" s="928"/>
      <c r="AN391" s="928"/>
      <c r="AO391" s="928"/>
      <c r="AP391" s="928"/>
      <c r="AQ391" s="928"/>
      <c r="AR391" s="928"/>
      <c r="AS391" s="928"/>
      <c r="AT391" s="928"/>
      <c r="AU391" s="928"/>
    </row>
    <row r="392" spans="1:47">
      <c r="A392" s="928"/>
      <c r="B392" s="928"/>
      <c r="C392" s="928"/>
      <c r="D392" s="928"/>
      <c r="E392" s="928"/>
      <c r="F392" s="928"/>
      <c r="G392" s="928"/>
      <c r="H392" s="928"/>
      <c r="I392" s="928"/>
      <c r="J392" s="928"/>
      <c r="K392" s="928"/>
      <c r="L392" s="928"/>
      <c r="M392" s="928"/>
      <c r="N392" s="928"/>
      <c r="O392" s="928"/>
      <c r="P392" s="928"/>
      <c r="Q392" s="928"/>
      <c r="R392" s="928"/>
      <c r="S392" s="928"/>
      <c r="T392" s="928"/>
      <c r="U392" s="928"/>
      <c r="V392" s="928"/>
      <c r="W392" s="928"/>
      <c r="X392" s="928"/>
      <c r="Y392" s="928"/>
      <c r="Z392" s="928"/>
      <c r="AA392" s="928"/>
      <c r="AB392" s="928"/>
      <c r="AC392" s="928"/>
      <c r="AD392" s="928"/>
      <c r="AE392" s="928"/>
      <c r="AF392" s="928"/>
      <c r="AG392" s="928"/>
      <c r="AH392" s="928"/>
      <c r="AI392" s="928"/>
      <c r="AJ392" s="928"/>
      <c r="AK392" s="928"/>
      <c r="AL392" s="928"/>
      <c r="AM392" s="928"/>
      <c r="AN392" s="928"/>
      <c r="AO392" s="928"/>
      <c r="AP392" s="928"/>
      <c r="AQ392" s="928"/>
      <c r="AR392" s="928"/>
      <c r="AS392" s="928"/>
      <c r="AT392" s="928"/>
      <c r="AU392" s="928"/>
    </row>
    <row r="393" spans="1:47">
      <c r="A393" s="928"/>
      <c r="B393" s="928"/>
      <c r="C393" s="928"/>
      <c r="D393" s="928"/>
      <c r="E393" s="928"/>
      <c r="F393" s="928"/>
      <c r="G393" s="928"/>
      <c r="H393" s="928"/>
      <c r="I393" s="928"/>
      <c r="J393" s="928"/>
      <c r="K393" s="928"/>
      <c r="L393" s="928"/>
      <c r="M393" s="928"/>
      <c r="N393" s="928"/>
      <c r="O393" s="928"/>
      <c r="P393" s="928"/>
      <c r="Q393" s="928"/>
      <c r="R393" s="928"/>
      <c r="S393" s="928"/>
      <c r="T393" s="928"/>
      <c r="U393" s="928"/>
      <c r="V393" s="928"/>
      <c r="W393" s="928"/>
      <c r="X393" s="928"/>
      <c r="Y393" s="928"/>
      <c r="Z393" s="928"/>
      <c r="AA393" s="928"/>
      <c r="AB393" s="928"/>
      <c r="AC393" s="928"/>
      <c r="AD393" s="928"/>
      <c r="AE393" s="928"/>
      <c r="AF393" s="928"/>
      <c r="AG393" s="928"/>
      <c r="AH393" s="928"/>
      <c r="AI393" s="928"/>
      <c r="AJ393" s="928"/>
      <c r="AK393" s="928"/>
      <c r="AL393" s="928"/>
      <c r="AM393" s="928"/>
      <c r="AN393" s="928"/>
      <c r="AO393" s="928"/>
      <c r="AP393" s="928"/>
      <c r="AQ393" s="928"/>
      <c r="AR393" s="928"/>
      <c r="AS393" s="928"/>
      <c r="AT393" s="928"/>
      <c r="AU393" s="928"/>
    </row>
    <row r="394" spans="1:47">
      <c r="A394" s="928"/>
      <c r="B394" s="928"/>
      <c r="C394" s="928"/>
      <c r="D394" s="928"/>
      <c r="E394" s="928"/>
      <c r="F394" s="928"/>
      <c r="G394" s="928"/>
      <c r="H394" s="928"/>
      <c r="I394" s="928"/>
      <c r="J394" s="928"/>
      <c r="K394" s="928"/>
      <c r="L394" s="928"/>
      <c r="M394" s="928"/>
      <c r="N394" s="928"/>
      <c r="O394" s="928"/>
      <c r="P394" s="928"/>
      <c r="Q394" s="928"/>
      <c r="R394" s="928"/>
      <c r="S394" s="928"/>
      <c r="T394" s="928"/>
      <c r="U394" s="928"/>
      <c r="V394" s="928"/>
      <c r="W394" s="928"/>
      <c r="X394" s="928"/>
      <c r="Y394" s="928"/>
      <c r="Z394" s="928"/>
      <c r="AA394" s="928"/>
      <c r="AB394" s="928"/>
      <c r="AC394" s="928"/>
      <c r="AD394" s="928"/>
      <c r="AE394" s="928"/>
      <c r="AF394" s="928"/>
      <c r="AG394" s="928"/>
      <c r="AH394" s="928"/>
      <c r="AI394" s="928"/>
      <c r="AJ394" s="928"/>
      <c r="AK394" s="928"/>
      <c r="AL394" s="928"/>
      <c r="AM394" s="928"/>
      <c r="AN394" s="928"/>
      <c r="AO394" s="928"/>
      <c r="AP394" s="928"/>
      <c r="AQ394" s="928"/>
      <c r="AR394" s="928"/>
      <c r="AS394" s="928"/>
      <c r="AT394" s="928"/>
      <c r="AU394" s="928"/>
    </row>
    <row r="395" spans="1:47">
      <c r="A395" s="928"/>
      <c r="B395" s="928"/>
      <c r="C395" s="928"/>
      <c r="D395" s="928"/>
      <c r="E395" s="928"/>
      <c r="F395" s="928"/>
      <c r="G395" s="928"/>
      <c r="H395" s="928"/>
      <c r="I395" s="928"/>
      <c r="J395" s="928"/>
      <c r="K395" s="928"/>
      <c r="L395" s="928"/>
      <c r="M395" s="928"/>
      <c r="N395" s="928"/>
      <c r="O395" s="928"/>
      <c r="P395" s="928"/>
      <c r="Q395" s="928"/>
      <c r="R395" s="928"/>
      <c r="S395" s="928"/>
      <c r="T395" s="928"/>
      <c r="U395" s="928"/>
      <c r="V395" s="928"/>
      <c r="W395" s="928"/>
      <c r="X395" s="928"/>
      <c r="Y395" s="928"/>
      <c r="Z395" s="928"/>
      <c r="AA395" s="928"/>
      <c r="AB395" s="928"/>
      <c r="AC395" s="928"/>
      <c r="AD395" s="928"/>
      <c r="AE395" s="928"/>
      <c r="AF395" s="928"/>
      <c r="AG395" s="928"/>
      <c r="AH395" s="928"/>
      <c r="AI395" s="928"/>
      <c r="AJ395" s="928"/>
      <c r="AK395" s="928"/>
      <c r="AL395" s="928"/>
      <c r="AM395" s="928"/>
      <c r="AN395" s="928"/>
      <c r="AO395" s="928"/>
      <c r="AP395" s="928"/>
      <c r="AQ395" s="928"/>
      <c r="AR395" s="928"/>
      <c r="AS395" s="928"/>
      <c r="AT395" s="928"/>
      <c r="AU395" s="928"/>
    </row>
    <row r="396" spans="1:47">
      <c r="A396" s="928"/>
      <c r="B396" s="928"/>
      <c r="C396" s="928"/>
      <c r="D396" s="928"/>
      <c r="E396" s="928"/>
      <c r="F396" s="928"/>
      <c r="G396" s="928"/>
      <c r="H396" s="928"/>
      <c r="I396" s="928"/>
      <c r="J396" s="928"/>
      <c r="K396" s="928"/>
      <c r="L396" s="928"/>
      <c r="M396" s="928"/>
      <c r="N396" s="928"/>
      <c r="O396" s="928"/>
      <c r="P396" s="928"/>
      <c r="Q396" s="928"/>
      <c r="R396" s="928"/>
      <c r="S396" s="928"/>
      <c r="T396" s="928"/>
      <c r="U396" s="928"/>
      <c r="V396" s="928"/>
      <c r="W396" s="928"/>
      <c r="X396" s="928"/>
      <c r="Y396" s="928"/>
      <c r="Z396" s="928"/>
      <c r="AA396" s="928"/>
      <c r="AB396" s="928"/>
      <c r="AC396" s="928"/>
      <c r="AD396" s="928"/>
      <c r="AE396" s="928"/>
      <c r="AF396" s="928"/>
      <c r="AG396" s="928"/>
      <c r="AH396" s="928"/>
      <c r="AI396" s="928"/>
      <c r="AJ396" s="928"/>
      <c r="AK396" s="928"/>
      <c r="AL396" s="928"/>
      <c r="AM396" s="928"/>
      <c r="AN396" s="928"/>
      <c r="AO396" s="928"/>
      <c r="AP396" s="928"/>
      <c r="AQ396" s="928"/>
      <c r="AR396" s="928"/>
      <c r="AS396" s="928"/>
      <c r="AT396" s="928"/>
      <c r="AU396" s="928"/>
    </row>
    <row r="397" spans="1:47">
      <c r="A397" s="928"/>
      <c r="B397" s="928"/>
      <c r="C397" s="928"/>
      <c r="D397" s="928"/>
      <c r="E397" s="928"/>
      <c r="F397" s="928"/>
      <c r="G397" s="928"/>
      <c r="H397" s="928"/>
      <c r="I397" s="928"/>
      <c r="J397" s="928"/>
      <c r="K397" s="928"/>
      <c r="L397" s="928"/>
      <c r="M397" s="928"/>
      <c r="N397" s="928"/>
      <c r="O397" s="928"/>
      <c r="P397" s="928"/>
      <c r="Q397" s="928"/>
      <c r="R397" s="928"/>
      <c r="S397" s="928"/>
      <c r="T397" s="928"/>
      <c r="U397" s="928"/>
      <c r="V397" s="928"/>
      <c r="W397" s="928"/>
      <c r="X397" s="928"/>
      <c r="Y397" s="928"/>
      <c r="Z397" s="928"/>
      <c r="AA397" s="928"/>
      <c r="AB397" s="928"/>
      <c r="AC397" s="928"/>
      <c r="AD397" s="928"/>
      <c r="AE397" s="928"/>
      <c r="AF397" s="928"/>
      <c r="AG397" s="928"/>
      <c r="AH397" s="928"/>
      <c r="AI397" s="928"/>
      <c r="AJ397" s="928"/>
      <c r="AK397" s="928"/>
      <c r="AL397" s="928"/>
      <c r="AM397" s="928"/>
      <c r="AN397" s="928"/>
      <c r="AO397" s="928"/>
      <c r="AP397" s="928"/>
      <c r="AQ397" s="928"/>
      <c r="AR397" s="928"/>
      <c r="AS397" s="928"/>
      <c r="AT397" s="928"/>
      <c r="AU397" s="928"/>
    </row>
    <row r="398" spans="1:47">
      <c r="A398" s="928"/>
      <c r="B398" s="928"/>
      <c r="C398" s="928"/>
      <c r="D398" s="928"/>
      <c r="E398" s="928"/>
      <c r="F398" s="928"/>
      <c r="G398" s="928"/>
      <c r="H398" s="928"/>
      <c r="I398" s="928"/>
      <c r="J398" s="928"/>
      <c r="K398" s="928"/>
      <c r="L398" s="928"/>
      <c r="M398" s="928"/>
      <c r="N398" s="928"/>
      <c r="O398" s="928"/>
      <c r="P398" s="928"/>
      <c r="Q398" s="928"/>
      <c r="R398" s="928"/>
      <c r="S398" s="928"/>
      <c r="T398" s="928"/>
      <c r="U398" s="928"/>
      <c r="V398" s="928"/>
      <c r="W398" s="928"/>
      <c r="X398" s="928"/>
      <c r="Y398" s="928"/>
      <c r="Z398" s="928"/>
      <c r="AA398" s="928"/>
      <c r="AB398" s="928"/>
      <c r="AC398" s="928"/>
      <c r="AD398" s="928"/>
      <c r="AE398" s="928"/>
      <c r="AF398" s="928"/>
      <c r="AG398" s="928"/>
      <c r="AH398" s="928"/>
      <c r="AI398" s="928"/>
      <c r="AJ398" s="928"/>
      <c r="AK398" s="928"/>
      <c r="AL398" s="928"/>
      <c r="AM398" s="928"/>
      <c r="AN398" s="928"/>
      <c r="AO398" s="928"/>
      <c r="AP398" s="928"/>
      <c r="AQ398" s="928"/>
      <c r="AR398" s="928"/>
      <c r="AS398" s="928"/>
      <c r="AT398" s="928"/>
      <c r="AU398" s="928"/>
    </row>
    <row r="399" spans="1:47">
      <c r="A399" s="928"/>
      <c r="B399" s="928"/>
      <c r="C399" s="928"/>
      <c r="D399" s="928"/>
      <c r="E399" s="928"/>
      <c r="F399" s="928"/>
      <c r="G399" s="928"/>
      <c r="H399" s="928"/>
      <c r="I399" s="928"/>
      <c r="J399" s="928"/>
      <c r="K399" s="928"/>
      <c r="L399" s="928"/>
      <c r="M399" s="928"/>
      <c r="N399" s="928"/>
      <c r="O399" s="928"/>
      <c r="P399" s="928"/>
      <c r="Q399" s="928"/>
      <c r="R399" s="928"/>
      <c r="S399" s="928"/>
      <c r="T399" s="928"/>
      <c r="U399" s="928"/>
      <c r="V399" s="928"/>
      <c r="W399" s="928"/>
      <c r="X399" s="928"/>
      <c r="Y399" s="928"/>
      <c r="Z399" s="928"/>
      <c r="AA399" s="928"/>
      <c r="AB399" s="928"/>
      <c r="AC399" s="928"/>
      <c r="AD399" s="928"/>
      <c r="AE399" s="928"/>
      <c r="AF399" s="928"/>
      <c r="AG399" s="928"/>
      <c r="AH399" s="928"/>
      <c r="AI399" s="928"/>
      <c r="AJ399" s="928"/>
      <c r="AK399" s="928"/>
      <c r="AL399" s="928"/>
      <c r="AM399" s="928"/>
      <c r="AN399" s="928"/>
      <c r="AO399" s="928"/>
      <c r="AP399" s="928"/>
      <c r="AQ399" s="928"/>
      <c r="AR399" s="928"/>
      <c r="AS399" s="928"/>
      <c r="AT399" s="928"/>
      <c r="AU399" s="928"/>
    </row>
    <row r="400" spans="1:47">
      <c r="A400" s="928"/>
      <c r="B400" s="928"/>
      <c r="C400" s="928"/>
      <c r="D400" s="928"/>
      <c r="E400" s="928"/>
      <c r="F400" s="928"/>
      <c r="G400" s="928"/>
      <c r="H400" s="928"/>
      <c r="I400" s="928"/>
      <c r="J400" s="928"/>
      <c r="K400" s="928"/>
      <c r="L400" s="928"/>
      <c r="M400" s="928"/>
      <c r="N400" s="928"/>
      <c r="O400" s="928"/>
      <c r="P400" s="928"/>
      <c r="Q400" s="928"/>
      <c r="R400" s="928"/>
      <c r="S400" s="928"/>
      <c r="T400" s="928"/>
      <c r="U400" s="928"/>
      <c r="V400" s="928"/>
      <c r="W400" s="928"/>
      <c r="X400" s="928"/>
      <c r="Y400" s="928"/>
      <c r="Z400" s="928"/>
      <c r="AA400" s="928"/>
      <c r="AB400" s="928"/>
      <c r="AC400" s="928"/>
      <c r="AD400" s="928"/>
      <c r="AE400" s="928"/>
      <c r="AF400" s="928"/>
      <c r="AG400" s="928"/>
      <c r="AH400" s="928"/>
      <c r="AI400" s="928"/>
      <c r="AJ400" s="928"/>
      <c r="AK400" s="928"/>
      <c r="AL400" s="928"/>
      <c r="AM400" s="928"/>
      <c r="AN400" s="928"/>
      <c r="AO400" s="928"/>
      <c r="AP400" s="928"/>
      <c r="AQ400" s="928"/>
      <c r="AR400" s="928"/>
      <c r="AS400" s="928"/>
      <c r="AT400" s="928"/>
      <c r="AU400" s="928"/>
    </row>
    <row r="401" spans="1:47">
      <c r="A401" s="928"/>
      <c r="B401" s="928"/>
      <c r="C401" s="928"/>
      <c r="D401" s="928"/>
      <c r="E401" s="928"/>
      <c r="F401" s="928"/>
      <c r="G401" s="928"/>
      <c r="H401" s="928"/>
      <c r="I401" s="928"/>
      <c r="J401" s="928"/>
      <c r="K401" s="928"/>
      <c r="L401" s="928"/>
      <c r="M401" s="928"/>
      <c r="N401" s="928"/>
      <c r="O401" s="928"/>
      <c r="P401" s="928"/>
      <c r="Q401" s="928"/>
      <c r="R401" s="928"/>
      <c r="S401" s="928"/>
      <c r="T401" s="928"/>
      <c r="U401" s="928"/>
      <c r="V401" s="928"/>
      <c r="W401" s="928"/>
      <c r="X401" s="928"/>
      <c r="Y401" s="928"/>
      <c r="Z401" s="928"/>
      <c r="AA401" s="928"/>
      <c r="AB401" s="928"/>
      <c r="AC401" s="928"/>
      <c r="AD401" s="928"/>
      <c r="AE401" s="928"/>
      <c r="AF401" s="928"/>
      <c r="AG401" s="928"/>
      <c r="AH401" s="928"/>
      <c r="AI401" s="928"/>
      <c r="AJ401" s="928"/>
      <c r="AK401" s="928"/>
      <c r="AL401" s="928"/>
      <c r="AM401" s="928"/>
      <c r="AN401" s="928"/>
      <c r="AO401" s="928"/>
      <c r="AP401" s="928"/>
      <c r="AQ401" s="928"/>
      <c r="AR401" s="928"/>
      <c r="AS401" s="928"/>
      <c r="AT401" s="928"/>
      <c r="AU401" s="928"/>
    </row>
    <row r="402" spans="1:47">
      <c r="A402" s="928"/>
      <c r="B402" s="928"/>
      <c r="C402" s="928"/>
      <c r="D402" s="928"/>
      <c r="E402" s="928"/>
      <c r="F402" s="928"/>
      <c r="G402" s="928"/>
      <c r="H402" s="928"/>
      <c r="I402" s="928"/>
      <c r="J402" s="928"/>
      <c r="K402" s="928"/>
      <c r="L402" s="928"/>
      <c r="M402" s="928"/>
      <c r="N402" s="928"/>
      <c r="O402" s="928"/>
      <c r="P402" s="928"/>
      <c r="Q402" s="928"/>
      <c r="R402" s="928"/>
      <c r="S402" s="928"/>
      <c r="T402" s="928"/>
      <c r="U402" s="928"/>
      <c r="V402" s="928"/>
      <c r="W402" s="928"/>
      <c r="X402" s="928"/>
      <c r="Y402" s="928"/>
      <c r="Z402" s="928"/>
      <c r="AA402" s="928"/>
      <c r="AB402" s="928"/>
      <c r="AC402" s="928"/>
      <c r="AD402" s="928"/>
      <c r="AE402" s="928"/>
      <c r="AF402" s="928"/>
      <c r="AG402" s="928"/>
      <c r="AH402" s="928"/>
      <c r="AI402" s="928"/>
      <c r="AJ402" s="928"/>
      <c r="AK402" s="928"/>
      <c r="AL402" s="928"/>
      <c r="AM402" s="928"/>
      <c r="AN402" s="928"/>
      <c r="AO402" s="928"/>
      <c r="AP402" s="928"/>
      <c r="AQ402" s="928"/>
      <c r="AR402" s="928"/>
      <c r="AS402" s="928"/>
      <c r="AT402" s="928"/>
      <c r="AU402" s="928"/>
    </row>
    <row r="403" spans="1:47">
      <c r="A403" s="928"/>
      <c r="B403" s="928"/>
      <c r="C403" s="928"/>
      <c r="D403" s="928"/>
      <c r="E403" s="928"/>
      <c r="F403" s="928"/>
      <c r="G403" s="928"/>
      <c r="H403" s="928"/>
      <c r="I403" s="928"/>
      <c r="J403" s="928"/>
      <c r="K403" s="928"/>
      <c r="L403" s="928"/>
      <c r="M403" s="928"/>
      <c r="N403" s="928"/>
      <c r="O403" s="928"/>
      <c r="P403" s="928"/>
      <c r="Q403" s="928"/>
      <c r="R403" s="928"/>
      <c r="S403" s="928"/>
      <c r="T403" s="928"/>
      <c r="U403" s="928"/>
      <c r="V403" s="928"/>
      <c r="W403" s="928"/>
      <c r="X403" s="928"/>
      <c r="Y403" s="928"/>
      <c r="Z403" s="928"/>
      <c r="AA403" s="928"/>
      <c r="AB403" s="928"/>
      <c r="AC403" s="928"/>
      <c r="AD403" s="928"/>
      <c r="AE403" s="928"/>
      <c r="AF403" s="928"/>
      <c r="AG403" s="928"/>
      <c r="AH403" s="928"/>
      <c r="AI403" s="928"/>
      <c r="AJ403" s="928"/>
      <c r="AK403" s="928"/>
      <c r="AL403" s="928"/>
      <c r="AM403" s="928"/>
      <c r="AN403" s="928"/>
      <c r="AO403" s="928"/>
      <c r="AP403" s="928"/>
      <c r="AQ403" s="928"/>
      <c r="AR403" s="928"/>
      <c r="AS403" s="928"/>
      <c r="AT403" s="928"/>
      <c r="AU403" s="928"/>
    </row>
    <row r="404" spans="1:47">
      <c r="A404" s="928"/>
      <c r="B404" s="928"/>
      <c r="C404" s="928"/>
      <c r="D404" s="928"/>
      <c r="E404" s="928"/>
      <c r="F404" s="928"/>
      <c r="G404" s="928"/>
      <c r="H404" s="928"/>
      <c r="I404" s="928"/>
      <c r="J404" s="928"/>
      <c r="K404" s="928"/>
      <c r="L404" s="928"/>
      <c r="M404" s="928"/>
      <c r="N404" s="928"/>
      <c r="O404" s="928"/>
      <c r="P404" s="928"/>
      <c r="Q404" s="928"/>
      <c r="R404" s="928"/>
      <c r="S404" s="928"/>
      <c r="T404" s="928"/>
      <c r="U404" s="928"/>
      <c r="V404" s="928"/>
      <c r="W404" s="928"/>
      <c r="X404" s="928"/>
      <c r="Y404" s="928"/>
      <c r="Z404" s="928"/>
      <c r="AA404" s="928"/>
      <c r="AB404" s="928"/>
      <c r="AC404" s="928"/>
      <c r="AD404" s="928"/>
      <c r="AE404" s="928"/>
      <c r="AF404" s="928"/>
      <c r="AG404" s="928"/>
      <c r="AH404" s="928"/>
      <c r="AI404" s="928"/>
      <c r="AJ404" s="928"/>
      <c r="AK404" s="928"/>
      <c r="AL404" s="928"/>
      <c r="AM404" s="928"/>
      <c r="AN404" s="928"/>
      <c r="AO404" s="928"/>
      <c r="AP404" s="928"/>
      <c r="AQ404" s="928"/>
      <c r="AR404" s="928"/>
      <c r="AS404" s="928"/>
      <c r="AT404" s="928"/>
      <c r="AU404" s="928"/>
    </row>
    <row r="405" spans="1:47">
      <c r="A405" s="928"/>
      <c r="B405" s="928"/>
      <c r="C405" s="928"/>
      <c r="D405" s="928"/>
      <c r="E405" s="928"/>
      <c r="F405" s="928"/>
      <c r="G405" s="928"/>
      <c r="H405" s="928"/>
      <c r="I405" s="928"/>
      <c r="J405" s="928"/>
      <c r="K405" s="928"/>
      <c r="L405" s="928"/>
      <c r="M405" s="928"/>
      <c r="N405" s="928"/>
      <c r="O405" s="928"/>
      <c r="P405" s="928"/>
      <c r="Q405" s="928"/>
      <c r="R405" s="928"/>
      <c r="S405" s="928"/>
      <c r="T405" s="928"/>
      <c r="U405" s="928"/>
      <c r="V405" s="928"/>
      <c r="W405" s="928"/>
      <c r="X405" s="928"/>
      <c r="Y405" s="928"/>
      <c r="Z405" s="928"/>
      <c r="AA405" s="928"/>
      <c r="AB405" s="928"/>
      <c r="AC405" s="928"/>
      <c r="AD405" s="928"/>
      <c r="AE405" s="928"/>
      <c r="AF405" s="928"/>
      <c r="AG405" s="928"/>
      <c r="AH405" s="928"/>
      <c r="AI405" s="928"/>
      <c r="AJ405" s="928"/>
      <c r="AK405" s="928"/>
      <c r="AL405" s="928"/>
      <c r="AM405" s="928"/>
      <c r="AN405" s="928"/>
      <c r="AO405" s="928"/>
      <c r="AP405" s="928"/>
      <c r="AQ405" s="928"/>
      <c r="AR405" s="928"/>
      <c r="AS405" s="928"/>
      <c r="AT405" s="928"/>
      <c r="AU405" s="928"/>
    </row>
    <row r="406" spans="1:47">
      <c r="A406" s="928"/>
      <c r="B406" s="928"/>
      <c r="C406" s="928"/>
      <c r="D406" s="928"/>
      <c r="E406" s="928"/>
      <c r="F406" s="928"/>
      <c r="G406" s="928"/>
      <c r="H406" s="928"/>
      <c r="I406" s="928"/>
      <c r="J406" s="928"/>
      <c r="K406" s="928"/>
      <c r="L406" s="928"/>
      <c r="M406" s="928"/>
      <c r="N406" s="928"/>
      <c r="O406" s="928"/>
      <c r="P406" s="928"/>
      <c r="Q406" s="928"/>
      <c r="R406" s="928"/>
      <c r="S406" s="928"/>
      <c r="T406" s="928"/>
      <c r="U406" s="928"/>
      <c r="V406" s="928"/>
      <c r="W406" s="928"/>
      <c r="X406" s="928"/>
      <c r="Y406" s="928"/>
      <c r="Z406" s="928"/>
      <c r="AA406" s="928"/>
      <c r="AB406" s="928"/>
      <c r="AC406" s="928"/>
      <c r="AD406" s="928"/>
      <c r="AE406" s="928"/>
      <c r="AF406" s="928"/>
      <c r="AG406" s="928"/>
      <c r="AH406" s="928"/>
      <c r="AI406" s="928"/>
      <c r="AJ406" s="928"/>
      <c r="AK406" s="928"/>
      <c r="AL406" s="928"/>
      <c r="AM406" s="928"/>
      <c r="AN406" s="928"/>
      <c r="AO406" s="928"/>
      <c r="AP406" s="928"/>
      <c r="AQ406" s="928"/>
      <c r="AR406" s="928"/>
      <c r="AS406" s="928"/>
      <c r="AT406" s="928"/>
      <c r="AU406" s="928"/>
    </row>
    <row r="407" spans="1:47">
      <c r="A407" s="928"/>
      <c r="B407" s="928"/>
      <c r="C407" s="928"/>
      <c r="D407" s="928"/>
      <c r="E407" s="928"/>
      <c r="F407" s="928"/>
      <c r="G407" s="928"/>
      <c r="H407" s="928"/>
      <c r="I407" s="928"/>
      <c r="J407" s="928"/>
      <c r="K407" s="928"/>
      <c r="L407" s="928"/>
      <c r="M407" s="928"/>
      <c r="N407" s="928"/>
      <c r="O407" s="928"/>
      <c r="P407" s="928"/>
      <c r="Q407" s="928"/>
      <c r="R407" s="928"/>
      <c r="S407" s="928"/>
      <c r="T407" s="928"/>
      <c r="U407" s="928"/>
      <c r="V407" s="928"/>
      <c r="W407" s="928"/>
      <c r="X407" s="928"/>
      <c r="Y407" s="928"/>
      <c r="Z407" s="928"/>
      <c r="AA407" s="928"/>
      <c r="AB407" s="928"/>
      <c r="AC407" s="928"/>
      <c r="AD407" s="928"/>
      <c r="AE407" s="928"/>
      <c r="AF407" s="928"/>
      <c r="AG407" s="928"/>
      <c r="AH407" s="928"/>
      <c r="AI407" s="928"/>
      <c r="AJ407" s="928"/>
      <c r="AK407" s="928"/>
      <c r="AL407" s="928"/>
      <c r="AM407" s="928"/>
      <c r="AN407" s="928"/>
      <c r="AO407" s="928"/>
      <c r="AP407" s="928"/>
      <c r="AQ407" s="928"/>
      <c r="AR407" s="928"/>
      <c r="AS407" s="928"/>
      <c r="AT407" s="928"/>
      <c r="AU407" s="928"/>
    </row>
    <row r="408" spans="1:47">
      <c r="A408" s="928"/>
      <c r="B408" s="928"/>
      <c r="C408" s="928"/>
      <c r="D408" s="928"/>
      <c r="E408" s="928"/>
      <c r="F408" s="928"/>
      <c r="G408" s="928"/>
      <c r="H408" s="928"/>
      <c r="I408" s="928"/>
      <c r="J408" s="928"/>
      <c r="K408" s="928"/>
      <c r="L408" s="928"/>
      <c r="M408" s="928"/>
      <c r="N408" s="928"/>
      <c r="O408" s="928"/>
      <c r="P408" s="928"/>
      <c r="Q408" s="928"/>
      <c r="R408" s="928"/>
      <c r="S408" s="928"/>
      <c r="T408" s="928"/>
      <c r="U408" s="928"/>
      <c r="V408" s="928"/>
      <c r="W408" s="928"/>
      <c r="X408" s="928"/>
      <c r="Y408" s="928"/>
      <c r="Z408" s="928"/>
      <c r="AA408" s="928"/>
      <c r="AB408" s="928"/>
      <c r="AC408" s="928"/>
      <c r="AD408" s="928"/>
      <c r="AE408" s="928"/>
      <c r="AF408" s="928"/>
      <c r="AG408" s="928"/>
      <c r="AH408" s="928"/>
      <c r="AI408" s="928"/>
      <c r="AJ408" s="928"/>
      <c r="AK408" s="928"/>
      <c r="AL408" s="928"/>
      <c r="AM408" s="928"/>
      <c r="AN408" s="928"/>
      <c r="AO408" s="928"/>
      <c r="AP408" s="928"/>
      <c r="AQ408" s="928"/>
      <c r="AR408" s="928"/>
      <c r="AS408" s="928"/>
      <c r="AT408" s="928"/>
      <c r="AU408" s="928"/>
    </row>
    <row r="409" spans="1:47">
      <c r="A409" s="928"/>
      <c r="B409" s="928"/>
      <c r="C409" s="928"/>
      <c r="D409" s="928"/>
      <c r="E409" s="928"/>
      <c r="F409" s="928"/>
      <c r="G409" s="928"/>
      <c r="H409" s="928"/>
      <c r="I409" s="928"/>
      <c r="J409" s="928"/>
      <c r="K409" s="928"/>
      <c r="L409" s="928"/>
      <c r="M409" s="928"/>
      <c r="N409" s="928"/>
      <c r="O409" s="928"/>
      <c r="P409" s="928"/>
      <c r="Q409" s="928"/>
      <c r="R409" s="928"/>
      <c r="S409" s="928"/>
      <c r="T409" s="928"/>
      <c r="U409" s="928"/>
      <c r="V409" s="928"/>
      <c r="W409" s="928"/>
      <c r="X409" s="928"/>
      <c r="Y409" s="928"/>
      <c r="Z409" s="928"/>
      <c r="AA409" s="928"/>
      <c r="AB409" s="928"/>
      <c r="AC409" s="928"/>
      <c r="AD409" s="928"/>
      <c r="AE409" s="928"/>
      <c r="AF409" s="928"/>
      <c r="AG409" s="928"/>
      <c r="AH409" s="928"/>
      <c r="AI409" s="928"/>
      <c r="AJ409" s="928"/>
      <c r="AK409" s="928"/>
      <c r="AL409" s="928"/>
      <c r="AM409" s="928"/>
      <c r="AN409" s="928"/>
      <c r="AO409" s="928"/>
      <c r="AP409" s="928"/>
      <c r="AQ409" s="928"/>
      <c r="AR409" s="928"/>
      <c r="AS409" s="928"/>
      <c r="AT409" s="928"/>
      <c r="AU409" s="928"/>
    </row>
    <row r="410" spans="1:47">
      <c r="A410" s="928"/>
      <c r="B410" s="928"/>
      <c r="C410" s="928"/>
      <c r="D410" s="928"/>
      <c r="E410" s="928"/>
      <c r="F410" s="928"/>
      <c r="G410" s="928"/>
      <c r="H410" s="928"/>
      <c r="I410" s="928"/>
      <c r="J410" s="928"/>
      <c r="K410" s="928"/>
      <c r="L410" s="928"/>
      <c r="M410" s="928"/>
      <c r="N410" s="928"/>
      <c r="O410" s="928"/>
      <c r="P410" s="928"/>
      <c r="Q410" s="928"/>
      <c r="R410" s="928"/>
      <c r="S410" s="928"/>
      <c r="T410" s="928"/>
      <c r="U410" s="928"/>
      <c r="V410" s="928"/>
      <c r="W410" s="928"/>
      <c r="X410" s="928"/>
      <c r="Y410" s="928"/>
      <c r="Z410" s="928"/>
      <c r="AA410" s="928"/>
      <c r="AB410" s="928"/>
      <c r="AC410" s="928"/>
      <c r="AD410" s="928"/>
      <c r="AE410" s="928"/>
      <c r="AF410" s="928"/>
      <c r="AG410" s="928"/>
      <c r="AH410" s="928"/>
      <c r="AI410" s="928"/>
      <c r="AJ410" s="928"/>
      <c r="AK410" s="928"/>
      <c r="AL410" s="928"/>
      <c r="AM410" s="928"/>
      <c r="AN410" s="928"/>
      <c r="AO410" s="928"/>
      <c r="AP410" s="928"/>
      <c r="AQ410" s="928"/>
      <c r="AR410" s="928"/>
      <c r="AS410" s="928"/>
      <c r="AT410" s="928"/>
      <c r="AU410" s="928"/>
    </row>
    <row r="411" spans="1:47">
      <c r="A411" s="928"/>
      <c r="B411" s="928"/>
      <c r="C411" s="928"/>
      <c r="D411" s="928"/>
      <c r="E411" s="928"/>
      <c r="F411" s="928"/>
      <c r="G411" s="928"/>
      <c r="H411" s="928"/>
      <c r="I411" s="928"/>
      <c r="J411" s="928"/>
      <c r="K411" s="928"/>
      <c r="L411" s="928"/>
      <c r="M411" s="928"/>
      <c r="N411" s="928"/>
      <c r="O411" s="928"/>
      <c r="P411" s="928"/>
      <c r="Q411" s="928"/>
      <c r="R411" s="928"/>
      <c r="S411" s="928"/>
      <c r="T411" s="928"/>
      <c r="U411" s="928"/>
      <c r="V411" s="928"/>
      <c r="W411" s="928"/>
      <c r="X411" s="928"/>
      <c r="Y411" s="928"/>
      <c r="Z411" s="928"/>
      <c r="AA411" s="928"/>
      <c r="AB411" s="928"/>
      <c r="AC411" s="928"/>
      <c r="AD411" s="928"/>
      <c r="AE411" s="928"/>
      <c r="AF411" s="928"/>
      <c r="AG411" s="928"/>
      <c r="AH411" s="928"/>
      <c r="AI411" s="928"/>
      <c r="AJ411" s="928"/>
      <c r="AK411" s="928"/>
      <c r="AL411" s="928"/>
      <c r="AM411" s="928"/>
      <c r="AN411" s="928"/>
      <c r="AO411" s="928"/>
      <c r="AP411" s="928"/>
      <c r="AQ411" s="928"/>
      <c r="AR411" s="928"/>
      <c r="AS411" s="928"/>
      <c r="AT411" s="928"/>
      <c r="AU411" s="928"/>
    </row>
    <row r="412" spans="1:47">
      <c r="A412" s="928"/>
      <c r="B412" s="928"/>
      <c r="C412" s="928"/>
      <c r="D412" s="928"/>
      <c r="E412" s="928"/>
      <c r="F412" s="928"/>
      <c r="G412" s="928"/>
      <c r="H412" s="928"/>
      <c r="I412" s="928"/>
      <c r="J412" s="928"/>
      <c r="K412" s="928"/>
      <c r="L412" s="928"/>
      <c r="M412" s="928"/>
      <c r="N412" s="928"/>
      <c r="O412" s="928"/>
      <c r="P412" s="928"/>
      <c r="Q412" s="928"/>
      <c r="R412" s="928"/>
      <c r="S412" s="928"/>
      <c r="T412" s="928"/>
      <c r="U412" s="928"/>
      <c r="V412" s="928"/>
      <c r="W412" s="928"/>
      <c r="X412" s="928"/>
      <c r="Y412" s="928"/>
      <c r="Z412" s="928"/>
      <c r="AA412" s="928"/>
      <c r="AB412" s="928"/>
      <c r="AC412" s="928"/>
      <c r="AD412" s="928"/>
      <c r="AE412" s="928"/>
      <c r="AF412" s="928"/>
      <c r="AG412" s="928"/>
      <c r="AH412" s="928"/>
      <c r="AI412" s="928"/>
      <c r="AJ412" s="928"/>
      <c r="AK412" s="928"/>
      <c r="AL412" s="928"/>
      <c r="AM412" s="928"/>
      <c r="AN412" s="928"/>
      <c r="AO412" s="928"/>
      <c r="AP412" s="928"/>
      <c r="AQ412" s="928"/>
      <c r="AR412" s="928"/>
      <c r="AS412" s="928"/>
      <c r="AT412" s="928"/>
      <c r="AU412" s="928"/>
    </row>
    <row r="413" spans="1:47">
      <c r="A413" s="928"/>
      <c r="B413" s="928"/>
      <c r="C413" s="928"/>
      <c r="D413" s="928"/>
      <c r="E413" s="928"/>
      <c r="F413" s="928"/>
      <c r="G413" s="928"/>
      <c r="H413" s="928"/>
      <c r="I413" s="928"/>
      <c r="J413" s="928"/>
      <c r="K413" s="928"/>
      <c r="L413" s="928"/>
      <c r="M413" s="928"/>
      <c r="N413" s="928"/>
      <c r="O413" s="928"/>
      <c r="P413" s="928"/>
      <c r="Q413" s="928"/>
      <c r="R413" s="928"/>
      <c r="S413" s="928"/>
      <c r="T413" s="928"/>
      <c r="U413" s="928"/>
      <c r="V413" s="928"/>
      <c r="W413" s="928"/>
      <c r="X413" s="928"/>
      <c r="Y413" s="928"/>
      <c r="Z413" s="928"/>
      <c r="AA413" s="928"/>
      <c r="AB413" s="928"/>
      <c r="AC413" s="928"/>
      <c r="AD413" s="928"/>
      <c r="AE413" s="928"/>
      <c r="AF413" s="928"/>
      <c r="AG413" s="928"/>
      <c r="AH413" s="928"/>
      <c r="AI413" s="928"/>
      <c r="AJ413" s="928"/>
      <c r="AK413" s="928"/>
      <c r="AL413" s="928"/>
      <c r="AM413" s="928"/>
      <c r="AN413" s="928"/>
      <c r="AO413" s="928"/>
      <c r="AP413" s="928"/>
      <c r="AQ413" s="928"/>
      <c r="AR413" s="928"/>
      <c r="AS413" s="928"/>
      <c r="AT413" s="928"/>
      <c r="AU413" s="928"/>
    </row>
    <row r="414" spans="1:47">
      <c r="A414" s="928"/>
      <c r="B414" s="928"/>
      <c r="C414" s="928"/>
      <c r="D414" s="928"/>
      <c r="E414" s="928"/>
      <c r="F414" s="928"/>
      <c r="G414" s="928"/>
      <c r="H414" s="928"/>
      <c r="I414" s="928"/>
      <c r="J414" s="928"/>
      <c r="K414" s="928"/>
      <c r="L414" s="928"/>
      <c r="M414" s="928"/>
      <c r="N414" s="928"/>
      <c r="O414" s="928"/>
      <c r="P414" s="928"/>
      <c r="Q414" s="928"/>
      <c r="R414" s="928"/>
      <c r="S414" s="928"/>
      <c r="T414" s="928"/>
      <c r="U414" s="928"/>
      <c r="V414" s="928"/>
      <c r="W414" s="928"/>
      <c r="X414" s="928"/>
      <c r="Y414" s="928"/>
      <c r="Z414" s="928"/>
      <c r="AA414" s="928"/>
      <c r="AB414" s="928"/>
      <c r="AC414" s="928"/>
      <c r="AD414" s="928"/>
      <c r="AE414" s="928"/>
      <c r="AF414" s="928"/>
      <c r="AG414" s="928"/>
      <c r="AH414" s="928"/>
      <c r="AI414" s="928"/>
      <c r="AJ414" s="928"/>
      <c r="AK414" s="928"/>
      <c r="AL414" s="928"/>
      <c r="AM414" s="928"/>
      <c r="AN414" s="928"/>
      <c r="AO414" s="928"/>
      <c r="AP414" s="928"/>
      <c r="AQ414" s="928"/>
      <c r="AR414" s="928"/>
      <c r="AS414" s="928"/>
      <c r="AT414" s="928"/>
      <c r="AU414" s="928"/>
    </row>
    <row r="415" spans="1:47">
      <c r="A415" s="928"/>
      <c r="B415" s="928"/>
      <c r="C415" s="928"/>
      <c r="D415" s="928"/>
      <c r="E415" s="928"/>
      <c r="F415" s="928"/>
      <c r="G415" s="928"/>
      <c r="H415" s="928"/>
      <c r="I415" s="928"/>
      <c r="J415" s="928"/>
      <c r="K415" s="928"/>
      <c r="L415" s="928"/>
      <c r="M415" s="928"/>
      <c r="N415" s="928"/>
      <c r="O415" s="928"/>
      <c r="P415" s="928"/>
      <c r="Q415" s="928"/>
      <c r="R415" s="928"/>
      <c r="S415" s="928"/>
      <c r="T415" s="928"/>
      <c r="U415" s="928"/>
      <c r="V415" s="928"/>
      <c r="W415" s="928"/>
      <c r="X415" s="928"/>
      <c r="Y415" s="928"/>
      <c r="Z415" s="928"/>
      <c r="AA415" s="928"/>
      <c r="AB415" s="928"/>
      <c r="AC415" s="928"/>
      <c r="AD415" s="928"/>
      <c r="AE415" s="928"/>
      <c r="AF415" s="928"/>
      <c r="AG415" s="928"/>
      <c r="AH415" s="928"/>
      <c r="AI415" s="928"/>
      <c r="AJ415" s="928"/>
      <c r="AK415" s="928"/>
      <c r="AL415" s="928"/>
      <c r="AM415" s="928"/>
      <c r="AN415" s="928"/>
      <c r="AO415" s="928"/>
      <c r="AP415" s="928"/>
      <c r="AQ415" s="928"/>
      <c r="AR415" s="928"/>
      <c r="AS415" s="928"/>
      <c r="AT415" s="928"/>
      <c r="AU415" s="928"/>
    </row>
    <row r="416" spans="1:47">
      <c r="A416" s="928"/>
      <c r="B416" s="928"/>
      <c r="C416" s="928"/>
      <c r="D416" s="928"/>
      <c r="E416" s="928"/>
      <c r="F416" s="928"/>
      <c r="G416" s="928"/>
      <c r="H416" s="928"/>
      <c r="I416" s="928"/>
      <c r="J416" s="928"/>
      <c r="K416" s="928"/>
      <c r="L416" s="928"/>
      <c r="M416" s="928"/>
      <c r="N416" s="928"/>
      <c r="O416" s="928"/>
      <c r="P416" s="928"/>
      <c r="Q416" s="928"/>
      <c r="R416" s="928"/>
      <c r="S416" s="928"/>
      <c r="T416" s="928"/>
      <c r="U416" s="928"/>
      <c r="V416" s="928"/>
      <c r="W416" s="928"/>
      <c r="X416" s="928"/>
      <c r="Y416" s="928"/>
      <c r="Z416" s="928"/>
      <c r="AA416" s="928"/>
      <c r="AB416" s="928"/>
      <c r="AC416" s="928"/>
      <c r="AD416" s="928"/>
      <c r="AE416" s="928"/>
      <c r="AF416" s="928"/>
      <c r="AG416" s="928"/>
      <c r="AH416" s="928"/>
      <c r="AI416" s="928"/>
      <c r="AJ416" s="928"/>
      <c r="AK416" s="928"/>
      <c r="AL416" s="928"/>
      <c r="AM416" s="928"/>
      <c r="AN416" s="928"/>
      <c r="AO416" s="928"/>
      <c r="AP416" s="928"/>
      <c r="AQ416" s="928"/>
      <c r="AR416" s="928"/>
      <c r="AS416" s="928"/>
      <c r="AT416" s="928"/>
      <c r="AU416" s="928"/>
    </row>
    <row r="417" spans="1:47">
      <c r="A417" s="928"/>
      <c r="B417" s="928"/>
      <c r="C417" s="928"/>
      <c r="D417" s="928"/>
      <c r="E417" s="928"/>
      <c r="F417" s="928"/>
      <c r="G417" s="928"/>
      <c r="H417" s="928"/>
      <c r="I417" s="928"/>
      <c r="J417" s="928"/>
      <c r="K417" s="928"/>
      <c r="L417" s="928"/>
      <c r="M417" s="928"/>
      <c r="N417" s="928"/>
      <c r="O417" s="928"/>
      <c r="P417" s="928"/>
      <c r="Q417" s="928"/>
      <c r="R417" s="928"/>
      <c r="S417" s="928"/>
      <c r="T417" s="928"/>
      <c r="U417" s="928"/>
      <c r="V417" s="928"/>
      <c r="W417" s="928"/>
      <c r="X417" s="928"/>
      <c r="Y417" s="928"/>
      <c r="Z417" s="928"/>
      <c r="AA417" s="928"/>
      <c r="AB417" s="928"/>
      <c r="AC417" s="928"/>
      <c r="AD417" s="928"/>
      <c r="AE417" s="928"/>
      <c r="AF417" s="928"/>
      <c r="AG417" s="928"/>
      <c r="AH417" s="928"/>
      <c r="AI417" s="928"/>
      <c r="AJ417" s="928"/>
      <c r="AK417" s="928"/>
      <c r="AL417" s="928"/>
      <c r="AM417" s="928"/>
      <c r="AN417" s="928"/>
      <c r="AO417" s="928"/>
      <c r="AP417" s="928"/>
      <c r="AQ417" s="928"/>
      <c r="AR417" s="928"/>
      <c r="AS417" s="928"/>
      <c r="AT417" s="928"/>
      <c r="AU417" s="928"/>
    </row>
    <row r="418" spans="1:47">
      <c r="A418" s="928"/>
      <c r="B418" s="928"/>
      <c r="C418" s="928"/>
      <c r="D418" s="928"/>
      <c r="E418" s="928"/>
      <c r="F418" s="928"/>
      <c r="G418" s="928"/>
      <c r="H418" s="928"/>
      <c r="I418" s="928"/>
      <c r="J418" s="928"/>
      <c r="K418" s="928"/>
      <c r="L418" s="928"/>
      <c r="M418" s="928"/>
      <c r="N418" s="928"/>
      <c r="O418" s="928"/>
      <c r="P418" s="928"/>
      <c r="Q418" s="928"/>
      <c r="R418" s="928"/>
      <c r="S418" s="928"/>
      <c r="T418" s="928"/>
      <c r="U418" s="928"/>
      <c r="V418" s="928"/>
      <c r="W418" s="928"/>
      <c r="X418" s="928"/>
      <c r="Y418" s="928"/>
      <c r="Z418" s="928"/>
      <c r="AA418" s="928"/>
      <c r="AB418" s="928"/>
      <c r="AC418" s="928"/>
      <c r="AD418" s="928"/>
      <c r="AE418" s="928"/>
      <c r="AF418" s="928"/>
      <c r="AG418" s="928"/>
      <c r="AH418" s="928"/>
      <c r="AI418" s="928"/>
      <c r="AJ418" s="928"/>
      <c r="AK418" s="928"/>
      <c r="AL418" s="928"/>
      <c r="AM418" s="928"/>
      <c r="AN418" s="928"/>
      <c r="AO418" s="928"/>
      <c r="AP418" s="928"/>
      <c r="AQ418" s="928"/>
      <c r="AR418" s="928"/>
      <c r="AS418" s="928"/>
      <c r="AT418" s="928"/>
      <c r="AU418" s="928"/>
    </row>
    <row r="419" spans="1:47">
      <c r="A419" s="928"/>
      <c r="B419" s="928"/>
      <c r="C419" s="928"/>
      <c r="D419" s="928"/>
      <c r="E419" s="928"/>
      <c r="F419" s="928"/>
      <c r="G419" s="928"/>
      <c r="H419" s="928"/>
      <c r="I419" s="928"/>
      <c r="J419" s="928"/>
      <c r="K419" s="928"/>
      <c r="L419" s="928"/>
      <c r="M419" s="928"/>
      <c r="N419" s="928"/>
      <c r="O419" s="928"/>
      <c r="P419" s="928"/>
      <c r="Q419" s="928"/>
      <c r="R419" s="928"/>
      <c r="S419" s="928"/>
      <c r="T419" s="928"/>
      <c r="U419" s="928"/>
      <c r="V419" s="928"/>
      <c r="W419" s="928"/>
      <c r="X419" s="928"/>
      <c r="Y419" s="928"/>
      <c r="Z419" s="928"/>
      <c r="AA419" s="928"/>
      <c r="AB419" s="928"/>
      <c r="AC419" s="928"/>
      <c r="AD419" s="928"/>
      <c r="AE419" s="928"/>
      <c r="AF419" s="928"/>
      <c r="AG419" s="928"/>
      <c r="AH419" s="928"/>
      <c r="AI419" s="928"/>
      <c r="AJ419" s="928"/>
      <c r="AK419" s="928"/>
      <c r="AL419" s="928"/>
      <c r="AM419" s="928"/>
      <c r="AN419" s="928"/>
      <c r="AO419" s="928"/>
      <c r="AP419" s="928"/>
      <c r="AQ419" s="928"/>
      <c r="AR419" s="928"/>
      <c r="AS419" s="928"/>
      <c r="AT419" s="928"/>
      <c r="AU419" s="928"/>
    </row>
    <row r="420" spans="1:47">
      <c r="A420" s="928"/>
      <c r="B420" s="928"/>
      <c r="C420" s="928"/>
      <c r="D420" s="928"/>
      <c r="E420" s="928"/>
      <c r="F420" s="928"/>
      <c r="G420" s="928"/>
      <c r="H420" s="928"/>
      <c r="I420" s="928"/>
      <c r="J420" s="928"/>
      <c r="K420" s="928"/>
      <c r="L420" s="928"/>
      <c r="M420" s="928"/>
      <c r="N420" s="928"/>
      <c r="O420" s="928"/>
      <c r="P420" s="928"/>
      <c r="Q420" s="928"/>
      <c r="R420" s="928"/>
      <c r="S420" s="928"/>
      <c r="T420" s="928"/>
      <c r="U420" s="928"/>
      <c r="V420" s="928"/>
      <c r="W420" s="928"/>
      <c r="X420" s="928"/>
      <c r="Y420" s="928"/>
      <c r="Z420" s="928"/>
      <c r="AA420" s="928"/>
      <c r="AB420" s="928"/>
      <c r="AC420" s="928"/>
      <c r="AD420" s="928"/>
      <c r="AE420" s="928"/>
      <c r="AF420" s="928"/>
      <c r="AG420" s="928"/>
      <c r="AH420" s="928"/>
      <c r="AI420" s="928"/>
      <c r="AJ420" s="928"/>
      <c r="AK420" s="928"/>
      <c r="AL420" s="928"/>
      <c r="AM420" s="928"/>
      <c r="AN420" s="928"/>
      <c r="AO420" s="928"/>
      <c r="AP420" s="928"/>
      <c r="AQ420" s="928"/>
      <c r="AR420" s="928"/>
      <c r="AS420" s="928"/>
      <c r="AT420" s="928"/>
      <c r="AU420" s="928"/>
    </row>
    <row r="421" spans="1:47">
      <c r="A421" s="928"/>
      <c r="B421" s="928"/>
      <c r="C421" s="928"/>
      <c r="D421" s="928"/>
      <c r="E421" s="928"/>
      <c r="F421" s="928"/>
      <c r="G421" s="928"/>
      <c r="H421" s="928"/>
      <c r="I421" s="928"/>
      <c r="J421" s="928"/>
      <c r="K421" s="928"/>
      <c r="L421" s="928"/>
      <c r="M421" s="928"/>
      <c r="N421" s="928"/>
      <c r="O421" s="928"/>
      <c r="P421" s="928"/>
      <c r="Q421" s="928"/>
      <c r="R421" s="928"/>
      <c r="S421" s="928"/>
      <c r="T421" s="928"/>
      <c r="U421" s="928"/>
      <c r="V421" s="928"/>
      <c r="W421" s="928"/>
      <c r="X421" s="928"/>
      <c r="Y421" s="928"/>
      <c r="Z421" s="928"/>
      <c r="AA421" s="928"/>
      <c r="AB421" s="928"/>
      <c r="AC421" s="928"/>
      <c r="AD421" s="928"/>
      <c r="AE421" s="928"/>
      <c r="AF421" s="928"/>
      <c r="AG421" s="928"/>
      <c r="AH421" s="928"/>
      <c r="AI421" s="928"/>
      <c r="AJ421" s="928"/>
      <c r="AK421" s="928"/>
      <c r="AL421" s="928"/>
      <c r="AM421" s="928"/>
      <c r="AN421" s="928"/>
      <c r="AO421" s="928"/>
      <c r="AP421" s="928"/>
      <c r="AQ421" s="928"/>
      <c r="AR421" s="928"/>
      <c r="AS421" s="928"/>
      <c r="AT421" s="928"/>
      <c r="AU421" s="928"/>
    </row>
    <row r="422" spans="1:47">
      <c r="A422" s="928"/>
      <c r="B422" s="928"/>
      <c r="C422" s="928"/>
      <c r="D422" s="928"/>
      <c r="E422" s="928"/>
      <c r="F422" s="928"/>
      <c r="G422" s="928"/>
      <c r="H422" s="928"/>
      <c r="I422" s="928"/>
      <c r="J422" s="928"/>
      <c r="K422" s="928"/>
      <c r="L422" s="928"/>
      <c r="M422" s="928"/>
      <c r="N422" s="928"/>
      <c r="O422" s="928"/>
      <c r="P422" s="928"/>
      <c r="Q422" s="928"/>
      <c r="R422" s="928"/>
      <c r="S422" s="928"/>
      <c r="T422" s="928"/>
      <c r="U422" s="928"/>
      <c r="V422" s="928"/>
      <c r="W422" s="928"/>
      <c r="X422" s="928"/>
      <c r="Y422" s="928"/>
      <c r="Z422" s="928"/>
      <c r="AA422" s="928"/>
      <c r="AB422" s="928"/>
      <c r="AC422" s="928"/>
      <c r="AD422" s="928"/>
      <c r="AE422" s="928"/>
      <c r="AF422" s="928"/>
      <c r="AG422" s="928"/>
      <c r="AH422" s="928"/>
      <c r="AI422" s="928"/>
      <c r="AJ422" s="928"/>
      <c r="AK422" s="928"/>
      <c r="AL422" s="928"/>
      <c r="AM422" s="928"/>
      <c r="AN422" s="928"/>
      <c r="AO422" s="928"/>
      <c r="AP422" s="928"/>
      <c r="AQ422" s="928"/>
      <c r="AR422" s="928"/>
      <c r="AS422" s="928"/>
      <c r="AT422" s="928"/>
      <c r="AU422" s="928"/>
    </row>
    <row r="423" spans="1:47">
      <c r="A423" s="928"/>
      <c r="B423" s="928"/>
      <c r="C423" s="928"/>
      <c r="D423" s="928"/>
      <c r="E423" s="928"/>
      <c r="F423" s="928"/>
      <c r="G423" s="928"/>
      <c r="H423" s="928"/>
      <c r="I423" s="928"/>
      <c r="J423" s="928"/>
      <c r="K423" s="928"/>
      <c r="L423" s="928"/>
      <c r="M423" s="928"/>
      <c r="N423" s="928"/>
      <c r="O423" s="928"/>
      <c r="P423" s="928"/>
      <c r="Q423" s="928"/>
      <c r="R423" s="928"/>
      <c r="S423" s="928"/>
      <c r="T423" s="928"/>
      <c r="U423" s="928"/>
      <c r="V423" s="928"/>
      <c r="W423" s="928"/>
      <c r="X423" s="928"/>
      <c r="Y423" s="928"/>
      <c r="Z423" s="928"/>
      <c r="AA423" s="928"/>
      <c r="AB423" s="928"/>
      <c r="AC423" s="928"/>
      <c r="AD423" s="928"/>
      <c r="AE423" s="928"/>
      <c r="AF423" s="928"/>
      <c r="AG423" s="928"/>
      <c r="AH423" s="928"/>
      <c r="AI423" s="928"/>
      <c r="AJ423" s="928"/>
      <c r="AK423" s="928"/>
      <c r="AL423" s="928"/>
      <c r="AM423" s="928"/>
      <c r="AN423" s="928"/>
      <c r="AO423" s="928"/>
      <c r="AP423" s="928"/>
      <c r="AQ423" s="928"/>
      <c r="AR423" s="928"/>
      <c r="AS423" s="928"/>
      <c r="AT423" s="928"/>
      <c r="AU423" s="928"/>
    </row>
    <row r="424" spans="1:47">
      <c r="A424" s="928"/>
      <c r="B424" s="928"/>
      <c r="C424" s="928"/>
      <c r="D424" s="928"/>
      <c r="E424" s="928"/>
      <c r="F424" s="928"/>
      <c r="G424" s="928"/>
      <c r="H424" s="928"/>
      <c r="I424" s="928"/>
      <c r="J424" s="928"/>
      <c r="K424" s="928"/>
      <c r="L424" s="928"/>
      <c r="M424" s="928"/>
      <c r="N424" s="928"/>
      <c r="O424" s="928"/>
      <c r="P424" s="928"/>
      <c r="Q424" s="928"/>
      <c r="R424" s="928"/>
      <c r="S424" s="928"/>
      <c r="T424" s="928"/>
      <c r="U424" s="928"/>
      <c r="V424" s="928"/>
      <c r="W424" s="928"/>
      <c r="X424" s="928"/>
      <c r="Y424" s="928"/>
      <c r="Z424" s="928"/>
      <c r="AA424" s="928"/>
      <c r="AB424" s="928"/>
      <c r="AC424" s="928"/>
      <c r="AD424" s="928"/>
      <c r="AE424" s="928"/>
      <c r="AF424" s="928"/>
      <c r="AG424" s="928"/>
      <c r="AH424" s="928"/>
      <c r="AI424" s="928"/>
      <c r="AJ424" s="928"/>
      <c r="AK424" s="928"/>
      <c r="AL424" s="928"/>
      <c r="AM424" s="928"/>
      <c r="AN424" s="928"/>
      <c r="AO424" s="928"/>
      <c r="AP424" s="928"/>
      <c r="AQ424" s="928"/>
      <c r="AR424" s="928"/>
      <c r="AS424" s="928"/>
      <c r="AT424" s="928"/>
      <c r="AU424" s="928"/>
    </row>
    <row r="425" spans="1:47">
      <c r="A425" s="928"/>
      <c r="B425" s="928"/>
      <c r="C425" s="928"/>
      <c r="D425" s="928"/>
      <c r="E425" s="928"/>
      <c r="F425" s="928"/>
      <c r="G425" s="928"/>
      <c r="H425" s="928"/>
      <c r="I425" s="928"/>
      <c r="J425" s="928"/>
      <c r="K425" s="928"/>
      <c r="L425" s="928"/>
      <c r="M425" s="928"/>
      <c r="N425" s="928"/>
      <c r="O425" s="928"/>
      <c r="P425" s="928"/>
      <c r="Q425" s="928"/>
      <c r="R425" s="928"/>
      <c r="S425" s="928"/>
      <c r="T425" s="928"/>
      <c r="U425" s="928"/>
      <c r="V425" s="928"/>
      <c r="W425" s="928"/>
      <c r="X425" s="928"/>
      <c r="Y425" s="928"/>
      <c r="Z425" s="928"/>
      <c r="AA425" s="928"/>
      <c r="AB425" s="928"/>
      <c r="AC425" s="928"/>
      <c r="AD425" s="928"/>
      <c r="AE425" s="928"/>
      <c r="AF425" s="928"/>
      <c r="AG425" s="928"/>
      <c r="AH425" s="928"/>
      <c r="AI425" s="928"/>
      <c r="AJ425" s="928"/>
      <c r="AK425" s="928"/>
      <c r="AL425" s="928"/>
      <c r="AM425" s="928"/>
      <c r="AN425" s="928"/>
      <c r="AO425" s="928"/>
      <c r="AP425" s="928"/>
      <c r="AQ425" s="928"/>
      <c r="AR425" s="928"/>
      <c r="AS425" s="928"/>
      <c r="AT425" s="928"/>
      <c r="AU425" s="928"/>
    </row>
    <row r="426" spans="1:47">
      <c r="A426" s="928"/>
      <c r="B426" s="928"/>
      <c r="C426" s="928"/>
      <c r="D426" s="928"/>
      <c r="E426" s="928"/>
      <c r="F426" s="928"/>
      <c r="G426" s="928"/>
      <c r="H426" s="928"/>
      <c r="I426" s="928"/>
      <c r="J426" s="928"/>
      <c r="K426" s="928"/>
      <c r="L426" s="928"/>
      <c r="M426" s="928"/>
      <c r="N426" s="928"/>
      <c r="O426" s="928"/>
      <c r="P426" s="928"/>
      <c r="Q426" s="928"/>
      <c r="R426" s="928"/>
      <c r="S426" s="928"/>
      <c r="T426" s="928"/>
      <c r="U426" s="928"/>
      <c r="V426" s="928"/>
      <c r="W426" s="928"/>
      <c r="X426" s="928"/>
      <c r="Y426" s="928"/>
      <c r="Z426" s="928"/>
      <c r="AA426" s="928"/>
      <c r="AB426" s="928"/>
      <c r="AC426" s="928"/>
      <c r="AD426" s="928"/>
      <c r="AE426" s="928"/>
      <c r="AF426" s="928"/>
      <c r="AG426" s="928"/>
      <c r="AH426" s="928"/>
      <c r="AI426" s="928"/>
      <c r="AJ426" s="928"/>
      <c r="AK426" s="928"/>
      <c r="AL426" s="928"/>
      <c r="AM426" s="928"/>
      <c r="AN426" s="928"/>
      <c r="AO426" s="928"/>
      <c r="AP426" s="928"/>
      <c r="AQ426" s="928"/>
      <c r="AR426" s="928"/>
      <c r="AS426" s="928"/>
      <c r="AT426" s="928"/>
      <c r="AU426" s="928"/>
    </row>
    <row r="427" spans="1:47">
      <c r="A427" s="928"/>
      <c r="B427" s="928"/>
      <c r="C427" s="928"/>
      <c r="D427" s="928"/>
      <c r="E427" s="928"/>
      <c r="F427" s="928"/>
      <c r="G427" s="928"/>
      <c r="H427" s="928"/>
      <c r="I427" s="928"/>
      <c r="J427" s="928"/>
      <c r="K427" s="928"/>
      <c r="L427" s="928"/>
      <c r="M427" s="928"/>
      <c r="N427" s="928"/>
      <c r="O427" s="928"/>
      <c r="P427" s="928"/>
      <c r="Q427" s="928"/>
      <c r="R427" s="928"/>
      <c r="S427" s="928"/>
      <c r="T427" s="928"/>
      <c r="U427" s="928"/>
      <c r="V427" s="928"/>
      <c r="W427" s="928"/>
      <c r="X427" s="928"/>
      <c r="Y427" s="928"/>
      <c r="Z427" s="928"/>
      <c r="AA427" s="928"/>
      <c r="AB427" s="928"/>
      <c r="AC427" s="928"/>
      <c r="AD427" s="928"/>
      <c r="AE427" s="928"/>
      <c r="AF427" s="928"/>
      <c r="AG427" s="928"/>
      <c r="AH427" s="928"/>
      <c r="AI427" s="928"/>
      <c r="AJ427" s="928"/>
      <c r="AK427" s="928"/>
      <c r="AL427" s="928"/>
      <c r="AM427" s="928"/>
      <c r="AN427" s="928"/>
      <c r="AO427" s="928"/>
      <c r="AP427" s="928"/>
      <c r="AQ427" s="928"/>
      <c r="AR427" s="928"/>
      <c r="AS427" s="928"/>
      <c r="AT427" s="928"/>
      <c r="AU427" s="928"/>
    </row>
    <row r="428" spans="1:47">
      <c r="A428" s="928"/>
      <c r="B428" s="928"/>
      <c r="C428" s="928"/>
      <c r="D428" s="928"/>
      <c r="E428" s="928"/>
      <c r="F428" s="928"/>
      <c r="G428" s="928"/>
      <c r="H428" s="928"/>
      <c r="I428" s="928"/>
      <c r="J428" s="928"/>
      <c r="K428" s="928"/>
      <c r="L428" s="928"/>
      <c r="M428" s="928"/>
      <c r="N428" s="928"/>
      <c r="O428" s="928"/>
      <c r="P428" s="928"/>
      <c r="Q428" s="928"/>
      <c r="R428" s="928"/>
      <c r="S428" s="928"/>
      <c r="T428" s="928"/>
      <c r="U428" s="928"/>
      <c r="V428" s="928"/>
      <c r="W428" s="928"/>
      <c r="X428" s="928"/>
      <c r="Y428" s="928"/>
      <c r="Z428" s="928"/>
      <c r="AA428" s="928"/>
      <c r="AB428" s="928"/>
      <c r="AC428" s="928"/>
      <c r="AD428" s="928"/>
      <c r="AE428" s="928"/>
      <c r="AF428" s="928"/>
      <c r="AG428" s="928"/>
      <c r="AH428" s="928"/>
      <c r="AI428" s="928"/>
      <c r="AJ428" s="928"/>
      <c r="AK428" s="928"/>
      <c r="AL428" s="928"/>
      <c r="AM428" s="928"/>
      <c r="AN428" s="928"/>
      <c r="AO428" s="928"/>
      <c r="AP428" s="928"/>
      <c r="AQ428" s="928"/>
      <c r="AR428" s="928"/>
      <c r="AS428" s="928"/>
      <c r="AT428" s="928"/>
      <c r="AU428" s="928"/>
    </row>
    <row r="429" spans="1:47">
      <c r="A429" s="928"/>
      <c r="B429" s="928"/>
      <c r="C429" s="928"/>
      <c r="D429" s="928"/>
      <c r="E429" s="928"/>
      <c r="F429" s="928"/>
      <c r="G429" s="928"/>
      <c r="H429" s="928"/>
      <c r="I429" s="928"/>
      <c r="J429" s="928"/>
      <c r="K429" s="928"/>
      <c r="L429" s="928"/>
      <c r="M429" s="928"/>
      <c r="N429" s="928"/>
      <c r="O429" s="928"/>
      <c r="P429" s="928"/>
      <c r="Q429" s="928"/>
      <c r="R429" s="928"/>
      <c r="S429" s="928"/>
      <c r="T429" s="928"/>
      <c r="U429" s="928"/>
      <c r="V429" s="928"/>
      <c r="W429" s="928"/>
      <c r="X429" s="928"/>
      <c r="Y429" s="928"/>
      <c r="Z429" s="928"/>
      <c r="AA429" s="928"/>
      <c r="AB429" s="928"/>
      <c r="AC429" s="928"/>
      <c r="AD429" s="928"/>
      <c r="AE429" s="928"/>
      <c r="AF429" s="928"/>
      <c r="AG429" s="928"/>
      <c r="AH429" s="928"/>
      <c r="AI429" s="928"/>
      <c r="AJ429" s="928"/>
      <c r="AK429" s="928"/>
      <c r="AL429" s="928"/>
      <c r="AM429" s="928"/>
      <c r="AN429" s="928"/>
      <c r="AO429" s="928"/>
      <c r="AP429" s="928"/>
      <c r="AQ429" s="928"/>
      <c r="AR429" s="928"/>
      <c r="AS429" s="928"/>
      <c r="AT429" s="928"/>
      <c r="AU429" s="928"/>
    </row>
    <row r="430" spans="1:47">
      <c r="A430" s="928"/>
      <c r="B430" s="928"/>
      <c r="C430" s="928"/>
      <c r="D430" s="928"/>
      <c r="E430" s="928"/>
      <c r="F430" s="928"/>
      <c r="G430" s="928"/>
      <c r="H430" s="928"/>
      <c r="I430" s="928"/>
      <c r="J430" s="928"/>
      <c r="K430" s="928"/>
      <c r="L430" s="928"/>
      <c r="M430" s="928"/>
      <c r="N430" s="928"/>
      <c r="O430" s="928"/>
      <c r="P430" s="928"/>
      <c r="Q430" s="928"/>
      <c r="R430" s="928"/>
      <c r="S430" s="928"/>
      <c r="T430" s="928"/>
      <c r="U430" s="928"/>
      <c r="V430" s="928"/>
      <c r="W430" s="928"/>
      <c r="X430" s="928"/>
      <c r="Y430" s="928"/>
      <c r="Z430" s="928"/>
      <c r="AA430" s="928"/>
      <c r="AB430" s="928"/>
      <c r="AC430" s="928"/>
      <c r="AD430" s="928"/>
      <c r="AE430" s="928"/>
      <c r="AF430" s="928"/>
      <c r="AG430" s="928"/>
      <c r="AH430" s="928"/>
      <c r="AI430" s="928"/>
      <c r="AJ430" s="928"/>
      <c r="AK430" s="928"/>
      <c r="AL430" s="928"/>
      <c r="AM430" s="928"/>
      <c r="AN430" s="928"/>
      <c r="AO430" s="928"/>
      <c r="AP430" s="928"/>
      <c r="AQ430" s="928"/>
      <c r="AR430" s="928"/>
      <c r="AS430" s="928"/>
      <c r="AT430" s="928"/>
      <c r="AU430" s="928"/>
    </row>
    <row r="431" spans="1:47">
      <c r="A431" s="928"/>
      <c r="B431" s="928"/>
      <c r="C431" s="928"/>
      <c r="D431" s="928"/>
      <c r="E431" s="928"/>
      <c r="F431" s="928"/>
      <c r="G431" s="928"/>
      <c r="H431" s="928"/>
      <c r="I431" s="928"/>
      <c r="J431" s="928"/>
      <c r="K431" s="928"/>
      <c r="L431" s="928"/>
      <c r="M431" s="928"/>
      <c r="N431" s="928"/>
      <c r="O431" s="928"/>
      <c r="P431" s="928"/>
      <c r="Q431" s="928"/>
      <c r="R431" s="928"/>
      <c r="S431" s="928"/>
      <c r="T431" s="928"/>
      <c r="U431" s="928"/>
      <c r="V431" s="928"/>
      <c r="W431" s="928"/>
      <c r="X431" s="928"/>
      <c r="Y431" s="928"/>
      <c r="Z431" s="928"/>
      <c r="AA431" s="928"/>
      <c r="AB431" s="928"/>
      <c r="AC431" s="928"/>
      <c r="AD431" s="928"/>
      <c r="AE431" s="928"/>
      <c r="AF431" s="928"/>
      <c r="AG431" s="928"/>
      <c r="AH431" s="928"/>
      <c r="AI431" s="928"/>
      <c r="AJ431" s="928"/>
      <c r="AK431" s="928"/>
      <c r="AL431" s="928"/>
      <c r="AM431" s="928"/>
      <c r="AN431" s="928"/>
      <c r="AO431" s="928"/>
      <c r="AP431" s="928"/>
      <c r="AQ431" s="928"/>
      <c r="AR431" s="928"/>
      <c r="AS431" s="928"/>
      <c r="AT431" s="928"/>
      <c r="AU431" s="928"/>
    </row>
    <row r="432" spans="1:47">
      <c r="A432" s="928"/>
      <c r="B432" s="928"/>
      <c r="C432" s="928"/>
      <c r="D432" s="928"/>
      <c r="E432" s="928"/>
      <c r="F432" s="928"/>
      <c r="G432" s="928"/>
      <c r="H432" s="928"/>
      <c r="I432" s="928"/>
      <c r="J432" s="928"/>
      <c r="K432" s="928"/>
      <c r="L432" s="928"/>
      <c r="M432" s="928"/>
      <c r="N432" s="928"/>
      <c r="O432" s="928"/>
      <c r="P432" s="928"/>
      <c r="Q432" s="928"/>
      <c r="R432" s="928"/>
      <c r="S432" s="928"/>
      <c r="T432" s="928"/>
      <c r="U432" s="928"/>
      <c r="V432" s="928"/>
      <c r="W432" s="928"/>
      <c r="X432" s="928"/>
      <c r="Y432" s="928"/>
      <c r="Z432" s="928"/>
      <c r="AA432" s="928"/>
      <c r="AB432" s="928"/>
      <c r="AC432" s="928"/>
      <c r="AD432" s="928"/>
      <c r="AE432" s="928"/>
      <c r="AF432" s="928"/>
      <c r="AG432" s="928"/>
      <c r="AH432" s="928"/>
      <c r="AI432" s="928"/>
      <c r="AJ432" s="928"/>
      <c r="AK432" s="928"/>
      <c r="AL432" s="928"/>
      <c r="AM432" s="928"/>
      <c r="AN432" s="928"/>
      <c r="AO432" s="928"/>
      <c r="AP432" s="928"/>
      <c r="AQ432" s="928"/>
      <c r="AR432" s="928"/>
      <c r="AS432" s="928"/>
      <c r="AT432" s="928"/>
      <c r="AU432" s="928"/>
    </row>
    <row r="433" spans="1:47">
      <c r="A433" s="928"/>
      <c r="B433" s="928"/>
      <c r="C433" s="928"/>
      <c r="D433" s="928"/>
      <c r="E433" s="928"/>
      <c r="F433" s="928"/>
      <c r="G433" s="928"/>
      <c r="H433" s="928"/>
      <c r="I433" s="928"/>
      <c r="J433" s="928"/>
      <c r="K433" s="928"/>
      <c r="L433" s="928"/>
      <c r="M433" s="928"/>
      <c r="N433" s="928"/>
      <c r="O433" s="928"/>
      <c r="P433" s="928"/>
      <c r="Q433" s="928"/>
      <c r="R433" s="928"/>
      <c r="S433" s="928"/>
      <c r="T433" s="928"/>
      <c r="U433" s="928"/>
      <c r="V433" s="928"/>
      <c r="W433" s="928"/>
      <c r="X433" s="928"/>
      <c r="Y433" s="928"/>
      <c r="Z433" s="928"/>
      <c r="AA433" s="928"/>
      <c r="AB433" s="928"/>
      <c r="AC433" s="928"/>
      <c r="AD433" s="928"/>
      <c r="AE433" s="928"/>
      <c r="AF433" s="928"/>
      <c r="AG433" s="928"/>
      <c r="AH433" s="928"/>
      <c r="AI433" s="928"/>
      <c r="AJ433" s="928"/>
      <c r="AK433" s="928"/>
      <c r="AL433" s="928"/>
      <c r="AM433" s="928"/>
      <c r="AN433" s="928"/>
      <c r="AO433" s="928"/>
      <c r="AP433" s="928"/>
      <c r="AQ433" s="928"/>
      <c r="AR433" s="928"/>
      <c r="AS433" s="928"/>
      <c r="AT433" s="928"/>
      <c r="AU433" s="928"/>
    </row>
    <row r="434" spans="1:47">
      <c r="A434" s="928"/>
      <c r="B434" s="928"/>
      <c r="C434" s="928"/>
      <c r="D434" s="928"/>
      <c r="E434" s="928"/>
      <c r="F434" s="928"/>
      <c r="G434" s="928"/>
      <c r="H434" s="928"/>
      <c r="I434" s="928"/>
      <c r="J434" s="928"/>
      <c r="K434" s="928"/>
      <c r="L434" s="928"/>
      <c r="M434" s="928"/>
      <c r="N434" s="928"/>
      <c r="O434" s="928"/>
      <c r="P434" s="928"/>
      <c r="Q434" s="928"/>
      <c r="R434" s="928"/>
      <c r="S434" s="928"/>
      <c r="T434" s="928"/>
      <c r="U434" s="928"/>
      <c r="V434" s="928"/>
      <c r="W434" s="928"/>
      <c r="X434" s="928"/>
      <c r="Y434" s="928"/>
      <c r="Z434" s="928"/>
      <c r="AA434" s="928"/>
      <c r="AB434" s="928"/>
      <c r="AC434" s="928"/>
      <c r="AD434" s="928"/>
      <c r="AE434" s="928"/>
      <c r="AF434" s="928"/>
      <c r="AG434" s="928"/>
      <c r="AH434" s="928"/>
      <c r="AI434" s="928"/>
      <c r="AJ434" s="928"/>
      <c r="AK434" s="928"/>
      <c r="AL434" s="928"/>
      <c r="AM434" s="928"/>
      <c r="AN434" s="928"/>
      <c r="AO434" s="928"/>
      <c r="AP434" s="928"/>
      <c r="AQ434" s="928"/>
      <c r="AR434" s="928"/>
      <c r="AS434" s="928"/>
      <c r="AT434" s="928"/>
      <c r="AU434" s="928"/>
    </row>
    <row r="435" spans="1:47">
      <c r="A435" s="928"/>
      <c r="B435" s="928"/>
      <c r="C435" s="928"/>
      <c r="D435" s="928"/>
      <c r="E435" s="928"/>
      <c r="F435" s="928"/>
      <c r="G435" s="928"/>
      <c r="H435" s="928"/>
      <c r="I435" s="928"/>
      <c r="J435" s="928"/>
      <c r="K435" s="928"/>
      <c r="L435" s="928"/>
      <c r="M435" s="928"/>
      <c r="N435" s="928"/>
      <c r="O435" s="928"/>
      <c r="P435" s="928"/>
      <c r="Q435" s="928"/>
      <c r="R435" s="928"/>
      <c r="S435" s="928"/>
      <c r="T435" s="928"/>
      <c r="U435" s="928"/>
      <c r="V435" s="928"/>
      <c r="W435" s="928"/>
      <c r="X435" s="928"/>
      <c r="Y435" s="928"/>
      <c r="Z435" s="928"/>
      <c r="AA435" s="928"/>
      <c r="AB435" s="928"/>
      <c r="AC435" s="928"/>
      <c r="AD435" s="928"/>
      <c r="AE435" s="928"/>
      <c r="AF435" s="928"/>
      <c r="AG435" s="928"/>
      <c r="AH435" s="928"/>
      <c r="AI435" s="928"/>
      <c r="AJ435" s="928"/>
      <c r="AK435" s="928"/>
      <c r="AL435" s="928"/>
      <c r="AM435" s="928"/>
      <c r="AN435" s="928"/>
      <c r="AO435" s="928"/>
      <c r="AP435" s="928"/>
      <c r="AQ435" s="928"/>
      <c r="AR435" s="928"/>
      <c r="AS435" s="928"/>
      <c r="AT435" s="928"/>
      <c r="AU435" s="928"/>
    </row>
    <row r="436" spans="1:47">
      <c r="A436" s="928"/>
      <c r="B436" s="928"/>
      <c r="C436" s="928"/>
      <c r="D436" s="928"/>
      <c r="E436" s="928"/>
      <c r="F436" s="928"/>
      <c r="G436" s="928"/>
      <c r="H436" s="928"/>
      <c r="I436" s="928"/>
      <c r="J436" s="928"/>
      <c r="K436" s="928"/>
      <c r="L436" s="928"/>
      <c r="M436" s="928"/>
      <c r="N436" s="928"/>
      <c r="O436" s="928"/>
      <c r="P436" s="928"/>
      <c r="Q436" s="928"/>
      <c r="R436" s="928"/>
      <c r="S436" s="928"/>
      <c r="T436" s="928"/>
      <c r="U436" s="928"/>
      <c r="V436" s="928"/>
      <c r="W436" s="928"/>
      <c r="X436" s="928"/>
      <c r="Y436" s="928"/>
      <c r="Z436" s="928"/>
      <c r="AA436" s="928"/>
      <c r="AB436" s="928"/>
      <c r="AC436" s="928"/>
      <c r="AD436" s="928"/>
      <c r="AE436" s="928"/>
      <c r="AF436" s="928"/>
      <c r="AG436" s="928"/>
      <c r="AH436" s="928"/>
      <c r="AI436" s="928"/>
      <c r="AJ436" s="928"/>
      <c r="AK436" s="928"/>
      <c r="AL436" s="928"/>
      <c r="AM436" s="928"/>
      <c r="AN436" s="928"/>
      <c r="AO436" s="928"/>
      <c r="AP436" s="928"/>
      <c r="AQ436" s="928"/>
      <c r="AR436" s="928"/>
      <c r="AS436" s="928"/>
      <c r="AT436" s="928"/>
      <c r="AU436" s="928"/>
    </row>
    <row r="437" spans="1:47">
      <c r="A437" s="928"/>
      <c r="B437" s="928"/>
      <c r="C437" s="928"/>
      <c r="D437" s="928"/>
      <c r="E437" s="928"/>
      <c r="F437" s="928"/>
      <c r="G437" s="928"/>
      <c r="H437" s="928"/>
      <c r="I437" s="928"/>
      <c r="J437" s="928"/>
      <c r="K437" s="928"/>
      <c r="L437" s="928"/>
      <c r="M437" s="928"/>
      <c r="N437" s="928"/>
      <c r="O437" s="928"/>
      <c r="P437" s="928"/>
      <c r="Q437" s="928"/>
      <c r="R437" s="928"/>
      <c r="S437" s="928"/>
      <c r="T437" s="928"/>
      <c r="U437" s="928"/>
      <c r="V437" s="928"/>
      <c r="W437" s="928"/>
      <c r="X437" s="928"/>
      <c r="Y437" s="928"/>
      <c r="Z437" s="928"/>
      <c r="AA437" s="928"/>
      <c r="AB437" s="928"/>
      <c r="AC437" s="928"/>
      <c r="AD437" s="928"/>
      <c r="AE437" s="928"/>
      <c r="AF437" s="928"/>
      <c r="AG437" s="928"/>
      <c r="AH437" s="928"/>
      <c r="AI437" s="928"/>
      <c r="AJ437" s="928"/>
      <c r="AK437" s="928"/>
      <c r="AL437" s="928"/>
      <c r="AM437" s="928"/>
      <c r="AN437" s="928"/>
      <c r="AO437" s="928"/>
      <c r="AP437" s="928"/>
      <c r="AQ437" s="928"/>
      <c r="AR437" s="928"/>
      <c r="AS437" s="928"/>
      <c r="AT437" s="928"/>
      <c r="AU437" s="928"/>
    </row>
    <row r="438" spans="1:47">
      <c r="A438" s="928"/>
      <c r="B438" s="928"/>
      <c r="C438" s="928"/>
      <c r="D438" s="928"/>
      <c r="E438" s="928"/>
      <c r="F438" s="928"/>
      <c r="G438" s="928"/>
      <c r="H438" s="928"/>
      <c r="I438" s="928"/>
      <c r="J438" s="928"/>
      <c r="K438" s="928"/>
      <c r="L438" s="928"/>
      <c r="M438" s="928"/>
      <c r="N438" s="928"/>
      <c r="O438" s="928"/>
      <c r="P438" s="928"/>
      <c r="Q438" s="928"/>
      <c r="R438" s="928"/>
      <c r="S438" s="928"/>
      <c r="T438" s="928"/>
      <c r="U438" s="928"/>
      <c r="V438" s="928"/>
      <c r="W438" s="928"/>
      <c r="X438" s="928"/>
      <c r="Y438" s="928"/>
      <c r="Z438" s="928"/>
      <c r="AA438" s="928"/>
      <c r="AB438" s="928"/>
      <c r="AC438" s="928"/>
      <c r="AD438" s="928"/>
      <c r="AE438" s="928"/>
      <c r="AF438" s="928"/>
      <c r="AG438" s="928"/>
      <c r="AH438" s="928"/>
      <c r="AI438" s="928"/>
      <c r="AJ438" s="928"/>
      <c r="AK438" s="928"/>
      <c r="AL438" s="928"/>
      <c r="AM438" s="928"/>
      <c r="AN438" s="928"/>
      <c r="AO438" s="928"/>
      <c r="AP438" s="928"/>
      <c r="AQ438" s="928"/>
      <c r="AR438" s="928"/>
      <c r="AS438" s="928"/>
      <c r="AT438" s="928"/>
      <c r="AU438" s="928"/>
    </row>
    <row r="439" spans="1:47">
      <c r="A439" s="928"/>
      <c r="B439" s="928"/>
      <c r="C439" s="928"/>
      <c r="D439" s="928"/>
      <c r="E439" s="928"/>
      <c r="F439" s="928"/>
      <c r="G439" s="928"/>
      <c r="H439" s="928"/>
      <c r="I439" s="928"/>
      <c r="J439" s="928"/>
      <c r="K439" s="928"/>
      <c r="L439" s="928"/>
      <c r="M439" s="928"/>
      <c r="N439" s="928"/>
      <c r="O439" s="928"/>
      <c r="P439" s="928"/>
      <c r="Q439" s="928"/>
      <c r="R439" s="928"/>
      <c r="S439" s="928"/>
      <c r="T439" s="928"/>
      <c r="U439" s="928"/>
      <c r="V439" s="928"/>
      <c r="W439" s="928"/>
      <c r="X439" s="928"/>
      <c r="Y439" s="928"/>
      <c r="Z439" s="928"/>
      <c r="AA439" s="928"/>
      <c r="AB439" s="928"/>
      <c r="AC439" s="928"/>
      <c r="AD439" s="928"/>
      <c r="AE439" s="928"/>
      <c r="AF439" s="928"/>
      <c r="AG439" s="928"/>
      <c r="AH439" s="928"/>
      <c r="AI439" s="928"/>
      <c r="AJ439" s="928"/>
      <c r="AK439" s="928"/>
      <c r="AL439" s="928"/>
      <c r="AM439" s="928"/>
      <c r="AN439" s="928"/>
      <c r="AO439" s="928"/>
      <c r="AP439" s="928"/>
      <c r="AQ439" s="928"/>
      <c r="AR439" s="928"/>
      <c r="AS439" s="928"/>
      <c r="AT439" s="928"/>
      <c r="AU439" s="928"/>
    </row>
    <row r="440" spans="1:47">
      <c r="A440" s="928"/>
      <c r="B440" s="928"/>
      <c r="C440" s="928"/>
      <c r="D440" s="928"/>
      <c r="E440" s="928"/>
      <c r="F440" s="928"/>
      <c r="G440" s="928"/>
      <c r="H440" s="928"/>
      <c r="I440" s="928"/>
      <c r="J440" s="928"/>
      <c r="K440" s="928"/>
      <c r="L440" s="928"/>
      <c r="M440" s="928"/>
      <c r="N440" s="928"/>
      <c r="O440" s="928"/>
      <c r="P440" s="928"/>
      <c r="Q440" s="928"/>
      <c r="R440" s="928"/>
      <c r="S440" s="928"/>
      <c r="T440" s="928"/>
      <c r="U440" s="928"/>
      <c r="V440" s="928"/>
      <c r="W440" s="928"/>
      <c r="X440" s="928"/>
      <c r="Y440" s="928"/>
      <c r="Z440" s="928"/>
      <c r="AA440" s="928"/>
      <c r="AB440" s="928"/>
      <c r="AC440" s="928"/>
      <c r="AD440" s="928"/>
      <c r="AE440" s="928"/>
      <c r="AF440" s="928"/>
      <c r="AG440" s="928"/>
      <c r="AH440" s="928"/>
      <c r="AI440" s="928"/>
      <c r="AJ440" s="928"/>
      <c r="AK440" s="928"/>
      <c r="AL440" s="928"/>
      <c r="AM440" s="928"/>
      <c r="AN440" s="928"/>
      <c r="AO440" s="928"/>
      <c r="AP440" s="928"/>
      <c r="AQ440" s="928"/>
      <c r="AR440" s="928"/>
      <c r="AS440" s="928"/>
      <c r="AT440" s="928"/>
      <c r="AU440" s="928"/>
    </row>
    <row r="441" spans="1:47">
      <c r="A441" s="928"/>
      <c r="B441" s="928"/>
      <c r="C441" s="928"/>
      <c r="D441" s="928"/>
      <c r="E441" s="928"/>
      <c r="F441" s="928"/>
      <c r="G441" s="928"/>
      <c r="H441" s="928"/>
      <c r="I441" s="928"/>
      <c r="J441" s="928"/>
      <c r="K441" s="928"/>
      <c r="L441" s="928"/>
      <c r="M441" s="928"/>
      <c r="N441" s="928"/>
      <c r="O441" s="928"/>
      <c r="P441" s="928"/>
      <c r="Q441" s="928"/>
      <c r="R441" s="928"/>
      <c r="S441" s="928"/>
      <c r="T441" s="928"/>
      <c r="U441" s="928"/>
      <c r="V441" s="928"/>
      <c r="W441" s="928"/>
      <c r="X441" s="928"/>
      <c r="Y441" s="928"/>
      <c r="Z441" s="928"/>
      <c r="AA441" s="928"/>
      <c r="AB441" s="928"/>
      <c r="AC441" s="928"/>
      <c r="AD441" s="928"/>
      <c r="AE441" s="928"/>
      <c r="AF441" s="928"/>
      <c r="AG441" s="928"/>
      <c r="AH441" s="928"/>
      <c r="AI441" s="928"/>
      <c r="AJ441" s="928"/>
      <c r="AK441" s="928"/>
      <c r="AL441" s="928"/>
      <c r="AM441" s="928"/>
      <c r="AN441" s="928"/>
      <c r="AO441" s="928"/>
      <c r="AP441" s="928"/>
      <c r="AQ441" s="928"/>
      <c r="AR441" s="928"/>
      <c r="AS441" s="928"/>
      <c r="AT441" s="928"/>
      <c r="AU441" s="928"/>
    </row>
    <row r="442" spans="1:47">
      <c r="A442" s="928"/>
      <c r="B442" s="928"/>
      <c r="C442" s="928"/>
      <c r="D442" s="928"/>
      <c r="E442" s="928"/>
      <c r="F442" s="928"/>
      <c r="G442" s="928"/>
      <c r="H442" s="928"/>
      <c r="I442" s="928"/>
      <c r="J442" s="928"/>
      <c r="K442" s="928"/>
      <c r="L442" s="928"/>
      <c r="M442" s="928"/>
      <c r="N442" s="928"/>
      <c r="O442" s="928"/>
      <c r="P442" s="928"/>
      <c r="Q442" s="928"/>
      <c r="R442" s="928"/>
      <c r="S442" s="928"/>
      <c r="T442" s="928"/>
      <c r="U442" s="928"/>
      <c r="V442" s="928"/>
      <c r="W442" s="928"/>
      <c r="X442" s="928"/>
      <c r="Y442" s="928"/>
      <c r="Z442" s="928"/>
      <c r="AA442" s="928"/>
      <c r="AB442" s="928"/>
      <c r="AC442" s="928"/>
      <c r="AD442" s="928"/>
      <c r="AE442" s="928"/>
      <c r="AF442" s="928"/>
      <c r="AG442" s="928"/>
      <c r="AH442" s="928"/>
      <c r="AI442" s="928"/>
      <c r="AJ442" s="928"/>
      <c r="AK442" s="928"/>
      <c r="AL442" s="928"/>
      <c r="AM442" s="928"/>
      <c r="AN442" s="928"/>
      <c r="AO442" s="928"/>
      <c r="AP442" s="928"/>
      <c r="AQ442" s="928"/>
      <c r="AR442" s="928"/>
      <c r="AS442" s="928"/>
      <c r="AT442" s="928"/>
      <c r="AU442" s="928"/>
    </row>
    <row r="443" spans="1:47">
      <c r="A443" s="928"/>
      <c r="B443" s="928"/>
      <c r="C443" s="928"/>
      <c r="D443" s="928"/>
      <c r="E443" s="928"/>
      <c r="F443" s="928"/>
      <c r="G443" s="928"/>
      <c r="H443" s="928"/>
      <c r="I443" s="928"/>
      <c r="J443" s="928"/>
      <c r="K443" s="928"/>
      <c r="L443" s="928"/>
      <c r="M443" s="928"/>
      <c r="N443" s="928"/>
      <c r="O443" s="928"/>
      <c r="P443" s="928"/>
      <c r="Q443" s="928"/>
      <c r="R443" s="928"/>
      <c r="S443" s="928"/>
      <c r="T443" s="928"/>
      <c r="U443" s="928"/>
      <c r="V443" s="928"/>
      <c r="W443" s="928"/>
      <c r="X443" s="928"/>
      <c r="Y443" s="928"/>
      <c r="Z443" s="928"/>
      <c r="AA443" s="928"/>
      <c r="AB443" s="928"/>
      <c r="AC443" s="928"/>
      <c r="AD443" s="928"/>
      <c r="AE443" s="928"/>
      <c r="AF443" s="928"/>
      <c r="AG443" s="928"/>
      <c r="AH443" s="928"/>
      <c r="AI443" s="928"/>
      <c r="AJ443" s="928"/>
      <c r="AK443" s="928"/>
      <c r="AL443" s="928"/>
      <c r="AM443" s="928"/>
      <c r="AN443" s="928"/>
      <c r="AO443" s="928"/>
      <c r="AP443" s="928"/>
      <c r="AQ443" s="928"/>
      <c r="AR443" s="928"/>
      <c r="AS443" s="928"/>
      <c r="AT443" s="928"/>
      <c r="AU443" s="928"/>
    </row>
    <row r="444" spans="1:47">
      <c r="A444" s="928"/>
      <c r="B444" s="928"/>
      <c r="C444" s="928"/>
      <c r="D444" s="928"/>
      <c r="E444" s="928"/>
      <c r="F444" s="928"/>
      <c r="G444" s="928"/>
      <c r="H444" s="928"/>
      <c r="I444" s="928"/>
      <c r="J444" s="928"/>
      <c r="K444" s="928"/>
      <c r="L444" s="928"/>
      <c r="M444" s="928"/>
      <c r="N444" s="928"/>
      <c r="O444" s="928"/>
      <c r="P444" s="928"/>
      <c r="Q444" s="928"/>
      <c r="R444" s="928"/>
      <c r="S444" s="928"/>
      <c r="T444" s="928"/>
      <c r="U444" s="928"/>
      <c r="V444" s="928"/>
      <c r="W444" s="928"/>
      <c r="X444" s="928"/>
      <c r="Y444" s="928"/>
      <c r="Z444" s="928"/>
      <c r="AA444" s="928"/>
      <c r="AB444" s="928"/>
      <c r="AC444" s="928"/>
      <c r="AD444" s="928"/>
      <c r="AE444" s="928"/>
      <c r="AF444" s="928"/>
      <c r="AG444" s="928"/>
      <c r="AH444" s="928"/>
      <c r="AI444" s="928"/>
      <c r="AJ444" s="928"/>
      <c r="AK444" s="928"/>
      <c r="AL444" s="928"/>
      <c r="AM444" s="928"/>
      <c r="AN444" s="928"/>
      <c r="AO444" s="928"/>
      <c r="AP444" s="928"/>
      <c r="AQ444" s="928"/>
      <c r="AR444" s="928"/>
      <c r="AS444" s="928"/>
      <c r="AT444" s="928"/>
      <c r="AU444" s="928"/>
    </row>
    <row r="445" spans="1:47">
      <c r="A445" s="928"/>
      <c r="B445" s="928"/>
      <c r="C445" s="928"/>
      <c r="D445" s="928"/>
      <c r="E445" s="928"/>
      <c r="F445" s="928"/>
      <c r="G445" s="928"/>
      <c r="H445" s="928"/>
      <c r="I445" s="928"/>
      <c r="J445" s="928"/>
      <c r="K445" s="928"/>
      <c r="L445" s="928"/>
      <c r="M445" s="928"/>
      <c r="N445" s="928"/>
      <c r="O445" s="928"/>
      <c r="P445" s="928"/>
      <c r="Q445" s="928"/>
      <c r="R445" s="928"/>
      <c r="S445" s="928"/>
      <c r="T445" s="928"/>
      <c r="U445" s="928"/>
      <c r="V445" s="928"/>
      <c r="W445" s="928"/>
      <c r="X445" s="928"/>
      <c r="Y445" s="928"/>
      <c r="Z445" s="928"/>
      <c r="AA445" s="928"/>
      <c r="AB445" s="928"/>
      <c r="AC445" s="928"/>
      <c r="AD445" s="928"/>
      <c r="AE445" s="928"/>
      <c r="AF445" s="928"/>
      <c r="AG445" s="928"/>
      <c r="AH445" s="928"/>
      <c r="AI445" s="928"/>
      <c r="AJ445" s="928"/>
      <c r="AK445" s="928"/>
      <c r="AL445" s="928"/>
      <c r="AM445" s="928"/>
      <c r="AN445" s="928"/>
      <c r="AO445" s="928"/>
      <c r="AP445" s="928"/>
      <c r="AQ445" s="928"/>
      <c r="AR445" s="928"/>
      <c r="AS445" s="928"/>
      <c r="AT445" s="928"/>
      <c r="AU445" s="928"/>
    </row>
    <row r="446" spans="1:47">
      <c r="A446" s="928"/>
      <c r="B446" s="928"/>
      <c r="C446" s="928"/>
      <c r="D446" s="928"/>
      <c r="E446" s="928"/>
      <c r="F446" s="928"/>
      <c r="G446" s="928"/>
      <c r="H446" s="928"/>
      <c r="I446" s="928"/>
      <c r="J446" s="928"/>
      <c r="K446" s="928"/>
      <c r="L446" s="928"/>
      <c r="M446" s="928"/>
      <c r="N446" s="928"/>
      <c r="O446" s="928"/>
      <c r="P446" s="928"/>
      <c r="Q446" s="928"/>
      <c r="R446" s="928"/>
      <c r="S446" s="928"/>
      <c r="T446" s="928"/>
      <c r="U446" s="928"/>
      <c r="V446" s="928"/>
      <c r="W446" s="928"/>
      <c r="X446" s="928"/>
      <c r="Y446" s="928"/>
      <c r="Z446" s="928"/>
      <c r="AA446" s="928"/>
      <c r="AB446" s="928"/>
      <c r="AC446" s="928"/>
      <c r="AD446" s="928"/>
      <c r="AE446" s="928"/>
      <c r="AF446" s="928"/>
      <c r="AG446" s="928"/>
      <c r="AH446" s="928"/>
      <c r="AI446" s="928"/>
      <c r="AJ446" s="928"/>
      <c r="AK446" s="928"/>
      <c r="AL446" s="928"/>
      <c r="AM446" s="928"/>
      <c r="AN446" s="928"/>
      <c r="AO446" s="928"/>
      <c r="AP446" s="928"/>
      <c r="AQ446" s="928"/>
      <c r="AR446" s="928"/>
      <c r="AS446" s="928"/>
      <c r="AT446" s="928"/>
      <c r="AU446" s="928"/>
    </row>
    <row r="447" spans="1:47">
      <c r="A447" s="928"/>
      <c r="B447" s="928"/>
      <c r="C447" s="928"/>
      <c r="D447" s="928"/>
      <c r="E447" s="928"/>
      <c r="F447" s="928"/>
      <c r="G447" s="928"/>
      <c r="H447" s="928"/>
      <c r="I447" s="928"/>
      <c r="J447" s="928"/>
      <c r="K447" s="928"/>
      <c r="L447" s="928"/>
      <c r="M447" s="928"/>
      <c r="N447" s="928"/>
      <c r="O447" s="928"/>
      <c r="P447" s="928"/>
      <c r="Q447" s="928"/>
      <c r="R447" s="928"/>
      <c r="S447" s="928"/>
      <c r="T447" s="928"/>
      <c r="U447" s="928"/>
      <c r="V447" s="928"/>
      <c r="W447" s="928"/>
      <c r="X447" s="928"/>
      <c r="Y447" s="928"/>
      <c r="Z447" s="928"/>
      <c r="AA447" s="928"/>
      <c r="AB447" s="928"/>
      <c r="AC447" s="928"/>
      <c r="AD447" s="928"/>
      <c r="AE447" s="928"/>
      <c r="AF447" s="928"/>
      <c r="AG447" s="928"/>
      <c r="AH447" s="928"/>
      <c r="AI447" s="928"/>
      <c r="AJ447" s="928"/>
      <c r="AK447" s="928"/>
      <c r="AL447" s="928"/>
      <c r="AM447" s="928"/>
      <c r="AN447" s="928"/>
      <c r="AO447" s="928"/>
      <c r="AP447" s="928"/>
      <c r="AQ447" s="928"/>
      <c r="AR447" s="928"/>
      <c r="AS447" s="928"/>
      <c r="AT447" s="928"/>
      <c r="AU447" s="928"/>
    </row>
    <row r="448" spans="1:47">
      <c r="A448" s="928"/>
      <c r="B448" s="928"/>
      <c r="C448" s="928"/>
      <c r="D448" s="928"/>
      <c r="E448" s="928"/>
      <c r="F448" s="928"/>
      <c r="G448" s="928"/>
      <c r="H448" s="928"/>
      <c r="I448" s="928"/>
      <c r="J448" s="928"/>
      <c r="K448" s="928"/>
      <c r="L448" s="928"/>
      <c r="M448" s="928"/>
      <c r="N448" s="928"/>
      <c r="O448" s="928"/>
      <c r="P448" s="928"/>
      <c r="Q448" s="928"/>
      <c r="R448" s="928"/>
      <c r="S448" s="928"/>
      <c r="T448" s="928"/>
      <c r="U448" s="928"/>
      <c r="V448" s="928"/>
      <c r="W448" s="928"/>
      <c r="X448" s="928"/>
      <c r="Y448" s="928"/>
      <c r="Z448" s="928"/>
      <c r="AA448" s="928"/>
      <c r="AB448" s="928"/>
      <c r="AC448" s="928"/>
      <c r="AD448" s="928"/>
      <c r="AE448" s="928"/>
      <c r="AF448" s="928"/>
      <c r="AG448" s="928"/>
      <c r="AH448" s="928"/>
      <c r="AI448" s="928"/>
      <c r="AJ448" s="928"/>
      <c r="AK448" s="928"/>
      <c r="AL448" s="928"/>
      <c r="AM448" s="928"/>
      <c r="AN448" s="928"/>
      <c r="AO448" s="928"/>
      <c r="AP448" s="928"/>
      <c r="AQ448" s="928"/>
      <c r="AR448" s="928"/>
      <c r="AS448" s="928"/>
      <c r="AT448" s="928"/>
      <c r="AU448" s="928"/>
    </row>
    <row r="449" spans="1:47">
      <c r="A449" s="928"/>
      <c r="B449" s="928"/>
      <c r="C449" s="928"/>
      <c r="D449" s="928"/>
      <c r="E449" s="928"/>
      <c r="F449" s="928"/>
      <c r="G449" s="928"/>
      <c r="H449" s="928"/>
      <c r="I449" s="928"/>
      <c r="J449" s="928"/>
      <c r="K449" s="928"/>
      <c r="L449" s="928"/>
      <c r="M449" s="928"/>
      <c r="N449" s="928"/>
      <c r="O449" s="928"/>
      <c r="P449" s="928"/>
      <c r="Q449" s="928"/>
      <c r="R449" s="928"/>
      <c r="S449" s="928"/>
      <c r="T449" s="928"/>
      <c r="U449" s="928"/>
      <c r="V449" s="928"/>
      <c r="W449" s="928"/>
      <c r="X449" s="928"/>
      <c r="Y449" s="928"/>
      <c r="Z449" s="928"/>
      <c r="AA449" s="928"/>
      <c r="AB449" s="928"/>
      <c r="AC449" s="928"/>
      <c r="AD449" s="928"/>
      <c r="AE449" s="928"/>
      <c r="AF449" s="928"/>
      <c r="AG449" s="928"/>
      <c r="AH449" s="928"/>
      <c r="AI449" s="928"/>
      <c r="AJ449" s="928"/>
      <c r="AK449" s="928"/>
      <c r="AL449" s="928"/>
      <c r="AM449" s="928"/>
      <c r="AN449" s="928"/>
      <c r="AO449" s="928"/>
      <c r="AP449" s="928"/>
      <c r="AQ449" s="928"/>
      <c r="AR449" s="928"/>
      <c r="AS449" s="928"/>
      <c r="AT449" s="928"/>
      <c r="AU449" s="928"/>
    </row>
    <row r="450" spans="1:47">
      <c r="A450" s="928"/>
      <c r="B450" s="928"/>
      <c r="C450" s="928"/>
      <c r="D450" s="928"/>
      <c r="E450" s="928"/>
      <c r="F450" s="928"/>
      <c r="G450" s="928"/>
      <c r="H450" s="928"/>
      <c r="I450" s="928"/>
      <c r="J450" s="928"/>
      <c r="K450" s="928"/>
      <c r="L450" s="928"/>
      <c r="M450" s="928"/>
      <c r="N450" s="928"/>
      <c r="O450" s="928"/>
      <c r="P450" s="928"/>
      <c r="Q450" s="928"/>
      <c r="R450" s="928"/>
      <c r="S450" s="928"/>
      <c r="T450" s="928"/>
      <c r="U450" s="928"/>
      <c r="V450" s="928"/>
      <c r="W450" s="928"/>
      <c r="X450" s="928"/>
      <c r="Y450" s="928"/>
      <c r="Z450" s="928"/>
      <c r="AA450" s="928"/>
      <c r="AB450" s="928"/>
      <c r="AC450" s="928"/>
      <c r="AD450" s="928"/>
      <c r="AE450" s="928"/>
      <c r="AF450" s="928"/>
      <c r="AG450" s="928"/>
      <c r="AH450" s="928"/>
      <c r="AI450" s="928"/>
      <c r="AJ450" s="928"/>
      <c r="AK450" s="928"/>
      <c r="AL450" s="928"/>
      <c r="AM450" s="928"/>
      <c r="AN450" s="928"/>
      <c r="AO450" s="928"/>
      <c r="AP450" s="928"/>
      <c r="AQ450" s="928"/>
      <c r="AR450" s="928"/>
      <c r="AS450" s="928"/>
      <c r="AT450" s="928"/>
      <c r="AU450" s="928"/>
    </row>
    <row r="451" spans="1:47">
      <c r="A451" s="928"/>
      <c r="B451" s="928"/>
      <c r="C451" s="928"/>
      <c r="D451" s="928"/>
      <c r="E451" s="928"/>
      <c r="F451" s="928"/>
      <c r="G451" s="928"/>
      <c r="H451" s="928"/>
      <c r="I451" s="928"/>
      <c r="J451" s="928"/>
      <c r="K451" s="928"/>
      <c r="L451" s="928"/>
      <c r="M451" s="928"/>
      <c r="N451" s="928"/>
      <c r="O451" s="928"/>
      <c r="P451" s="928"/>
      <c r="Q451" s="928"/>
      <c r="R451" s="928"/>
      <c r="S451" s="928"/>
      <c r="T451" s="928"/>
      <c r="U451" s="928"/>
      <c r="V451" s="928"/>
      <c r="W451" s="928"/>
      <c r="X451" s="928"/>
      <c r="Y451" s="928"/>
      <c r="Z451" s="928"/>
      <c r="AA451" s="928"/>
      <c r="AB451" s="928"/>
      <c r="AC451" s="928"/>
      <c r="AD451" s="928"/>
      <c r="AE451" s="928"/>
      <c r="AF451" s="928"/>
      <c r="AG451" s="928"/>
      <c r="AH451" s="928"/>
      <c r="AI451" s="928"/>
      <c r="AJ451" s="928"/>
      <c r="AK451" s="928"/>
      <c r="AL451" s="928"/>
      <c r="AM451" s="928"/>
      <c r="AN451" s="928"/>
      <c r="AO451" s="928"/>
      <c r="AP451" s="928"/>
      <c r="AQ451" s="928"/>
      <c r="AR451" s="928"/>
      <c r="AS451" s="928"/>
      <c r="AT451" s="928"/>
      <c r="AU451" s="928"/>
    </row>
    <row r="452" spans="1:47">
      <c r="A452" s="928"/>
      <c r="B452" s="928"/>
      <c r="C452" s="928"/>
      <c r="D452" s="928"/>
      <c r="E452" s="928"/>
      <c r="F452" s="928"/>
      <c r="G452" s="928"/>
      <c r="H452" s="928"/>
      <c r="I452" s="928"/>
      <c r="J452" s="928"/>
      <c r="K452" s="928"/>
      <c r="L452" s="928"/>
      <c r="M452" s="928"/>
      <c r="N452" s="928"/>
      <c r="O452" s="928"/>
      <c r="P452" s="928"/>
      <c r="Q452" s="928"/>
      <c r="R452" s="928"/>
      <c r="S452" s="928"/>
      <c r="T452" s="928"/>
      <c r="U452" s="928"/>
      <c r="V452" s="928"/>
      <c r="W452" s="928"/>
      <c r="X452" s="928"/>
      <c r="Y452" s="928"/>
      <c r="Z452" s="928"/>
      <c r="AA452" s="928"/>
      <c r="AB452" s="928"/>
      <c r="AC452" s="928"/>
      <c r="AD452" s="928"/>
      <c r="AE452" s="928"/>
      <c r="AF452" s="928"/>
      <c r="AG452" s="928"/>
      <c r="AH452" s="928"/>
      <c r="AI452" s="928"/>
      <c r="AJ452" s="928"/>
      <c r="AK452" s="928"/>
      <c r="AL452" s="928"/>
      <c r="AM452" s="928"/>
      <c r="AN452" s="928"/>
      <c r="AO452" s="928"/>
      <c r="AP452" s="928"/>
      <c r="AQ452" s="928"/>
      <c r="AR452" s="928"/>
      <c r="AS452" s="928"/>
      <c r="AT452" s="928"/>
      <c r="AU452" s="928"/>
    </row>
    <row r="453" spans="1:47">
      <c r="A453" s="928"/>
      <c r="B453" s="928"/>
      <c r="C453" s="928"/>
      <c r="D453" s="928"/>
      <c r="E453" s="928"/>
      <c r="F453" s="928"/>
      <c r="G453" s="928"/>
      <c r="H453" s="928"/>
      <c r="I453" s="928"/>
      <c r="J453" s="928"/>
      <c r="K453" s="928"/>
      <c r="L453" s="928"/>
      <c r="M453" s="928"/>
      <c r="N453" s="928"/>
      <c r="O453" s="928"/>
      <c r="P453" s="928"/>
      <c r="Q453" s="928"/>
      <c r="R453" s="928"/>
      <c r="S453" s="928"/>
      <c r="T453" s="928"/>
      <c r="U453" s="928"/>
      <c r="V453" s="928"/>
      <c r="W453" s="928"/>
      <c r="X453" s="928"/>
      <c r="Y453" s="928"/>
      <c r="Z453" s="928"/>
      <c r="AA453" s="928"/>
      <c r="AB453" s="928"/>
      <c r="AC453" s="928"/>
      <c r="AD453" s="928"/>
      <c r="AE453" s="928"/>
      <c r="AF453" s="928"/>
      <c r="AG453" s="928"/>
      <c r="AH453" s="928"/>
      <c r="AI453" s="928"/>
      <c r="AJ453" s="928"/>
      <c r="AK453" s="928"/>
      <c r="AL453" s="928"/>
      <c r="AM453" s="928"/>
      <c r="AN453" s="928"/>
      <c r="AO453" s="928"/>
      <c r="AP453" s="928"/>
      <c r="AQ453" s="928"/>
      <c r="AR453" s="928"/>
      <c r="AS453" s="928"/>
      <c r="AT453" s="928"/>
      <c r="AU453" s="928"/>
    </row>
    <row r="454" spans="1:47">
      <c r="A454" s="928"/>
      <c r="B454" s="928"/>
      <c r="C454" s="928"/>
      <c r="D454" s="928"/>
      <c r="E454" s="928"/>
      <c r="F454" s="928"/>
      <c r="G454" s="928"/>
      <c r="H454" s="928"/>
      <c r="I454" s="928"/>
      <c r="J454" s="928"/>
      <c r="K454" s="928"/>
      <c r="L454" s="928"/>
      <c r="M454" s="928"/>
      <c r="N454" s="928"/>
      <c r="O454" s="928"/>
      <c r="P454" s="928"/>
      <c r="Q454" s="928"/>
      <c r="R454" s="928"/>
      <c r="S454" s="928"/>
      <c r="T454" s="928"/>
      <c r="U454" s="928"/>
      <c r="V454" s="928"/>
      <c r="W454" s="928"/>
      <c r="X454" s="928"/>
      <c r="Y454" s="928"/>
      <c r="Z454" s="928"/>
      <c r="AA454" s="928"/>
      <c r="AB454" s="928"/>
      <c r="AC454" s="928"/>
      <c r="AD454" s="928"/>
      <c r="AE454" s="928"/>
      <c r="AF454" s="928"/>
      <c r="AG454" s="928"/>
      <c r="AH454" s="928"/>
      <c r="AI454" s="928"/>
      <c r="AJ454" s="928"/>
      <c r="AK454" s="928"/>
      <c r="AL454" s="928"/>
      <c r="AM454" s="928"/>
      <c r="AN454" s="928"/>
      <c r="AO454" s="928"/>
      <c r="AP454" s="928"/>
      <c r="AQ454" s="928"/>
      <c r="AR454" s="928"/>
      <c r="AS454" s="928"/>
      <c r="AT454" s="928"/>
      <c r="AU454" s="928"/>
    </row>
    <row r="455" spans="1:47">
      <c r="A455" s="928"/>
      <c r="B455" s="928"/>
      <c r="C455" s="928"/>
      <c r="D455" s="928"/>
      <c r="E455" s="928"/>
      <c r="F455" s="928"/>
      <c r="G455" s="928"/>
      <c r="H455" s="928"/>
      <c r="I455" s="928"/>
      <c r="J455" s="928"/>
      <c r="K455" s="928"/>
      <c r="L455" s="928"/>
      <c r="M455" s="928"/>
      <c r="N455" s="928"/>
      <c r="O455" s="928"/>
      <c r="P455" s="928"/>
      <c r="Q455" s="928"/>
      <c r="R455" s="928"/>
      <c r="S455" s="928"/>
      <c r="T455" s="928"/>
      <c r="U455" s="928"/>
      <c r="V455" s="928"/>
      <c r="W455" s="928"/>
      <c r="X455" s="928"/>
      <c r="Y455" s="928"/>
      <c r="Z455" s="928"/>
      <c r="AA455" s="928"/>
      <c r="AB455" s="928"/>
      <c r="AC455" s="928"/>
      <c r="AD455" s="928"/>
      <c r="AE455" s="928"/>
      <c r="AF455" s="928"/>
      <c r="AG455" s="928"/>
      <c r="AH455" s="928"/>
      <c r="AI455" s="928"/>
      <c r="AJ455" s="928"/>
      <c r="AK455" s="928"/>
      <c r="AL455" s="928"/>
      <c r="AM455" s="928"/>
      <c r="AN455" s="928"/>
      <c r="AO455" s="928"/>
      <c r="AP455" s="928"/>
      <c r="AQ455" s="928"/>
      <c r="AR455" s="928"/>
      <c r="AS455" s="928"/>
      <c r="AT455" s="928"/>
      <c r="AU455" s="928"/>
    </row>
    <row r="456" spans="1:47">
      <c r="A456" s="928"/>
      <c r="B456" s="928"/>
      <c r="C456" s="928"/>
      <c r="D456" s="928"/>
      <c r="E456" s="928"/>
      <c r="F456" s="928"/>
      <c r="G456" s="928"/>
      <c r="H456" s="928"/>
      <c r="I456" s="928"/>
      <c r="J456" s="928"/>
      <c r="K456" s="928"/>
      <c r="L456" s="928"/>
      <c r="M456" s="928"/>
      <c r="N456" s="928"/>
      <c r="O456" s="928"/>
      <c r="P456" s="928"/>
      <c r="Q456" s="928"/>
      <c r="R456" s="928"/>
      <c r="S456" s="928"/>
      <c r="T456" s="928"/>
      <c r="U456" s="928"/>
      <c r="V456" s="928"/>
      <c r="W456" s="928"/>
      <c r="X456" s="928"/>
      <c r="Y456" s="928"/>
      <c r="Z456" s="928"/>
      <c r="AA456" s="928"/>
      <c r="AB456" s="928"/>
      <c r="AC456" s="928"/>
      <c r="AD456" s="928"/>
      <c r="AE456" s="928"/>
      <c r="AF456" s="928"/>
      <c r="AG456" s="928"/>
      <c r="AH456" s="928"/>
      <c r="AI456" s="928"/>
      <c r="AJ456" s="928"/>
      <c r="AK456" s="928"/>
      <c r="AL456" s="928"/>
      <c r="AM456" s="928"/>
      <c r="AN456" s="928"/>
      <c r="AO456" s="928"/>
      <c r="AP456" s="928"/>
      <c r="AQ456" s="928"/>
      <c r="AR456" s="928"/>
      <c r="AS456" s="928"/>
      <c r="AT456" s="928"/>
      <c r="AU456" s="928"/>
    </row>
    <row r="457" spans="1:47">
      <c r="A457" s="928"/>
      <c r="B457" s="928"/>
      <c r="C457" s="928"/>
      <c r="D457" s="928"/>
      <c r="E457" s="928"/>
      <c r="F457" s="928"/>
      <c r="G457" s="928"/>
      <c r="H457" s="928"/>
      <c r="I457" s="928"/>
      <c r="J457" s="928"/>
      <c r="K457" s="928"/>
      <c r="L457" s="928"/>
      <c r="M457" s="928"/>
      <c r="N457" s="928"/>
      <c r="O457" s="928"/>
      <c r="P457" s="928"/>
      <c r="Q457" s="928"/>
      <c r="R457" s="928"/>
      <c r="S457" s="928"/>
      <c r="T457" s="928"/>
      <c r="U457" s="928"/>
      <c r="V457" s="928"/>
      <c r="W457" s="928"/>
      <c r="X457" s="928"/>
      <c r="Y457" s="928"/>
      <c r="Z457" s="928"/>
      <c r="AA457" s="928"/>
      <c r="AB457" s="928"/>
      <c r="AC457" s="928"/>
      <c r="AD457" s="928"/>
      <c r="AE457" s="928"/>
      <c r="AF457" s="928"/>
      <c r="AG457" s="928"/>
      <c r="AH457" s="928"/>
      <c r="AI457" s="928"/>
      <c r="AJ457" s="928"/>
      <c r="AK457" s="928"/>
      <c r="AL457" s="928"/>
      <c r="AM457" s="928"/>
      <c r="AN457" s="928"/>
      <c r="AO457" s="928"/>
      <c r="AP457" s="928"/>
      <c r="AQ457" s="928"/>
      <c r="AR457" s="928"/>
      <c r="AS457" s="928"/>
      <c r="AT457" s="928"/>
      <c r="AU457" s="928"/>
    </row>
    <row r="458" spans="1:47">
      <c r="A458" s="928"/>
      <c r="B458" s="928"/>
      <c r="C458" s="928"/>
      <c r="D458" s="928"/>
      <c r="E458" s="928"/>
      <c r="F458" s="928"/>
      <c r="G458" s="928"/>
      <c r="H458" s="928"/>
      <c r="I458" s="928"/>
      <c r="J458" s="928"/>
      <c r="K458" s="928"/>
      <c r="L458" s="928"/>
      <c r="M458" s="928"/>
      <c r="N458" s="928"/>
      <c r="O458" s="928"/>
      <c r="P458" s="928"/>
      <c r="Q458" s="928"/>
      <c r="R458" s="928"/>
      <c r="S458" s="928"/>
      <c r="T458" s="928"/>
      <c r="U458" s="928"/>
      <c r="V458" s="928"/>
      <c r="W458" s="928"/>
      <c r="X458" s="928"/>
      <c r="Y458" s="928"/>
      <c r="Z458" s="928"/>
      <c r="AA458" s="928"/>
      <c r="AB458" s="928"/>
      <c r="AC458" s="928"/>
      <c r="AD458" s="928"/>
      <c r="AE458" s="928"/>
      <c r="AF458" s="928"/>
      <c r="AG458" s="928"/>
      <c r="AH458" s="928"/>
      <c r="AI458" s="928"/>
      <c r="AJ458" s="928"/>
      <c r="AK458" s="928"/>
      <c r="AL458" s="928"/>
      <c r="AM458" s="928"/>
      <c r="AN458" s="928"/>
      <c r="AO458" s="928"/>
      <c r="AP458" s="928"/>
      <c r="AQ458" s="928"/>
      <c r="AR458" s="928"/>
      <c r="AS458" s="928"/>
      <c r="AT458" s="928"/>
      <c r="AU458" s="928"/>
    </row>
    <row r="459" spans="1:47">
      <c r="A459" s="928"/>
      <c r="B459" s="928"/>
      <c r="C459" s="928"/>
      <c r="D459" s="928"/>
      <c r="E459" s="928"/>
      <c r="F459" s="928"/>
      <c r="G459" s="928"/>
      <c r="H459" s="928"/>
      <c r="I459" s="928"/>
      <c r="J459" s="928"/>
      <c r="K459" s="928"/>
      <c r="L459" s="928"/>
      <c r="M459" s="928"/>
      <c r="N459" s="928"/>
      <c r="O459" s="928"/>
      <c r="P459" s="928"/>
      <c r="Q459" s="928"/>
      <c r="R459" s="928"/>
      <c r="S459" s="928"/>
      <c r="T459" s="928"/>
      <c r="U459" s="928"/>
      <c r="V459" s="928"/>
      <c r="W459" s="928"/>
      <c r="X459" s="928"/>
      <c r="Y459" s="928"/>
      <c r="Z459" s="928"/>
      <c r="AA459" s="928"/>
      <c r="AB459" s="928"/>
      <c r="AC459" s="928"/>
      <c r="AD459" s="928"/>
      <c r="AE459" s="928"/>
      <c r="AF459" s="928"/>
      <c r="AG459" s="928"/>
      <c r="AH459" s="928"/>
      <c r="AI459" s="928"/>
      <c r="AJ459" s="928"/>
      <c r="AK459" s="928"/>
      <c r="AL459" s="928"/>
      <c r="AM459" s="928"/>
      <c r="AN459" s="928"/>
      <c r="AO459" s="928"/>
      <c r="AP459" s="928"/>
      <c r="AQ459" s="928"/>
      <c r="AR459" s="928"/>
      <c r="AS459" s="928"/>
      <c r="AT459" s="928"/>
      <c r="AU459" s="928"/>
    </row>
    <row r="460" spans="1:47">
      <c r="A460" s="928"/>
      <c r="B460" s="928"/>
      <c r="C460" s="928"/>
      <c r="D460" s="928"/>
      <c r="E460" s="928"/>
      <c r="F460" s="928"/>
      <c r="G460" s="928"/>
      <c r="H460" s="928"/>
      <c r="I460" s="928"/>
      <c r="J460" s="928"/>
      <c r="K460" s="928"/>
      <c r="L460" s="928"/>
      <c r="M460" s="928"/>
      <c r="N460" s="928"/>
      <c r="O460" s="928"/>
      <c r="P460" s="928"/>
      <c r="Q460" s="928"/>
      <c r="R460" s="928"/>
      <c r="S460" s="928"/>
      <c r="T460" s="928"/>
      <c r="U460" s="928"/>
      <c r="V460" s="928"/>
      <c r="W460" s="928"/>
      <c r="X460" s="928"/>
      <c r="Y460" s="928"/>
      <c r="Z460" s="928"/>
      <c r="AA460" s="928"/>
      <c r="AB460" s="928"/>
      <c r="AC460" s="928"/>
      <c r="AD460" s="928"/>
      <c r="AE460" s="928"/>
      <c r="AF460" s="928"/>
      <c r="AG460" s="928"/>
      <c r="AH460" s="928"/>
      <c r="AI460" s="928"/>
      <c r="AJ460" s="928"/>
      <c r="AK460" s="928"/>
      <c r="AL460" s="928"/>
      <c r="AM460" s="928"/>
      <c r="AN460" s="928"/>
      <c r="AO460" s="928"/>
      <c r="AP460" s="928"/>
      <c r="AQ460" s="928"/>
      <c r="AR460" s="928"/>
      <c r="AS460" s="928"/>
      <c r="AT460" s="928"/>
      <c r="AU460" s="928"/>
    </row>
    <row r="461" spans="1:47">
      <c r="A461" s="928"/>
      <c r="B461" s="928"/>
      <c r="C461" s="928"/>
      <c r="D461" s="928"/>
      <c r="E461" s="928"/>
      <c r="F461" s="928"/>
      <c r="G461" s="928"/>
      <c r="H461" s="928"/>
      <c r="I461" s="928"/>
      <c r="J461" s="928"/>
      <c r="K461" s="928"/>
      <c r="L461" s="928"/>
      <c r="M461" s="928"/>
      <c r="N461" s="928"/>
      <c r="O461" s="928"/>
      <c r="P461" s="928"/>
      <c r="Q461" s="928"/>
      <c r="R461" s="928"/>
      <c r="S461" s="928"/>
      <c r="T461" s="928"/>
      <c r="U461" s="928"/>
      <c r="V461" s="928"/>
      <c r="W461" s="928"/>
      <c r="X461" s="928"/>
      <c r="Y461" s="928"/>
      <c r="Z461" s="928"/>
      <c r="AA461" s="928"/>
      <c r="AB461" s="928"/>
      <c r="AC461" s="928"/>
      <c r="AD461" s="928"/>
      <c r="AE461" s="928"/>
      <c r="AF461" s="928"/>
      <c r="AG461" s="928"/>
      <c r="AH461" s="928"/>
      <c r="AI461" s="928"/>
      <c r="AJ461" s="928"/>
      <c r="AK461" s="928"/>
      <c r="AL461" s="928"/>
      <c r="AM461" s="928"/>
      <c r="AN461" s="928"/>
      <c r="AO461" s="928"/>
      <c r="AP461" s="928"/>
      <c r="AQ461" s="928"/>
      <c r="AR461" s="928"/>
      <c r="AS461" s="928"/>
      <c r="AT461" s="928"/>
      <c r="AU461" s="928"/>
    </row>
    <row r="462" spans="1:47">
      <c r="A462" s="928"/>
      <c r="B462" s="928"/>
      <c r="C462" s="928"/>
      <c r="D462" s="928"/>
      <c r="E462" s="928"/>
      <c r="F462" s="928"/>
      <c r="G462" s="928"/>
      <c r="H462" s="928"/>
      <c r="I462" s="928"/>
      <c r="J462" s="928"/>
      <c r="K462" s="928"/>
      <c r="L462" s="928"/>
      <c r="M462" s="928"/>
      <c r="N462" s="928"/>
      <c r="O462" s="928"/>
      <c r="P462" s="928"/>
      <c r="Q462" s="928"/>
      <c r="R462" s="928"/>
      <c r="S462" s="928"/>
      <c r="T462" s="928"/>
      <c r="U462" s="928"/>
      <c r="V462" s="928"/>
      <c r="W462" s="928"/>
      <c r="X462" s="928"/>
      <c r="Y462" s="928"/>
      <c r="Z462" s="928"/>
      <c r="AA462" s="928"/>
      <c r="AB462" s="928"/>
      <c r="AC462" s="928"/>
      <c r="AD462" s="928"/>
      <c r="AE462" s="928"/>
      <c r="AF462" s="928"/>
      <c r="AG462" s="928"/>
      <c r="AH462" s="928"/>
      <c r="AI462" s="928"/>
      <c r="AJ462" s="928"/>
      <c r="AK462" s="928"/>
      <c r="AL462" s="928"/>
      <c r="AM462" s="928"/>
      <c r="AN462" s="928"/>
      <c r="AO462" s="928"/>
      <c r="AP462" s="928"/>
      <c r="AQ462" s="928"/>
      <c r="AR462" s="928"/>
      <c r="AS462" s="928"/>
      <c r="AT462" s="928"/>
      <c r="AU462" s="928"/>
    </row>
    <row r="463" spans="1:47">
      <c r="A463" s="928"/>
      <c r="B463" s="928"/>
      <c r="C463" s="928"/>
      <c r="D463" s="928"/>
      <c r="E463" s="928"/>
      <c r="F463" s="928"/>
      <c r="G463" s="928"/>
      <c r="H463" s="928"/>
      <c r="I463" s="928"/>
      <c r="J463" s="928"/>
      <c r="K463" s="928"/>
      <c r="L463" s="928"/>
      <c r="M463" s="928"/>
      <c r="N463" s="928"/>
      <c r="O463" s="928"/>
      <c r="P463" s="928"/>
      <c r="Q463" s="928"/>
      <c r="R463" s="928"/>
      <c r="S463" s="928"/>
      <c r="T463" s="928"/>
      <c r="U463" s="928"/>
      <c r="V463" s="928"/>
      <c r="W463" s="928"/>
      <c r="X463" s="928"/>
      <c r="Y463" s="928"/>
      <c r="Z463" s="928"/>
      <c r="AA463" s="928"/>
      <c r="AB463" s="928"/>
      <c r="AC463" s="928"/>
      <c r="AD463" s="928"/>
      <c r="AE463" s="928"/>
      <c r="AF463" s="928"/>
      <c r="AG463" s="928"/>
      <c r="AH463" s="928"/>
      <c r="AI463" s="928"/>
      <c r="AJ463" s="928"/>
      <c r="AK463" s="928"/>
      <c r="AL463" s="928"/>
      <c r="AM463" s="928"/>
      <c r="AN463" s="928"/>
      <c r="AO463" s="928"/>
      <c r="AP463" s="928"/>
      <c r="AQ463" s="928"/>
      <c r="AR463" s="928"/>
      <c r="AS463" s="928"/>
      <c r="AT463" s="928"/>
      <c r="AU463" s="928"/>
    </row>
    <row r="464" spans="1:47">
      <c r="A464" s="928"/>
      <c r="B464" s="928"/>
      <c r="C464" s="928"/>
      <c r="D464" s="928"/>
      <c r="E464" s="928"/>
      <c r="F464" s="928"/>
      <c r="G464" s="928"/>
      <c r="H464" s="928"/>
      <c r="I464" s="928"/>
      <c r="J464" s="928"/>
      <c r="K464" s="928"/>
      <c r="L464" s="928"/>
      <c r="M464" s="928"/>
      <c r="N464" s="928"/>
      <c r="O464" s="928"/>
      <c r="P464" s="928"/>
      <c r="Q464" s="928"/>
      <c r="R464" s="928"/>
      <c r="S464" s="928"/>
      <c r="T464" s="928"/>
      <c r="U464" s="928"/>
      <c r="V464" s="928"/>
      <c r="W464" s="928"/>
      <c r="X464" s="928"/>
      <c r="Y464" s="928"/>
      <c r="Z464" s="928"/>
      <c r="AA464" s="928"/>
      <c r="AB464" s="928"/>
      <c r="AC464" s="928"/>
      <c r="AD464" s="928"/>
      <c r="AE464" s="928"/>
      <c r="AF464" s="928"/>
      <c r="AG464" s="928"/>
      <c r="AH464" s="928"/>
      <c r="AI464" s="928"/>
      <c r="AJ464" s="928"/>
      <c r="AK464" s="928"/>
      <c r="AL464" s="928"/>
      <c r="AM464" s="928"/>
      <c r="AN464" s="928"/>
      <c r="AO464" s="928"/>
      <c r="AP464" s="928"/>
      <c r="AQ464" s="928"/>
      <c r="AR464" s="928"/>
      <c r="AS464" s="928"/>
      <c r="AT464" s="928"/>
      <c r="AU464" s="928"/>
    </row>
    <row r="465" spans="1:47">
      <c r="A465" s="928"/>
      <c r="B465" s="928"/>
      <c r="C465" s="928"/>
      <c r="D465" s="928"/>
      <c r="E465" s="928"/>
      <c r="F465" s="928"/>
      <c r="G465" s="928"/>
      <c r="H465" s="928"/>
      <c r="I465" s="928"/>
      <c r="J465" s="928"/>
      <c r="K465" s="928"/>
      <c r="L465" s="928"/>
      <c r="M465" s="928"/>
      <c r="N465" s="928"/>
      <c r="O465" s="928"/>
      <c r="P465" s="928"/>
      <c r="Q465" s="928"/>
      <c r="R465" s="928"/>
      <c r="S465" s="928"/>
      <c r="T465" s="928"/>
      <c r="U465" s="928"/>
      <c r="V465" s="928"/>
      <c r="W465" s="928"/>
      <c r="X465" s="928"/>
      <c r="Y465" s="928"/>
      <c r="Z465" s="928"/>
      <c r="AA465" s="928"/>
      <c r="AB465" s="928"/>
      <c r="AC465" s="928"/>
      <c r="AD465" s="928"/>
      <c r="AE465" s="928"/>
      <c r="AF465" s="928"/>
      <c r="AG465" s="928"/>
      <c r="AH465" s="928"/>
      <c r="AI465" s="928"/>
      <c r="AJ465" s="928"/>
      <c r="AK465" s="928"/>
      <c r="AL465" s="928"/>
      <c r="AM465" s="928"/>
      <c r="AN465" s="928"/>
      <c r="AO465" s="928"/>
      <c r="AP465" s="928"/>
      <c r="AQ465" s="928"/>
      <c r="AR465" s="928"/>
      <c r="AS465" s="928"/>
      <c r="AT465" s="928"/>
      <c r="AU465" s="928"/>
    </row>
    <row r="466" spans="1:47">
      <c r="A466" s="928"/>
      <c r="B466" s="928"/>
      <c r="C466" s="928"/>
      <c r="D466" s="928"/>
      <c r="E466" s="928"/>
      <c r="F466" s="928"/>
      <c r="G466" s="928"/>
      <c r="H466" s="928"/>
      <c r="I466" s="928"/>
      <c r="J466" s="928"/>
      <c r="K466" s="928"/>
      <c r="L466" s="928"/>
      <c r="M466" s="928"/>
      <c r="N466" s="928"/>
      <c r="O466" s="928"/>
      <c r="P466" s="928"/>
      <c r="Q466" s="928"/>
      <c r="R466" s="928"/>
      <c r="S466" s="928"/>
      <c r="T466" s="928"/>
      <c r="U466" s="928"/>
      <c r="V466" s="928"/>
      <c r="W466" s="928"/>
      <c r="X466" s="928"/>
      <c r="Y466" s="928"/>
      <c r="Z466" s="928"/>
      <c r="AA466" s="928"/>
      <c r="AB466" s="928"/>
      <c r="AC466" s="928"/>
      <c r="AD466" s="928"/>
      <c r="AE466" s="928"/>
      <c r="AF466" s="928"/>
      <c r="AG466" s="928"/>
      <c r="AH466" s="928"/>
      <c r="AI466" s="928"/>
      <c r="AJ466" s="928"/>
      <c r="AK466" s="928"/>
      <c r="AL466" s="928"/>
      <c r="AM466" s="928"/>
      <c r="AN466" s="928"/>
      <c r="AO466" s="928"/>
      <c r="AP466" s="928"/>
      <c r="AQ466" s="928"/>
      <c r="AR466" s="928"/>
      <c r="AS466" s="928"/>
      <c r="AT466" s="928"/>
      <c r="AU466" s="928"/>
    </row>
    <row r="467" spans="1:47">
      <c r="A467" s="928"/>
      <c r="B467" s="928"/>
      <c r="C467" s="928"/>
      <c r="D467" s="928"/>
      <c r="E467" s="928"/>
      <c r="F467" s="928"/>
      <c r="G467" s="928"/>
      <c r="H467" s="928"/>
      <c r="I467" s="928"/>
      <c r="J467" s="928"/>
      <c r="K467" s="928"/>
      <c r="L467" s="928"/>
      <c r="M467" s="928"/>
      <c r="N467" s="928"/>
      <c r="O467" s="928"/>
      <c r="P467" s="928"/>
      <c r="Q467" s="928"/>
      <c r="R467" s="928"/>
      <c r="S467" s="928"/>
      <c r="T467" s="928"/>
      <c r="U467" s="928"/>
      <c r="V467" s="928"/>
      <c r="W467" s="928"/>
      <c r="X467" s="928"/>
      <c r="Y467" s="928"/>
      <c r="Z467" s="928"/>
      <c r="AA467" s="928"/>
      <c r="AB467" s="928"/>
      <c r="AC467" s="928"/>
      <c r="AD467" s="928"/>
      <c r="AE467" s="928"/>
      <c r="AF467" s="928"/>
      <c r="AG467" s="928"/>
      <c r="AH467" s="928"/>
      <c r="AI467" s="928"/>
      <c r="AJ467" s="928"/>
      <c r="AK467" s="928"/>
      <c r="AL467" s="928"/>
      <c r="AM467" s="928"/>
      <c r="AN467" s="928"/>
      <c r="AO467" s="928"/>
      <c r="AP467" s="928"/>
      <c r="AQ467" s="928"/>
      <c r="AR467" s="928"/>
      <c r="AS467" s="928"/>
      <c r="AT467" s="928"/>
      <c r="AU467" s="928"/>
    </row>
    <row r="468" spans="1:47">
      <c r="A468" s="928"/>
      <c r="B468" s="928"/>
      <c r="C468" s="928"/>
      <c r="D468" s="928"/>
      <c r="E468" s="928"/>
      <c r="F468" s="928"/>
      <c r="G468" s="928"/>
      <c r="H468" s="928"/>
      <c r="I468" s="928"/>
      <c r="J468" s="928"/>
      <c r="K468" s="928"/>
      <c r="L468" s="928"/>
      <c r="M468" s="928"/>
      <c r="N468" s="928"/>
      <c r="O468" s="928"/>
      <c r="P468" s="928"/>
      <c r="Q468" s="928"/>
      <c r="R468" s="928"/>
      <c r="S468" s="928"/>
      <c r="T468" s="928"/>
      <c r="U468" s="928"/>
      <c r="V468" s="928"/>
      <c r="W468" s="928"/>
      <c r="X468" s="928"/>
      <c r="Y468" s="928"/>
      <c r="Z468" s="928"/>
      <c r="AA468" s="928"/>
      <c r="AB468" s="928"/>
      <c r="AC468" s="928"/>
      <c r="AD468" s="928"/>
      <c r="AE468" s="928"/>
      <c r="AF468" s="928"/>
      <c r="AG468" s="928"/>
      <c r="AH468" s="928"/>
      <c r="AI468" s="928"/>
      <c r="AJ468" s="928"/>
      <c r="AK468" s="928"/>
      <c r="AL468" s="928"/>
      <c r="AM468" s="928"/>
      <c r="AN468" s="928"/>
      <c r="AO468" s="928"/>
      <c r="AP468" s="928"/>
      <c r="AQ468" s="928"/>
      <c r="AR468" s="928"/>
      <c r="AS468" s="928"/>
      <c r="AT468" s="928"/>
      <c r="AU468" s="928"/>
    </row>
    <row r="469" spans="1:47">
      <c r="A469" s="928"/>
      <c r="B469" s="928"/>
      <c r="C469" s="928"/>
      <c r="D469" s="928"/>
      <c r="E469" s="928"/>
      <c r="F469" s="928"/>
      <c r="G469" s="928"/>
      <c r="H469" s="928"/>
      <c r="I469" s="928"/>
      <c r="J469" s="928"/>
      <c r="K469" s="928"/>
      <c r="L469" s="928"/>
      <c r="M469" s="928"/>
      <c r="N469" s="928"/>
      <c r="O469" s="928"/>
      <c r="P469" s="928"/>
      <c r="Q469" s="928"/>
      <c r="R469" s="928"/>
      <c r="S469" s="928"/>
      <c r="T469" s="928"/>
      <c r="U469" s="928"/>
      <c r="V469" s="928"/>
      <c r="W469" s="928"/>
      <c r="X469" s="928"/>
      <c r="Y469" s="928"/>
      <c r="Z469" s="928"/>
      <c r="AA469" s="928"/>
      <c r="AB469" s="928"/>
      <c r="AC469" s="928"/>
      <c r="AD469" s="928"/>
      <c r="AE469" s="928"/>
      <c r="AF469" s="928"/>
      <c r="AG469" s="928"/>
      <c r="AH469" s="928"/>
      <c r="AI469" s="928"/>
      <c r="AJ469" s="928"/>
      <c r="AK469" s="928"/>
      <c r="AL469" s="928"/>
      <c r="AM469" s="928"/>
      <c r="AN469" s="928"/>
      <c r="AO469" s="928"/>
      <c r="AP469" s="928"/>
      <c r="AQ469" s="928"/>
      <c r="AR469" s="928"/>
      <c r="AS469" s="928"/>
      <c r="AT469" s="928"/>
      <c r="AU469" s="928"/>
    </row>
    <row r="470" spans="1:47">
      <c r="A470" s="928"/>
      <c r="B470" s="928"/>
      <c r="C470" s="928"/>
      <c r="D470" s="928"/>
      <c r="E470" s="928"/>
      <c r="F470" s="928"/>
      <c r="G470" s="928"/>
      <c r="H470" s="928"/>
      <c r="I470" s="928"/>
      <c r="J470" s="928"/>
      <c r="K470" s="928"/>
      <c r="L470" s="928"/>
      <c r="M470" s="928"/>
      <c r="N470" s="928"/>
      <c r="O470" s="928"/>
      <c r="P470" s="928"/>
      <c r="Q470" s="928"/>
      <c r="R470" s="928"/>
      <c r="S470" s="928"/>
      <c r="T470" s="928"/>
      <c r="U470" s="928"/>
      <c r="V470" s="928"/>
      <c r="W470" s="928"/>
      <c r="X470" s="928"/>
      <c r="Y470" s="928"/>
      <c r="Z470" s="928"/>
      <c r="AA470" s="928"/>
      <c r="AB470" s="928"/>
      <c r="AC470" s="928"/>
      <c r="AD470" s="928"/>
      <c r="AE470" s="928"/>
      <c r="AF470" s="928"/>
      <c r="AG470" s="928"/>
      <c r="AH470" s="928"/>
      <c r="AI470" s="928"/>
      <c r="AJ470" s="928"/>
      <c r="AK470" s="928"/>
      <c r="AL470" s="928"/>
      <c r="AM470" s="928"/>
      <c r="AN470" s="928"/>
      <c r="AO470" s="928"/>
      <c r="AP470" s="928"/>
      <c r="AQ470" s="928"/>
      <c r="AR470" s="928"/>
      <c r="AS470" s="928"/>
      <c r="AT470" s="928"/>
      <c r="AU470" s="928"/>
    </row>
    <row r="471" spans="1:47">
      <c r="A471" s="928"/>
      <c r="B471" s="928"/>
      <c r="C471" s="928"/>
      <c r="D471" s="928"/>
      <c r="E471" s="928"/>
      <c r="F471" s="928"/>
      <c r="G471" s="928"/>
      <c r="H471" s="928"/>
      <c r="I471" s="928"/>
      <c r="J471" s="928"/>
      <c r="K471" s="928"/>
      <c r="L471" s="928"/>
      <c r="M471" s="928"/>
      <c r="N471" s="928"/>
      <c r="O471" s="928"/>
      <c r="P471" s="928"/>
      <c r="Q471" s="928"/>
      <c r="R471" s="928"/>
      <c r="S471" s="928"/>
      <c r="T471" s="928"/>
      <c r="U471" s="928"/>
      <c r="V471" s="928"/>
      <c r="W471" s="928"/>
      <c r="X471" s="928"/>
      <c r="Y471" s="928"/>
      <c r="Z471" s="928"/>
      <c r="AA471" s="928"/>
      <c r="AB471" s="928"/>
      <c r="AC471" s="928"/>
      <c r="AD471" s="928"/>
      <c r="AE471" s="928"/>
      <c r="AF471" s="928"/>
      <c r="AG471" s="928"/>
      <c r="AH471" s="928"/>
      <c r="AI471" s="928"/>
      <c r="AJ471" s="928"/>
      <c r="AK471" s="928"/>
      <c r="AL471" s="928"/>
      <c r="AM471" s="928"/>
      <c r="AN471" s="928"/>
      <c r="AO471" s="928"/>
      <c r="AP471" s="928"/>
      <c r="AQ471" s="928"/>
      <c r="AR471" s="928"/>
      <c r="AS471" s="928"/>
      <c r="AT471" s="928"/>
      <c r="AU471" s="928"/>
    </row>
    <row r="472" spans="1:47">
      <c r="A472" s="928"/>
      <c r="B472" s="928"/>
      <c r="C472" s="928"/>
      <c r="D472" s="928"/>
      <c r="E472" s="928"/>
      <c r="F472" s="928"/>
      <c r="G472" s="928"/>
      <c r="H472" s="928"/>
      <c r="I472" s="928"/>
      <c r="J472" s="928"/>
      <c r="K472" s="928"/>
      <c r="L472" s="928"/>
      <c r="M472" s="928"/>
      <c r="N472" s="928"/>
      <c r="O472" s="928"/>
      <c r="P472" s="928"/>
      <c r="Q472" s="928"/>
      <c r="R472" s="928"/>
      <c r="S472" s="928"/>
      <c r="T472" s="928"/>
      <c r="U472" s="928"/>
      <c r="V472" s="928"/>
      <c r="W472" s="928"/>
      <c r="X472" s="928"/>
      <c r="Y472" s="928"/>
      <c r="Z472" s="928"/>
      <c r="AA472" s="928"/>
      <c r="AB472" s="928"/>
      <c r="AC472" s="928"/>
      <c r="AD472" s="928"/>
      <c r="AE472" s="928"/>
      <c r="AF472" s="928"/>
      <c r="AG472" s="928"/>
      <c r="AH472" s="928"/>
      <c r="AI472" s="928"/>
      <c r="AJ472" s="928"/>
      <c r="AK472" s="928"/>
      <c r="AL472" s="928"/>
      <c r="AM472" s="928"/>
      <c r="AN472" s="928"/>
      <c r="AO472" s="928"/>
      <c r="AP472" s="928"/>
      <c r="AQ472" s="928"/>
      <c r="AR472" s="928"/>
      <c r="AS472" s="928"/>
      <c r="AT472" s="928"/>
      <c r="AU472" s="928"/>
    </row>
    <row r="473" spans="1:47">
      <c r="A473" s="928"/>
      <c r="B473" s="928"/>
      <c r="C473" s="928"/>
      <c r="D473" s="928"/>
      <c r="E473" s="928"/>
      <c r="F473" s="928"/>
      <c r="G473" s="928"/>
      <c r="H473" s="928"/>
      <c r="I473" s="928"/>
      <c r="J473" s="928"/>
      <c r="K473" s="928"/>
      <c r="L473" s="928"/>
      <c r="M473" s="928"/>
      <c r="N473" s="928"/>
      <c r="O473" s="928"/>
      <c r="P473" s="928"/>
      <c r="Q473" s="928"/>
      <c r="R473" s="928"/>
      <c r="S473" s="928"/>
      <c r="T473" s="928"/>
      <c r="U473" s="928"/>
      <c r="V473" s="928"/>
      <c r="W473" s="928"/>
      <c r="X473" s="928"/>
      <c r="Y473" s="928"/>
      <c r="Z473" s="928"/>
      <c r="AA473" s="928"/>
      <c r="AB473" s="928"/>
      <c r="AC473" s="928"/>
      <c r="AD473" s="928"/>
      <c r="AE473" s="928"/>
      <c r="AF473" s="928"/>
      <c r="AG473" s="928"/>
      <c r="AH473" s="928"/>
      <c r="AI473" s="928"/>
      <c r="AJ473" s="928"/>
      <c r="AK473" s="928"/>
      <c r="AL473" s="928"/>
      <c r="AM473" s="928"/>
      <c r="AN473" s="928"/>
      <c r="AO473" s="928"/>
      <c r="AP473" s="928"/>
      <c r="AQ473" s="928"/>
      <c r="AR473" s="928"/>
      <c r="AS473" s="928"/>
      <c r="AT473" s="928"/>
      <c r="AU473" s="928"/>
    </row>
    <row r="474" spans="1:47">
      <c r="A474" s="928"/>
      <c r="B474" s="928"/>
      <c r="C474" s="928"/>
      <c r="D474" s="928"/>
      <c r="E474" s="928"/>
      <c r="F474" s="928"/>
      <c r="G474" s="928"/>
      <c r="H474" s="928"/>
      <c r="I474" s="928"/>
      <c r="J474" s="928"/>
      <c r="K474" s="928"/>
      <c r="L474" s="928"/>
      <c r="M474" s="928"/>
      <c r="N474" s="928"/>
      <c r="O474" s="928"/>
      <c r="P474" s="928"/>
      <c r="Q474" s="928"/>
      <c r="R474" s="928"/>
      <c r="S474" s="928"/>
      <c r="T474" s="928"/>
      <c r="U474" s="928"/>
      <c r="V474" s="928"/>
      <c r="W474" s="928"/>
      <c r="X474" s="928"/>
      <c r="Y474" s="928"/>
      <c r="Z474" s="928"/>
      <c r="AA474" s="928"/>
      <c r="AB474" s="928"/>
      <c r="AC474" s="928"/>
      <c r="AD474" s="928"/>
      <c r="AE474" s="928"/>
      <c r="AF474" s="928"/>
      <c r="AG474" s="928"/>
      <c r="AH474" s="928"/>
      <c r="AI474" s="928"/>
      <c r="AJ474" s="928"/>
      <c r="AK474" s="928"/>
      <c r="AL474" s="928"/>
      <c r="AM474" s="928"/>
      <c r="AN474" s="928"/>
      <c r="AO474" s="928"/>
      <c r="AP474" s="928"/>
      <c r="AQ474" s="928"/>
      <c r="AR474" s="928"/>
      <c r="AS474" s="928"/>
      <c r="AT474" s="928"/>
      <c r="AU474" s="928"/>
    </row>
    <row r="475" spans="1:47">
      <c r="A475" s="928"/>
      <c r="B475" s="928"/>
      <c r="C475" s="928"/>
      <c r="D475" s="928"/>
      <c r="E475" s="928"/>
      <c r="F475" s="928"/>
      <c r="G475" s="928"/>
      <c r="H475" s="928"/>
      <c r="I475" s="928"/>
      <c r="J475" s="928"/>
      <c r="K475" s="928"/>
      <c r="L475" s="928"/>
      <c r="M475" s="928"/>
      <c r="N475" s="928"/>
      <c r="O475" s="928"/>
      <c r="P475" s="928"/>
      <c r="Q475" s="928"/>
      <c r="R475" s="928"/>
      <c r="S475" s="928"/>
      <c r="T475" s="928"/>
      <c r="U475" s="928"/>
      <c r="V475" s="928"/>
      <c r="W475" s="928"/>
      <c r="X475" s="928"/>
      <c r="Y475" s="928"/>
      <c r="Z475" s="928"/>
      <c r="AA475" s="928"/>
      <c r="AB475" s="928"/>
      <c r="AC475" s="928"/>
      <c r="AD475" s="928"/>
      <c r="AE475" s="928"/>
      <c r="AF475" s="928"/>
      <c r="AG475" s="928"/>
      <c r="AH475" s="928"/>
      <c r="AI475" s="928"/>
      <c r="AJ475" s="928"/>
      <c r="AK475" s="928"/>
      <c r="AL475" s="928"/>
      <c r="AM475" s="928"/>
      <c r="AN475" s="928"/>
      <c r="AO475" s="928"/>
      <c r="AP475" s="928"/>
      <c r="AQ475" s="928"/>
      <c r="AR475" s="928"/>
      <c r="AS475" s="928"/>
      <c r="AT475" s="928"/>
      <c r="AU475" s="928"/>
    </row>
    <row r="476" spans="1:47">
      <c r="A476" s="928"/>
      <c r="B476" s="928"/>
      <c r="C476" s="928"/>
      <c r="D476" s="928"/>
      <c r="E476" s="928"/>
      <c r="F476" s="928"/>
      <c r="G476" s="928"/>
      <c r="H476" s="928"/>
      <c r="I476" s="928"/>
      <c r="J476" s="928"/>
      <c r="K476" s="928"/>
      <c r="L476" s="928"/>
      <c r="M476" s="928"/>
      <c r="N476" s="928"/>
      <c r="O476" s="928"/>
      <c r="P476" s="928"/>
      <c r="Q476" s="928"/>
      <c r="R476" s="928"/>
      <c r="S476" s="928"/>
      <c r="T476" s="928"/>
      <c r="U476" s="928"/>
      <c r="V476" s="928"/>
      <c r="W476" s="928"/>
      <c r="X476" s="928"/>
      <c r="Y476" s="928"/>
      <c r="Z476" s="928"/>
      <c r="AA476" s="928"/>
      <c r="AB476" s="928"/>
      <c r="AC476" s="928"/>
      <c r="AD476" s="928"/>
      <c r="AE476" s="928"/>
      <c r="AF476" s="928"/>
      <c r="AG476" s="928"/>
      <c r="AH476" s="928"/>
      <c r="AI476" s="928"/>
      <c r="AJ476" s="928"/>
      <c r="AK476" s="928"/>
      <c r="AL476" s="928"/>
      <c r="AM476" s="928"/>
      <c r="AN476" s="928"/>
      <c r="AO476" s="928"/>
      <c r="AP476" s="928"/>
      <c r="AQ476" s="928"/>
      <c r="AR476" s="928"/>
      <c r="AS476" s="928"/>
      <c r="AT476" s="928"/>
      <c r="AU476" s="928"/>
    </row>
    <row r="477" spans="1:47">
      <c r="A477" s="928"/>
      <c r="B477" s="928"/>
      <c r="C477" s="928"/>
      <c r="D477" s="928"/>
      <c r="E477" s="928"/>
      <c r="F477" s="928"/>
      <c r="G477" s="928"/>
      <c r="H477" s="928"/>
      <c r="I477" s="928"/>
      <c r="J477" s="928"/>
      <c r="K477" s="928"/>
      <c r="L477" s="928"/>
      <c r="M477" s="928"/>
      <c r="N477" s="928"/>
      <c r="O477" s="928"/>
      <c r="P477" s="928"/>
      <c r="Q477" s="928"/>
      <c r="R477" s="928"/>
      <c r="S477" s="928"/>
      <c r="T477" s="928"/>
      <c r="U477" s="928"/>
      <c r="V477" s="928"/>
      <c r="W477" s="928"/>
      <c r="X477" s="928"/>
      <c r="Y477" s="928"/>
      <c r="Z477" s="928"/>
      <c r="AA477" s="928"/>
      <c r="AB477" s="928"/>
      <c r="AC477" s="928"/>
      <c r="AD477" s="928"/>
      <c r="AE477" s="928"/>
      <c r="AF477" s="928"/>
      <c r="AG477" s="928"/>
      <c r="AH477" s="928"/>
      <c r="AI477" s="928"/>
      <c r="AJ477" s="928"/>
      <c r="AK477" s="928"/>
      <c r="AL477" s="928"/>
      <c r="AM477" s="928"/>
      <c r="AN477" s="928"/>
      <c r="AO477" s="928"/>
      <c r="AP477" s="928"/>
      <c r="AQ477" s="928"/>
      <c r="AR477" s="928"/>
      <c r="AS477" s="928"/>
      <c r="AT477" s="928"/>
      <c r="AU477" s="928"/>
    </row>
    <row r="478" spans="1:47">
      <c r="A478" s="928"/>
      <c r="B478" s="928"/>
      <c r="C478" s="928"/>
      <c r="D478" s="928"/>
      <c r="E478" s="928"/>
      <c r="F478" s="928"/>
      <c r="G478" s="928"/>
      <c r="H478" s="928"/>
      <c r="I478" s="928"/>
      <c r="J478" s="928"/>
      <c r="K478" s="928"/>
      <c r="L478" s="928"/>
      <c r="M478" s="928"/>
      <c r="N478" s="928"/>
      <c r="O478" s="928"/>
      <c r="P478" s="928"/>
      <c r="Q478" s="928"/>
      <c r="R478" s="928"/>
      <c r="S478" s="928"/>
      <c r="T478" s="928"/>
      <c r="U478" s="928"/>
      <c r="V478" s="928"/>
      <c r="W478" s="928"/>
      <c r="X478" s="928"/>
      <c r="Y478" s="928"/>
      <c r="Z478" s="928"/>
      <c r="AA478" s="928"/>
      <c r="AB478" s="928"/>
      <c r="AC478" s="928"/>
      <c r="AD478" s="928"/>
      <c r="AE478" s="928"/>
      <c r="AF478" s="928"/>
      <c r="AG478" s="928"/>
      <c r="AH478" s="928"/>
      <c r="AI478" s="928"/>
      <c r="AJ478" s="928"/>
      <c r="AK478" s="928"/>
      <c r="AL478" s="928"/>
      <c r="AM478" s="928"/>
      <c r="AN478" s="928"/>
      <c r="AO478" s="928"/>
      <c r="AP478" s="928"/>
      <c r="AQ478" s="928"/>
      <c r="AR478" s="928"/>
      <c r="AS478" s="928"/>
      <c r="AT478" s="928"/>
      <c r="AU478" s="928"/>
    </row>
    <row r="479" spans="1:47">
      <c r="A479" s="928"/>
      <c r="B479" s="928"/>
      <c r="C479" s="928"/>
      <c r="D479" s="928"/>
      <c r="E479" s="928"/>
      <c r="F479" s="928"/>
      <c r="G479" s="928"/>
      <c r="H479" s="928"/>
      <c r="I479" s="928"/>
      <c r="J479" s="928"/>
      <c r="K479" s="928"/>
      <c r="L479" s="928"/>
      <c r="M479" s="928"/>
      <c r="N479" s="928"/>
      <c r="O479" s="928"/>
      <c r="P479" s="928"/>
      <c r="Q479" s="928"/>
      <c r="R479" s="928"/>
      <c r="S479" s="928"/>
      <c r="T479" s="928"/>
      <c r="U479" s="928"/>
      <c r="V479" s="928"/>
      <c r="W479" s="928"/>
      <c r="X479" s="928"/>
      <c r="Y479" s="928"/>
      <c r="Z479" s="928"/>
      <c r="AA479" s="928"/>
      <c r="AB479" s="928"/>
      <c r="AC479" s="928"/>
      <c r="AD479" s="928"/>
      <c r="AE479" s="928"/>
      <c r="AF479" s="928"/>
      <c r="AG479" s="928"/>
      <c r="AH479" s="928"/>
      <c r="AI479" s="928"/>
      <c r="AJ479" s="928"/>
      <c r="AK479" s="928"/>
      <c r="AL479" s="928"/>
      <c r="AM479" s="928"/>
      <c r="AN479" s="928"/>
      <c r="AO479" s="928"/>
      <c r="AP479" s="928"/>
      <c r="AQ479" s="928"/>
      <c r="AR479" s="928"/>
      <c r="AS479" s="928"/>
      <c r="AT479" s="928"/>
      <c r="AU479" s="928"/>
    </row>
    <row r="480" spans="1:47">
      <c r="A480" s="928"/>
      <c r="B480" s="928"/>
      <c r="C480" s="928"/>
      <c r="D480" s="928"/>
      <c r="E480" s="928"/>
      <c r="F480" s="928"/>
      <c r="G480" s="928"/>
      <c r="H480" s="928"/>
      <c r="I480" s="928"/>
      <c r="J480" s="928"/>
      <c r="K480" s="928"/>
      <c r="L480" s="928"/>
      <c r="M480" s="928"/>
      <c r="N480" s="928"/>
      <c r="O480" s="928"/>
      <c r="P480" s="928"/>
      <c r="Q480" s="928"/>
      <c r="R480" s="928"/>
      <c r="S480" s="928"/>
      <c r="T480" s="928"/>
      <c r="U480" s="928"/>
      <c r="V480" s="928"/>
      <c r="W480" s="928"/>
      <c r="X480" s="928"/>
      <c r="Y480" s="928"/>
      <c r="Z480" s="928"/>
      <c r="AA480" s="928"/>
      <c r="AB480" s="928"/>
      <c r="AC480" s="928"/>
      <c r="AD480" s="928"/>
      <c r="AE480" s="928"/>
      <c r="AF480" s="928"/>
      <c r="AG480" s="928"/>
      <c r="AH480" s="928"/>
      <c r="AI480" s="928"/>
      <c r="AJ480" s="928"/>
      <c r="AK480" s="928"/>
      <c r="AL480" s="928"/>
      <c r="AM480" s="928"/>
      <c r="AN480" s="928"/>
      <c r="AO480" s="928"/>
      <c r="AP480" s="928"/>
      <c r="AQ480" s="928"/>
      <c r="AR480" s="928"/>
      <c r="AS480" s="928"/>
      <c r="AT480" s="928"/>
      <c r="AU480" s="928"/>
    </row>
    <row r="481" spans="1:47">
      <c r="A481" s="928"/>
      <c r="B481" s="928"/>
      <c r="C481" s="928"/>
      <c r="D481" s="928"/>
      <c r="E481" s="928"/>
      <c r="F481" s="928"/>
      <c r="G481" s="928"/>
      <c r="H481" s="928"/>
      <c r="I481" s="928"/>
      <c r="J481" s="928"/>
      <c r="K481" s="928"/>
      <c r="L481" s="928"/>
      <c r="M481" s="928"/>
      <c r="N481" s="928"/>
      <c r="O481" s="928"/>
      <c r="P481" s="928"/>
      <c r="Q481" s="928"/>
      <c r="R481" s="928"/>
      <c r="S481" s="928"/>
      <c r="T481" s="928"/>
      <c r="U481" s="928"/>
      <c r="V481" s="928"/>
      <c r="W481" s="928"/>
      <c r="X481" s="928"/>
      <c r="Y481" s="928"/>
      <c r="Z481" s="928"/>
      <c r="AA481" s="928"/>
      <c r="AB481" s="928"/>
      <c r="AC481" s="928"/>
      <c r="AD481" s="928"/>
      <c r="AE481" s="928"/>
      <c r="AF481" s="928"/>
      <c r="AG481" s="928"/>
      <c r="AH481" s="928"/>
      <c r="AI481" s="928"/>
      <c r="AJ481" s="928"/>
      <c r="AK481" s="928"/>
      <c r="AL481" s="928"/>
      <c r="AM481" s="928"/>
      <c r="AN481" s="928"/>
      <c r="AO481" s="928"/>
      <c r="AP481" s="928"/>
      <c r="AQ481" s="928"/>
      <c r="AR481" s="928"/>
      <c r="AS481" s="928"/>
      <c r="AT481" s="928"/>
      <c r="AU481" s="928"/>
    </row>
    <row r="482" spans="1:47">
      <c r="A482" s="928"/>
      <c r="B482" s="928"/>
      <c r="C482" s="928"/>
      <c r="D482" s="928"/>
      <c r="E482" s="928"/>
      <c r="F482" s="928"/>
      <c r="G482" s="928"/>
      <c r="H482" s="928"/>
      <c r="I482" s="928"/>
      <c r="J482" s="928"/>
      <c r="K482" s="928"/>
      <c r="L482" s="928"/>
      <c r="M482" s="928"/>
      <c r="N482" s="928"/>
      <c r="O482" s="928"/>
      <c r="P482" s="928"/>
      <c r="Q482" s="928"/>
      <c r="R482" s="928"/>
      <c r="S482" s="928"/>
      <c r="T482" s="928"/>
      <c r="U482" s="928"/>
      <c r="V482" s="928"/>
      <c r="W482" s="928"/>
      <c r="X482" s="928"/>
      <c r="Y482" s="928"/>
      <c r="Z482" s="928"/>
      <c r="AA482" s="928"/>
      <c r="AB482" s="928"/>
      <c r="AC482" s="928"/>
      <c r="AD482" s="928"/>
      <c r="AE482" s="928"/>
      <c r="AF482" s="928"/>
      <c r="AG482" s="928"/>
      <c r="AH482" s="928"/>
      <c r="AI482" s="928"/>
      <c r="AJ482" s="928"/>
      <c r="AK482" s="928"/>
      <c r="AL482" s="928"/>
      <c r="AM482" s="928"/>
      <c r="AN482" s="928"/>
      <c r="AO482" s="928"/>
      <c r="AP482" s="928"/>
      <c r="AQ482" s="928"/>
      <c r="AR482" s="928"/>
      <c r="AS482" s="928"/>
      <c r="AT482" s="928"/>
      <c r="AU482" s="928"/>
    </row>
    <row r="483" spans="1:47">
      <c r="A483" s="928"/>
      <c r="B483" s="928"/>
      <c r="C483" s="928"/>
      <c r="D483" s="928"/>
      <c r="E483" s="928"/>
      <c r="F483" s="928"/>
      <c r="G483" s="928"/>
      <c r="H483" s="928"/>
      <c r="I483" s="928"/>
      <c r="J483" s="928"/>
      <c r="K483" s="928"/>
      <c r="L483" s="928"/>
      <c r="M483" s="928"/>
      <c r="N483" s="928"/>
      <c r="O483" s="928"/>
      <c r="P483" s="928"/>
      <c r="Q483" s="928"/>
      <c r="R483" s="928"/>
      <c r="S483" s="928"/>
      <c r="T483" s="928"/>
      <c r="U483" s="928"/>
      <c r="V483" s="928"/>
      <c r="W483" s="928"/>
      <c r="X483" s="928"/>
      <c r="Y483" s="928"/>
      <c r="Z483" s="928"/>
      <c r="AA483" s="928"/>
      <c r="AB483" s="928"/>
      <c r="AC483" s="928"/>
      <c r="AD483" s="928"/>
      <c r="AE483" s="928"/>
      <c r="AF483" s="928"/>
      <c r="AG483" s="928"/>
      <c r="AH483" s="928"/>
      <c r="AI483" s="928"/>
      <c r="AJ483" s="928"/>
      <c r="AK483" s="928"/>
      <c r="AL483" s="928"/>
      <c r="AM483" s="928"/>
      <c r="AN483" s="928"/>
      <c r="AO483" s="928"/>
      <c r="AP483" s="928"/>
      <c r="AQ483" s="928"/>
      <c r="AR483" s="928"/>
      <c r="AS483" s="928"/>
      <c r="AT483" s="928"/>
      <c r="AU483" s="928"/>
    </row>
    <row r="484" spans="1:47">
      <c r="A484" s="928"/>
      <c r="B484" s="928"/>
      <c r="C484" s="928"/>
      <c r="D484" s="928"/>
      <c r="E484" s="928"/>
      <c r="F484" s="928"/>
      <c r="G484" s="928"/>
      <c r="H484" s="928"/>
      <c r="I484" s="928"/>
      <c r="J484" s="928"/>
      <c r="K484" s="928"/>
      <c r="L484" s="928"/>
      <c r="M484" s="928"/>
      <c r="N484" s="928"/>
      <c r="O484" s="928"/>
      <c r="P484" s="928"/>
      <c r="Q484" s="928"/>
      <c r="R484" s="928"/>
      <c r="S484" s="928"/>
      <c r="T484" s="928"/>
      <c r="U484" s="928"/>
      <c r="V484" s="928"/>
      <c r="W484" s="928"/>
      <c r="X484" s="928"/>
      <c r="Y484" s="928"/>
      <c r="Z484" s="928"/>
      <c r="AA484" s="928"/>
      <c r="AB484" s="928"/>
      <c r="AC484" s="928"/>
      <c r="AD484" s="928"/>
      <c r="AE484" s="928"/>
      <c r="AF484" s="928"/>
      <c r="AG484" s="928"/>
      <c r="AH484" s="928"/>
      <c r="AI484" s="928"/>
      <c r="AJ484" s="928"/>
      <c r="AK484" s="928"/>
      <c r="AL484" s="928"/>
      <c r="AM484" s="928"/>
      <c r="AN484" s="928"/>
      <c r="AO484" s="928"/>
      <c r="AP484" s="928"/>
      <c r="AQ484" s="928"/>
      <c r="AR484" s="928"/>
      <c r="AS484" s="928"/>
      <c r="AT484" s="928"/>
      <c r="AU484" s="928"/>
    </row>
    <row r="485" spans="1:47">
      <c r="A485" s="928"/>
      <c r="B485" s="928"/>
      <c r="C485" s="928"/>
      <c r="D485" s="928"/>
      <c r="E485" s="928"/>
      <c r="F485" s="928"/>
      <c r="G485" s="928"/>
      <c r="H485" s="928"/>
      <c r="I485" s="928"/>
      <c r="J485" s="928"/>
      <c r="K485" s="928"/>
      <c r="L485" s="928"/>
      <c r="M485" s="928"/>
      <c r="N485" s="928"/>
      <c r="O485" s="928"/>
      <c r="P485" s="928"/>
      <c r="Q485" s="928"/>
      <c r="R485" s="928"/>
      <c r="S485" s="928"/>
      <c r="T485" s="928"/>
      <c r="U485" s="928"/>
      <c r="V485" s="928"/>
      <c r="W485" s="928"/>
      <c r="X485" s="928"/>
      <c r="Y485" s="928"/>
      <c r="Z485" s="928"/>
      <c r="AA485" s="928"/>
      <c r="AB485" s="928"/>
      <c r="AC485" s="928"/>
      <c r="AD485" s="928"/>
      <c r="AE485" s="928"/>
      <c r="AF485" s="928"/>
      <c r="AG485" s="928"/>
      <c r="AH485" s="928"/>
      <c r="AI485" s="928"/>
      <c r="AJ485" s="928"/>
      <c r="AK485" s="928"/>
      <c r="AL485" s="928"/>
      <c r="AM485" s="928"/>
      <c r="AN485" s="928"/>
      <c r="AO485" s="928"/>
      <c r="AP485" s="928"/>
      <c r="AQ485" s="928"/>
      <c r="AR485" s="928"/>
      <c r="AS485" s="928"/>
      <c r="AT485" s="928"/>
      <c r="AU485" s="928"/>
    </row>
    <row r="486" spans="1:47">
      <c r="A486" s="928"/>
      <c r="B486" s="928"/>
      <c r="C486" s="928"/>
      <c r="D486" s="928"/>
      <c r="E486" s="928"/>
      <c r="F486" s="928"/>
      <c r="G486" s="928"/>
      <c r="H486" s="928"/>
      <c r="I486" s="928"/>
      <c r="J486" s="928"/>
      <c r="K486" s="928"/>
      <c r="L486" s="928"/>
      <c r="M486" s="928"/>
      <c r="N486" s="928"/>
      <c r="O486" s="928"/>
      <c r="P486" s="928"/>
      <c r="Q486" s="928"/>
      <c r="R486" s="928"/>
      <c r="S486" s="928"/>
      <c r="T486" s="928"/>
      <c r="U486" s="928"/>
      <c r="V486" s="928"/>
      <c r="W486" s="928"/>
      <c r="X486" s="928"/>
      <c r="Y486" s="928"/>
      <c r="Z486" s="928"/>
      <c r="AA486" s="928"/>
      <c r="AB486" s="928"/>
      <c r="AC486" s="928"/>
      <c r="AD486" s="928"/>
      <c r="AE486" s="928"/>
      <c r="AF486" s="928"/>
      <c r="AG486" s="928"/>
      <c r="AH486" s="928"/>
      <c r="AI486" s="928"/>
      <c r="AJ486" s="928"/>
      <c r="AK486" s="928"/>
      <c r="AL486" s="928"/>
      <c r="AM486" s="928"/>
      <c r="AN486" s="928"/>
      <c r="AO486" s="928"/>
      <c r="AP486" s="928"/>
      <c r="AQ486" s="928"/>
      <c r="AR486" s="928"/>
      <c r="AS486" s="928"/>
      <c r="AT486" s="928"/>
      <c r="AU486" s="928"/>
    </row>
    <row r="487" spans="1:47">
      <c r="A487" s="928"/>
      <c r="B487" s="928"/>
      <c r="C487" s="928"/>
      <c r="D487" s="928"/>
      <c r="E487" s="928"/>
      <c r="F487" s="928"/>
      <c r="G487" s="928"/>
      <c r="H487" s="928"/>
      <c r="I487" s="928"/>
      <c r="J487" s="928"/>
      <c r="K487" s="928"/>
      <c r="L487" s="928"/>
      <c r="M487" s="928"/>
      <c r="N487" s="928"/>
      <c r="O487" s="928"/>
      <c r="P487" s="928"/>
      <c r="Q487" s="928"/>
      <c r="R487" s="928"/>
      <c r="S487" s="928"/>
      <c r="T487" s="928"/>
      <c r="U487" s="928"/>
      <c r="V487" s="928"/>
      <c r="W487" s="928"/>
      <c r="X487" s="928"/>
      <c r="Y487" s="928"/>
      <c r="Z487" s="928"/>
      <c r="AA487" s="928"/>
      <c r="AB487" s="928"/>
      <c r="AC487" s="928"/>
      <c r="AD487" s="928"/>
      <c r="AE487" s="928"/>
      <c r="AF487" s="928"/>
      <c r="AG487" s="928"/>
      <c r="AH487" s="928"/>
      <c r="AI487" s="928"/>
      <c r="AJ487" s="928"/>
      <c r="AK487" s="928"/>
      <c r="AL487" s="928"/>
      <c r="AM487" s="928"/>
      <c r="AN487" s="928"/>
      <c r="AO487" s="928"/>
      <c r="AP487" s="928"/>
      <c r="AQ487" s="928"/>
      <c r="AR487" s="928"/>
      <c r="AS487" s="928"/>
      <c r="AT487" s="928"/>
      <c r="AU487" s="928"/>
    </row>
    <row r="488" spans="1:47">
      <c r="A488" s="928"/>
      <c r="B488" s="928"/>
      <c r="C488" s="928"/>
      <c r="D488" s="928"/>
      <c r="E488" s="928"/>
      <c r="F488" s="928"/>
      <c r="G488" s="928"/>
      <c r="H488" s="928"/>
      <c r="I488" s="928"/>
      <c r="J488" s="928"/>
      <c r="K488" s="928"/>
      <c r="L488" s="928"/>
      <c r="M488" s="928"/>
      <c r="N488" s="928"/>
      <c r="O488" s="928"/>
      <c r="P488" s="928"/>
      <c r="Q488" s="928"/>
      <c r="R488" s="928"/>
      <c r="S488" s="928"/>
      <c r="T488" s="928"/>
      <c r="U488" s="928"/>
      <c r="V488" s="928"/>
      <c r="W488" s="928"/>
      <c r="X488" s="928"/>
      <c r="Y488" s="928"/>
      <c r="Z488" s="928"/>
      <c r="AA488" s="928"/>
      <c r="AB488" s="928"/>
      <c r="AC488" s="928"/>
      <c r="AD488" s="928"/>
      <c r="AE488" s="928"/>
      <c r="AF488" s="928"/>
      <c r="AG488" s="928"/>
      <c r="AH488" s="928"/>
      <c r="AI488" s="928"/>
      <c r="AJ488" s="928"/>
      <c r="AK488" s="928"/>
      <c r="AL488" s="928"/>
      <c r="AM488" s="928"/>
      <c r="AN488" s="928"/>
      <c r="AO488" s="928"/>
      <c r="AP488" s="928"/>
      <c r="AQ488" s="928"/>
      <c r="AR488" s="928"/>
      <c r="AS488" s="928"/>
      <c r="AT488" s="928"/>
      <c r="AU488" s="928"/>
    </row>
    <row r="489" spans="1:47">
      <c r="A489" s="928"/>
      <c r="B489" s="928"/>
      <c r="C489" s="928"/>
      <c r="D489" s="928"/>
      <c r="E489" s="928"/>
      <c r="F489" s="928"/>
      <c r="G489" s="928"/>
      <c r="H489" s="928"/>
      <c r="I489" s="928"/>
      <c r="J489" s="928"/>
      <c r="K489" s="928"/>
      <c r="L489" s="928"/>
      <c r="M489" s="928"/>
      <c r="N489" s="928"/>
      <c r="O489" s="928"/>
      <c r="P489" s="928"/>
      <c r="Q489" s="928"/>
      <c r="R489" s="928"/>
      <c r="S489" s="928"/>
      <c r="T489" s="928"/>
      <c r="U489" s="928"/>
      <c r="V489" s="928"/>
      <c r="W489" s="928"/>
      <c r="X489" s="928"/>
      <c r="Y489" s="928"/>
      <c r="Z489" s="928"/>
      <c r="AA489" s="928"/>
      <c r="AB489" s="928"/>
      <c r="AC489" s="928"/>
      <c r="AD489" s="928"/>
      <c r="AE489" s="928"/>
      <c r="AF489" s="928"/>
      <c r="AG489" s="928"/>
      <c r="AH489" s="928"/>
      <c r="AI489" s="928"/>
      <c r="AJ489" s="928"/>
      <c r="AK489" s="928"/>
      <c r="AL489" s="928"/>
      <c r="AM489" s="928"/>
      <c r="AN489" s="928"/>
      <c r="AO489" s="928"/>
      <c r="AP489" s="928"/>
      <c r="AQ489" s="928"/>
      <c r="AR489" s="928"/>
      <c r="AS489" s="928"/>
      <c r="AT489" s="928"/>
      <c r="AU489" s="928"/>
    </row>
    <row r="490" spans="1:47">
      <c r="A490" s="928"/>
      <c r="B490" s="928"/>
      <c r="C490" s="928"/>
      <c r="D490" s="928"/>
      <c r="E490" s="928"/>
      <c r="F490" s="928"/>
      <c r="G490" s="928"/>
      <c r="H490" s="928"/>
      <c r="I490" s="928"/>
      <c r="J490" s="928"/>
      <c r="K490" s="928"/>
      <c r="L490" s="928"/>
      <c r="M490" s="928"/>
      <c r="N490" s="928"/>
      <c r="O490" s="928"/>
      <c r="P490" s="928"/>
      <c r="Q490" s="928"/>
      <c r="R490" s="928"/>
      <c r="S490" s="928"/>
      <c r="T490" s="928"/>
      <c r="U490" s="928"/>
      <c r="V490" s="928"/>
      <c r="W490" s="928"/>
      <c r="X490" s="928"/>
      <c r="Y490" s="928"/>
      <c r="Z490" s="928"/>
      <c r="AA490" s="928"/>
      <c r="AB490" s="928"/>
      <c r="AC490" s="928"/>
      <c r="AD490" s="928"/>
      <c r="AE490" s="928"/>
      <c r="AF490" s="928"/>
      <c r="AG490" s="928"/>
      <c r="AH490" s="928"/>
      <c r="AI490" s="928"/>
      <c r="AJ490" s="928"/>
      <c r="AK490" s="928"/>
      <c r="AL490" s="928"/>
      <c r="AM490" s="928"/>
      <c r="AN490" s="928"/>
      <c r="AO490" s="928"/>
      <c r="AP490" s="928"/>
      <c r="AQ490" s="928"/>
      <c r="AR490" s="928"/>
      <c r="AS490" s="928"/>
      <c r="AT490" s="928"/>
      <c r="AU490" s="928"/>
    </row>
    <row r="491" spans="1:47">
      <c r="A491" s="928"/>
      <c r="B491" s="928"/>
      <c r="C491" s="928"/>
      <c r="D491" s="928"/>
      <c r="E491" s="928"/>
      <c r="F491" s="928"/>
      <c r="G491" s="928"/>
      <c r="H491" s="928"/>
      <c r="I491" s="928"/>
      <c r="J491" s="928"/>
      <c r="K491" s="928"/>
      <c r="L491" s="928"/>
      <c r="M491" s="928"/>
      <c r="N491" s="928"/>
      <c r="O491" s="928"/>
      <c r="P491" s="928"/>
      <c r="Q491" s="928"/>
      <c r="R491" s="928"/>
      <c r="S491" s="928"/>
      <c r="T491" s="928"/>
      <c r="U491" s="928"/>
      <c r="V491" s="928"/>
      <c r="W491" s="928"/>
      <c r="X491" s="928"/>
      <c r="Y491" s="928"/>
      <c r="Z491" s="928"/>
      <c r="AA491" s="928"/>
      <c r="AB491" s="928"/>
      <c r="AC491" s="928"/>
      <c r="AD491" s="928"/>
      <c r="AE491" s="928"/>
      <c r="AF491" s="928"/>
      <c r="AG491" s="928"/>
      <c r="AH491" s="928"/>
      <c r="AI491" s="928"/>
      <c r="AJ491" s="928"/>
      <c r="AK491" s="928"/>
      <c r="AL491" s="928"/>
      <c r="AM491" s="928"/>
      <c r="AN491" s="928"/>
      <c r="AO491" s="928"/>
      <c r="AP491" s="928"/>
      <c r="AQ491" s="928"/>
      <c r="AR491" s="928"/>
      <c r="AS491" s="928"/>
      <c r="AT491" s="928"/>
      <c r="AU491" s="928"/>
    </row>
    <row r="492" spans="1:47">
      <c r="A492" s="928"/>
      <c r="B492" s="928"/>
      <c r="C492" s="928"/>
      <c r="D492" s="928"/>
      <c r="E492" s="928"/>
      <c r="F492" s="928"/>
      <c r="G492" s="928"/>
      <c r="H492" s="928"/>
      <c r="I492" s="928"/>
      <c r="J492" s="928"/>
      <c r="K492" s="928"/>
      <c r="L492" s="928"/>
      <c r="M492" s="928"/>
      <c r="N492" s="928"/>
      <c r="O492" s="928"/>
      <c r="P492" s="928"/>
      <c r="Q492" s="928"/>
      <c r="R492" s="928"/>
      <c r="S492" s="928"/>
      <c r="T492" s="928"/>
      <c r="U492" s="928"/>
      <c r="V492" s="928"/>
      <c r="W492" s="928"/>
      <c r="X492" s="928"/>
      <c r="Y492" s="928"/>
      <c r="Z492" s="928"/>
      <c r="AA492" s="928"/>
      <c r="AB492" s="928"/>
      <c r="AC492" s="928"/>
      <c r="AD492" s="928"/>
      <c r="AE492" s="928"/>
      <c r="AF492" s="928"/>
      <c r="AG492" s="928"/>
      <c r="AH492" s="928"/>
      <c r="AI492" s="928"/>
      <c r="AJ492" s="928"/>
      <c r="AK492" s="928"/>
      <c r="AL492" s="928"/>
      <c r="AM492" s="928"/>
      <c r="AN492" s="928"/>
      <c r="AO492" s="928"/>
      <c r="AP492" s="928"/>
      <c r="AQ492" s="928"/>
      <c r="AR492" s="928"/>
      <c r="AS492" s="928"/>
      <c r="AT492" s="928"/>
      <c r="AU492" s="928"/>
    </row>
    <row r="493" spans="1:47">
      <c r="A493" s="928"/>
      <c r="B493" s="928"/>
      <c r="C493" s="928"/>
      <c r="D493" s="928"/>
      <c r="E493" s="928"/>
      <c r="F493" s="928"/>
      <c r="G493" s="928"/>
      <c r="H493" s="928"/>
      <c r="I493" s="928"/>
      <c r="J493" s="928"/>
      <c r="K493" s="928"/>
      <c r="L493" s="928"/>
      <c r="M493" s="928"/>
      <c r="N493" s="928"/>
      <c r="O493" s="928"/>
      <c r="P493" s="928"/>
      <c r="Q493" s="928"/>
      <c r="R493" s="928"/>
      <c r="S493" s="928"/>
      <c r="T493" s="928"/>
      <c r="U493" s="928"/>
      <c r="V493" s="928"/>
      <c r="W493" s="928"/>
      <c r="X493" s="928"/>
      <c r="Y493" s="928"/>
      <c r="Z493" s="928"/>
      <c r="AA493" s="928"/>
      <c r="AB493" s="928"/>
      <c r="AC493" s="928"/>
      <c r="AD493" s="928"/>
      <c r="AE493" s="928"/>
      <c r="AF493" s="928"/>
      <c r="AG493" s="928"/>
      <c r="AH493" s="928"/>
      <c r="AI493" s="928"/>
      <c r="AJ493" s="928"/>
      <c r="AK493" s="928"/>
      <c r="AL493" s="928"/>
      <c r="AM493" s="928"/>
      <c r="AN493" s="928"/>
      <c r="AO493" s="928"/>
      <c r="AP493" s="928"/>
      <c r="AQ493" s="928"/>
      <c r="AR493" s="928"/>
      <c r="AS493" s="928"/>
      <c r="AT493" s="928"/>
      <c r="AU493" s="928"/>
    </row>
    <row r="494" spans="1:47">
      <c r="A494" s="928"/>
      <c r="B494" s="928"/>
      <c r="C494" s="928"/>
      <c r="D494" s="928"/>
      <c r="E494" s="928"/>
      <c r="F494" s="928"/>
      <c r="G494" s="928"/>
      <c r="H494" s="928"/>
      <c r="I494" s="928"/>
      <c r="J494" s="928"/>
      <c r="K494" s="928"/>
      <c r="L494" s="928"/>
      <c r="M494" s="928"/>
      <c r="N494" s="928"/>
      <c r="O494" s="928"/>
      <c r="P494" s="928"/>
      <c r="Q494" s="928"/>
      <c r="R494" s="928"/>
      <c r="S494" s="928"/>
      <c r="T494" s="928"/>
      <c r="U494" s="928"/>
      <c r="V494" s="928"/>
      <c r="W494" s="928"/>
      <c r="X494" s="928"/>
      <c r="Y494" s="928"/>
      <c r="Z494" s="928"/>
      <c r="AA494" s="928"/>
      <c r="AB494" s="928"/>
      <c r="AC494" s="928"/>
      <c r="AD494" s="928"/>
      <c r="AE494" s="928"/>
      <c r="AF494" s="928"/>
      <c r="AG494" s="928"/>
      <c r="AH494" s="928"/>
      <c r="AI494" s="928"/>
      <c r="AJ494" s="928"/>
      <c r="AK494" s="928"/>
      <c r="AL494" s="928"/>
      <c r="AM494" s="928"/>
      <c r="AN494" s="928"/>
      <c r="AO494" s="928"/>
      <c r="AP494" s="928"/>
      <c r="AQ494" s="928"/>
      <c r="AR494" s="928"/>
      <c r="AS494" s="928"/>
      <c r="AT494" s="928"/>
      <c r="AU494" s="928"/>
    </row>
    <row r="495" spans="1:47">
      <c r="A495" s="928"/>
      <c r="B495" s="928"/>
      <c r="C495" s="928"/>
      <c r="D495" s="928"/>
      <c r="E495" s="928"/>
      <c r="F495" s="928"/>
      <c r="G495" s="928"/>
      <c r="H495" s="928"/>
      <c r="I495" s="928"/>
      <c r="J495" s="928"/>
      <c r="K495" s="928"/>
      <c r="L495" s="928"/>
      <c r="M495" s="928"/>
      <c r="N495" s="928"/>
      <c r="O495" s="928"/>
      <c r="P495" s="928"/>
      <c r="Q495" s="928"/>
      <c r="R495" s="928"/>
      <c r="S495" s="928"/>
      <c r="T495" s="928"/>
      <c r="U495" s="928"/>
      <c r="V495" s="928"/>
      <c r="W495" s="928"/>
      <c r="X495" s="928"/>
      <c r="Y495" s="928"/>
      <c r="Z495" s="928"/>
      <c r="AA495" s="928"/>
      <c r="AB495" s="928"/>
      <c r="AC495" s="928"/>
      <c r="AD495" s="928"/>
      <c r="AE495" s="928"/>
      <c r="AF495" s="928"/>
      <c r="AG495" s="928"/>
      <c r="AH495" s="928"/>
      <c r="AI495" s="928"/>
      <c r="AJ495" s="928"/>
      <c r="AK495" s="928"/>
      <c r="AL495" s="928"/>
      <c r="AM495" s="928"/>
      <c r="AN495" s="928"/>
      <c r="AO495" s="928"/>
      <c r="AP495" s="928"/>
      <c r="AQ495" s="928"/>
      <c r="AR495" s="928"/>
      <c r="AS495" s="928"/>
      <c r="AT495" s="928"/>
      <c r="AU495" s="928"/>
    </row>
    <row r="496" spans="1:47">
      <c r="A496" s="928"/>
      <c r="B496" s="928"/>
      <c r="C496" s="928"/>
      <c r="D496" s="928"/>
      <c r="E496" s="928"/>
      <c r="F496" s="928"/>
      <c r="G496" s="928"/>
      <c r="H496" s="928"/>
      <c r="I496" s="928"/>
      <c r="J496" s="928"/>
      <c r="K496" s="928"/>
      <c r="L496" s="928"/>
      <c r="M496" s="928"/>
      <c r="N496" s="928"/>
      <c r="O496" s="928"/>
      <c r="P496" s="928"/>
      <c r="Q496" s="928"/>
      <c r="R496" s="928"/>
      <c r="S496" s="928"/>
      <c r="T496" s="928"/>
      <c r="U496" s="928"/>
      <c r="V496" s="928"/>
      <c r="W496" s="928"/>
      <c r="X496" s="928"/>
      <c r="Y496" s="928"/>
      <c r="Z496" s="928"/>
      <c r="AA496" s="928"/>
      <c r="AB496" s="928"/>
      <c r="AC496" s="928"/>
      <c r="AD496" s="928"/>
      <c r="AE496" s="928"/>
      <c r="AF496" s="928"/>
      <c r="AG496" s="928"/>
      <c r="AH496" s="928"/>
      <c r="AI496" s="928"/>
      <c r="AJ496" s="928"/>
      <c r="AK496" s="928"/>
      <c r="AL496" s="928"/>
      <c r="AM496" s="928"/>
      <c r="AN496" s="928"/>
      <c r="AO496" s="928"/>
      <c r="AP496" s="928"/>
      <c r="AQ496" s="928"/>
      <c r="AR496" s="928"/>
      <c r="AS496" s="928"/>
      <c r="AT496" s="928"/>
      <c r="AU496" s="928"/>
    </row>
    <row r="497" spans="1:47">
      <c r="A497" s="928"/>
      <c r="B497" s="928"/>
      <c r="C497" s="928"/>
      <c r="D497" s="928"/>
      <c r="E497" s="928"/>
      <c r="F497" s="928"/>
      <c r="G497" s="928"/>
      <c r="H497" s="928"/>
      <c r="I497" s="928"/>
      <c r="J497" s="928"/>
      <c r="K497" s="928"/>
      <c r="L497" s="928"/>
      <c r="M497" s="928"/>
      <c r="N497" s="928"/>
      <c r="O497" s="928"/>
      <c r="P497" s="928"/>
      <c r="Q497" s="928"/>
      <c r="R497" s="928"/>
      <c r="S497" s="928"/>
      <c r="T497" s="928"/>
      <c r="U497" s="928"/>
      <c r="V497" s="928"/>
      <c r="W497" s="928"/>
      <c r="X497" s="928"/>
      <c r="Y497" s="928"/>
      <c r="Z497" s="928"/>
      <c r="AA497" s="928"/>
      <c r="AB497" s="928"/>
      <c r="AC497" s="928"/>
      <c r="AD497" s="928"/>
      <c r="AE497" s="928"/>
      <c r="AF497" s="928"/>
      <c r="AG497" s="928"/>
      <c r="AH497" s="928"/>
      <c r="AI497" s="928"/>
      <c r="AJ497" s="928"/>
      <c r="AK497" s="928"/>
      <c r="AL497" s="928"/>
      <c r="AM497" s="928"/>
      <c r="AN497" s="928"/>
      <c r="AO497" s="928"/>
      <c r="AP497" s="928"/>
      <c r="AQ497" s="928"/>
      <c r="AR497" s="928"/>
      <c r="AS497" s="928"/>
      <c r="AT497" s="928"/>
      <c r="AU497" s="928"/>
    </row>
    <row r="498" spans="1:47">
      <c r="A498" s="928"/>
      <c r="B498" s="928"/>
      <c r="C498" s="928"/>
      <c r="D498" s="928"/>
      <c r="E498" s="928"/>
      <c r="F498" s="928"/>
      <c r="G498" s="928"/>
      <c r="H498" s="928"/>
      <c r="I498" s="928"/>
      <c r="J498" s="928"/>
      <c r="K498" s="928"/>
      <c r="L498" s="928"/>
      <c r="M498" s="928"/>
      <c r="N498" s="928"/>
      <c r="O498" s="928"/>
      <c r="P498" s="928"/>
      <c r="Q498" s="928"/>
      <c r="R498" s="928"/>
      <c r="S498" s="928"/>
      <c r="T498" s="928"/>
      <c r="U498" s="928"/>
      <c r="V498" s="928"/>
      <c r="W498" s="928"/>
      <c r="X498" s="928"/>
      <c r="Y498" s="928"/>
      <c r="Z498" s="928"/>
      <c r="AA498" s="928"/>
      <c r="AB498" s="928"/>
      <c r="AC498" s="928"/>
      <c r="AD498" s="928"/>
      <c r="AE498" s="928"/>
      <c r="AF498" s="928"/>
      <c r="AG498" s="928"/>
      <c r="AH498" s="928"/>
      <c r="AI498" s="928"/>
      <c r="AJ498" s="928"/>
      <c r="AK498" s="928"/>
      <c r="AL498" s="928"/>
      <c r="AM498" s="928"/>
      <c r="AN498" s="928"/>
      <c r="AO498" s="928"/>
      <c r="AP498" s="928"/>
      <c r="AQ498" s="928"/>
      <c r="AR498" s="928"/>
      <c r="AS498" s="928"/>
      <c r="AT498" s="928"/>
      <c r="AU498" s="928"/>
    </row>
    <row r="499" spans="1:47">
      <c r="A499" s="928"/>
      <c r="B499" s="928"/>
      <c r="C499" s="928"/>
      <c r="D499" s="928"/>
      <c r="E499" s="928"/>
      <c r="F499" s="928"/>
      <c r="G499" s="928"/>
      <c r="H499" s="928"/>
      <c r="I499" s="928"/>
      <c r="J499" s="928"/>
      <c r="K499" s="928"/>
      <c r="L499" s="928"/>
      <c r="M499" s="928"/>
      <c r="N499" s="928"/>
      <c r="O499" s="928"/>
      <c r="P499" s="928"/>
      <c r="Q499" s="928"/>
      <c r="R499" s="928"/>
      <c r="S499" s="928"/>
      <c r="T499" s="928"/>
      <c r="U499" s="928"/>
      <c r="V499" s="928"/>
      <c r="W499" s="928"/>
      <c r="X499" s="928"/>
      <c r="Y499" s="928"/>
      <c r="Z499" s="928"/>
      <c r="AA499" s="928"/>
      <c r="AB499" s="928"/>
      <c r="AC499" s="928"/>
      <c r="AD499" s="928"/>
      <c r="AE499" s="928"/>
      <c r="AF499" s="928"/>
      <c r="AG499" s="928"/>
      <c r="AH499" s="928"/>
      <c r="AI499" s="928"/>
      <c r="AJ499" s="928"/>
      <c r="AK499" s="928"/>
      <c r="AL499" s="928"/>
      <c r="AM499" s="928"/>
      <c r="AN499" s="928"/>
      <c r="AO499" s="928"/>
      <c r="AP499" s="928"/>
      <c r="AQ499" s="928"/>
      <c r="AR499" s="928"/>
      <c r="AS499" s="928"/>
      <c r="AT499" s="928"/>
      <c r="AU499" s="928"/>
    </row>
    <row r="500" spans="1:47">
      <c r="A500" s="928"/>
      <c r="B500" s="928"/>
      <c r="C500" s="928"/>
      <c r="D500" s="928"/>
      <c r="E500" s="928"/>
      <c r="F500" s="928"/>
      <c r="G500" s="928"/>
      <c r="H500" s="928"/>
      <c r="I500" s="928"/>
      <c r="J500" s="928"/>
      <c r="K500" s="928"/>
      <c r="L500" s="928"/>
      <c r="M500" s="928"/>
      <c r="N500" s="928"/>
      <c r="O500" s="928"/>
      <c r="P500" s="928"/>
      <c r="Q500" s="928"/>
      <c r="R500" s="928"/>
      <c r="S500" s="928"/>
      <c r="T500" s="928"/>
      <c r="U500" s="928"/>
      <c r="V500" s="928"/>
      <c r="W500" s="928"/>
      <c r="X500" s="928"/>
      <c r="Y500" s="928"/>
      <c r="Z500" s="928"/>
      <c r="AA500" s="928"/>
      <c r="AB500" s="928"/>
      <c r="AC500" s="928"/>
      <c r="AD500" s="928"/>
      <c r="AE500" s="928"/>
      <c r="AF500" s="928"/>
      <c r="AG500" s="928"/>
      <c r="AH500" s="928"/>
      <c r="AI500" s="928"/>
      <c r="AJ500" s="928"/>
      <c r="AK500" s="928"/>
      <c r="AL500" s="928"/>
      <c r="AM500" s="928"/>
      <c r="AN500" s="928"/>
      <c r="AO500" s="928"/>
      <c r="AP500" s="928"/>
      <c r="AQ500" s="928"/>
      <c r="AR500" s="928"/>
      <c r="AS500" s="928"/>
      <c r="AT500" s="928"/>
      <c r="AU500" s="928"/>
    </row>
    <row r="501" spans="1:47">
      <c r="A501" s="928"/>
      <c r="B501" s="928"/>
      <c r="C501" s="928"/>
      <c r="D501" s="928"/>
      <c r="E501" s="928"/>
      <c r="F501" s="928"/>
      <c r="G501" s="928"/>
      <c r="H501" s="928"/>
      <c r="I501" s="928"/>
      <c r="J501" s="928"/>
      <c r="K501" s="928"/>
      <c r="L501" s="928"/>
      <c r="M501" s="928"/>
      <c r="N501" s="928"/>
      <c r="O501" s="928"/>
      <c r="P501" s="928"/>
      <c r="Q501" s="928"/>
      <c r="R501" s="928"/>
      <c r="S501" s="928"/>
      <c r="T501" s="928"/>
      <c r="U501" s="928"/>
      <c r="V501" s="928"/>
      <c r="W501" s="928"/>
      <c r="X501" s="928"/>
      <c r="Y501" s="928"/>
      <c r="Z501" s="928"/>
      <c r="AA501" s="928"/>
      <c r="AB501" s="928"/>
      <c r="AC501" s="928"/>
      <c r="AD501" s="928"/>
      <c r="AE501" s="928"/>
      <c r="AF501" s="928"/>
      <c r="AG501" s="928"/>
      <c r="AH501" s="928"/>
      <c r="AI501" s="928"/>
      <c r="AJ501" s="928"/>
      <c r="AK501" s="928"/>
      <c r="AL501" s="928"/>
      <c r="AM501" s="928"/>
      <c r="AN501" s="928"/>
      <c r="AO501" s="928"/>
      <c r="AP501" s="928"/>
      <c r="AQ501" s="928"/>
      <c r="AR501" s="928"/>
      <c r="AS501" s="928"/>
      <c r="AT501" s="928"/>
      <c r="AU501" s="928"/>
    </row>
    <row r="502" spans="1:47">
      <c r="A502" s="928"/>
      <c r="B502" s="928"/>
      <c r="C502" s="928"/>
      <c r="D502" s="928"/>
      <c r="E502" s="928"/>
      <c r="F502" s="928"/>
      <c r="G502" s="928"/>
      <c r="H502" s="928"/>
      <c r="I502" s="928"/>
      <c r="J502" s="928"/>
      <c r="K502" s="928"/>
      <c r="L502" s="928"/>
      <c r="M502" s="928"/>
      <c r="N502" s="928"/>
      <c r="O502" s="928"/>
      <c r="P502" s="928"/>
      <c r="Q502" s="928"/>
      <c r="R502" s="928"/>
      <c r="S502" s="928"/>
      <c r="T502" s="928"/>
      <c r="U502" s="928"/>
      <c r="V502" s="928"/>
      <c r="W502" s="928"/>
      <c r="X502" s="928"/>
      <c r="Y502" s="928"/>
      <c r="Z502" s="928"/>
      <c r="AA502" s="928"/>
      <c r="AB502" s="928"/>
      <c r="AC502" s="928"/>
      <c r="AD502" s="928"/>
      <c r="AE502" s="928"/>
      <c r="AF502" s="928"/>
      <c r="AG502" s="928"/>
      <c r="AH502" s="928"/>
      <c r="AI502" s="928"/>
      <c r="AJ502" s="928"/>
      <c r="AK502" s="928"/>
      <c r="AL502" s="928"/>
      <c r="AM502" s="928"/>
      <c r="AN502" s="928"/>
      <c r="AO502" s="928"/>
      <c r="AP502" s="928"/>
      <c r="AQ502" s="928"/>
      <c r="AR502" s="928"/>
      <c r="AS502" s="928"/>
      <c r="AT502" s="928"/>
      <c r="AU502" s="928"/>
    </row>
    <row r="503" spans="1:47">
      <c r="A503" s="928"/>
      <c r="B503" s="928"/>
      <c r="C503" s="928"/>
      <c r="D503" s="928"/>
      <c r="E503" s="928"/>
      <c r="F503" s="928"/>
      <c r="G503" s="928"/>
      <c r="H503" s="928"/>
      <c r="I503" s="928"/>
      <c r="J503" s="928"/>
      <c r="K503" s="928"/>
      <c r="L503" s="928"/>
      <c r="M503" s="928"/>
      <c r="N503" s="928"/>
      <c r="O503" s="928"/>
      <c r="P503" s="928"/>
      <c r="Q503" s="928"/>
      <c r="R503" s="928"/>
      <c r="S503" s="928"/>
      <c r="T503" s="928"/>
      <c r="U503" s="928"/>
      <c r="V503" s="928"/>
      <c r="W503" s="928"/>
      <c r="X503" s="928"/>
      <c r="Y503" s="928"/>
      <c r="Z503" s="928"/>
      <c r="AA503" s="928"/>
      <c r="AB503" s="928"/>
      <c r="AC503" s="928"/>
      <c r="AD503" s="928"/>
      <c r="AE503" s="928"/>
      <c r="AF503" s="928"/>
      <c r="AG503" s="928"/>
      <c r="AH503" s="928"/>
      <c r="AI503" s="928"/>
      <c r="AJ503" s="928"/>
      <c r="AK503" s="928"/>
      <c r="AL503" s="928"/>
      <c r="AM503" s="928"/>
      <c r="AN503" s="928"/>
      <c r="AO503" s="928"/>
      <c r="AP503" s="928"/>
      <c r="AQ503" s="928"/>
      <c r="AR503" s="928"/>
      <c r="AS503" s="928"/>
      <c r="AT503" s="928"/>
      <c r="AU503" s="928"/>
    </row>
    <row r="504" spans="1:47">
      <c r="A504" s="928"/>
      <c r="B504" s="928"/>
      <c r="C504" s="928"/>
      <c r="D504" s="928"/>
      <c r="E504" s="928"/>
      <c r="F504" s="928"/>
      <c r="G504" s="928"/>
      <c r="H504" s="928"/>
      <c r="I504" s="928"/>
      <c r="J504" s="928"/>
      <c r="K504" s="928"/>
      <c r="L504" s="928"/>
      <c r="M504" s="928"/>
      <c r="N504" s="928"/>
      <c r="O504" s="928"/>
      <c r="P504" s="928"/>
      <c r="Q504" s="928"/>
      <c r="R504" s="928"/>
      <c r="S504" s="928"/>
      <c r="T504" s="928"/>
      <c r="U504" s="928"/>
      <c r="V504" s="928"/>
      <c r="W504" s="928"/>
      <c r="X504" s="928"/>
      <c r="Y504" s="928"/>
      <c r="Z504" s="928"/>
      <c r="AA504" s="928"/>
      <c r="AB504" s="928"/>
      <c r="AC504" s="928"/>
      <c r="AD504" s="928"/>
      <c r="AE504" s="928"/>
      <c r="AF504" s="928"/>
      <c r="AG504" s="928"/>
      <c r="AH504" s="928"/>
      <c r="AI504" s="928"/>
      <c r="AJ504" s="928"/>
      <c r="AK504" s="928"/>
      <c r="AL504" s="928"/>
      <c r="AM504" s="928"/>
      <c r="AN504" s="928"/>
      <c r="AO504" s="928"/>
      <c r="AP504" s="928"/>
      <c r="AQ504" s="928"/>
      <c r="AR504" s="928"/>
      <c r="AS504" s="928"/>
      <c r="AT504" s="928"/>
      <c r="AU504" s="928"/>
    </row>
    <row r="505" spans="1:47">
      <c r="A505" s="928"/>
      <c r="B505" s="928"/>
      <c r="C505" s="928"/>
      <c r="D505" s="928"/>
      <c r="E505" s="928"/>
      <c r="F505" s="928"/>
      <c r="G505" s="928"/>
      <c r="H505" s="928"/>
      <c r="I505" s="928"/>
      <c r="J505" s="928"/>
      <c r="K505" s="928"/>
      <c r="L505" s="928"/>
      <c r="M505" s="928"/>
      <c r="N505" s="928"/>
      <c r="O505" s="928"/>
      <c r="P505" s="928"/>
      <c r="Q505" s="928"/>
      <c r="R505" s="928"/>
      <c r="S505" s="928"/>
      <c r="T505" s="928"/>
      <c r="U505" s="928"/>
      <c r="V505" s="928"/>
      <c r="W505" s="928"/>
      <c r="X505" s="928"/>
      <c r="Y505" s="928"/>
      <c r="Z505" s="928"/>
      <c r="AA505" s="928"/>
      <c r="AB505" s="928"/>
      <c r="AC505" s="928"/>
      <c r="AD505" s="928"/>
      <c r="AE505" s="928"/>
      <c r="AF505" s="928"/>
      <c r="AG505" s="928"/>
      <c r="AH505" s="928"/>
      <c r="AI505" s="928"/>
      <c r="AJ505" s="928"/>
      <c r="AK505" s="928"/>
      <c r="AL505" s="928"/>
      <c r="AM505" s="928"/>
      <c r="AN505" s="928"/>
      <c r="AO505" s="928"/>
      <c r="AP505" s="928"/>
      <c r="AQ505" s="928"/>
      <c r="AR505" s="928"/>
      <c r="AS505" s="928"/>
      <c r="AT505" s="928"/>
      <c r="AU505" s="928"/>
    </row>
    <row r="506" spans="1:47">
      <c r="A506" s="928"/>
      <c r="B506" s="928"/>
      <c r="C506" s="928"/>
      <c r="D506" s="928"/>
      <c r="E506" s="928"/>
      <c r="F506" s="928"/>
      <c r="G506" s="928"/>
      <c r="H506" s="928"/>
      <c r="I506" s="928"/>
      <c r="J506" s="928"/>
      <c r="K506" s="928"/>
      <c r="L506" s="928"/>
      <c r="M506" s="928"/>
      <c r="N506" s="928"/>
      <c r="O506" s="928"/>
      <c r="P506" s="928"/>
      <c r="Q506" s="928"/>
      <c r="R506" s="928"/>
      <c r="S506" s="928"/>
      <c r="T506" s="928"/>
      <c r="U506" s="928"/>
      <c r="V506" s="928"/>
      <c r="W506" s="928"/>
      <c r="X506" s="928"/>
      <c r="Y506" s="928"/>
      <c r="Z506" s="928"/>
      <c r="AA506" s="928"/>
      <c r="AB506" s="928"/>
      <c r="AC506" s="928"/>
      <c r="AD506" s="928"/>
      <c r="AE506" s="928"/>
      <c r="AF506" s="928"/>
      <c r="AG506" s="928"/>
      <c r="AH506" s="928"/>
      <c r="AI506" s="928"/>
      <c r="AJ506" s="928"/>
      <c r="AK506" s="928"/>
      <c r="AL506" s="928"/>
      <c r="AM506" s="928"/>
      <c r="AN506" s="928"/>
      <c r="AO506" s="928"/>
      <c r="AP506" s="928"/>
      <c r="AQ506" s="928"/>
      <c r="AR506" s="928"/>
      <c r="AS506" s="928"/>
      <c r="AT506" s="928"/>
      <c r="AU506" s="928"/>
    </row>
    <row r="507" spans="1:47">
      <c r="A507" s="928"/>
      <c r="B507" s="928"/>
      <c r="C507" s="928"/>
      <c r="D507" s="928"/>
      <c r="E507" s="928"/>
      <c r="F507" s="928"/>
      <c r="G507" s="928"/>
      <c r="H507" s="928"/>
      <c r="I507" s="928"/>
      <c r="J507" s="928"/>
      <c r="K507" s="928"/>
      <c r="L507" s="928"/>
      <c r="M507" s="928"/>
      <c r="N507" s="928"/>
      <c r="O507" s="928"/>
      <c r="P507" s="928"/>
      <c r="Q507" s="928"/>
      <c r="R507" s="928"/>
      <c r="S507" s="928"/>
      <c r="T507" s="928"/>
      <c r="U507" s="928"/>
      <c r="V507" s="928"/>
      <c r="W507" s="928"/>
      <c r="X507" s="928"/>
      <c r="Y507" s="928"/>
      <c r="Z507" s="928"/>
      <c r="AA507" s="928"/>
      <c r="AB507" s="928"/>
      <c r="AC507" s="928"/>
      <c r="AD507" s="928"/>
      <c r="AE507" s="928"/>
      <c r="AF507" s="928"/>
      <c r="AG507" s="928"/>
      <c r="AH507" s="928"/>
      <c r="AI507" s="928"/>
      <c r="AJ507" s="928"/>
      <c r="AK507" s="928"/>
      <c r="AL507" s="928"/>
      <c r="AM507" s="928"/>
      <c r="AN507" s="928"/>
      <c r="AO507" s="928"/>
      <c r="AP507" s="928"/>
      <c r="AQ507" s="928"/>
      <c r="AR507" s="928"/>
      <c r="AS507" s="928"/>
      <c r="AT507" s="928"/>
      <c r="AU507" s="928"/>
    </row>
    <row r="508" spans="1:47">
      <c r="A508" s="928"/>
      <c r="B508" s="928"/>
      <c r="C508" s="928"/>
      <c r="D508" s="928"/>
      <c r="E508" s="928"/>
      <c r="F508" s="928"/>
      <c r="G508" s="928"/>
      <c r="H508" s="928"/>
      <c r="I508" s="928"/>
      <c r="J508" s="928"/>
      <c r="K508" s="928"/>
      <c r="L508" s="928"/>
      <c r="M508" s="928"/>
      <c r="N508" s="928"/>
      <c r="O508" s="928"/>
      <c r="P508" s="928"/>
      <c r="Q508" s="928"/>
      <c r="R508" s="928"/>
      <c r="S508" s="928"/>
      <c r="T508" s="928"/>
      <c r="U508" s="928"/>
      <c r="V508" s="928"/>
      <c r="W508" s="928"/>
      <c r="X508" s="928"/>
      <c r="Y508" s="928"/>
      <c r="Z508" s="928"/>
      <c r="AA508" s="928"/>
      <c r="AB508" s="928"/>
      <c r="AC508" s="928"/>
      <c r="AD508" s="928"/>
      <c r="AE508" s="928"/>
      <c r="AF508" s="928"/>
      <c r="AG508" s="928"/>
      <c r="AH508" s="928"/>
      <c r="AI508" s="928"/>
      <c r="AJ508" s="928"/>
      <c r="AK508" s="928"/>
      <c r="AL508" s="928"/>
      <c r="AM508" s="928"/>
      <c r="AN508" s="928"/>
      <c r="AO508" s="928"/>
      <c r="AP508" s="928"/>
      <c r="AQ508" s="928"/>
      <c r="AR508" s="928"/>
      <c r="AS508" s="928"/>
      <c r="AT508" s="928"/>
      <c r="AU508" s="928"/>
    </row>
    <row r="509" spans="1:47">
      <c r="A509" s="928"/>
      <c r="B509" s="928"/>
      <c r="C509" s="928"/>
      <c r="D509" s="928"/>
      <c r="E509" s="928"/>
      <c r="F509" s="928"/>
      <c r="G509" s="928"/>
      <c r="H509" s="928"/>
      <c r="I509" s="928"/>
      <c r="J509" s="928"/>
      <c r="K509" s="928"/>
      <c r="L509" s="928"/>
      <c r="M509" s="928"/>
      <c r="N509" s="928"/>
      <c r="O509" s="928"/>
      <c r="P509" s="928"/>
      <c r="Q509" s="928"/>
      <c r="R509" s="928"/>
      <c r="S509" s="928"/>
      <c r="T509" s="928"/>
      <c r="U509" s="928"/>
      <c r="V509" s="928"/>
      <c r="W509" s="928"/>
      <c r="X509" s="928"/>
      <c r="Y509" s="928"/>
      <c r="Z509" s="928"/>
      <c r="AA509" s="928"/>
      <c r="AB509" s="928"/>
      <c r="AC509" s="928"/>
      <c r="AD509" s="928"/>
      <c r="AE509" s="928"/>
      <c r="AF509" s="928"/>
      <c r="AG509" s="928"/>
      <c r="AH509" s="928"/>
      <c r="AI509" s="928"/>
      <c r="AJ509" s="928"/>
      <c r="AK509" s="928"/>
      <c r="AL509" s="928"/>
      <c r="AM509" s="928"/>
      <c r="AN509" s="928"/>
      <c r="AO509" s="928"/>
      <c r="AP509" s="928"/>
      <c r="AQ509" s="928"/>
      <c r="AR509" s="928"/>
      <c r="AS509" s="928"/>
      <c r="AT509" s="928"/>
      <c r="AU509" s="928"/>
    </row>
    <row r="510" spans="1:47">
      <c r="A510" s="928"/>
      <c r="B510" s="928"/>
      <c r="C510" s="928"/>
      <c r="D510" s="928"/>
      <c r="E510" s="928"/>
      <c r="F510" s="928"/>
      <c r="G510" s="928"/>
      <c r="H510" s="928"/>
      <c r="I510" s="928"/>
      <c r="J510" s="928"/>
      <c r="K510" s="928"/>
      <c r="L510" s="928"/>
      <c r="M510" s="928"/>
      <c r="N510" s="928"/>
      <c r="O510" s="928"/>
      <c r="P510" s="928"/>
      <c r="Q510" s="928"/>
      <c r="R510" s="928"/>
      <c r="S510" s="928"/>
      <c r="T510" s="928"/>
      <c r="U510" s="928"/>
      <c r="V510" s="928"/>
      <c r="W510" s="928"/>
      <c r="X510" s="928"/>
      <c r="Y510" s="928"/>
      <c r="Z510" s="928"/>
      <c r="AA510" s="928"/>
      <c r="AB510" s="928"/>
      <c r="AC510" s="928"/>
      <c r="AD510" s="928"/>
      <c r="AE510" s="928"/>
      <c r="AF510" s="928"/>
      <c r="AG510" s="928"/>
      <c r="AH510" s="928"/>
      <c r="AI510" s="928"/>
      <c r="AJ510" s="928"/>
      <c r="AK510" s="928"/>
      <c r="AL510" s="928"/>
      <c r="AM510" s="928"/>
      <c r="AN510" s="928"/>
      <c r="AO510" s="928"/>
      <c r="AP510" s="928"/>
      <c r="AQ510" s="928"/>
      <c r="AR510" s="928"/>
      <c r="AS510" s="928"/>
      <c r="AT510" s="928"/>
      <c r="AU510" s="928"/>
    </row>
    <row r="511" spans="1:47">
      <c r="A511" s="928"/>
      <c r="B511" s="928"/>
      <c r="C511" s="928"/>
      <c r="D511" s="928"/>
      <c r="E511" s="928"/>
      <c r="F511" s="928"/>
      <c r="G511" s="928"/>
      <c r="H511" s="928"/>
      <c r="I511" s="928"/>
      <c r="J511" s="928"/>
      <c r="K511" s="928"/>
      <c r="L511" s="928"/>
      <c r="M511" s="928"/>
      <c r="N511" s="928"/>
      <c r="O511" s="928"/>
      <c r="P511" s="928"/>
      <c r="Q511" s="928"/>
      <c r="R511" s="928"/>
      <c r="S511" s="928"/>
      <c r="T511" s="928"/>
      <c r="U511" s="928"/>
      <c r="V511" s="928"/>
      <c r="W511" s="928"/>
      <c r="X511" s="928"/>
      <c r="Y511" s="928"/>
      <c r="Z511" s="928"/>
      <c r="AA511" s="928"/>
      <c r="AB511" s="928"/>
      <c r="AC511" s="928"/>
      <c r="AD511" s="928"/>
      <c r="AE511" s="928"/>
      <c r="AF511" s="928"/>
      <c r="AG511" s="928"/>
      <c r="AH511" s="928"/>
      <c r="AI511" s="928"/>
      <c r="AJ511" s="928"/>
      <c r="AK511" s="928"/>
      <c r="AL511" s="928"/>
      <c r="AM511" s="928"/>
      <c r="AN511" s="928"/>
      <c r="AO511" s="928"/>
      <c r="AP511" s="928"/>
      <c r="AQ511" s="928"/>
      <c r="AR511" s="928"/>
      <c r="AS511" s="928"/>
      <c r="AT511" s="928"/>
      <c r="AU511" s="928"/>
    </row>
    <row r="512" spans="1:47">
      <c r="A512" s="928"/>
      <c r="B512" s="928"/>
      <c r="C512" s="928"/>
      <c r="D512" s="928"/>
      <c r="E512" s="928"/>
      <c r="F512" s="928"/>
      <c r="G512" s="928"/>
      <c r="H512" s="928"/>
      <c r="I512" s="928"/>
      <c r="J512" s="928"/>
      <c r="K512" s="928"/>
      <c r="L512" s="928"/>
      <c r="M512" s="928"/>
      <c r="N512" s="928"/>
      <c r="O512" s="928"/>
      <c r="P512" s="928"/>
      <c r="Q512" s="928"/>
      <c r="R512" s="928"/>
      <c r="S512" s="928"/>
      <c r="T512" s="928"/>
      <c r="U512" s="928"/>
      <c r="V512" s="928"/>
      <c r="W512" s="928"/>
      <c r="X512" s="928"/>
      <c r="Y512" s="928"/>
      <c r="Z512" s="928"/>
      <c r="AA512" s="928"/>
      <c r="AB512" s="928"/>
      <c r="AC512" s="928"/>
      <c r="AD512" s="928"/>
      <c r="AE512" s="928"/>
      <c r="AF512" s="928"/>
      <c r="AG512" s="928"/>
      <c r="AH512" s="928"/>
      <c r="AI512" s="928"/>
      <c r="AJ512" s="928"/>
      <c r="AK512" s="928"/>
      <c r="AL512" s="928"/>
      <c r="AM512" s="928"/>
      <c r="AN512" s="928"/>
      <c r="AO512" s="928"/>
      <c r="AP512" s="928"/>
      <c r="AQ512" s="928"/>
      <c r="AR512" s="928"/>
      <c r="AS512" s="928"/>
      <c r="AT512" s="928"/>
      <c r="AU512" s="928"/>
    </row>
    <row r="513" spans="1:47">
      <c r="A513" s="928"/>
      <c r="B513" s="928"/>
      <c r="C513" s="928"/>
      <c r="D513" s="928"/>
      <c r="E513" s="928"/>
      <c r="F513" s="928"/>
      <c r="G513" s="928"/>
      <c r="H513" s="928"/>
      <c r="I513" s="928"/>
      <c r="J513" s="928"/>
      <c r="K513" s="928"/>
      <c r="L513" s="928"/>
      <c r="M513" s="928"/>
      <c r="N513" s="928"/>
      <c r="O513" s="928"/>
      <c r="P513" s="928"/>
      <c r="Q513" s="928"/>
      <c r="R513" s="928"/>
      <c r="S513" s="928"/>
      <c r="T513" s="928"/>
      <c r="U513" s="928"/>
      <c r="V513" s="928"/>
      <c r="W513" s="928"/>
      <c r="X513" s="928"/>
      <c r="Y513" s="928"/>
      <c r="Z513" s="928"/>
      <c r="AA513" s="928"/>
      <c r="AB513" s="928"/>
      <c r="AC513" s="928"/>
      <c r="AD513" s="928"/>
      <c r="AE513" s="928"/>
      <c r="AF513" s="928"/>
      <c r="AG513" s="928"/>
      <c r="AH513" s="928"/>
      <c r="AI513" s="928"/>
      <c r="AJ513" s="928"/>
      <c r="AK513" s="928"/>
      <c r="AL513" s="928"/>
      <c r="AM513" s="928"/>
      <c r="AN513" s="928"/>
      <c r="AO513" s="928"/>
      <c r="AP513" s="928"/>
      <c r="AQ513" s="928"/>
      <c r="AR513" s="928"/>
      <c r="AS513" s="928"/>
      <c r="AT513" s="928"/>
      <c r="AU513" s="928"/>
    </row>
    <row r="514" spans="1:47">
      <c r="A514" s="928"/>
      <c r="B514" s="928"/>
      <c r="C514" s="928"/>
      <c r="D514" s="928"/>
      <c r="E514" s="928"/>
      <c r="F514" s="928"/>
      <c r="G514" s="928"/>
      <c r="H514" s="928"/>
      <c r="I514" s="928"/>
      <c r="J514" s="928"/>
      <c r="K514" s="928"/>
      <c r="L514" s="928"/>
      <c r="M514" s="928"/>
      <c r="N514" s="928"/>
      <c r="O514" s="928"/>
      <c r="P514" s="928"/>
      <c r="Q514" s="928"/>
      <c r="R514" s="928"/>
      <c r="S514" s="928"/>
      <c r="T514" s="928"/>
      <c r="U514" s="928"/>
      <c r="V514" s="928"/>
      <c r="W514" s="928"/>
      <c r="X514" s="928"/>
      <c r="Y514" s="928"/>
      <c r="Z514" s="928"/>
      <c r="AA514" s="928"/>
      <c r="AB514" s="928"/>
      <c r="AC514" s="928"/>
      <c r="AD514" s="928"/>
      <c r="AE514" s="928"/>
      <c r="AF514" s="928"/>
      <c r="AG514" s="928"/>
      <c r="AH514" s="928"/>
      <c r="AI514" s="928"/>
      <c r="AJ514" s="928"/>
      <c r="AK514" s="928"/>
      <c r="AL514" s="928"/>
      <c r="AM514" s="928"/>
      <c r="AN514" s="928"/>
      <c r="AO514" s="928"/>
      <c r="AP514" s="928"/>
      <c r="AQ514" s="928"/>
      <c r="AR514" s="928"/>
      <c r="AS514" s="928"/>
      <c r="AT514" s="928"/>
      <c r="AU514" s="928"/>
    </row>
    <row r="515" spans="1:47">
      <c r="A515" s="928"/>
      <c r="B515" s="928"/>
      <c r="C515" s="928"/>
      <c r="D515" s="928"/>
      <c r="E515" s="928"/>
      <c r="F515" s="928"/>
      <c r="G515" s="928"/>
      <c r="H515" s="928"/>
      <c r="I515" s="928"/>
      <c r="J515" s="928"/>
      <c r="K515" s="928"/>
      <c r="L515" s="928"/>
      <c r="M515" s="928"/>
      <c r="N515" s="928"/>
      <c r="O515" s="928"/>
      <c r="P515" s="928"/>
      <c r="Q515" s="928"/>
      <c r="R515" s="928"/>
      <c r="S515" s="928"/>
      <c r="T515" s="928"/>
      <c r="U515" s="928"/>
      <c r="V515" s="928"/>
      <c r="W515" s="928"/>
      <c r="X515" s="928"/>
      <c r="Y515" s="928"/>
      <c r="Z515" s="928"/>
      <c r="AA515" s="928"/>
      <c r="AB515" s="928"/>
      <c r="AC515" s="928"/>
      <c r="AD515" s="928"/>
      <c r="AE515" s="928"/>
      <c r="AF515" s="928"/>
      <c r="AG515" s="928"/>
      <c r="AH515" s="928"/>
      <c r="AI515" s="928"/>
      <c r="AJ515" s="928"/>
      <c r="AK515" s="928"/>
      <c r="AL515" s="928"/>
      <c r="AM515" s="928"/>
      <c r="AN515" s="928"/>
      <c r="AO515" s="928"/>
      <c r="AP515" s="928"/>
      <c r="AQ515" s="928"/>
      <c r="AR515" s="928"/>
      <c r="AS515" s="928"/>
      <c r="AT515" s="928"/>
      <c r="AU515" s="928"/>
    </row>
    <row r="516" spans="1:47">
      <c r="A516" s="928"/>
      <c r="B516" s="928"/>
      <c r="C516" s="928"/>
      <c r="D516" s="928"/>
      <c r="E516" s="928"/>
      <c r="F516" s="928"/>
      <c r="G516" s="928"/>
      <c r="H516" s="928"/>
      <c r="I516" s="928"/>
      <c r="J516" s="928"/>
      <c r="K516" s="928"/>
      <c r="L516" s="928"/>
      <c r="M516" s="928"/>
      <c r="N516" s="928"/>
      <c r="O516" s="928"/>
      <c r="P516" s="928"/>
      <c r="Q516" s="928"/>
      <c r="R516" s="928"/>
      <c r="S516" s="928"/>
      <c r="T516" s="928"/>
      <c r="U516" s="928"/>
      <c r="V516" s="928"/>
      <c r="W516" s="928"/>
      <c r="X516" s="928"/>
      <c r="Y516" s="928"/>
      <c r="Z516" s="928"/>
      <c r="AA516" s="928"/>
      <c r="AB516" s="928"/>
      <c r="AC516" s="928"/>
      <c r="AD516" s="928"/>
      <c r="AE516" s="928"/>
      <c r="AF516" s="928"/>
      <c r="AG516" s="928"/>
      <c r="AH516" s="928"/>
      <c r="AI516" s="928"/>
      <c r="AJ516" s="928"/>
      <c r="AK516" s="928"/>
      <c r="AL516" s="928"/>
      <c r="AM516" s="928"/>
      <c r="AN516" s="928"/>
      <c r="AO516" s="928"/>
      <c r="AP516" s="928"/>
      <c r="AQ516" s="928"/>
      <c r="AR516" s="928"/>
      <c r="AS516" s="928"/>
      <c r="AT516" s="928"/>
      <c r="AU516" s="928"/>
    </row>
    <row r="517" spans="1:47">
      <c r="A517" s="928"/>
      <c r="B517" s="928"/>
      <c r="C517" s="928"/>
      <c r="D517" s="928"/>
      <c r="E517" s="928"/>
      <c r="F517" s="928"/>
      <c r="G517" s="928"/>
      <c r="H517" s="928"/>
      <c r="I517" s="928"/>
      <c r="J517" s="928"/>
      <c r="K517" s="928"/>
      <c r="L517" s="928"/>
      <c r="M517" s="928"/>
      <c r="N517" s="928"/>
      <c r="O517" s="928"/>
      <c r="P517" s="928"/>
      <c r="Q517" s="928"/>
      <c r="R517" s="928"/>
      <c r="S517" s="928"/>
      <c r="T517" s="928"/>
      <c r="U517" s="928"/>
      <c r="V517" s="928"/>
      <c r="W517" s="928"/>
      <c r="X517" s="928"/>
      <c r="Y517" s="928"/>
      <c r="Z517" s="928"/>
      <c r="AA517" s="928"/>
      <c r="AB517" s="928"/>
      <c r="AC517" s="928"/>
      <c r="AD517" s="928"/>
      <c r="AE517" s="928"/>
      <c r="AF517" s="928"/>
      <c r="AG517" s="928"/>
      <c r="AH517" s="928"/>
      <c r="AI517" s="928"/>
      <c r="AJ517" s="928"/>
      <c r="AK517" s="928"/>
      <c r="AL517" s="928"/>
      <c r="AM517" s="928"/>
      <c r="AN517" s="928"/>
      <c r="AO517" s="928"/>
      <c r="AP517" s="928"/>
      <c r="AQ517" s="928"/>
      <c r="AR517" s="928"/>
      <c r="AS517" s="928"/>
      <c r="AT517" s="928"/>
      <c r="AU517" s="928"/>
    </row>
    <row r="518" spans="1:47">
      <c r="A518" s="928"/>
      <c r="B518" s="928"/>
      <c r="C518" s="928"/>
      <c r="D518" s="928"/>
      <c r="E518" s="928"/>
      <c r="F518" s="928"/>
      <c r="G518" s="928"/>
      <c r="H518" s="928"/>
      <c r="I518" s="928"/>
      <c r="J518" s="928"/>
      <c r="K518" s="928"/>
      <c r="L518" s="928"/>
      <c r="M518" s="928"/>
      <c r="N518" s="928"/>
      <c r="O518" s="928"/>
      <c r="P518" s="928"/>
      <c r="Q518" s="928"/>
      <c r="R518" s="928"/>
      <c r="S518" s="928"/>
      <c r="T518" s="928"/>
      <c r="U518" s="928"/>
      <c r="V518" s="928"/>
      <c r="W518" s="928"/>
      <c r="X518" s="928"/>
      <c r="Y518" s="928"/>
      <c r="Z518" s="928"/>
      <c r="AA518" s="928"/>
      <c r="AB518" s="928"/>
      <c r="AC518" s="928"/>
      <c r="AD518" s="928"/>
      <c r="AE518" s="928"/>
      <c r="AF518" s="928"/>
      <c r="AG518" s="928"/>
      <c r="AH518" s="928"/>
      <c r="AI518" s="928"/>
      <c r="AJ518" s="928"/>
      <c r="AK518" s="928"/>
      <c r="AL518" s="928"/>
      <c r="AM518" s="928"/>
      <c r="AN518" s="928"/>
      <c r="AO518" s="928"/>
      <c r="AP518" s="928"/>
      <c r="AQ518" s="928"/>
      <c r="AR518" s="928"/>
      <c r="AS518" s="928"/>
      <c r="AT518" s="928"/>
      <c r="AU518" s="928"/>
    </row>
    <row r="519" spans="1:47">
      <c r="A519" s="928"/>
      <c r="B519" s="928"/>
      <c r="C519" s="928"/>
      <c r="D519" s="928"/>
      <c r="E519" s="928"/>
      <c r="F519" s="928"/>
      <c r="G519" s="928"/>
      <c r="H519" s="928"/>
      <c r="I519" s="928"/>
      <c r="J519" s="928"/>
      <c r="K519" s="928"/>
      <c r="L519" s="928"/>
      <c r="M519" s="928"/>
      <c r="N519" s="928"/>
      <c r="O519" s="928"/>
      <c r="P519" s="928"/>
      <c r="Q519" s="928"/>
      <c r="R519" s="928"/>
      <c r="S519" s="928"/>
      <c r="T519" s="928"/>
      <c r="U519" s="928"/>
      <c r="V519" s="928"/>
      <c r="W519" s="928"/>
      <c r="X519" s="928"/>
      <c r="Y519" s="928"/>
      <c r="Z519" s="928"/>
      <c r="AA519" s="928"/>
      <c r="AB519" s="928"/>
      <c r="AC519" s="928"/>
      <c r="AD519" s="928"/>
      <c r="AE519" s="928"/>
      <c r="AF519" s="928"/>
      <c r="AG519" s="928"/>
      <c r="AH519" s="928"/>
      <c r="AI519" s="928"/>
      <c r="AJ519" s="928"/>
      <c r="AK519" s="928"/>
      <c r="AL519" s="928"/>
      <c r="AM519" s="928"/>
      <c r="AN519" s="928"/>
      <c r="AO519" s="928"/>
      <c r="AP519" s="928"/>
      <c r="AQ519" s="928"/>
      <c r="AR519" s="928"/>
      <c r="AS519" s="928"/>
      <c r="AT519" s="928"/>
      <c r="AU519" s="928"/>
    </row>
    <row r="520" spans="1:47">
      <c r="A520" s="928"/>
      <c r="B520" s="928"/>
      <c r="C520" s="928"/>
      <c r="D520" s="928"/>
      <c r="E520" s="928"/>
      <c r="F520" s="928"/>
      <c r="G520" s="928"/>
      <c r="H520" s="928"/>
      <c r="I520" s="928"/>
      <c r="J520" s="928"/>
      <c r="K520" s="928"/>
      <c r="L520" s="928"/>
      <c r="M520" s="928"/>
      <c r="N520" s="928"/>
      <c r="O520" s="928"/>
      <c r="P520" s="928"/>
      <c r="Q520" s="928"/>
      <c r="R520" s="928"/>
      <c r="S520" s="928"/>
      <c r="T520" s="928"/>
      <c r="U520" s="928"/>
      <c r="V520" s="928"/>
      <c r="W520" s="928"/>
      <c r="X520" s="928"/>
      <c r="Y520" s="928"/>
      <c r="Z520" s="928"/>
      <c r="AA520" s="928"/>
      <c r="AB520" s="928"/>
      <c r="AC520" s="928"/>
      <c r="AD520" s="928"/>
      <c r="AE520" s="928"/>
      <c r="AF520" s="928"/>
      <c r="AG520" s="928"/>
      <c r="AH520" s="928"/>
      <c r="AI520" s="928"/>
      <c r="AJ520" s="928"/>
      <c r="AK520" s="928"/>
      <c r="AL520" s="928"/>
      <c r="AM520" s="928"/>
      <c r="AN520" s="928"/>
      <c r="AO520" s="928"/>
      <c r="AP520" s="928"/>
      <c r="AQ520" s="928"/>
      <c r="AR520" s="928"/>
      <c r="AS520" s="928"/>
      <c r="AT520" s="928"/>
      <c r="AU520" s="928"/>
    </row>
    <row r="521" spans="1:47">
      <c r="A521" s="928"/>
      <c r="B521" s="928"/>
      <c r="C521" s="928"/>
      <c r="D521" s="928"/>
      <c r="E521" s="928"/>
      <c r="F521" s="928"/>
      <c r="G521" s="928"/>
      <c r="H521" s="928"/>
      <c r="I521" s="928"/>
      <c r="J521" s="928"/>
      <c r="K521" s="928"/>
      <c r="L521" s="928"/>
      <c r="M521" s="928"/>
      <c r="N521" s="928"/>
      <c r="O521" s="928"/>
      <c r="P521" s="928"/>
      <c r="Q521" s="928"/>
      <c r="R521" s="928"/>
      <c r="S521" s="928"/>
      <c r="T521" s="928"/>
      <c r="U521" s="928"/>
      <c r="V521" s="928"/>
      <c r="W521" s="928"/>
      <c r="X521" s="928"/>
      <c r="Y521" s="928"/>
      <c r="Z521" s="928"/>
      <c r="AA521" s="928"/>
      <c r="AB521" s="928"/>
      <c r="AC521" s="928"/>
      <c r="AD521" s="928"/>
      <c r="AE521" s="928"/>
      <c r="AF521" s="928"/>
      <c r="AG521" s="928"/>
      <c r="AH521" s="928"/>
      <c r="AI521" s="928"/>
      <c r="AJ521" s="928"/>
      <c r="AK521" s="928"/>
      <c r="AL521" s="928"/>
      <c r="AM521" s="928"/>
      <c r="AN521" s="928"/>
      <c r="AO521" s="928"/>
      <c r="AP521" s="928"/>
      <c r="AQ521" s="928"/>
      <c r="AR521" s="928"/>
      <c r="AS521" s="928"/>
      <c r="AT521" s="928"/>
      <c r="AU521" s="928"/>
    </row>
    <row r="522" spans="1:47">
      <c r="A522" s="928"/>
      <c r="B522" s="928"/>
      <c r="C522" s="928"/>
      <c r="D522" s="928"/>
      <c r="E522" s="928"/>
      <c r="F522" s="928"/>
      <c r="G522" s="928"/>
      <c r="H522" s="928"/>
      <c r="I522" s="928"/>
      <c r="J522" s="928"/>
      <c r="K522" s="928"/>
      <c r="L522" s="928"/>
      <c r="M522" s="928"/>
      <c r="N522" s="928"/>
      <c r="O522" s="928"/>
      <c r="P522" s="928"/>
      <c r="Q522" s="928"/>
      <c r="R522" s="928"/>
      <c r="S522" s="928"/>
      <c r="T522" s="928"/>
      <c r="U522" s="928"/>
      <c r="V522" s="928"/>
      <c r="W522" s="928"/>
      <c r="X522" s="928"/>
      <c r="Y522" s="928"/>
      <c r="Z522" s="928"/>
      <c r="AA522" s="928"/>
      <c r="AB522" s="928"/>
      <c r="AC522" s="928"/>
      <c r="AD522" s="928"/>
      <c r="AE522" s="928"/>
      <c r="AF522" s="928"/>
      <c r="AG522" s="928"/>
      <c r="AH522" s="928"/>
      <c r="AI522" s="928"/>
      <c r="AJ522" s="928"/>
      <c r="AK522" s="928"/>
      <c r="AL522" s="928"/>
      <c r="AM522" s="928"/>
      <c r="AN522" s="928"/>
      <c r="AO522" s="928"/>
      <c r="AP522" s="928"/>
      <c r="AQ522" s="928"/>
      <c r="AR522" s="928"/>
      <c r="AS522" s="928"/>
      <c r="AT522" s="928"/>
      <c r="AU522" s="928"/>
    </row>
    <row r="523" spans="1:47">
      <c r="A523" s="928"/>
      <c r="B523" s="928"/>
      <c r="C523" s="928"/>
      <c r="D523" s="928"/>
      <c r="E523" s="928"/>
      <c r="F523" s="928"/>
      <c r="G523" s="928"/>
      <c r="H523" s="928"/>
      <c r="I523" s="928"/>
      <c r="J523" s="928"/>
      <c r="K523" s="928"/>
      <c r="L523" s="928"/>
      <c r="M523" s="928"/>
      <c r="N523" s="928"/>
      <c r="O523" s="928"/>
      <c r="P523" s="928"/>
      <c r="Q523" s="928"/>
      <c r="R523" s="928"/>
      <c r="S523" s="928"/>
      <c r="T523" s="928"/>
      <c r="U523" s="928"/>
      <c r="V523" s="928"/>
      <c r="W523" s="928"/>
      <c r="X523" s="928"/>
      <c r="Y523" s="928"/>
      <c r="Z523" s="928"/>
      <c r="AA523" s="928"/>
      <c r="AB523" s="928"/>
      <c r="AC523" s="928"/>
      <c r="AD523" s="928"/>
      <c r="AE523" s="928"/>
      <c r="AF523" s="928"/>
      <c r="AG523" s="928"/>
      <c r="AH523" s="928"/>
      <c r="AI523" s="928"/>
      <c r="AJ523" s="928"/>
      <c r="AK523" s="928"/>
      <c r="AL523" s="928"/>
      <c r="AM523" s="928"/>
      <c r="AN523" s="928"/>
      <c r="AO523" s="928"/>
      <c r="AP523" s="928"/>
      <c r="AQ523" s="928"/>
      <c r="AR523" s="928"/>
      <c r="AS523" s="928"/>
      <c r="AT523" s="928"/>
      <c r="AU523" s="928"/>
    </row>
    <row r="524" spans="1:47">
      <c r="A524" s="928"/>
      <c r="B524" s="928"/>
      <c r="C524" s="928"/>
      <c r="D524" s="928"/>
      <c r="E524" s="928"/>
      <c r="F524" s="928"/>
      <c r="G524" s="928"/>
      <c r="H524" s="928"/>
      <c r="I524" s="928"/>
      <c r="J524" s="928"/>
      <c r="K524" s="928"/>
      <c r="L524" s="928"/>
      <c r="M524" s="928"/>
      <c r="N524" s="928"/>
      <c r="O524" s="928"/>
      <c r="P524" s="928"/>
      <c r="Q524" s="928"/>
      <c r="R524" s="928"/>
      <c r="S524" s="928"/>
      <c r="T524" s="928"/>
      <c r="U524" s="928"/>
      <c r="V524" s="928"/>
      <c r="W524" s="928"/>
      <c r="X524" s="928"/>
      <c r="Y524" s="928"/>
      <c r="Z524" s="928"/>
      <c r="AA524" s="928"/>
      <c r="AB524" s="928"/>
      <c r="AC524" s="928"/>
      <c r="AD524" s="928"/>
      <c r="AE524" s="928"/>
      <c r="AF524" s="928"/>
      <c r="AG524" s="928"/>
      <c r="AH524" s="928"/>
      <c r="AI524" s="928"/>
      <c r="AJ524" s="928"/>
      <c r="AK524" s="928"/>
      <c r="AL524" s="928"/>
      <c r="AM524" s="928"/>
      <c r="AN524" s="928"/>
      <c r="AO524" s="928"/>
      <c r="AP524" s="928"/>
      <c r="AQ524" s="928"/>
      <c r="AR524" s="928"/>
      <c r="AS524" s="928"/>
      <c r="AT524" s="928"/>
      <c r="AU524" s="928"/>
    </row>
    <row r="525" spans="1:47">
      <c r="A525" s="928"/>
      <c r="B525" s="928"/>
      <c r="C525" s="928"/>
      <c r="D525" s="928"/>
      <c r="E525" s="928"/>
      <c r="F525" s="928"/>
      <c r="G525" s="928"/>
      <c r="H525" s="928"/>
      <c r="I525" s="928"/>
      <c r="J525" s="928"/>
      <c r="K525" s="928"/>
      <c r="L525" s="928"/>
      <c r="M525" s="928"/>
      <c r="N525" s="928"/>
      <c r="O525" s="928"/>
      <c r="P525" s="928"/>
      <c r="Q525" s="928"/>
      <c r="R525" s="928"/>
      <c r="S525" s="928"/>
      <c r="T525" s="928"/>
      <c r="U525" s="928"/>
      <c r="V525" s="928"/>
      <c r="W525" s="928"/>
      <c r="X525" s="928"/>
      <c r="Y525" s="928"/>
      <c r="Z525" s="928"/>
      <c r="AA525" s="928"/>
      <c r="AB525" s="928"/>
      <c r="AC525" s="928"/>
      <c r="AD525" s="928"/>
      <c r="AE525" s="928"/>
      <c r="AF525" s="928"/>
      <c r="AG525" s="928"/>
      <c r="AH525" s="928"/>
      <c r="AI525" s="928"/>
      <c r="AJ525" s="928"/>
      <c r="AK525" s="928"/>
      <c r="AL525" s="928"/>
      <c r="AM525" s="928"/>
      <c r="AN525" s="928"/>
      <c r="AO525" s="928"/>
      <c r="AP525" s="928"/>
      <c r="AQ525" s="928"/>
      <c r="AR525" s="928"/>
      <c r="AS525" s="928"/>
      <c r="AT525" s="928"/>
      <c r="AU525" s="928"/>
    </row>
    <row r="526" spans="1:47">
      <c r="A526" s="928"/>
      <c r="B526" s="928"/>
      <c r="C526" s="928"/>
      <c r="D526" s="928"/>
      <c r="E526" s="928"/>
      <c r="F526" s="928"/>
      <c r="G526" s="928"/>
      <c r="H526" s="928"/>
      <c r="I526" s="928"/>
      <c r="J526" s="928"/>
      <c r="K526" s="928"/>
      <c r="L526" s="928"/>
      <c r="M526" s="928"/>
      <c r="N526" s="928"/>
      <c r="O526" s="928"/>
      <c r="P526" s="928"/>
      <c r="Q526" s="928"/>
      <c r="R526" s="928"/>
      <c r="S526" s="928"/>
      <c r="T526" s="928"/>
      <c r="U526" s="928"/>
      <c r="V526" s="928"/>
      <c r="W526" s="928"/>
      <c r="X526" s="928"/>
      <c r="Y526" s="928"/>
      <c r="Z526" s="928"/>
      <c r="AA526" s="928"/>
      <c r="AB526" s="928"/>
      <c r="AC526" s="928"/>
      <c r="AD526" s="928"/>
      <c r="AE526" s="928"/>
      <c r="AF526" s="928"/>
      <c r="AG526" s="928"/>
      <c r="AH526" s="928"/>
      <c r="AI526" s="928"/>
      <c r="AJ526" s="928"/>
      <c r="AK526" s="928"/>
      <c r="AL526" s="928"/>
      <c r="AM526" s="928"/>
      <c r="AN526" s="928"/>
      <c r="AO526" s="928"/>
      <c r="AP526" s="928"/>
      <c r="AQ526" s="928"/>
      <c r="AR526" s="928"/>
      <c r="AS526" s="928"/>
      <c r="AT526" s="928"/>
      <c r="AU526" s="928"/>
    </row>
    <row r="527" spans="1:47">
      <c r="A527" s="928"/>
      <c r="B527" s="928"/>
      <c r="C527" s="928"/>
      <c r="D527" s="928"/>
      <c r="E527" s="928"/>
      <c r="F527" s="928"/>
      <c r="G527" s="928"/>
      <c r="H527" s="928"/>
      <c r="I527" s="928"/>
      <c r="J527" s="928"/>
      <c r="K527" s="928"/>
      <c r="L527" s="928"/>
      <c r="M527" s="928"/>
      <c r="N527" s="928"/>
      <c r="O527" s="928"/>
      <c r="P527" s="928"/>
      <c r="Q527" s="928"/>
      <c r="R527" s="928"/>
      <c r="S527" s="928"/>
      <c r="T527" s="928"/>
      <c r="U527" s="928"/>
      <c r="V527" s="928"/>
      <c r="W527" s="928"/>
      <c r="X527" s="928"/>
      <c r="Y527" s="928"/>
      <c r="Z527" s="928"/>
      <c r="AA527" s="928"/>
      <c r="AB527" s="928"/>
      <c r="AC527" s="928"/>
      <c r="AD527" s="928"/>
      <c r="AE527" s="928"/>
      <c r="AF527" s="928"/>
      <c r="AG527" s="928"/>
      <c r="AH527" s="928"/>
      <c r="AI527" s="928"/>
      <c r="AJ527" s="928"/>
      <c r="AK527" s="928"/>
      <c r="AL527" s="928"/>
      <c r="AM527" s="928"/>
      <c r="AN527" s="928"/>
      <c r="AO527" s="928"/>
      <c r="AP527" s="928"/>
      <c r="AQ527" s="928"/>
      <c r="AR527" s="928"/>
      <c r="AS527" s="928"/>
      <c r="AT527" s="928"/>
      <c r="AU527" s="928"/>
    </row>
    <row r="528" spans="1:47">
      <c r="A528" s="928"/>
      <c r="B528" s="928"/>
      <c r="C528" s="928"/>
      <c r="D528" s="928"/>
      <c r="E528" s="928"/>
      <c r="F528" s="928"/>
      <c r="G528" s="928"/>
      <c r="H528" s="928"/>
      <c r="I528" s="928"/>
      <c r="J528" s="928"/>
      <c r="K528" s="928"/>
      <c r="L528" s="928"/>
      <c r="M528" s="928"/>
      <c r="N528" s="928"/>
      <c r="O528" s="928"/>
      <c r="P528" s="928"/>
      <c r="Q528" s="928"/>
      <c r="R528" s="928"/>
      <c r="S528" s="928"/>
      <c r="T528" s="928"/>
      <c r="U528" s="928"/>
      <c r="V528" s="928"/>
      <c r="W528" s="928"/>
      <c r="X528" s="928"/>
      <c r="Y528" s="928"/>
      <c r="Z528" s="928"/>
      <c r="AA528" s="928"/>
      <c r="AB528" s="928"/>
      <c r="AC528" s="928"/>
      <c r="AD528" s="928"/>
      <c r="AE528" s="928"/>
      <c r="AF528" s="928"/>
      <c r="AG528" s="928"/>
      <c r="AH528" s="928"/>
      <c r="AI528" s="928"/>
      <c r="AJ528" s="928"/>
      <c r="AK528" s="928"/>
      <c r="AL528" s="928"/>
      <c r="AM528" s="928"/>
      <c r="AN528" s="928"/>
      <c r="AO528" s="928"/>
      <c r="AP528" s="928"/>
      <c r="AQ528" s="928"/>
      <c r="AR528" s="928"/>
      <c r="AS528" s="928"/>
      <c r="AT528" s="928"/>
      <c r="AU528" s="928"/>
    </row>
    <row r="529" spans="1:47">
      <c r="A529" s="928"/>
      <c r="B529" s="928"/>
      <c r="C529" s="928"/>
      <c r="D529" s="928"/>
      <c r="E529" s="928"/>
      <c r="F529" s="928"/>
      <c r="G529" s="928"/>
      <c r="H529" s="928"/>
      <c r="I529" s="928"/>
      <c r="J529" s="928"/>
      <c r="K529" s="928"/>
      <c r="L529" s="928"/>
      <c r="M529" s="928"/>
      <c r="N529" s="928"/>
      <c r="O529" s="928"/>
      <c r="P529" s="928"/>
      <c r="Q529" s="928"/>
      <c r="R529" s="928"/>
      <c r="S529" s="928"/>
      <c r="T529" s="928"/>
      <c r="U529" s="928"/>
      <c r="V529" s="928"/>
      <c r="W529" s="928"/>
      <c r="X529" s="928"/>
      <c r="Y529" s="928"/>
      <c r="Z529" s="928"/>
      <c r="AA529" s="928"/>
      <c r="AB529" s="928"/>
      <c r="AC529" s="928"/>
      <c r="AD529" s="928"/>
      <c r="AE529" s="928"/>
      <c r="AF529" s="928"/>
      <c r="AG529" s="928"/>
      <c r="AH529" s="928"/>
      <c r="AI529" s="928"/>
      <c r="AJ529" s="928"/>
      <c r="AK529" s="928"/>
      <c r="AL529" s="928"/>
      <c r="AM529" s="928"/>
      <c r="AN529" s="928"/>
      <c r="AO529" s="928"/>
      <c r="AP529" s="928"/>
      <c r="AQ529" s="928"/>
      <c r="AR529" s="928"/>
      <c r="AS529" s="928"/>
      <c r="AT529" s="928"/>
      <c r="AU529" s="928"/>
    </row>
    <row r="530" spans="1:47">
      <c r="A530" s="928"/>
      <c r="B530" s="928"/>
      <c r="C530" s="928"/>
      <c r="D530" s="928"/>
      <c r="E530" s="928"/>
      <c r="F530" s="928"/>
      <c r="G530" s="928"/>
      <c r="H530" s="928"/>
      <c r="I530" s="928"/>
      <c r="J530" s="928"/>
      <c r="K530" s="928"/>
      <c r="L530" s="928"/>
      <c r="M530" s="928"/>
      <c r="N530" s="928"/>
      <c r="O530" s="928"/>
      <c r="P530" s="928"/>
      <c r="Q530" s="928"/>
      <c r="R530" s="928"/>
      <c r="S530" s="928"/>
      <c r="T530" s="928"/>
      <c r="U530" s="928"/>
      <c r="V530" s="928"/>
      <c r="W530" s="928"/>
      <c r="X530" s="928"/>
      <c r="Y530" s="928"/>
      <c r="Z530" s="928"/>
      <c r="AA530" s="928"/>
      <c r="AB530" s="928"/>
      <c r="AC530" s="928"/>
      <c r="AD530" s="928"/>
      <c r="AE530" s="928"/>
      <c r="AF530" s="928"/>
      <c r="AG530" s="928"/>
      <c r="AH530" s="928"/>
      <c r="AI530" s="928"/>
      <c r="AJ530" s="928"/>
      <c r="AK530" s="928"/>
      <c r="AL530" s="928"/>
      <c r="AM530" s="928"/>
      <c r="AN530" s="928"/>
      <c r="AO530" s="928"/>
      <c r="AP530" s="928"/>
      <c r="AQ530" s="928"/>
      <c r="AR530" s="928"/>
      <c r="AS530" s="928"/>
      <c r="AT530" s="928"/>
      <c r="AU530" s="928"/>
    </row>
    <row r="531" spans="1:47">
      <c r="A531" s="928"/>
      <c r="B531" s="928"/>
      <c r="C531" s="928"/>
      <c r="D531" s="928"/>
      <c r="E531" s="928"/>
      <c r="F531" s="928"/>
      <c r="G531" s="928"/>
      <c r="H531" s="928"/>
      <c r="I531" s="928"/>
      <c r="J531" s="928"/>
      <c r="K531" s="928"/>
      <c r="L531" s="928"/>
      <c r="M531" s="928"/>
      <c r="N531" s="928"/>
      <c r="O531" s="928"/>
      <c r="P531" s="928"/>
      <c r="Q531" s="928"/>
      <c r="R531" s="928"/>
      <c r="S531" s="928"/>
      <c r="T531" s="928"/>
      <c r="U531" s="928"/>
      <c r="V531" s="928"/>
      <c r="W531" s="928"/>
      <c r="X531" s="928"/>
      <c r="Y531" s="928"/>
      <c r="Z531" s="928"/>
      <c r="AA531" s="928"/>
      <c r="AB531" s="928"/>
      <c r="AC531" s="928"/>
      <c r="AD531" s="928"/>
      <c r="AE531" s="928"/>
      <c r="AF531" s="928"/>
      <c r="AG531" s="928"/>
      <c r="AH531" s="928"/>
      <c r="AI531" s="928"/>
      <c r="AJ531" s="928"/>
      <c r="AK531" s="928"/>
      <c r="AL531" s="928"/>
      <c r="AM531" s="928"/>
      <c r="AN531" s="928"/>
      <c r="AO531" s="928"/>
      <c r="AP531" s="928"/>
      <c r="AQ531" s="928"/>
      <c r="AR531" s="928"/>
      <c r="AS531" s="928"/>
      <c r="AT531" s="928"/>
      <c r="AU531" s="928"/>
    </row>
    <row r="532" spans="1:47">
      <c r="A532" s="928"/>
      <c r="B532" s="928"/>
      <c r="C532" s="928"/>
      <c r="D532" s="928"/>
      <c r="E532" s="928"/>
      <c r="F532" s="928"/>
      <c r="G532" s="928"/>
      <c r="H532" s="928"/>
      <c r="I532" s="928"/>
      <c r="J532" s="928"/>
      <c r="K532" s="928"/>
      <c r="L532" s="928"/>
      <c r="M532" s="928"/>
      <c r="N532" s="928"/>
      <c r="O532" s="928"/>
      <c r="P532" s="928"/>
      <c r="Q532" s="928"/>
      <c r="R532" s="928"/>
      <c r="S532" s="928"/>
      <c r="T532" s="928"/>
      <c r="U532" s="928"/>
      <c r="V532" s="928"/>
      <c r="W532" s="928"/>
      <c r="X532" s="928"/>
      <c r="Y532" s="928"/>
      <c r="Z532" s="928"/>
      <c r="AA532" s="928"/>
      <c r="AB532" s="928"/>
      <c r="AC532" s="928"/>
      <c r="AD532" s="928"/>
      <c r="AE532" s="928"/>
      <c r="AF532" s="928"/>
      <c r="AG532" s="928"/>
      <c r="AH532" s="928"/>
      <c r="AI532" s="928"/>
      <c r="AJ532" s="928"/>
      <c r="AK532" s="928"/>
      <c r="AL532" s="928"/>
      <c r="AM532" s="928"/>
      <c r="AN532" s="928"/>
      <c r="AO532" s="928"/>
      <c r="AP532" s="928"/>
      <c r="AQ532" s="928"/>
      <c r="AR532" s="928"/>
      <c r="AS532" s="928"/>
      <c r="AT532" s="928"/>
      <c r="AU532" s="928"/>
    </row>
    <row r="533" spans="1:47">
      <c r="A533" s="928"/>
      <c r="B533" s="928"/>
      <c r="C533" s="928"/>
      <c r="D533" s="928"/>
      <c r="E533" s="928"/>
      <c r="F533" s="928"/>
      <c r="G533" s="928"/>
      <c r="H533" s="928"/>
      <c r="I533" s="928"/>
      <c r="J533" s="928"/>
      <c r="K533" s="928"/>
      <c r="L533" s="928"/>
      <c r="M533" s="928"/>
      <c r="N533" s="928"/>
      <c r="O533" s="928"/>
      <c r="P533" s="928"/>
      <c r="Q533" s="928"/>
      <c r="R533" s="928"/>
      <c r="S533" s="928"/>
      <c r="T533" s="928"/>
      <c r="U533" s="928"/>
      <c r="V533" s="928"/>
      <c r="W533" s="928"/>
      <c r="X533" s="928"/>
      <c r="Y533" s="928"/>
      <c r="Z533" s="928"/>
      <c r="AA533" s="928"/>
      <c r="AB533" s="928"/>
      <c r="AC533" s="928"/>
      <c r="AD533" s="928"/>
      <c r="AE533" s="928"/>
      <c r="AF533" s="928"/>
      <c r="AG533" s="928"/>
      <c r="AH533" s="928"/>
      <c r="AI533" s="928"/>
      <c r="AJ533" s="928"/>
      <c r="AK533" s="928"/>
      <c r="AL533" s="928"/>
      <c r="AM533" s="928"/>
      <c r="AN533" s="928"/>
      <c r="AO533" s="928"/>
      <c r="AP533" s="928"/>
      <c r="AQ533" s="928"/>
      <c r="AR533" s="928"/>
      <c r="AS533" s="928"/>
      <c r="AT533" s="928"/>
      <c r="AU533" s="928"/>
    </row>
    <row r="534" spans="1:47">
      <c r="A534" s="928"/>
      <c r="B534" s="928"/>
      <c r="C534" s="928"/>
      <c r="D534" s="928"/>
      <c r="E534" s="928"/>
      <c r="F534" s="928"/>
      <c r="G534" s="928"/>
      <c r="H534" s="928"/>
      <c r="I534" s="928"/>
      <c r="J534" s="928"/>
      <c r="K534" s="928"/>
      <c r="L534" s="928"/>
      <c r="M534" s="928"/>
      <c r="N534" s="928"/>
      <c r="O534" s="928"/>
      <c r="P534" s="928"/>
      <c r="Q534" s="928"/>
      <c r="R534" s="928"/>
      <c r="S534" s="928"/>
      <c r="T534" s="928"/>
      <c r="U534" s="928"/>
      <c r="V534" s="928"/>
      <c r="W534" s="928"/>
      <c r="X534" s="928"/>
      <c r="Y534" s="928"/>
      <c r="Z534" s="928"/>
      <c r="AA534" s="928"/>
      <c r="AB534" s="928"/>
      <c r="AC534" s="928"/>
      <c r="AD534" s="928"/>
      <c r="AE534" s="928"/>
      <c r="AF534" s="928"/>
      <c r="AG534" s="928"/>
      <c r="AH534" s="928"/>
      <c r="AI534" s="928"/>
      <c r="AJ534" s="928"/>
      <c r="AK534" s="928"/>
      <c r="AL534" s="928"/>
      <c r="AM534" s="928"/>
      <c r="AN534" s="928"/>
      <c r="AO534" s="928"/>
      <c r="AP534" s="928"/>
      <c r="AQ534" s="928"/>
      <c r="AR534" s="928"/>
      <c r="AS534" s="928"/>
      <c r="AT534" s="928"/>
      <c r="AU534" s="928"/>
    </row>
    <row r="535" spans="1:47">
      <c r="A535" s="928"/>
      <c r="B535" s="928"/>
      <c r="C535" s="928"/>
      <c r="D535" s="928"/>
      <c r="E535" s="928"/>
      <c r="F535" s="928"/>
      <c r="G535" s="928"/>
      <c r="H535" s="928"/>
      <c r="I535" s="928"/>
      <c r="J535" s="928"/>
      <c r="K535" s="928"/>
      <c r="L535" s="928"/>
      <c r="M535" s="928"/>
      <c r="N535" s="928"/>
      <c r="O535" s="928"/>
      <c r="P535" s="928"/>
      <c r="Q535" s="928"/>
      <c r="R535" s="928"/>
      <c r="S535" s="928"/>
      <c r="T535" s="928"/>
      <c r="U535" s="928"/>
      <c r="V535" s="928"/>
      <c r="W535" s="928"/>
      <c r="X535" s="928"/>
      <c r="Y535" s="928"/>
      <c r="Z535" s="928"/>
      <c r="AA535" s="928"/>
      <c r="AB535" s="928"/>
      <c r="AC535" s="928"/>
      <c r="AD535" s="928"/>
      <c r="AE535" s="928"/>
      <c r="AF535" s="928"/>
      <c r="AG535" s="928"/>
      <c r="AH535" s="928"/>
      <c r="AI535" s="928"/>
      <c r="AJ535" s="928"/>
      <c r="AK535" s="928"/>
      <c r="AL535" s="928"/>
      <c r="AM535" s="928"/>
      <c r="AN535" s="928"/>
      <c r="AO535" s="928"/>
      <c r="AP535" s="928"/>
      <c r="AQ535" s="928"/>
      <c r="AR535" s="928"/>
      <c r="AS535" s="928"/>
      <c r="AT535" s="928"/>
      <c r="AU535" s="928"/>
    </row>
    <row r="536" spans="1:47">
      <c r="A536" s="928"/>
      <c r="B536" s="928"/>
      <c r="C536" s="928"/>
      <c r="D536" s="928"/>
      <c r="E536" s="928"/>
      <c r="F536" s="928"/>
      <c r="G536" s="928"/>
      <c r="H536" s="928"/>
      <c r="I536" s="928"/>
      <c r="J536" s="928"/>
      <c r="K536" s="928"/>
      <c r="L536" s="928"/>
      <c r="M536" s="928"/>
      <c r="N536" s="928"/>
      <c r="O536" s="928"/>
      <c r="P536" s="928"/>
      <c r="Q536" s="928"/>
      <c r="R536" s="928"/>
      <c r="S536" s="928"/>
      <c r="T536" s="928"/>
      <c r="U536" s="928"/>
      <c r="V536" s="928"/>
      <c r="W536" s="928"/>
      <c r="X536" s="928"/>
      <c r="Y536" s="928"/>
      <c r="Z536" s="928"/>
      <c r="AA536" s="928"/>
      <c r="AB536" s="928"/>
      <c r="AC536" s="928"/>
      <c r="AD536" s="928"/>
      <c r="AE536" s="928"/>
      <c r="AF536" s="928"/>
      <c r="AG536" s="928"/>
      <c r="AH536" s="928"/>
      <c r="AI536" s="928"/>
      <c r="AJ536" s="928"/>
      <c r="AK536" s="928"/>
      <c r="AL536" s="928"/>
      <c r="AM536" s="928"/>
      <c r="AN536" s="928"/>
      <c r="AO536" s="928"/>
      <c r="AP536" s="928"/>
      <c r="AQ536" s="928"/>
      <c r="AR536" s="928"/>
      <c r="AS536" s="928"/>
      <c r="AT536" s="928"/>
      <c r="AU536" s="928"/>
    </row>
    <row r="537" spans="1:47">
      <c r="A537" s="928"/>
      <c r="B537" s="928"/>
      <c r="C537" s="928"/>
      <c r="D537" s="928"/>
      <c r="E537" s="928"/>
      <c r="F537" s="928"/>
      <c r="G537" s="928"/>
      <c r="H537" s="928"/>
      <c r="I537" s="928"/>
      <c r="J537" s="928"/>
      <c r="K537" s="928"/>
      <c r="L537" s="928"/>
      <c r="M537" s="928"/>
      <c r="N537" s="928"/>
      <c r="O537" s="928"/>
      <c r="P537" s="928"/>
      <c r="Q537" s="928"/>
      <c r="R537" s="928"/>
      <c r="S537" s="928"/>
      <c r="T537" s="928"/>
      <c r="U537" s="928"/>
      <c r="V537" s="928"/>
      <c r="W537" s="928"/>
      <c r="X537" s="928"/>
      <c r="Y537" s="928"/>
      <c r="Z537" s="928"/>
      <c r="AA537" s="928"/>
      <c r="AB537" s="928"/>
      <c r="AC537" s="928"/>
      <c r="AD537" s="928"/>
      <c r="AE537" s="928"/>
      <c r="AF537" s="928"/>
      <c r="AG537" s="928"/>
      <c r="AH537" s="928"/>
      <c r="AI537" s="928"/>
      <c r="AJ537" s="928"/>
      <c r="AK537" s="928"/>
      <c r="AL537" s="928"/>
      <c r="AM537" s="928"/>
      <c r="AN537" s="928"/>
      <c r="AO537" s="928"/>
      <c r="AP537" s="928"/>
      <c r="AQ537" s="928"/>
      <c r="AR537" s="928"/>
      <c r="AS537" s="928"/>
      <c r="AT537" s="928"/>
      <c r="AU537" s="928"/>
    </row>
    <row r="538" spans="1:47">
      <c r="A538" s="928"/>
      <c r="B538" s="928"/>
      <c r="C538" s="928"/>
      <c r="D538" s="928"/>
      <c r="E538" s="928"/>
      <c r="F538" s="928"/>
      <c r="G538" s="928"/>
      <c r="H538" s="928"/>
      <c r="I538" s="928"/>
      <c r="J538" s="928"/>
      <c r="K538" s="928"/>
      <c r="L538" s="928"/>
      <c r="M538" s="928"/>
      <c r="N538" s="928"/>
      <c r="O538" s="928"/>
      <c r="P538" s="928"/>
      <c r="Q538" s="928"/>
      <c r="R538" s="928"/>
      <c r="S538" s="928"/>
      <c r="T538" s="928"/>
      <c r="U538" s="928"/>
      <c r="V538" s="928"/>
      <c r="W538" s="928"/>
      <c r="X538" s="928"/>
      <c r="Y538" s="928"/>
      <c r="Z538" s="928"/>
      <c r="AA538" s="928"/>
      <c r="AB538" s="928"/>
      <c r="AC538" s="928"/>
      <c r="AD538" s="928"/>
      <c r="AE538" s="928"/>
      <c r="AF538" s="928"/>
      <c r="AG538" s="928"/>
      <c r="AH538" s="928"/>
      <c r="AI538" s="928"/>
      <c r="AJ538" s="928"/>
      <c r="AK538" s="928"/>
      <c r="AL538" s="928"/>
      <c r="AM538" s="928"/>
      <c r="AN538" s="928"/>
      <c r="AO538" s="928"/>
      <c r="AP538" s="928"/>
      <c r="AQ538" s="928"/>
      <c r="AR538" s="928"/>
      <c r="AS538" s="928"/>
      <c r="AT538" s="928"/>
      <c r="AU538" s="928"/>
    </row>
    <row r="539" spans="1:47">
      <c r="A539" s="928"/>
      <c r="B539" s="928"/>
      <c r="C539" s="928"/>
      <c r="D539" s="928"/>
      <c r="E539" s="928"/>
      <c r="F539" s="928"/>
      <c r="G539" s="928"/>
      <c r="H539" s="928"/>
      <c r="I539" s="928"/>
      <c r="J539" s="928"/>
      <c r="K539" s="928"/>
      <c r="L539" s="928"/>
      <c r="M539" s="928"/>
      <c r="N539" s="928"/>
      <c r="O539" s="928"/>
      <c r="P539" s="928"/>
      <c r="Q539" s="928"/>
      <c r="R539" s="928"/>
      <c r="S539" s="928"/>
      <c r="T539" s="928"/>
      <c r="U539" s="928"/>
      <c r="V539" s="928"/>
      <c r="W539" s="928"/>
      <c r="X539" s="928"/>
      <c r="Y539" s="928"/>
      <c r="Z539" s="928"/>
      <c r="AA539" s="928"/>
      <c r="AB539" s="928"/>
      <c r="AC539" s="928"/>
      <c r="AD539" s="928"/>
      <c r="AE539" s="928"/>
      <c r="AF539" s="928"/>
      <c r="AG539" s="928"/>
      <c r="AH539" s="928"/>
      <c r="AI539" s="928"/>
      <c r="AJ539" s="928"/>
      <c r="AK539" s="928"/>
      <c r="AL539" s="928"/>
      <c r="AM539" s="928"/>
      <c r="AN539" s="928"/>
      <c r="AO539" s="928"/>
      <c r="AP539" s="928"/>
      <c r="AQ539" s="928"/>
      <c r="AR539" s="928"/>
      <c r="AS539" s="928"/>
      <c r="AT539" s="928"/>
      <c r="AU539" s="928"/>
    </row>
    <row r="540" spans="1:47">
      <c r="A540" s="928"/>
      <c r="B540" s="928"/>
      <c r="C540" s="928"/>
      <c r="D540" s="928"/>
      <c r="E540" s="928"/>
      <c r="F540" s="928"/>
      <c r="G540" s="928"/>
      <c r="H540" s="928"/>
      <c r="I540" s="928"/>
      <c r="J540" s="928"/>
      <c r="K540" s="928"/>
      <c r="L540" s="928"/>
      <c r="M540" s="928"/>
      <c r="N540" s="928"/>
      <c r="O540" s="928"/>
      <c r="P540" s="928"/>
      <c r="Q540" s="928"/>
      <c r="R540" s="928"/>
      <c r="S540" s="928"/>
      <c r="T540" s="928"/>
      <c r="U540" s="928"/>
      <c r="V540" s="928"/>
      <c r="W540" s="928"/>
      <c r="X540" s="928"/>
      <c r="Y540" s="928"/>
      <c r="Z540" s="928"/>
      <c r="AA540" s="928"/>
      <c r="AB540" s="928"/>
      <c r="AC540" s="928"/>
      <c r="AD540" s="928"/>
      <c r="AE540" s="928"/>
      <c r="AF540" s="928"/>
      <c r="AG540" s="928"/>
      <c r="AH540" s="928"/>
      <c r="AI540" s="928"/>
      <c r="AJ540" s="928"/>
      <c r="AK540" s="928"/>
      <c r="AL540" s="928"/>
      <c r="AM540" s="928"/>
      <c r="AN540" s="928"/>
      <c r="AO540" s="928"/>
      <c r="AP540" s="928"/>
      <c r="AQ540" s="928"/>
      <c r="AR540" s="928"/>
      <c r="AS540" s="928"/>
      <c r="AT540" s="928"/>
      <c r="AU540" s="928"/>
    </row>
    <row r="541" spans="1:47">
      <c r="A541" s="928"/>
      <c r="B541" s="928"/>
      <c r="C541" s="928"/>
      <c r="D541" s="928"/>
      <c r="E541" s="928"/>
      <c r="F541" s="928"/>
      <c r="G541" s="928"/>
      <c r="H541" s="928"/>
      <c r="I541" s="928"/>
      <c r="J541" s="928"/>
      <c r="K541" s="928"/>
      <c r="L541" s="928"/>
      <c r="M541" s="928"/>
      <c r="N541" s="928"/>
      <c r="O541" s="928"/>
      <c r="P541" s="928"/>
      <c r="Q541" s="928"/>
      <c r="R541" s="928"/>
      <c r="S541" s="928"/>
      <c r="T541" s="928"/>
      <c r="U541" s="928"/>
      <c r="V541" s="928"/>
      <c r="W541" s="928"/>
      <c r="X541" s="928"/>
      <c r="Y541" s="928"/>
      <c r="Z541" s="928"/>
      <c r="AA541" s="928"/>
      <c r="AB541" s="928"/>
      <c r="AC541" s="928"/>
      <c r="AD541" s="928"/>
      <c r="AE541" s="928"/>
      <c r="AF541" s="928"/>
      <c r="AG541" s="928"/>
      <c r="AH541" s="928"/>
      <c r="AI541" s="928"/>
      <c r="AJ541" s="928"/>
      <c r="AK541" s="928"/>
      <c r="AL541" s="928"/>
      <c r="AM541" s="928"/>
      <c r="AN541" s="928"/>
      <c r="AO541" s="928"/>
      <c r="AP541" s="928"/>
      <c r="AQ541" s="928"/>
      <c r="AR541" s="928"/>
      <c r="AS541" s="928"/>
      <c r="AT541" s="928"/>
      <c r="AU541" s="928"/>
    </row>
    <row r="542" spans="1:47">
      <c r="A542" s="928"/>
      <c r="B542" s="928"/>
      <c r="C542" s="928"/>
      <c r="D542" s="928"/>
      <c r="E542" s="928"/>
      <c r="F542" s="928"/>
      <c r="G542" s="928"/>
      <c r="H542" s="928"/>
      <c r="I542" s="928"/>
      <c r="J542" s="928"/>
      <c r="K542" s="928"/>
      <c r="L542" s="928"/>
      <c r="M542" s="928"/>
      <c r="N542" s="928"/>
      <c r="O542" s="928"/>
      <c r="P542" s="928"/>
      <c r="Q542" s="928"/>
      <c r="R542" s="928"/>
      <c r="S542" s="928"/>
      <c r="T542" s="928"/>
      <c r="U542" s="928"/>
      <c r="V542" s="928"/>
      <c r="W542" s="928"/>
      <c r="X542" s="928"/>
      <c r="Y542" s="928"/>
      <c r="Z542" s="928"/>
      <c r="AA542" s="928"/>
      <c r="AB542" s="928"/>
      <c r="AC542" s="928"/>
      <c r="AD542" s="928"/>
      <c r="AE542" s="928"/>
      <c r="AF542" s="928"/>
      <c r="AG542" s="928"/>
      <c r="AH542" s="928"/>
      <c r="AI542" s="928"/>
      <c r="AJ542" s="928"/>
      <c r="AK542" s="928"/>
      <c r="AL542" s="928"/>
      <c r="AM542" s="928"/>
      <c r="AN542" s="928"/>
      <c r="AO542" s="928"/>
      <c r="AP542" s="928"/>
      <c r="AQ542" s="928"/>
      <c r="AR542" s="928"/>
      <c r="AS542" s="928"/>
      <c r="AT542" s="928"/>
      <c r="AU542" s="928"/>
    </row>
    <row r="543" spans="1:47">
      <c r="A543" s="928"/>
      <c r="B543" s="928"/>
      <c r="C543" s="928"/>
      <c r="D543" s="928"/>
      <c r="E543" s="928"/>
      <c r="F543" s="928"/>
      <c r="G543" s="928"/>
      <c r="H543" s="928"/>
      <c r="I543" s="928"/>
      <c r="J543" s="928"/>
      <c r="K543" s="928"/>
      <c r="L543" s="928"/>
      <c r="M543" s="928"/>
      <c r="N543" s="928"/>
      <c r="O543" s="928"/>
      <c r="P543" s="928"/>
      <c r="Q543" s="928"/>
      <c r="R543" s="928"/>
      <c r="S543" s="928"/>
      <c r="T543" s="928"/>
      <c r="U543" s="928"/>
      <c r="V543" s="928"/>
      <c r="W543" s="928"/>
      <c r="X543" s="928"/>
      <c r="Y543" s="928"/>
      <c r="Z543" s="928"/>
      <c r="AA543" s="928"/>
      <c r="AB543" s="928"/>
      <c r="AC543" s="928"/>
      <c r="AD543" s="928"/>
      <c r="AE543" s="928"/>
      <c r="AF543" s="928"/>
      <c r="AG543" s="928"/>
      <c r="AH543" s="928"/>
      <c r="AI543" s="928"/>
      <c r="AJ543" s="928"/>
      <c r="AK543" s="928"/>
      <c r="AL543" s="928"/>
      <c r="AM543" s="928"/>
      <c r="AN543" s="928"/>
      <c r="AO543" s="928"/>
      <c r="AP543" s="928"/>
      <c r="AQ543" s="928"/>
      <c r="AR543" s="928"/>
      <c r="AS543" s="928"/>
      <c r="AT543" s="928"/>
      <c r="AU543" s="928"/>
    </row>
    <row r="544" spans="1:47">
      <c r="A544" s="928"/>
      <c r="B544" s="928"/>
      <c r="C544" s="928"/>
      <c r="D544" s="928"/>
      <c r="E544" s="928"/>
      <c r="F544" s="928"/>
      <c r="G544" s="928"/>
      <c r="H544" s="928"/>
      <c r="I544" s="928"/>
      <c r="J544" s="928"/>
      <c r="K544" s="928"/>
      <c r="L544" s="928"/>
      <c r="M544" s="928"/>
      <c r="N544" s="928"/>
      <c r="O544" s="928"/>
      <c r="P544" s="928"/>
      <c r="Q544" s="928"/>
      <c r="R544" s="928"/>
      <c r="S544" s="928"/>
      <c r="T544" s="928"/>
      <c r="U544" s="928"/>
      <c r="V544" s="928"/>
      <c r="W544" s="928"/>
      <c r="X544" s="928"/>
      <c r="Y544" s="928"/>
      <c r="Z544" s="928"/>
      <c r="AA544" s="928"/>
      <c r="AB544" s="928"/>
      <c r="AC544" s="928"/>
      <c r="AD544" s="928"/>
      <c r="AE544" s="928"/>
      <c r="AF544" s="928"/>
      <c r="AG544" s="928"/>
      <c r="AH544" s="928"/>
      <c r="AI544" s="928"/>
      <c r="AJ544" s="928"/>
      <c r="AK544" s="928"/>
      <c r="AL544" s="928"/>
      <c r="AM544" s="928"/>
      <c r="AN544" s="928"/>
      <c r="AO544" s="928"/>
      <c r="AP544" s="928"/>
      <c r="AQ544" s="928"/>
      <c r="AR544" s="928"/>
      <c r="AS544" s="928"/>
      <c r="AT544" s="928"/>
      <c r="AU544" s="928"/>
    </row>
    <row r="545" spans="1:47">
      <c r="A545" s="928"/>
      <c r="B545" s="928"/>
      <c r="C545" s="928"/>
      <c r="D545" s="928"/>
      <c r="E545" s="928"/>
      <c r="F545" s="928"/>
      <c r="G545" s="928"/>
      <c r="H545" s="928"/>
      <c r="I545" s="928"/>
      <c r="J545" s="928"/>
      <c r="K545" s="928"/>
      <c r="L545" s="928"/>
      <c r="M545" s="928"/>
      <c r="N545" s="928"/>
      <c r="O545" s="928"/>
      <c r="P545" s="928"/>
      <c r="Q545" s="928"/>
      <c r="R545" s="928"/>
      <c r="S545" s="928"/>
      <c r="T545" s="928"/>
      <c r="U545" s="928"/>
      <c r="V545" s="928"/>
      <c r="W545" s="928"/>
      <c r="X545" s="928"/>
      <c r="Y545" s="928"/>
      <c r="Z545" s="928"/>
      <c r="AA545" s="928"/>
      <c r="AB545" s="928"/>
      <c r="AC545" s="928"/>
      <c r="AD545" s="928"/>
      <c r="AE545" s="928"/>
      <c r="AF545" s="928"/>
      <c r="AG545" s="928"/>
      <c r="AH545" s="928"/>
      <c r="AI545" s="928"/>
      <c r="AJ545" s="928"/>
      <c r="AK545" s="928"/>
      <c r="AL545" s="928"/>
      <c r="AM545" s="928"/>
      <c r="AN545" s="928"/>
      <c r="AO545" s="928"/>
      <c r="AP545" s="928"/>
      <c r="AQ545" s="928"/>
      <c r="AR545" s="928"/>
      <c r="AS545" s="928"/>
      <c r="AT545" s="928"/>
      <c r="AU545" s="928"/>
    </row>
    <row r="546" spans="1:47">
      <c r="A546" s="928"/>
      <c r="B546" s="928"/>
      <c r="C546" s="928"/>
      <c r="D546" s="928"/>
      <c r="E546" s="928"/>
      <c r="F546" s="928"/>
      <c r="G546" s="928"/>
      <c r="H546" s="928"/>
      <c r="I546" s="928"/>
      <c r="J546" s="928"/>
      <c r="K546" s="928"/>
      <c r="L546" s="928"/>
      <c r="M546" s="928"/>
      <c r="N546" s="928"/>
      <c r="O546" s="928"/>
      <c r="P546" s="928"/>
      <c r="Q546" s="928"/>
      <c r="R546" s="928"/>
      <c r="S546" s="928"/>
      <c r="T546" s="928"/>
      <c r="U546" s="928"/>
      <c r="V546" s="928"/>
      <c r="W546" s="928"/>
      <c r="X546" s="928"/>
      <c r="Y546" s="928"/>
      <c r="Z546" s="928"/>
      <c r="AA546" s="928"/>
      <c r="AB546" s="928"/>
      <c r="AC546" s="928"/>
      <c r="AD546" s="928"/>
      <c r="AE546" s="928"/>
      <c r="AF546" s="928"/>
      <c r="AG546" s="928"/>
      <c r="AH546" s="928"/>
      <c r="AI546" s="928"/>
      <c r="AJ546" s="928"/>
      <c r="AK546" s="928"/>
      <c r="AL546" s="928"/>
      <c r="AM546" s="928"/>
      <c r="AN546" s="928"/>
      <c r="AO546" s="928"/>
      <c r="AP546" s="928"/>
      <c r="AQ546" s="928"/>
      <c r="AR546" s="928"/>
      <c r="AS546" s="928"/>
      <c r="AT546" s="928"/>
      <c r="AU546" s="928"/>
    </row>
    <row r="547" spans="1:47">
      <c r="A547" s="928"/>
      <c r="B547" s="928"/>
      <c r="C547" s="928"/>
      <c r="D547" s="928"/>
      <c r="E547" s="928"/>
      <c r="F547" s="928"/>
      <c r="G547" s="928"/>
      <c r="H547" s="928"/>
      <c r="I547" s="928"/>
      <c r="J547" s="928"/>
      <c r="K547" s="928"/>
      <c r="L547" s="928"/>
      <c r="M547" s="928"/>
      <c r="N547" s="928"/>
      <c r="O547" s="928"/>
      <c r="P547" s="928"/>
      <c r="Q547" s="928"/>
      <c r="R547" s="928"/>
      <c r="S547" s="928"/>
      <c r="T547" s="928"/>
      <c r="U547" s="928"/>
      <c r="V547" s="928"/>
      <c r="W547" s="928"/>
      <c r="X547" s="928"/>
      <c r="Y547" s="928"/>
      <c r="Z547" s="928"/>
      <c r="AA547" s="928"/>
      <c r="AB547" s="928"/>
      <c r="AC547" s="928"/>
      <c r="AD547" s="928"/>
      <c r="AE547" s="928"/>
      <c r="AF547" s="928"/>
      <c r="AG547" s="928"/>
      <c r="AH547" s="928"/>
      <c r="AI547" s="928"/>
      <c r="AJ547" s="928"/>
      <c r="AK547" s="928"/>
      <c r="AL547" s="928"/>
      <c r="AM547" s="928"/>
      <c r="AN547" s="928"/>
      <c r="AO547" s="928"/>
      <c r="AP547" s="928"/>
      <c r="AQ547" s="928"/>
      <c r="AR547" s="928"/>
      <c r="AS547" s="928"/>
      <c r="AT547" s="928"/>
      <c r="AU547" s="928"/>
    </row>
    <row r="548" spans="1:47">
      <c r="A548" s="928"/>
      <c r="B548" s="928"/>
      <c r="C548" s="928"/>
      <c r="D548" s="928"/>
      <c r="E548" s="928"/>
      <c r="F548" s="928"/>
      <c r="G548" s="928"/>
      <c r="H548" s="928"/>
      <c r="I548" s="928"/>
      <c r="J548" s="928"/>
      <c r="K548" s="928"/>
      <c r="L548" s="928"/>
      <c r="M548" s="928"/>
      <c r="N548" s="928"/>
      <c r="O548" s="928"/>
      <c r="P548" s="928"/>
      <c r="Q548" s="928"/>
      <c r="R548" s="928"/>
      <c r="S548" s="928"/>
      <c r="T548" s="928"/>
      <c r="U548" s="928"/>
      <c r="V548" s="928"/>
      <c r="W548" s="928"/>
      <c r="X548" s="928"/>
      <c r="Y548" s="928"/>
      <c r="Z548" s="928"/>
      <c r="AA548" s="928"/>
      <c r="AB548" s="928"/>
      <c r="AC548" s="928"/>
      <c r="AD548" s="928"/>
      <c r="AE548" s="928"/>
      <c r="AF548" s="928"/>
      <c r="AG548" s="928"/>
      <c r="AH548" s="928"/>
      <c r="AI548" s="928"/>
      <c r="AJ548" s="928"/>
      <c r="AK548" s="928"/>
      <c r="AL548" s="928"/>
      <c r="AM548" s="928"/>
      <c r="AN548" s="928"/>
      <c r="AO548" s="928"/>
      <c r="AP548" s="928"/>
      <c r="AQ548" s="928"/>
      <c r="AR548" s="928"/>
      <c r="AS548" s="928"/>
      <c r="AT548" s="928"/>
      <c r="AU548" s="928"/>
    </row>
    <row r="549" spans="1:47">
      <c r="A549" s="928"/>
      <c r="B549" s="928"/>
      <c r="C549" s="928"/>
      <c r="D549" s="928"/>
      <c r="E549" s="928"/>
      <c r="F549" s="928"/>
      <c r="G549" s="928"/>
      <c r="H549" s="928"/>
      <c r="I549" s="928"/>
      <c r="J549" s="928"/>
      <c r="K549" s="928"/>
      <c r="L549" s="928"/>
      <c r="M549" s="928"/>
      <c r="N549" s="928"/>
      <c r="O549" s="928"/>
      <c r="P549" s="928"/>
      <c r="Q549" s="928"/>
      <c r="R549" s="928"/>
      <c r="S549" s="928"/>
      <c r="T549" s="928"/>
      <c r="U549" s="928"/>
      <c r="V549" s="928"/>
      <c r="W549" s="928"/>
      <c r="X549" s="928"/>
      <c r="Y549" s="928"/>
      <c r="Z549" s="928"/>
      <c r="AA549" s="928"/>
      <c r="AB549" s="928"/>
      <c r="AC549" s="928"/>
      <c r="AD549" s="928"/>
      <c r="AE549" s="928"/>
      <c r="AF549" s="928"/>
      <c r="AG549" s="928"/>
      <c r="AH549" s="928"/>
      <c r="AI549" s="928"/>
      <c r="AJ549" s="928"/>
      <c r="AK549" s="928"/>
      <c r="AL549" s="928"/>
      <c r="AM549" s="928"/>
      <c r="AN549" s="928"/>
      <c r="AO549" s="928"/>
      <c r="AP549" s="928"/>
      <c r="AQ549" s="928"/>
      <c r="AR549" s="928"/>
      <c r="AS549" s="928"/>
      <c r="AT549" s="928"/>
      <c r="AU549" s="928"/>
    </row>
    <row r="550" spans="1:47">
      <c r="A550" s="928"/>
      <c r="B550" s="928"/>
      <c r="C550" s="928"/>
      <c r="D550" s="928"/>
      <c r="E550" s="928"/>
      <c r="F550" s="928"/>
      <c r="G550" s="928"/>
      <c r="H550" s="928"/>
      <c r="I550" s="928"/>
      <c r="J550" s="928"/>
      <c r="K550" s="928"/>
      <c r="L550" s="928"/>
      <c r="M550" s="928"/>
      <c r="N550" s="928"/>
      <c r="O550" s="928"/>
      <c r="P550" s="928"/>
      <c r="Q550" s="928"/>
      <c r="R550" s="928"/>
      <c r="S550" s="928"/>
      <c r="T550" s="928"/>
      <c r="U550" s="928"/>
      <c r="V550" s="928"/>
      <c r="W550" s="928"/>
      <c r="X550" s="928"/>
      <c r="Y550" s="928"/>
      <c r="Z550" s="928"/>
      <c r="AA550" s="928"/>
      <c r="AB550" s="928"/>
      <c r="AC550" s="928"/>
      <c r="AD550" s="928"/>
      <c r="AE550" s="928"/>
      <c r="AF550" s="928"/>
      <c r="AG550" s="928"/>
      <c r="AH550" s="928"/>
      <c r="AI550" s="928"/>
      <c r="AJ550" s="928"/>
      <c r="AK550" s="928"/>
      <c r="AL550" s="928"/>
      <c r="AM550" s="928"/>
      <c r="AN550" s="928"/>
      <c r="AO550" s="928"/>
      <c r="AP550" s="928"/>
      <c r="AQ550" s="928"/>
      <c r="AR550" s="928"/>
      <c r="AS550" s="928"/>
      <c r="AT550" s="928"/>
      <c r="AU550" s="928"/>
    </row>
    <row r="551" spans="1:47">
      <c r="A551" s="928"/>
      <c r="B551" s="928"/>
      <c r="C551" s="928"/>
      <c r="D551" s="928"/>
      <c r="E551" s="928"/>
      <c r="F551" s="928"/>
      <c r="G551" s="928"/>
      <c r="H551" s="928"/>
      <c r="I551" s="928"/>
      <c r="J551" s="928"/>
      <c r="K551" s="928"/>
      <c r="L551" s="928"/>
      <c r="M551" s="928"/>
      <c r="N551" s="928"/>
      <c r="O551" s="928"/>
      <c r="P551" s="928"/>
      <c r="Q551" s="928"/>
      <c r="R551" s="928"/>
      <c r="S551" s="928"/>
      <c r="T551" s="928"/>
      <c r="U551" s="928"/>
      <c r="V551" s="928"/>
      <c r="W551" s="928"/>
      <c r="X551" s="928"/>
      <c r="Y551" s="928"/>
      <c r="Z551" s="928"/>
      <c r="AA551" s="928"/>
      <c r="AB551" s="928"/>
      <c r="AC551" s="928"/>
      <c r="AD551" s="928"/>
      <c r="AE551" s="928"/>
      <c r="AF551" s="928"/>
      <c r="AG551" s="928"/>
      <c r="AH551" s="928"/>
      <c r="AI551" s="928"/>
      <c r="AJ551" s="928"/>
      <c r="AK551" s="928"/>
      <c r="AL551" s="928"/>
      <c r="AM551" s="928"/>
      <c r="AN551" s="928"/>
      <c r="AO551" s="928"/>
      <c r="AP551" s="928"/>
      <c r="AQ551" s="928"/>
      <c r="AR551" s="928"/>
      <c r="AS551" s="928"/>
      <c r="AT551" s="928"/>
      <c r="AU551" s="928"/>
    </row>
    <row r="552" spans="1:47">
      <c r="A552" s="928"/>
      <c r="B552" s="928"/>
      <c r="C552" s="928"/>
      <c r="D552" s="928"/>
      <c r="E552" s="928"/>
      <c r="F552" s="928"/>
      <c r="G552" s="928"/>
      <c r="H552" s="928"/>
      <c r="I552" s="928"/>
      <c r="J552" s="928"/>
      <c r="K552" s="928"/>
      <c r="L552" s="928"/>
      <c r="M552" s="928"/>
      <c r="N552" s="928"/>
      <c r="O552" s="928"/>
      <c r="P552" s="928"/>
      <c r="Q552" s="928"/>
      <c r="R552" s="928"/>
      <c r="S552" s="928"/>
      <c r="T552" s="928"/>
      <c r="U552" s="928"/>
      <c r="V552" s="928"/>
      <c r="W552" s="928"/>
      <c r="X552" s="928"/>
      <c r="Y552" s="928"/>
      <c r="Z552" s="928"/>
      <c r="AA552" s="928"/>
      <c r="AB552" s="928"/>
      <c r="AC552" s="928"/>
      <c r="AD552" s="928"/>
      <c r="AE552" s="928"/>
      <c r="AF552" s="928"/>
      <c r="AG552" s="928"/>
      <c r="AH552" s="928"/>
      <c r="AI552" s="928"/>
      <c r="AJ552" s="928"/>
      <c r="AK552" s="928"/>
      <c r="AL552" s="928"/>
      <c r="AM552" s="928"/>
      <c r="AN552" s="928"/>
      <c r="AO552" s="928"/>
      <c r="AP552" s="928"/>
      <c r="AQ552" s="928"/>
      <c r="AR552" s="928"/>
      <c r="AS552" s="928"/>
      <c r="AT552" s="928"/>
      <c r="AU552" s="928"/>
    </row>
    <row r="553" spans="1:47">
      <c r="A553" s="928"/>
      <c r="B553" s="928"/>
      <c r="C553" s="928"/>
      <c r="D553" s="928"/>
      <c r="E553" s="928"/>
      <c r="F553" s="928"/>
      <c r="G553" s="928"/>
      <c r="H553" s="928"/>
      <c r="I553" s="928"/>
      <c r="J553" s="928"/>
      <c r="K553" s="928"/>
      <c r="L553" s="928"/>
      <c r="M553" s="928"/>
      <c r="N553" s="928"/>
      <c r="O553" s="928"/>
      <c r="P553" s="928"/>
      <c r="Q553" s="928"/>
      <c r="R553" s="928"/>
      <c r="S553" s="928"/>
      <c r="T553" s="928"/>
      <c r="U553" s="928"/>
      <c r="V553" s="928"/>
      <c r="W553" s="928"/>
      <c r="X553" s="928"/>
      <c r="Y553" s="928"/>
      <c r="Z553" s="928"/>
      <c r="AA553" s="928"/>
      <c r="AB553" s="928"/>
      <c r="AC553" s="928"/>
      <c r="AD553" s="928"/>
      <c r="AE553" s="928"/>
      <c r="AF553" s="928"/>
      <c r="AG553" s="928"/>
      <c r="AH553" s="928"/>
      <c r="AI553" s="928"/>
      <c r="AJ553" s="928"/>
      <c r="AK553" s="928"/>
      <c r="AL553" s="928"/>
      <c r="AM553" s="928"/>
      <c r="AN553" s="928"/>
      <c r="AO553" s="928"/>
      <c r="AP553" s="928"/>
      <c r="AQ553" s="928"/>
      <c r="AR553" s="928"/>
      <c r="AS553" s="928"/>
      <c r="AT553" s="928"/>
      <c r="AU553" s="928"/>
    </row>
    <row r="554" spans="1:47">
      <c r="A554" s="928"/>
      <c r="B554" s="928"/>
      <c r="C554" s="928"/>
      <c r="D554" s="928"/>
      <c r="E554" s="928"/>
      <c r="F554" s="928"/>
      <c r="G554" s="928"/>
      <c r="H554" s="928"/>
      <c r="I554" s="928"/>
      <c r="J554" s="928"/>
      <c r="K554" s="928"/>
      <c r="L554" s="928"/>
      <c r="M554" s="928"/>
      <c r="N554" s="928"/>
      <c r="O554" s="928"/>
      <c r="P554" s="928"/>
      <c r="Q554" s="928"/>
      <c r="R554" s="928"/>
      <c r="S554" s="928"/>
      <c r="T554" s="928"/>
      <c r="U554" s="928"/>
      <c r="V554" s="928"/>
      <c r="W554" s="928"/>
      <c r="X554" s="928"/>
      <c r="Y554" s="928"/>
      <c r="Z554" s="928"/>
      <c r="AA554" s="928"/>
      <c r="AB554" s="928"/>
      <c r="AC554" s="928"/>
      <c r="AD554" s="928"/>
      <c r="AE554" s="928"/>
      <c r="AF554" s="928"/>
      <c r="AG554" s="928"/>
      <c r="AH554" s="928"/>
      <c r="AI554" s="928"/>
      <c r="AJ554" s="928"/>
      <c r="AK554" s="928"/>
      <c r="AL554" s="928"/>
      <c r="AM554" s="928"/>
      <c r="AN554" s="928"/>
      <c r="AO554" s="928"/>
      <c r="AP554" s="928"/>
      <c r="AQ554" s="928"/>
      <c r="AR554" s="928"/>
      <c r="AS554" s="928"/>
      <c r="AT554" s="928"/>
      <c r="AU554" s="928"/>
    </row>
    <row r="555" spans="1:47">
      <c r="A555" s="928"/>
      <c r="B555" s="928"/>
      <c r="C555" s="928"/>
      <c r="D555" s="928"/>
      <c r="E555" s="928"/>
      <c r="F555" s="928"/>
      <c r="G555" s="928"/>
      <c r="H555" s="928"/>
      <c r="I555" s="928"/>
      <c r="J555" s="928"/>
      <c r="K555" s="928"/>
      <c r="L555" s="928"/>
      <c r="M555" s="928"/>
      <c r="N555" s="928"/>
      <c r="O555" s="928"/>
      <c r="P555" s="928"/>
      <c r="Q555" s="928"/>
      <c r="R555" s="928"/>
      <c r="S555" s="928"/>
      <c r="T555" s="928"/>
      <c r="U555" s="928"/>
      <c r="V555" s="928"/>
      <c r="W555" s="928"/>
      <c r="X555" s="928"/>
      <c r="Y555" s="928"/>
      <c r="Z555" s="928"/>
      <c r="AA555" s="928"/>
      <c r="AB555" s="928"/>
      <c r="AC555" s="928"/>
      <c r="AD555" s="928"/>
      <c r="AE555" s="928"/>
      <c r="AF555" s="928"/>
      <c r="AG555" s="928"/>
      <c r="AH555" s="928"/>
      <c r="AI555" s="928"/>
      <c r="AJ555" s="928"/>
      <c r="AK555" s="928"/>
      <c r="AL555" s="928"/>
      <c r="AM555" s="928"/>
      <c r="AN555" s="928"/>
      <c r="AO555" s="928"/>
      <c r="AP555" s="928"/>
      <c r="AQ555" s="928"/>
      <c r="AR555" s="928"/>
      <c r="AS555" s="928"/>
      <c r="AT555" s="928"/>
      <c r="AU555" s="928"/>
    </row>
    <row r="556" spans="1:47">
      <c r="A556" s="928"/>
      <c r="B556" s="928"/>
      <c r="C556" s="928"/>
      <c r="D556" s="928"/>
      <c r="E556" s="928"/>
      <c r="F556" s="928"/>
      <c r="G556" s="928"/>
      <c r="H556" s="928"/>
      <c r="I556" s="928"/>
      <c r="J556" s="928"/>
      <c r="K556" s="928"/>
      <c r="L556" s="928"/>
      <c r="M556" s="928"/>
      <c r="N556" s="928"/>
      <c r="O556" s="928"/>
      <c r="P556" s="928"/>
      <c r="Q556" s="928"/>
      <c r="R556" s="928"/>
      <c r="S556" s="928"/>
      <c r="T556" s="928"/>
      <c r="U556" s="928"/>
      <c r="V556" s="928"/>
      <c r="W556" s="928"/>
      <c r="X556" s="928"/>
      <c r="Y556" s="928"/>
      <c r="Z556" s="928"/>
      <c r="AA556" s="928"/>
      <c r="AB556" s="928"/>
      <c r="AC556" s="928"/>
      <c r="AD556" s="928"/>
      <c r="AE556" s="928"/>
      <c r="AF556" s="928"/>
      <c r="AG556" s="928"/>
      <c r="AH556" s="928"/>
      <c r="AI556" s="928"/>
      <c r="AJ556" s="928"/>
      <c r="AK556" s="928"/>
      <c r="AL556" s="928"/>
      <c r="AM556" s="928"/>
      <c r="AN556" s="928"/>
      <c r="AO556" s="928"/>
      <c r="AP556" s="928"/>
      <c r="AQ556" s="928"/>
      <c r="AR556" s="928"/>
      <c r="AS556" s="928"/>
      <c r="AT556" s="928"/>
      <c r="AU556" s="928"/>
    </row>
    <row r="557" spans="1:47">
      <c r="A557" s="928"/>
      <c r="B557" s="928"/>
      <c r="C557" s="928"/>
      <c r="D557" s="928"/>
      <c r="E557" s="928"/>
      <c r="F557" s="928"/>
      <c r="G557" s="928"/>
      <c r="H557" s="928"/>
      <c r="I557" s="928"/>
      <c r="J557" s="928"/>
      <c r="K557" s="928"/>
      <c r="L557" s="928"/>
      <c r="M557" s="928"/>
      <c r="N557" s="928"/>
      <c r="O557" s="928"/>
      <c r="P557" s="928"/>
      <c r="Q557" s="928"/>
      <c r="R557" s="928"/>
      <c r="S557" s="928"/>
      <c r="T557" s="928"/>
      <c r="U557" s="928"/>
      <c r="V557" s="928"/>
      <c r="W557" s="928"/>
      <c r="X557" s="928"/>
      <c r="Y557" s="928"/>
      <c r="Z557" s="928"/>
      <c r="AA557" s="928"/>
      <c r="AB557" s="928"/>
      <c r="AC557" s="928"/>
      <c r="AD557" s="928"/>
      <c r="AE557" s="928"/>
      <c r="AF557" s="928"/>
      <c r="AG557" s="928"/>
      <c r="AH557" s="928"/>
      <c r="AI557" s="928"/>
      <c r="AJ557" s="928"/>
      <c r="AK557" s="928"/>
      <c r="AL557" s="928"/>
      <c r="AM557" s="928"/>
      <c r="AN557" s="928"/>
      <c r="AO557" s="928"/>
      <c r="AP557" s="928"/>
      <c r="AQ557" s="928"/>
      <c r="AR557" s="928"/>
      <c r="AS557" s="928"/>
      <c r="AT557" s="928"/>
      <c r="AU557" s="928"/>
    </row>
    <row r="558" spans="1:47">
      <c r="A558" s="928"/>
      <c r="B558" s="928"/>
      <c r="C558" s="928"/>
      <c r="D558" s="928"/>
      <c r="E558" s="928"/>
      <c r="F558" s="928"/>
      <c r="G558" s="928"/>
      <c r="H558" s="928"/>
      <c r="I558" s="928"/>
      <c r="J558" s="928"/>
      <c r="K558" s="928"/>
      <c r="L558" s="928"/>
      <c r="M558" s="928"/>
      <c r="N558" s="928"/>
      <c r="O558" s="928"/>
      <c r="P558" s="928"/>
      <c r="Q558" s="928"/>
      <c r="R558" s="928"/>
      <c r="S558" s="928"/>
      <c r="T558" s="928"/>
      <c r="U558" s="928"/>
      <c r="V558" s="928"/>
      <c r="W558" s="928"/>
      <c r="X558" s="928"/>
      <c r="Y558" s="928"/>
      <c r="Z558" s="928"/>
      <c r="AA558" s="928"/>
      <c r="AB558" s="928"/>
      <c r="AC558" s="928"/>
      <c r="AD558" s="928"/>
      <c r="AE558" s="928"/>
      <c r="AF558" s="928"/>
      <c r="AG558" s="928"/>
      <c r="AH558" s="928"/>
      <c r="AI558" s="928"/>
      <c r="AJ558" s="928"/>
      <c r="AK558" s="928"/>
      <c r="AL558" s="928"/>
      <c r="AM558" s="928"/>
      <c r="AN558" s="928"/>
      <c r="AO558" s="928"/>
      <c r="AP558" s="928"/>
      <c r="AQ558" s="928"/>
      <c r="AR558" s="928"/>
      <c r="AS558" s="928"/>
      <c r="AT558" s="928"/>
      <c r="AU558" s="928"/>
    </row>
    <row r="559" spans="1:47">
      <c r="A559" s="928"/>
      <c r="B559" s="928"/>
      <c r="C559" s="928"/>
      <c r="D559" s="928"/>
      <c r="E559" s="928"/>
      <c r="F559" s="928"/>
      <c r="G559" s="928"/>
      <c r="H559" s="928"/>
      <c r="I559" s="928"/>
      <c r="J559" s="928"/>
      <c r="K559" s="928"/>
      <c r="L559" s="928"/>
      <c r="M559" s="928"/>
      <c r="N559" s="928"/>
      <c r="O559" s="928"/>
      <c r="P559" s="928"/>
      <c r="Q559" s="928"/>
      <c r="R559" s="928"/>
      <c r="S559" s="928"/>
      <c r="T559" s="928"/>
      <c r="U559" s="928"/>
      <c r="V559" s="928"/>
      <c r="W559" s="928"/>
      <c r="X559" s="928"/>
      <c r="Y559" s="928"/>
      <c r="Z559" s="928"/>
      <c r="AA559" s="928"/>
      <c r="AB559" s="928"/>
      <c r="AC559" s="928"/>
      <c r="AD559" s="928"/>
      <c r="AE559" s="928"/>
      <c r="AF559" s="928"/>
      <c r="AG559" s="928"/>
      <c r="AH559" s="928"/>
      <c r="AI559" s="928"/>
      <c r="AJ559" s="928"/>
      <c r="AK559" s="928"/>
      <c r="AL559" s="928"/>
      <c r="AM559" s="928"/>
      <c r="AN559" s="928"/>
      <c r="AO559" s="928"/>
      <c r="AP559" s="928"/>
      <c r="AQ559" s="928"/>
      <c r="AR559" s="928"/>
      <c r="AS559" s="928"/>
      <c r="AT559" s="928"/>
      <c r="AU559" s="928"/>
    </row>
    <row r="560" spans="1:47">
      <c r="A560" s="928"/>
      <c r="B560" s="928"/>
      <c r="C560" s="928"/>
      <c r="D560" s="928"/>
      <c r="E560" s="928"/>
      <c r="F560" s="928"/>
      <c r="G560" s="928"/>
      <c r="H560" s="928"/>
      <c r="I560" s="928"/>
      <c r="J560" s="928"/>
      <c r="K560" s="928"/>
      <c r="L560" s="928"/>
      <c r="M560" s="928"/>
      <c r="N560" s="928"/>
      <c r="O560" s="928"/>
      <c r="P560" s="928"/>
      <c r="Q560" s="928"/>
      <c r="R560" s="928"/>
      <c r="S560" s="928"/>
      <c r="T560" s="928"/>
      <c r="U560" s="928"/>
      <c r="V560" s="928"/>
      <c r="W560" s="928"/>
      <c r="X560" s="928"/>
      <c r="Y560" s="928"/>
      <c r="Z560" s="928"/>
      <c r="AA560" s="928"/>
      <c r="AB560" s="928"/>
      <c r="AC560" s="928"/>
      <c r="AD560" s="928"/>
      <c r="AE560" s="928"/>
      <c r="AF560" s="928"/>
      <c r="AG560" s="928"/>
      <c r="AH560" s="928"/>
      <c r="AI560" s="928"/>
      <c r="AJ560" s="928"/>
      <c r="AK560" s="928"/>
      <c r="AL560" s="928"/>
      <c r="AM560" s="928"/>
      <c r="AN560" s="928"/>
      <c r="AO560" s="928"/>
      <c r="AP560" s="928"/>
      <c r="AQ560" s="928"/>
      <c r="AR560" s="928"/>
      <c r="AS560" s="928"/>
      <c r="AT560" s="928"/>
      <c r="AU560" s="928"/>
    </row>
    <row r="561" spans="1:47">
      <c r="A561" s="928"/>
      <c r="B561" s="928"/>
      <c r="C561" s="928"/>
      <c r="D561" s="928"/>
      <c r="E561" s="928"/>
      <c r="F561" s="928"/>
      <c r="G561" s="928"/>
      <c r="H561" s="928"/>
      <c r="I561" s="928"/>
      <c r="J561" s="928"/>
      <c r="K561" s="928"/>
      <c r="L561" s="928"/>
      <c r="M561" s="928"/>
      <c r="N561" s="928"/>
      <c r="O561" s="928"/>
      <c r="P561" s="928"/>
      <c r="Q561" s="928"/>
      <c r="R561" s="928"/>
      <c r="S561" s="928"/>
      <c r="T561" s="928"/>
      <c r="U561" s="928"/>
      <c r="V561" s="928"/>
      <c r="W561" s="928"/>
      <c r="X561" s="928"/>
      <c r="Y561" s="928"/>
      <c r="Z561" s="928"/>
      <c r="AA561" s="928"/>
      <c r="AB561" s="928"/>
      <c r="AC561" s="928"/>
      <c r="AD561" s="928"/>
      <c r="AE561" s="928"/>
      <c r="AF561" s="928"/>
      <c r="AG561" s="928"/>
      <c r="AH561" s="928"/>
      <c r="AI561" s="928"/>
      <c r="AJ561" s="928"/>
      <c r="AK561" s="928"/>
      <c r="AL561" s="928"/>
      <c r="AM561" s="928"/>
      <c r="AN561" s="928"/>
      <c r="AO561" s="928"/>
      <c r="AP561" s="928"/>
      <c r="AQ561" s="928"/>
      <c r="AR561" s="928"/>
      <c r="AS561" s="928"/>
      <c r="AT561" s="928"/>
      <c r="AU561" s="928"/>
    </row>
    <row r="562" spans="1:47">
      <c r="A562" s="928"/>
      <c r="B562" s="928"/>
      <c r="C562" s="928"/>
      <c r="D562" s="928"/>
      <c r="E562" s="928"/>
      <c r="F562" s="928"/>
      <c r="G562" s="928"/>
      <c r="H562" s="928"/>
      <c r="I562" s="928"/>
      <c r="J562" s="928"/>
      <c r="K562" s="928"/>
      <c r="L562" s="928"/>
      <c r="M562" s="928"/>
      <c r="N562" s="928"/>
      <c r="O562" s="928"/>
      <c r="P562" s="928"/>
      <c r="Q562" s="928"/>
      <c r="R562" s="928"/>
      <c r="S562" s="928"/>
      <c r="T562" s="928"/>
      <c r="U562" s="928"/>
      <c r="V562" s="928"/>
      <c r="W562" s="928"/>
      <c r="X562" s="928"/>
      <c r="Y562" s="928"/>
      <c r="Z562" s="928"/>
      <c r="AA562" s="928"/>
      <c r="AB562" s="928"/>
      <c r="AC562" s="928"/>
      <c r="AD562" s="928"/>
      <c r="AE562" s="928"/>
      <c r="AF562" s="928"/>
      <c r="AG562" s="928"/>
      <c r="AH562" s="928"/>
      <c r="AI562" s="928"/>
      <c r="AJ562" s="928"/>
      <c r="AK562" s="928"/>
      <c r="AL562" s="928"/>
      <c r="AM562" s="928"/>
      <c r="AN562" s="928"/>
      <c r="AO562" s="928"/>
      <c r="AP562" s="928"/>
      <c r="AQ562" s="928"/>
      <c r="AR562" s="928"/>
      <c r="AS562" s="928"/>
      <c r="AT562" s="928"/>
      <c r="AU562" s="928"/>
    </row>
    <row r="563" spans="1:47">
      <c r="A563" s="928"/>
      <c r="B563" s="928"/>
      <c r="C563" s="928"/>
      <c r="D563" s="928"/>
      <c r="E563" s="928"/>
      <c r="F563" s="928"/>
      <c r="G563" s="928"/>
      <c r="H563" s="928"/>
      <c r="I563" s="928"/>
      <c r="J563" s="928"/>
      <c r="K563" s="928"/>
      <c r="L563" s="928"/>
      <c r="M563" s="928"/>
      <c r="N563" s="928"/>
      <c r="O563" s="928"/>
      <c r="P563" s="928"/>
      <c r="Q563" s="928"/>
      <c r="R563" s="928"/>
      <c r="S563" s="928"/>
      <c r="T563" s="928"/>
      <c r="U563" s="928"/>
      <c r="V563" s="928"/>
      <c r="W563" s="928"/>
      <c r="X563" s="928"/>
      <c r="Y563" s="928"/>
      <c r="Z563" s="928"/>
      <c r="AA563" s="928"/>
      <c r="AB563" s="928"/>
      <c r="AC563" s="928"/>
      <c r="AD563" s="928"/>
      <c r="AE563" s="928"/>
      <c r="AF563" s="928"/>
      <c r="AG563" s="928"/>
      <c r="AH563" s="928"/>
      <c r="AI563" s="928"/>
      <c r="AJ563" s="928"/>
      <c r="AK563" s="928"/>
      <c r="AL563" s="928"/>
      <c r="AM563" s="928"/>
      <c r="AN563" s="928"/>
      <c r="AO563" s="928"/>
      <c r="AP563" s="928"/>
      <c r="AQ563" s="928"/>
      <c r="AR563" s="928"/>
      <c r="AS563" s="928"/>
      <c r="AT563" s="928"/>
      <c r="AU563" s="928"/>
    </row>
    <row r="564" spans="1:47">
      <c r="A564" s="928"/>
      <c r="B564" s="928"/>
      <c r="C564" s="928"/>
      <c r="D564" s="928"/>
      <c r="E564" s="928"/>
      <c r="F564" s="928"/>
      <c r="G564" s="928"/>
      <c r="H564" s="928"/>
      <c r="I564" s="928"/>
      <c r="J564" s="928"/>
      <c r="K564" s="928"/>
      <c r="L564" s="928"/>
      <c r="M564" s="928"/>
      <c r="N564" s="928"/>
      <c r="O564" s="928"/>
      <c r="P564" s="928"/>
      <c r="Q564" s="928"/>
      <c r="R564" s="928"/>
      <c r="S564" s="928"/>
      <c r="T564" s="928"/>
      <c r="U564" s="928"/>
      <c r="V564" s="928"/>
      <c r="W564" s="928"/>
      <c r="X564" s="928"/>
      <c r="Y564" s="928"/>
      <c r="Z564" s="928"/>
      <c r="AA564" s="928"/>
      <c r="AB564" s="928"/>
      <c r="AC564" s="928"/>
      <c r="AD564" s="928"/>
      <c r="AE564" s="928"/>
      <c r="AF564" s="928"/>
      <c r="AG564" s="928"/>
      <c r="AH564" s="928"/>
      <c r="AI564" s="928"/>
      <c r="AJ564" s="928"/>
      <c r="AK564" s="928"/>
      <c r="AL564" s="928"/>
      <c r="AM564" s="928"/>
      <c r="AN564" s="928"/>
      <c r="AO564" s="928"/>
      <c r="AP564" s="928"/>
      <c r="AQ564" s="928"/>
      <c r="AR564" s="928"/>
      <c r="AS564" s="928"/>
      <c r="AT564" s="928"/>
      <c r="AU564" s="928"/>
    </row>
    <row r="565" spans="1:47">
      <c r="A565" s="928"/>
      <c r="B565" s="928"/>
      <c r="C565" s="928"/>
      <c r="D565" s="928"/>
      <c r="E565" s="928"/>
      <c r="F565" s="928"/>
      <c r="G565" s="928"/>
      <c r="H565" s="928"/>
      <c r="I565" s="928"/>
      <c r="J565" s="928"/>
      <c r="K565" s="928"/>
      <c r="L565" s="928"/>
      <c r="M565" s="928"/>
      <c r="N565" s="928"/>
      <c r="O565" s="928"/>
      <c r="P565" s="928"/>
      <c r="Q565" s="928"/>
      <c r="R565" s="928"/>
      <c r="S565" s="928"/>
      <c r="T565" s="928"/>
      <c r="U565" s="928"/>
      <c r="V565" s="928"/>
      <c r="W565" s="928"/>
      <c r="X565" s="928"/>
      <c r="Y565" s="928"/>
      <c r="Z565" s="928"/>
      <c r="AA565" s="928"/>
      <c r="AB565" s="928"/>
      <c r="AC565" s="928"/>
      <c r="AD565" s="928"/>
      <c r="AE565" s="928"/>
      <c r="AF565" s="928"/>
      <c r="AG565" s="928"/>
      <c r="AH565" s="928"/>
      <c r="AI565" s="928"/>
      <c r="AJ565" s="928"/>
      <c r="AK565" s="928"/>
      <c r="AL565" s="928"/>
      <c r="AM565" s="928"/>
      <c r="AN565" s="928"/>
      <c r="AO565" s="928"/>
      <c r="AP565" s="928"/>
      <c r="AQ565" s="928"/>
      <c r="AR565" s="928"/>
      <c r="AS565" s="928"/>
      <c r="AT565" s="928"/>
      <c r="AU565" s="928"/>
    </row>
    <row r="566" spans="1:47">
      <c r="A566" s="928"/>
      <c r="B566" s="928"/>
      <c r="C566" s="928"/>
      <c r="D566" s="928"/>
      <c r="E566" s="928"/>
      <c r="F566" s="928"/>
      <c r="G566" s="928"/>
      <c r="H566" s="928"/>
      <c r="I566" s="928"/>
      <c r="J566" s="928"/>
      <c r="K566" s="928"/>
      <c r="L566" s="928"/>
      <c r="M566" s="928"/>
      <c r="N566" s="928"/>
      <c r="O566" s="928"/>
      <c r="P566" s="928"/>
      <c r="Q566" s="928"/>
      <c r="R566" s="928"/>
      <c r="S566" s="928"/>
      <c r="T566" s="928"/>
      <c r="U566" s="928"/>
      <c r="V566" s="928"/>
      <c r="W566" s="928"/>
      <c r="X566" s="928"/>
      <c r="Y566" s="928"/>
      <c r="Z566" s="928"/>
      <c r="AA566" s="928"/>
      <c r="AB566" s="928"/>
      <c r="AC566" s="928"/>
      <c r="AD566" s="928"/>
      <c r="AE566" s="928"/>
      <c r="AF566" s="928"/>
      <c r="AG566" s="928"/>
      <c r="AH566" s="928"/>
      <c r="AI566" s="928"/>
      <c r="AJ566" s="928"/>
      <c r="AK566" s="928"/>
      <c r="AL566" s="928"/>
      <c r="AM566" s="928"/>
      <c r="AN566" s="928"/>
      <c r="AO566" s="928"/>
      <c r="AP566" s="928"/>
      <c r="AQ566" s="928"/>
      <c r="AR566" s="928"/>
      <c r="AS566" s="928"/>
      <c r="AT566" s="928"/>
      <c r="AU566" s="928"/>
    </row>
    <row r="567" spans="1:47">
      <c r="A567" s="928"/>
      <c r="B567" s="928"/>
      <c r="C567" s="928"/>
      <c r="D567" s="928"/>
      <c r="E567" s="928"/>
      <c r="F567" s="928"/>
      <c r="G567" s="928"/>
      <c r="H567" s="928"/>
      <c r="I567" s="928"/>
      <c r="J567" s="928"/>
      <c r="K567" s="928"/>
      <c r="L567" s="928"/>
      <c r="M567" s="928"/>
      <c r="N567" s="928"/>
      <c r="O567" s="928"/>
      <c r="P567" s="928"/>
      <c r="Q567" s="928"/>
      <c r="R567" s="928"/>
      <c r="S567" s="928"/>
      <c r="T567" s="928"/>
      <c r="U567" s="928"/>
      <c r="V567" s="928"/>
      <c r="W567" s="928"/>
      <c r="X567" s="928"/>
      <c r="Y567" s="928"/>
      <c r="Z567" s="928"/>
      <c r="AA567" s="928"/>
      <c r="AB567" s="928"/>
      <c r="AC567" s="928"/>
      <c r="AD567" s="928"/>
      <c r="AE567" s="928"/>
      <c r="AF567" s="928"/>
      <c r="AG567" s="928"/>
      <c r="AH567" s="928"/>
      <c r="AI567" s="928"/>
      <c r="AJ567" s="928"/>
      <c r="AK567" s="928"/>
      <c r="AL567" s="928"/>
      <c r="AM567" s="928"/>
      <c r="AN567" s="928"/>
      <c r="AO567" s="928"/>
      <c r="AP567" s="928"/>
      <c r="AQ567" s="928"/>
      <c r="AR567" s="928"/>
      <c r="AS567" s="928"/>
      <c r="AT567" s="928"/>
      <c r="AU567" s="928"/>
    </row>
    <row r="568" spans="1:47">
      <c r="A568" s="928"/>
      <c r="B568" s="928"/>
      <c r="C568" s="928"/>
      <c r="D568" s="928"/>
      <c r="E568" s="928"/>
      <c r="F568" s="928"/>
      <c r="G568" s="928"/>
      <c r="H568" s="928"/>
      <c r="I568" s="928"/>
      <c r="J568" s="928"/>
      <c r="K568" s="928"/>
      <c r="L568" s="928"/>
      <c r="M568" s="928"/>
      <c r="N568" s="928"/>
      <c r="O568" s="928"/>
      <c r="P568" s="928"/>
      <c r="Q568" s="928"/>
      <c r="R568" s="928"/>
      <c r="S568" s="928"/>
      <c r="T568" s="928"/>
      <c r="U568" s="928"/>
      <c r="V568" s="928"/>
      <c r="W568" s="928"/>
      <c r="X568" s="928"/>
      <c r="Y568" s="928"/>
      <c r="Z568" s="928"/>
      <c r="AA568" s="928"/>
      <c r="AB568" s="928"/>
      <c r="AC568" s="928"/>
      <c r="AD568" s="928"/>
      <c r="AE568" s="928"/>
      <c r="AF568" s="928"/>
      <c r="AG568" s="928"/>
      <c r="AH568" s="928"/>
      <c r="AI568" s="928"/>
      <c r="AJ568" s="928"/>
      <c r="AK568" s="928"/>
      <c r="AL568" s="928"/>
      <c r="AM568" s="928"/>
      <c r="AN568" s="928"/>
      <c r="AO568" s="928"/>
      <c r="AP568" s="928"/>
      <c r="AQ568" s="928"/>
      <c r="AR568" s="928"/>
      <c r="AS568" s="928"/>
      <c r="AT568" s="928"/>
      <c r="AU568" s="928"/>
    </row>
    <row r="569" spans="1:47">
      <c r="A569" s="928"/>
      <c r="B569" s="928"/>
      <c r="C569" s="928"/>
      <c r="D569" s="928"/>
      <c r="E569" s="928"/>
      <c r="F569" s="928"/>
      <c r="G569" s="928"/>
      <c r="H569" s="928"/>
      <c r="I569" s="928"/>
      <c r="J569" s="928"/>
      <c r="K569" s="928"/>
      <c r="L569" s="928"/>
      <c r="M569" s="928"/>
      <c r="N569" s="928"/>
      <c r="O569" s="928"/>
      <c r="P569" s="928"/>
      <c r="Q569" s="928"/>
      <c r="R569" s="928"/>
      <c r="S569" s="928"/>
      <c r="T569" s="928"/>
      <c r="U569" s="928"/>
      <c r="V569" s="928"/>
      <c r="W569" s="928"/>
      <c r="X569" s="928"/>
      <c r="Y569" s="928"/>
      <c r="Z569" s="928"/>
      <c r="AA569" s="928"/>
      <c r="AB569" s="928"/>
      <c r="AC569" s="928"/>
      <c r="AD569" s="928"/>
      <c r="AE569" s="928"/>
      <c r="AF569" s="928"/>
      <c r="AG569" s="928"/>
      <c r="AH569" s="928"/>
      <c r="AI569" s="928"/>
      <c r="AJ569" s="928"/>
      <c r="AK569" s="928"/>
      <c r="AL569" s="928"/>
      <c r="AM569" s="928"/>
      <c r="AN569" s="928"/>
      <c r="AO569" s="928"/>
      <c r="AP569" s="928"/>
      <c r="AQ569" s="928"/>
      <c r="AR569" s="928"/>
      <c r="AS569" s="928"/>
      <c r="AT569" s="928"/>
      <c r="AU569" s="928"/>
    </row>
    <row r="570" spans="1:47">
      <c r="A570" s="928"/>
      <c r="B570" s="928"/>
      <c r="C570" s="928"/>
      <c r="D570" s="928"/>
      <c r="E570" s="928"/>
      <c r="F570" s="928"/>
      <c r="G570" s="928"/>
      <c r="H570" s="928"/>
      <c r="I570" s="928"/>
      <c r="J570" s="928"/>
      <c r="K570" s="928"/>
      <c r="L570" s="928"/>
      <c r="M570" s="928"/>
      <c r="N570" s="928"/>
      <c r="O570" s="928"/>
      <c r="P570" s="928"/>
      <c r="Q570" s="928"/>
      <c r="R570" s="928"/>
      <c r="S570" s="928"/>
      <c r="T570" s="928"/>
      <c r="U570" s="928"/>
      <c r="V570" s="928"/>
      <c r="W570" s="928"/>
      <c r="X570" s="928"/>
      <c r="Y570" s="928"/>
      <c r="Z570" s="928"/>
      <c r="AA570" s="928"/>
      <c r="AB570" s="928"/>
      <c r="AC570" s="928"/>
      <c r="AD570" s="928"/>
      <c r="AE570" s="928"/>
      <c r="AF570" s="928"/>
      <c r="AG570" s="928"/>
      <c r="AH570" s="928"/>
      <c r="AI570" s="928"/>
      <c r="AJ570" s="928"/>
      <c r="AK570" s="928"/>
      <c r="AL570" s="928"/>
      <c r="AM570" s="928"/>
      <c r="AN570" s="928"/>
      <c r="AO570" s="928"/>
      <c r="AP570" s="928"/>
      <c r="AQ570" s="928"/>
      <c r="AR570" s="928"/>
      <c r="AS570" s="928"/>
      <c r="AT570" s="928"/>
      <c r="AU570" s="928"/>
    </row>
    <row r="571" spans="1:47">
      <c r="A571" s="928"/>
      <c r="B571" s="928"/>
      <c r="C571" s="928"/>
      <c r="D571" s="928"/>
      <c r="E571" s="928"/>
      <c r="F571" s="928"/>
      <c r="G571" s="928"/>
      <c r="H571" s="928"/>
      <c r="I571" s="928"/>
      <c r="J571" s="928"/>
      <c r="K571" s="928"/>
      <c r="L571" s="928"/>
      <c r="M571" s="928"/>
      <c r="N571" s="928"/>
      <c r="O571" s="928"/>
      <c r="P571" s="928"/>
      <c r="Q571" s="928"/>
      <c r="R571" s="928"/>
      <c r="S571" s="928"/>
      <c r="T571" s="928"/>
      <c r="U571" s="928"/>
      <c r="V571" s="928"/>
      <c r="W571" s="928"/>
      <c r="X571" s="928"/>
      <c r="Y571" s="928"/>
      <c r="Z571" s="928"/>
      <c r="AA571" s="928"/>
      <c r="AB571" s="928"/>
      <c r="AC571" s="928"/>
      <c r="AD571" s="928"/>
      <c r="AE571" s="928"/>
      <c r="AF571" s="928"/>
      <c r="AG571" s="928"/>
      <c r="AH571" s="928"/>
      <c r="AI571" s="928"/>
      <c r="AJ571" s="928"/>
      <c r="AK571" s="928"/>
      <c r="AL571" s="928"/>
      <c r="AM571" s="928"/>
      <c r="AN571" s="928"/>
      <c r="AO571" s="928"/>
      <c r="AP571" s="928"/>
      <c r="AQ571" s="928"/>
      <c r="AR571" s="928"/>
      <c r="AS571" s="928"/>
      <c r="AT571" s="928"/>
      <c r="AU571" s="928"/>
    </row>
    <row r="572" spans="1:47">
      <c r="A572" s="928"/>
      <c r="B572" s="928"/>
      <c r="C572" s="928"/>
      <c r="D572" s="928"/>
      <c r="E572" s="928"/>
      <c r="F572" s="928"/>
      <c r="G572" s="928"/>
      <c r="H572" s="928"/>
      <c r="I572" s="928"/>
      <c r="J572" s="928"/>
      <c r="K572" s="928"/>
      <c r="L572" s="928"/>
      <c r="M572" s="928"/>
      <c r="N572" s="928"/>
      <c r="O572" s="928"/>
      <c r="P572" s="928"/>
      <c r="Q572" s="928"/>
      <c r="R572" s="928"/>
      <c r="S572" s="928"/>
      <c r="T572" s="928"/>
      <c r="U572" s="928"/>
      <c r="V572" s="928"/>
      <c r="W572" s="928"/>
      <c r="X572" s="928"/>
      <c r="Y572" s="928"/>
      <c r="Z572" s="928"/>
      <c r="AA572" s="928"/>
      <c r="AB572" s="928"/>
      <c r="AC572" s="928"/>
      <c r="AD572" s="928"/>
      <c r="AE572" s="928"/>
      <c r="AF572" s="928"/>
      <c r="AG572" s="928"/>
      <c r="AH572" s="928"/>
      <c r="AI572" s="928"/>
      <c r="AJ572" s="928"/>
      <c r="AK572" s="928"/>
      <c r="AL572" s="928"/>
      <c r="AM572" s="928"/>
      <c r="AN572" s="928"/>
      <c r="AO572" s="928"/>
      <c r="AP572" s="928"/>
      <c r="AQ572" s="928"/>
      <c r="AR572" s="928"/>
      <c r="AS572" s="928"/>
      <c r="AT572" s="928"/>
      <c r="AU572" s="928"/>
    </row>
    <row r="573" spans="1:47">
      <c r="A573" s="928"/>
      <c r="B573" s="928"/>
      <c r="C573" s="928"/>
      <c r="D573" s="928"/>
      <c r="E573" s="928"/>
      <c r="F573" s="928"/>
      <c r="G573" s="928"/>
      <c r="H573" s="928"/>
      <c r="I573" s="928"/>
      <c r="J573" s="928"/>
      <c r="K573" s="928"/>
      <c r="L573" s="928"/>
      <c r="M573" s="928"/>
      <c r="N573" s="928"/>
      <c r="O573" s="928"/>
      <c r="P573" s="928"/>
      <c r="Q573" s="928"/>
      <c r="R573" s="928"/>
      <c r="S573" s="928"/>
      <c r="T573" s="928"/>
      <c r="U573" s="928"/>
      <c r="V573" s="928"/>
      <c r="W573" s="928"/>
      <c r="X573" s="928"/>
      <c r="Y573" s="928"/>
      <c r="Z573" s="928"/>
      <c r="AA573" s="928"/>
      <c r="AB573" s="928"/>
      <c r="AC573" s="928"/>
      <c r="AD573" s="928"/>
      <c r="AE573" s="928"/>
      <c r="AF573" s="928"/>
      <c r="AG573" s="928"/>
      <c r="AH573" s="928"/>
      <c r="AI573" s="928"/>
      <c r="AJ573" s="928"/>
      <c r="AK573" s="928"/>
      <c r="AL573" s="928"/>
      <c r="AM573" s="928"/>
      <c r="AN573" s="928"/>
      <c r="AO573" s="928"/>
      <c r="AP573" s="928"/>
      <c r="AQ573" s="928"/>
      <c r="AR573" s="928"/>
      <c r="AS573" s="928"/>
      <c r="AT573" s="928"/>
      <c r="AU573" s="928"/>
    </row>
    <row r="574" spans="1:47">
      <c r="A574" s="928"/>
      <c r="B574" s="928"/>
      <c r="C574" s="928"/>
      <c r="D574" s="928"/>
      <c r="E574" s="928"/>
      <c r="F574" s="928"/>
      <c r="G574" s="928"/>
      <c r="H574" s="928"/>
      <c r="I574" s="928"/>
      <c r="J574" s="928"/>
      <c r="K574" s="928"/>
      <c r="L574" s="928"/>
      <c r="M574" s="928"/>
      <c r="N574" s="928"/>
      <c r="O574" s="928"/>
      <c r="P574" s="928"/>
      <c r="Q574" s="928"/>
      <c r="R574" s="928"/>
      <c r="S574" s="928"/>
      <c r="T574" s="928"/>
      <c r="U574" s="928"/>
      <c r="V574" s="928"/>
      <c r="W574" s="928"/>
      <c r="X574" s="928"/>
      <c r="Y574" s="928"/>
      <c r="Z574" s="928"/>
      <c r="AA574" s="928"/>
      <c r="AB574" s="928"/>
      <c r="AC574" s="928"/>
      <c r="AD574" s="928"/>
      <c r="AE574" s="928"/>
      <c r="AF574" s="928"/>
      <c r="AG574" s="928"/>
      <c r="AH574" s="928"/>
      <c r="AI574" s="928"/>
      <c r="AJ574" s="928"/>
      <c r="AK574" s="928"/>
      <c r="AL574" s="928"/>
      <c r="AM574" s="928"/>
      <c r="AN574" s="928"/>
      <c r="AO574" s="928"/>
      <c r="AP574" s="928"/>
      <c r="AQ574" s="928"/>
      <c r="AR574" s="928"/>
      <c r="AS574" s="928"/>
      <c r="AT574" s="928"/>
      <c r="AU574" s="928"/>
    </row>
    <row r="575" spans="1:47">
      <c r="A575" s="928"/>
      <c r="B575" s="928"/>
      <c r="C575" s="928"/>
      <c r="D575" s="928"/>
      <c r="E575" s="928"/>
      <c r="F575" s="928"/>
      <c r="G575" s="928"/>
      <c r="H575" s="928"/>
      <c r="I575" s="928"/>
      <c r="J575" s="928"/>
      <c r="K575" s="928"/>
      <c r="L575" s="928"/>
      <c r="M575" s="928"/>
      <c r="N575" s="928"/>
      <c r="O575" s="928"/>
      <c r="P575" s="928"/>
      <c r="Q575" s="928"/>
      <c r="R575" s="928"/>
      <c r="S575" s="928"/>
      <c r="T575" s="928"/>
      <c r="U575" s="928"/>
      <c r="V575" s="928"/>
      <c r="W575" s="928"/>
      <c r="X575" s="928"/>
      <c r="Y575" s="928"/>
      <c r="Z575" s="928"/>
      <c r="AA575" s="928"/>
      <c r="AB575" s="928"/>
      <c r="AC575" s="928"/>
      <c r="AD575" s="928"/>
      <c r="AE575" s="928"/>
      <c r="AF575" s="928"/>
      <c r="AG575" s="928"/>
      <c r="AH575" s="928"/>
      <c r="AI575" s="928"/>
      <c r="AJ575" s="928"/>
      <c r="AK575" s="928"/>
      <c r="AL575" s="928"/>
      <c r="AM575" s="928"/>
      <c r="AN575" s="928"/>
      <c r="AO575" s="928"/>
      <c r="AP575" s="928"/>
      <c r="AQ575" s="928"/>
      <c r="AR575" s="928"/>
      <c r="AS575" s="928"/>
      <c r="AT575" s="928"/>
      <c r="AU575" s="928"/>
    </row>
    <row r="576" spans="1:47">
      <c r="A576" s="928"/>
      <c r="B576" s="928"/>
      <c r="C576" s="928"/>
      <c r="D576" s="928"/>
      <c r="E576" s="928"/>
      <c r="F576" s="928"/>
      <c r="G576" s="928"/>
      <c r="H576" s="928"/>
      <c r="I576" s="928"/>
      <c r="J576" s="928"/>
      <c r="K576" s="928"/>
      <c r="L576" s="928"/>
      <c r="M576" s="928"/>
      <c r="N576" s="928"/>
      <c r="O576" s="928"/>
      <c r="P576" s="928"/>
      <c r="Q576" s="928"/>
      <c r="R576" s="928"/>
      <c r="S576" s="928"/>
      <c r="T576" s="928"/>
      <c r="U576" s="928"/>
      <c r="V576" s="928"/>
      <c r="W576" s="928"/>
      <c r="X576" s="928"/>
      <c r="Y576" s="928"/>
      <c r="Z576" s="928"/>
      <c r="AA576" s="928"/>
      <c r="AB576" s="928"/>
      <c r="AC576" s="928"/>
      <c r="AD576" s="928"/>
      <c r="AE576" s="928"/>
      <c r="AF576" s="928"/>
      <c r="AG576" s="928"/>
      <c r="AH576" s="928"/>
      <c r="AI576" s="928"/>
      <c r="AJ576" s="928"/>
      <c r="AK576" s="928"/>
      <c r="AL576" s="928"/>
      <c r="AM576" s="928"/>
      <c r="AN576" s="928"/>
      <c r="AO576" s="928"/>
      <c r="AP576" s="928"/>
      <c r="AQ576" s="928"/>
      <c r="AR576" s="928"/>
      <c r="AS576" s="928"/>
      <c r="AT576" s="928"/>
      <c r="AU576" s="928"/>
    </row>
    <row r="577" spans="1:47">
      <c r="A577" s="928"/>
      <c r="B577" s="928"/>
      <c r="C577" s="928"/>
      <c r="D577" s="928"/>
      <c r="E577" s="928"/>
      <c r="F577" s="928"/>
      <c r="G577" s="928"/>
      <c r="H577" s="928"/>
      <c r="I577" s="928"/>
      <c r="J577" s="928"/>
      <c r="K577" s="928"/>
      <c r="L577" s="928"/>
      <c r="M577" s="928"/>
      <c r="N577" s="928"/>
      <c r="O577" s="928"/>
      <c r="P577" s="928"/>
      <c r="Q577" s="928"/>
      <c r="R577" s="928"/>
      <c r="S577" s="928"/>
      <c r="T577" s="928"/>
      <c r="U577" s="928"/>
      <c r="V577" s="928"/>
      <c r="W577" s="928"/>
      <c r="X577" s="928"/>
      <c r="Y577" s="928"/>
      <c r="Z577" s="928"/>
      <c r="AA577" s="928"/>
      <c r="AB577" s="928"/>
      <c r="AC577" s="928"/>
      <c r="AD577" s="928"/>
      <c r="AE577" s="928"/>
      <c r="AF577" s="928"/>
      <c r="AG577" s="928"/>
      <c r="AH577" s="928"/>
      <c r="AI577" s="928"/>
      <c r="AJ577" s="928"/>
      <c r="AK577" s="928"/>
      <c r="AL577" s="928"/>
      <c r="AM577" s="928"/>
      <c r="AN577" s="928"/>
      <c r="AO577" s="928"/>
      <c r="AP577" s="928"/>
      <c r="AQ577" s="928"/>
      <c r="AR577" s="928"/>
      <c r="AS577" s="928"/>
      <c r="AT577" s="928"/>
      <c r="AU577" s="928"/>
    </row>
    <row r="578" spans="1:47">
      <c r="A578" s="928"/>
      <c r="B578" s="928"/>
      <c r="C578" s="928"/>
      <c r="D578" s="928"/>
      <c r="E578" s="928"/>
      <c r="F578" s="928"/>
      <c r="G578" s="928"/>
      <c r="H578" s="928"/>
      <c r="I578" s="928"/>
      <c r="J578" s="928"/>
      <c r="K578" s="928"/>
      <c r="L578" s="928"/>
      <c r="M578" s="928"/>
      <c r="N578" s="928"/>
      <c r="O578" s="928"/>
      <c r="P578" s="928"/>
      <c r="Q578" s="928"/>
      <c r="R578" s="928"/>
      <c r="S578" s="928"/>
      <c r="T578" s="928"/>
      <c r="U578" s="928"/>
      <c r="V578" s="928"/>
      <c r="W578" s="928"/>
      <c r="X578" s="928"/>
      <c r="Y578" s="928"/>
      <c r="Z578" s="928"/>
      <c r="AA578" s="928"/>
      <c r="AB578" s="928"/>
      <c r="AC578" s="928"/>
      <c r="AD578" s="928"/>
      <c r="AE578" s="928"/>
      <c r="AF578" s="928"/>
      <c r="AG578" s="928"/>
      <c r="AH578" s="928"/>
      <c r="AI578" s="928"/>
      <c r="AJ578" s="928"/>
      <c r="AK578" s="928"/>
      <c r="AL578" s="928"/>
      <c r="AM578" s="928"/>
      <c r="AN578" s="928"/>
      <c r="AO578" s="928"/>
      <c r="AP578" s="928"/>
      <c r="AQ578" s="928"/>
      <c r="AR578" s="928"/>
      <c r="AS578" s="928"/>
      <c r="AT578" s="928"/>
      <c r="AU578" s="928"/>
    </row>
    <row r="579" spans="1:47">
      <c r="A579" s="928"/>
      <c r="B579" s="928"/>
      <c r="C579" s="928"/>
      <c r="D579" s="928"/>
      <c r="E579" s="928"/>
      <c r="F579" s="928"/>
      <c r="G579" s="928"/>
      <c r="H579" s="928"/>
      <c r="I579" s="928"/>
      <c r="J579" s="928"/>
      <c r="K579" s="928"/>
      <c r="L579" s="928"/>
      <c r="M579" s="928"/>
      <c r="N579" s="928"/>
      <c r="O579" s="928"/>
      <c r="P579" s="928"/>
      <c r="Q579" s="928"/>
      <c r="R579" s="928"/>
      <c r="S579" s="928"/>
      <c r="T579" s="928"/>
      <c r="U579" s="928"/>
      <c r="V579" s="928"/>
      <c r="W579" s="928"/>
      <c r="X579" s="928"/>
      <c r="Y579" s="928"/>
      <c r="Z579" s="928"/>
      <c r="AA579" s="928"/>
      <c r="AB579" s="928"/>
      <c r="AC579" s="928"/>
      <c r="AD579" s="928"/>
      <c r="AE579" s="928"/>
      <c r="AF579" s="928"/>
      <c r="AG579" s="928"/>
      <c r="AH579" s="928"/>
      <c r="AI579" s="928"/>
      <c r="AJ579" s="928"/>
      <c r="AK579" s="928"/>
      <c r="AL579" s="928"/>
      <c r="AM579" s="928"/>
      <c r="AN579" s="928"/>
      <c r="AO579" s="928"/>
      <c r="AP579" s="928"/>
      <c r="AQ579" s="928"/>
      <c r="AR579" s="928"/>
      <c r="AS579" s="928"/>
      <c r="AT579" s="928"/>
      <c r="AU579" s="928"/>
    </row>
    <row r="580" spans="1:47">
      <c r="A580" s="928"/>
      <c r="B580" s="928"/>
      <c r="C580" s="928"/>
      <c r="D580" s="928"/>
      <c r="E580" s="928"/>
      <c r="F580" s="928"/>
      <c r="G580" s="928"/>
      <c r="H580" s="928"/>
      <c r="I580" s="928"/>
      <c r="J580" s="928"/>
      <c r="K580" s="928"/>
      <c r="L580" s="928"/>
      <c r="M580" s="928"/>
      <c r="N580" s="928"/>
      <c r="O580" s="928"/>
      <c r="P580" s="928"/>
      <c r="Q580" s="928"/>
      <c r="R580" s="928"/>
      <c r="S580" s="928"/>
      <c r="T580" s="928"/>
      <c r="U580" s="928"/>
      <c r="V580" s="928"/>
      <c r="W580" s="928"/>
      <c r="X580" s="928"/>
      <c r="Y580" s="928"/>
      <c r="Z580" s="928"/>
      <c r="AA580" s="928"/>
      <c r="AB580" s="928"/>
      <c r="AC580" s="928"/>
      <c r="AD580" s="928"/>
      <c r="AE580" s="928"/>
      <c r="AF580" s="928"/>
      <c r="AG580" s="928"/>
      <c r="AH580" s="928"/>
      <c r="AI580" s="928"/>
      <c r="AJ580" s="928"/>
      <c r="AK580" s="928"/>
      <c r="AL580" s="928"/>
      <c r="AM580" s="928"/>
      <c r="AN580" s="928"/>
      <c r="AO580" s="928"/>
      <c r="AP580" s="928"/>
      <c r="AQ580" s="928"/>
      <c r="AR580" s="928"/>
      <c r="AS580" s="928"/>
      <c r="AT580" s="928"/>
      <c r="AU580" s="928"/>
    </row>
    <row r="581" spans="1:47">
      <c r="A581" s="928"/>
      <c r="B581" s="928"/>
      <c r="C581" s="928"/>
      <c r="D581" s="928"/>
      <c r="E581" s="928"/>
      <c r="F581" s="928"/>
      <c r="G581" s="928"/>
      <c r="H581" s="928"/>
      <c r="I581" s="928"/>
      <c r="J581" s="928"/>
      <c r="K581" s="928"/>
      <c r="L581" s="928"/>
      <c r="M581" s="928"/>
      <c r="N581" s="928"/>
      <c r="O581" s="928"/>
      <c r="P581" s="928"/>
      <c r="Q581" s="928"/>
      <c r="R581" s="928"/>
      <c r="S581" s="928"/>
      <c r="T581" s="928"/>
      <c r="U581" s="928"/>
      <c r="V581" s="928"/>
      <c r="W581" s="928"/>
      <c r="X581" s="928"/>
      <c r="Y581" s="928"/>
      <c r="Z581" s="928"/>
      <c r="AA581" s="928"/>
      <c r="AB581" s="928"/>
      <c r="AC581" s="928"/>
      <c r="AD581" s="928"/>
      <c r="AE581" s="928"/>
      <c r="AF581" s="928"/>
      <c r="AG581" s="928"/>
      <c r="AH581" s="928"/>
      <c r="AI581" s="928"/>
      <c r="AJ581" s="928"/>
      <c r="AK581" s="928"/>
      <c r="AL581" s="928"/>
      <c r="AM581" s="928"/>
      <c r="AN581" s="928"/>
      <c r="AO581" s="928"/>
      <c r="AP581" s="928"/>
      <c r="AQ581" s="928"/>
      <c r="AR581" s="928"/>
      <c r="AS581" s="928"/>
      <c r="AT581" s="928"/>
      <c r="AU581" s="928"/>
    </row>
    <row r="582" spans="1:47">
      <c r="A582" s="928"/>
      <c r="B582" s="928"/>
      <c r="C582" s="928"/>
      <c r="D582" s="928"/>
      <c r="E582" s="928"/>
      <c r="F582" s="928"/>
      <c r="G582" s="928"/>
      <c r="H582" s="928"/>
      <c r="I582" s="928"/>
      <c r="J582" s="928"/>
      <c r="K582" s="928"/>
      <c r="L582" s="928"/>
      <c r="M582" s="928"/>
      <c r="N582" s="928"/>
      <c r="O582" s="928"/>
      <c r="P582" s="928"/>
      <c r="Q582" s="928"/>
      <c r="R582" s="928"/>
      <c r="S582" s="928"/>
      <c r="T582" s="928"/>
      <c r="U582" s="928"/>
      <c r="V582" s="928"/>
      <c r="W582" s="928"/>
      <c r="X582" s="928"/>
      <c r="Y582" s="928"/>
      <c r="Z582" s="928"/>
      <c r="AA582" s="928"/>
      <c r="AB582" s="928"/>
      <c r="AC582" s="928"/>
      <c r="AD582" s="928"/>
      <c r="AE582" s="928"/>
      <c r="AF582" s="928"/>
      <c r="AG582" s="928"/>
      <c r="AH582" s="928"/>
      <c r="AI582" s="928"/>
      <c r="AJ582" s="928"/>
      <c r="AK582" s="928"/>
      <c r="AL582" s="928"/>
      <c r="AM582" s="928"/>
      <c r="AN582" s="928"/>
      <c r="AO582" s="928"/>
      <c r="AP582" s="928"/>
      <c r="AQ582" s="928"/>
      <c r="AR582" s="928"/>
      <c r="AS582" s="928"/>
      <c r="AT582" s="928"/>
      <c r="AU582" s="928"/>
    </row>
    <row r="583" spans="1:47">
      <c r="A583" s="928"/>
      <c r="B583" s="928"/>
      <c r="C583" s="928"/>
      <c r="D583" s="928"/>
      <c r="E583" s="928"/>
      <c r="F583" s="928"/>
      <c r="G583" s="928"/>
      <c r="H583" s="928"/>
      <c r="I583" s="928"/>
      <c r="J583" s="928"/>
      <c r="K583" s="928"/>
      <c r="L583" s="928"/>
      <c r="M583" s="928"/>
      <c r="N583" s="928"/>
      <c r="O583" s="928"/>
      <c r="P583" s="928"/>
      <c r="Q583" s="928"/>
      <c r="R583" s="928"/>
      <c r="S583" s="928"/>
      <c r="T583" s="928"/>
      <c r="U583" s="928"/>
      <c r="V583" s="928"/>
      <c r="W583" s="928"/>
      <c r="X583" s="928"/>
      <c r="Y583" s="928"/>
      <c r="Z583" s="928"/>
      <c r="AA583" s="928"/>
      <c r="AB583" s="928"/>
      <c r="AC583" s="928"/>
      <c r="AD583" s="928"/>
      <c r="AE583" s="928"/>
      <c r="AF583" s="928"/>
      <c r="AG583" s="928"/>
      <c r="AH583" s="928"/>
      <c r="AI583" s="928"/>
      <c r="AJ583" s="928"/>
      <c r="AK583" s="928"/>
      <c r="AL583" s="928"/>
      <c r="AM583" s="928"/>
      <c r="AN583" s="928"/>
      <c r="AO583" s="928"/>
      <c r="AP583" s="928"/>
      <c r="AQ583" s="928"/>
      <c r="AR583" s="928"/>
      <c r="AS583" s="928"/>
      <c r="AT583" s="928"/>
      <c r="AU583" s="928"/>
    </row>
    <row r="584" spans="1:47">
      <c r="A584" s="928"/>
      <c r="B584" s="928"/>
      <c r="C584" s="928"/>
      <c r="D584" s="928"/>
      <c r="E584" s="928"/>
      <c r="F584" s="928"/>
      <c r="G584" s="928"/>
      <c r="H584" s="928"/>
      <c r="I584" s="928"/>
      <c r="J584" s="928"/>
      <c r="K584" s="928"/>
      <c r="L584" s="928"/>
      <c r="M584" s="928"/>
      <c r="N584" s="928"/>
      <c r="O584" s="928"/>
      <c r="P584" s="928"/>
      <c r="Q584" s="928"/>
      <c r="R584" s="928"/>
      <c r="S584" s="928"/>
      <c r="T584" s="928"/>
      <c r="U584" s="928"/>
      <c r="V584" s="928"/>
      <c r="W584" s="928"/>
      <c r="X584" s="928"/>
      <c r="Y584" s="928"/>
      <c r="Z584" s="928"/>
      <c r="AA584" s="928"/>
      <c r="AB584" s="928"/>
      <c r="AC584" s="928"/>
      <c r="AD584" s="928"/>
      <c r="AE584" s="928"/>
      <c r="AF584" s="928"/>
      <c r="AG584" s="928"/>
      <c r="AH584" s="928"/>
      <c r="AI584" s="928"/>
      <c r="AJ584" s="928"/>
      <c r="AK584" s="928"/>
      <c r="AL584" s="928"/>
      <c r="AM584" s="928"/>
      <c r="AN584" s="928"/>
      <c r="AO584" s="928"/>
      <c r="AP584" s="928"/>
      <c r="AQ584" s="928"/>
      <c r="AR584" s="928"/>
      <c r="AS584" s="928"/>
      <c r="AT584" s="928"/>
      <c r="AU584" s="928"/>
    </row>
    <row r="585" spans="1:47">
      <c r="A585" s="928"/>
      <c r="B585" s="928"/>
      <c r="C585" s="928"/>
      <c r="D585" s="928"/>
      <c r="E585" s="928"/>
      <c r="F585" s="928"/>
      <c r="G585" s="928"/>
      <c r="H585" s="928"/>
      <c r="I585" s="928"/>
      <c r="J585" s="928"/>
      <c r="K585" s="928"/>
      <c r="L585" s="928"/>
      <c r="M585" s="928"/>
      <c r="N585" s="928"/>
      <c r="O585" s="928"/>
      <c r="P585" s="928"/>
      <c r="Q585" s="928"/>
      <c r="R585" s="928"/>
      <c r="S585" s="928"/>
      <c r="T585" s="928"/>
      <c r="U585" s="928"/>
      <c r="V585" s="928"/>
      <c r="W585" s="928"/>
      <c r="X585" s="928"/>
      <c r="Y585" s="928"/>
      <c r="Z585" s="928"/>
      <c r="AA585" s="928"/>
      <c r="AB585" s="928"/>
      <c r="AC585" s="928"/>
      <c r="AD585" s="928"/>
      <c r="AE585" s="928"/>
      <c r="AF585" s="928"/>
      <c r="AG585" s="928"/>
      <c r="AH585" s="928"/>
      <c r="AI585" s="928"/>
      <c r="AJ585" s="928"/>
      <c r="AK585" s="928"/>
      <c r="AL585" s="928"/>
      <c r="AM585" s="928"/>
      <c r="AN585" s="928"/>
      <c r="AO585" s="928"/>
      <c r="AP585" s="928"/>
      <c r="AQ585" s="928"/>
      <c r="AR585" s="928"/>
      <c r="AS585" s="928"/>
      <c r="AT585" s="928"/>
      <c r="AU585" s="928"/>
    </row>
    <row r="586" spans="1:47">
      <c r="A586" s="928"/>
      <c r="B586" s="928"/>
      <c r="C586" s="928"/>
      <c r="D586" s="928"/>
      <c r="E586" s="928"/>
      <c r="F586" s="928"/>
      <c r="G586" s="928"/>
      <c r="H586" s="928"/>
      <c r="I586" s="928"/>
      <c r="J586" s="928"/>
      <c r="K586" s="928"/>
      <c r="L586" s="928"/>
      <c r="M586" s="928"/>
      <c r="N586" s="928"/>
      <c r="O586" s="928"/>
      <c r="P586" s="928"/>
      <c r="Q586" s="928"/>
      <c r="R586" s="928"/>
      <c r="S586" s="928"/>
      <c r="T586" s="928"/>
      <c r="U586" s="928"/>
      <c r="V586" s="928"/>
      <c r="W586" s="928"/>
      <c r="X586" s="928"/>
      <c r="Y586" s="928"/>
      <c r="Z586" s="928"/>
      <c r="AA586" s="928"/>
      <c r="AB586" s="928"/>
      <c r="AC586" s="928"/>
      <c r="AD586" s="928"/>
      <c r="AE586" s="928"/>
      <c r="AF586" s="928"/>
      <c r="AG586" s="928"/>
      <c r="AH586" s="928"/>
      <c r="AI586" s="928"/>
      <c r="AJ586" s="928"/>
      <c r="AK586" s="928"/>
      <c r="AL586" s="928"/>
      <c r="AM586" s="928"/>
      <c r="AN586" s="928"/>
      <c r="AO586" s="928"/>
      <c r="AP586" s="928"/>
      <c r="AQ586" s="928"/>
      <c r="AR586" s="928"/>
      <c r="AS586" s="928"/>
      <c r="AT586" s="928"/>
      <c r="AU586" s="928"/>
    </row>
    <row r="587" spans="1:47">
      <c r="A587" s="928"/>
      <c r="B587" s="928"/>
      <c r="C587" s="928"/>
      <c r="D587" s="928"/>
      <c r="E587" s="928"/>
      <c r="F587" s="928"/>
      <c r="G587" s="928"/>
      <c r="H587" s="928"/>
      <c r="I587" s="928"/>
      <c r="J587" s="928"/>
      <c r="K587" s="928"/>
      <c r="L587" s="928"/>
      <c r="M587" s="928"/>
      <c r="N587" s="928"/>
      <c r="O587" s="928"/>
      <c r="P587" s="928"/>
      <c r="Q587" s="928"/>
      <c r="R587" s="928"/>
      <c r="S587" s="928"/>
      <c r="T587" s="928"/>
      <c r="U587" s="928"/>
      <c r="V587" s="928"/>
      <c r="W587" s="928"/>
      <c r="X587" s="928"/>
      <c r="Y587" s="928"/>
      <c r="Z587" s="928"/>
      <c r="AA587" s="928"/>
      <c r="AB587" s="928"/>
      <c r="AC587" s="928"/>
      <c r="AD587" s="928"/>
      <c r="AE587" s="928"/>
      <c r="AF587" s="928"/>
      <c r="AG587" s="928"/>
      <c r="AH587" s="928"/>
      <c r="AI587" s="928"/>
      <c r="AJ587" s="928"/>
      <c r="AK587" s="928"/>
      <c r="AL587" s="928"/>
      <c r="AM587" s="928"/>
      <c r="AN587" s="928"/>
      <c r="AO587" s="928"/>
      <c r="AP587" s="928"/>
      <c r="AQ587" s="928"/>
      <c r="AR587" s="928"/>
      <c r="AS587" s="928"/>
      <c r="AT587" s="928"/>
      <c r="AU587" s="928"/>
    </row>
    <row r="588" spans="1:47">
      <c r="A588" s="928"/>
      <c r="B588" s="928"/>
      <c r="C588" s="928"/>
      <c r="D588" s="928"/>
      <c r="E588" s="928"/>
      <c r="F588" s="928"/>
      <c r="G588" s="928"/>
      <c r="H588" s="928"/>
      <c r="I588" s="928"/>
      <c r="J588" s="928"/>
      <c r="K588" s="928"/>
      <c r="L588" s="928"/>
      <c r="M588" s="928"/>
      <c r="N588" s="928"/>
      <c r="O588" s="928"/>
      <c r="P588" s="928"/>
      <c r="Q588" s="928"/>
      <c r="R588" s="928"/>
      <c r="S588" s="928"/>
      <c r="T588" s="928"/>
      <c r="U588" s="928"/>
      <c r="V588" s="928"/>
      <c r="W588" s="928"/>
      <c r="X588" s="928"/>
      <c r="Y588" s="928"/>
      <c r="Z588" s="928"/>
      <c r="AA588" s="928"/>
      <c r="AB588" s="928"/>
      <c r="AC588" s="928"/>
      <c r="AD588" s="928"/>
      <c r="AE588" s="928"/>
      <c r="AF588" s="928"/>
      <c r="AG588" s="928"/>
      <c r="AH588" s="928"/>
      <c r="AI588" s="928"/>
      <c r="AJ588" s="928"/>
      <c r="AK588" s="928"/>
      <c r="AL588" s="928"/>
      <c r="AM588" s="928"/>
      <c r="AN588" s="928"/>
      <c r="AO588" s="928"/>
      <c r="AP588" s="928"/>
      <c r="AQ588" s="928"/>
      <c r="AR588" s="928"/>
      <c r="AS588" s="928"/>
      <c r="AT588" s="928"/>
      <c r="AU588" s="928"/>
    </row>
    <row r="589" spans="1:47">
      <c r="A589" s="928"/>
      <c r="B589" s="928"/>
      <c r="C589" s="928"/>
      <c r="D589" s="928"/>
      <c r="E589" s="928"/>
      <c r="F589" s="928"/>
      <c r="G589" s="928"/>
      <c r="H589" s="928"/>
      <c r="I589" s="928"/>
      <c r="J589" s="928"/>
      <c r="K589" s="928"/>
      <c r="L589" s="928"/>
      <c r="M589" s="928"/>
      <c r="N589" s="928"/>
      <c r="O589" s="928"/>
      <c r="P589" s="928"/>
      <c r="Q589" s="928"/>
      <c r="R589" s="928"/>
      <c r="S589" s="928"/>
      <c r="T589" s="928"/>
      <c r="U589" s="928"/>
      <c r="V589" s="928"/>
      <c r="W589" s="928"/>
      <c r="X589" s="928"/>
      <c r="Y589" s="928"/>
      <c r="Z589" s="928"/>
      <c r="AA589" s="928"/>
      <c r="AB589" s="928"/>
      <c r="AC589" s="928"/>
      <c r="AD589" s="928"/>
      <c r="AE589" s="928"/>
      <c r="AF589" s="928"/>
      <c r="AG589" s="928"/>
      <c r="AH589" s="928"/>
      <c r="AI589" s="928"/>
      <c r="AJ589" s="928"/>
      <c r="AK589" s="928"/>
      <c r="AL589" s="928"/>
      <c r="AM589" s="928"/>
      <c r="AN589" s="928"/>
      <c r="AO589" s="928"/>
      <c r="AP589" s="928"/>
      <c r="AQ589" s="928"/>
      <c r="AR589" s="928"/>
      <c r="AS589" s="928"/>
      <c r="AT589" s="928"/>
      <c r="AU589" s="928"/>
    </row>
    <row r="590" spans="1:47">
      <c r="A590" s="928"/>
      <c r="B590" s="928"/>
      <c r="C590" s="928"/>
      <c r="D590" s="928"/>
      <c r="E590" s="928"/>
      <c r="F590" s="928"/>
      <c r="G590" s="928"/>
      <c r="H590" s="928"/>
      <c r="I590" s="928"/>
      <c r="J590" s="928"/>
      <c r="K590" s="928"/>
      <c r="L590" s="928"/>
      <c r="M590" s="928"/>
      <c r="N590" s="928"/>
      <c r="O590" s="928"/>
      <c r="P590" s="928"/>
      <c r="Q590" s="928"/>
      <c r="R590" s="928"/>
      <c r="S590" s="928"/>
      <c r="T590" s="928"/>
      <c r="U590" s="928"/>
      <c r="V590" s="928"/>
      <c r="W590" s="928"/>
      <c r="X590" s="928"/>
      <c r="Y590" s="928"/>
      <c r="Z590" s="928"/>
      <c r="AA590" s="928"/>
      <c r="AB590" s="928"/>
      <c r="AC590" s="928"/>
      <c r="AD590" s="928"/>
      <c r="AE590" s="928"/>
      <c r="AF590" s="928"/>
      <c r="AG590" s="928"/>
      <c r="AH590" s="928"/>
      <c r="AI590" s="928"/>
      <c r="AJ590" s="928"/>
      <c r="AK590" s="928"/>
      <c r="AL590" s="928"/>
      <c r="AM590" s="928"/>
      <c r="AN590" s="928"/>
      <c r="AO590" s="928"/>
      <c r="AP590" s="928"/>
      <c r="AQ590" s="928"/>
      <c r="AR590" s="928"/>
      <c r="AS590" s="928"/>
      <c r="AT590" s="928"/>
      <c r="AU590" s="928"/>
    </row>
    <row r="591" spans="1:47">
      <c r="A591" s="928"/>
      <c r="B591" s="928"/>
      <c r="C591" s="928"/>
      <c r="D591" s="928"/>
      <c r="E591" s="928"/>
      <c r="F591" s="928"/>
      <c r="G591" s="928"/>
      <c r="H591" s="928"/>
      <c r="I591" s="928"/>
      <c r="J591" s="928"/>
      <c r="K591" s="928"/>
      <c r="L591" s="928"/>
      <c r="M591" s="928"/>
      <c r="N591" s="928"/>
      <c r="O591" s="928"/>
      <c r="P591" s="928"/>
      <c r="Q591" s="928"/>
      <c r="R591" s="928"/>
      <c r="S591" s="928"/>
      <c r="T591" s="928"/>
      <c r="U591" s="928"/>
      <c r="V591" s="928"/>
      <c r="W591" s="928"/>
      <c r="X591" s="928"/>
      <c r="Y591" s="928"/>
      <c r="Z591" s="928"/>
      <c r="AA591" s="928"/>
      <c r="AB591" s="928"/>
      <c r="AC591" s="928"/>
      <c r="AD591" s="928"/>
      <c r="AE591" s="928"/>
      <c r="AF591" s="928"/>
      <c r="AG591" s="928"/>
      <c r="AH591" s="928"/>
      <c r="AI591" s="928"/>
      <c r="AJ591" s="928"/>
      <c r="AK591" s="928"/>
      <c r="AL591" s="928"/>
      <c r="AM591" s="928"/>
      <c r="AN591" s="928"/>
      <c r="AO591" s="928"/>
      <c r="AP591" s="928"/>
      <c r="AQ591" s="928"/>
      <c r="AR591" s="928"/>
      <c r="AS591" s="928"/>
      <c r="AT591" s="928"/>
      <c r="AU591" s="928"/>
    </row>
    <row r="592" spans="1:47">
      <c r="A592" s="928"/>
      <c r="B592" s="928"/>
      <c r="C592" s="928"/>
      <c r="D592" s="928"/>
      <c r="E592" s="928"/>
      <c r="F592" s="928"/>
      <c r="G592" s="928"/>
      <c r="H592" s="928"/>
      <c r="I592" s="928"/>
      <c r="J592" s="928"/>
      <c r="K592" s="928"/>
      <c r="L592" s="928"/>
      <c r="M592" s="928"/>
      <c r="N592" s="928"/>
      <c r="O592" s="928"/>
      <c r="P592" s="928"/>
      <c r="Q592" s="928"/>
      <c r="R592" s="928"/>
      <c r="S592" s="928"/>
      <c r="T592" s="928"/>
      <c r="U592" s="928"/>
      <c r="V592" s="928"/>
      <c r="W592" s="928"/>
      <c r="X592" s="928"/>
      <c r="Y592" s="928"/>
      <c r="Z592" s="928"/>
      <c r="AA592" s="928"/>
      <c r="AB592" s="928"/>
      <c r="AC592" s="928"/>
      <c r="AD592" s="928"/>
      <c r="AE592" s="928"/>
      <c r="AF592" s="928"/>
      <c r="AG592" s="928"/>
      <c r="AH592" s="928"/>
      <c r="AI592" s="928"/>
      <c r="AJ592" s="928"/>
      <c r="AK592" s="928"/>
      <c r="AL592" s="928"/>
      <c r="AM592" s="928"/>
      <c r="AN592" s="928"/>
      <c r="AO592" s="928"/>
      <c r="AP592" s="928"/>
      <c r="AQ592" s="928"/>
      <c r="AR592" s="928"/>
      <c r="AS592" s="928"/>
      <c r="AT592" s="928"/>
      <c r="AU592" s="928"/>
    </row>
    <row r="593" spans="1:47">
      <c r="A593" s="928"/>
      <c r="B593" s="928"/>
      <c r="C593" s="928"/>
      <c r="D593" s="928"/>
      <c r="E593" s="928"/>
      <c r="F593" s="928"/>
      <c r="G593" s="928"/>
      <c r="H593" s="928"/>
      <c r="I593" s="928"/>
      <c r="J593" s="928"/>
      <c r="K593" s="928"/>
      <c r="L593" s="928"/>
      <c r="M593" s="928"/>
      <c r="N593" s="928"/>
      <c r="O593" s="928"/>
      <c r="P593" s="928"/>
      <c r="Q593" s="928"/>
      <c r="R593" s="928"/>
      <c r="S593" s="928"/>
      <c r="T593" s="928"/>
      <c r="U593" s="928"/>
      <c r="V593" s="928"/>
      <c r="W593" s="928"/>
      <c r="X593" s="928"/>
      <c r="Y593" s="928"/>
      <c r="Z593" s="928"/>
      <c r="AA593" s="928"/>
      <c r="AB593" s="928"/>
      <c r="AC593" s="928"/>
      <c r="AD593" s="928"/>
      <c r="AE593" s="928"/>
      <c r="AF593" s="928"/>
      <c r="AG593" s="928"/>
      <c r="AH593" s="928"/>
      <c r="AI593" s="928"/>
      <c r="AJ593" s="928"/>
      <c r="AK593" s="928"/>
      <c r="AL593" s="928"/>
      <c r="AM593" s="928"/>
      <c r="AN593" s="928"/>
      <c r="AO593" s="928"/>
      <c r="AP593" s="928"/>
      <c r="AQ593" s="928"/>
      <c r="AR593" s="928"/>
      <c r="AS593" s="928"/>
      <c r="AT593" s="928"/>
      <c r="AU593" s="928"/>
    </row>
    <row r="594" spans="1:47">
      <c r="A594" s="928"/>
      <c r="B594" s="928"/>
      <c r="C594" s="928"/>
      <c r="D594" s="928"/>
      <c r="E594" s="928"/>
      <c r="F594" s="928"/>
      <c r="G594" s="928"/>
      <c r="H594" s="928"/>
      <c r="I594" s="928"/>
      <c r="J594" s="928"/>
      <c r="K594" s="928"/>
      <c r="L594" s="928"/>
      <c r="M594" s="928"/>
      <c r="N594" s="928"/>
      <c r="O594" s="928"/>
      <c r="P594" s="928"/>
      <c r="Q594" s="928"/>
      <c r="R594" s="928"/>
      <c r="S594" s="928"/>
      <c r="T594" s="928"/>
      <c r="U594" s="928"/>
      <c r="V594" s="928"/>
      <c r="W594" s="928"/>
      <c r="X594" s="928"/>
      <c r="Y594" s="928"/>
      <c r="Z594" s="928"/>
      <c r="AA594" s="928"/>
      <c r="AB594" s="928"/>
      <c r="AC594" s="928"/>
      <c r="AD594" s="928"/>
      <c r="AE594" s="928"/>
      <c r="AF594" s="928"/>
      <c r="AG594" s="928"/>
      <c r="AH594" s="928"/>
      <c r="AI594" s="928"/>
      <c r="AJ594" s="928"/>
      <c r="AK594" s="928"/>
      <c r="AL594" s="928"/>
      <c r="AM594" s="928"/>
      <c r="AN594" s="928"/>
      <c r="AO594" s="928"/>
      <c r="AP594" s="928"/>
      <c r="AQ594" s="928"/>
      <c r="AR594" s="928"/>
      <c r="AS594" s="928"/>
      <c r="AT594" s="928"/>
      <c r="AU594" s="928"/>
    </row>
    <row r="595" spans="1:47">
      <c r="A595" s="928"/>
      <c r="B595" s="928"/>
      <c r="C595" s="928"/>
      <c r="D595" s="928"/>
      <c r="E595" s="928"/>
      <c r="F595" s="928"/>
      <c r="G595" s="928"/>
      <c r="H595" s="928"/>
      <c r="I595" s="928"/>
      <c r="J595" s="928"/>
      <c r="K595" s="928"/>
      <c r="L595" s="928"/>
      <c r="M595" s="928"/>
      <c r="N595" s="928"/>
      <c r="O595" s="928"/>
      <c r="P595" s="928"/>
      <c r="Q595" s="928"/>
      <c r="R595" s="928"/>
      <c r="S595" s="928"/>
      <c r="T595" s="928"/>
      <c r="U595" s="928"/>
      <c r="V595" s="928"/>
      <c r="W595" s="928"/>
      <c r="X595" s="928"/>
      <c r="Y595" s="928"/>
      <c r="Z595" s="928"/>
      <c r="AA595" s="928"/>
      <c r="AB595" s="928"/>
      <c r="AC595" s="928"/>
      <c r="AD595" s="928"/>
      <c r="AE595" s="928"/>
      <c r="AF595" s="928"/>
      <c r="AG595" s="928"/>
      <c r="AH595" s="928"/>
      <c r="AI595" s="928"/>
      <c r="AJ595" s="928"/>
      <c r="AK595" s="928"/>
      <c r="AL595" s="928"/>
      <c r="AM595" s="928"/>
      <c r="AN595" s="928"/>
      <c r="AO595" s="928"/>
      <c r="AP595" s="928"/>
      <c r="AQ595" s="928"/>
      <c r="AR595" s="928"/>
      <c r="AS595" s="928"/>
      <c r="AT595" s="928"/>
      <c r="AU595" s="928"/>
    </row>
    <row r="596" spans="1:47">
      <c r="A596" s="928"/>
      <c r="B596" s="928"/>
      <c r="C596" s="928"/>
      <c r="D596" s="928"/>
      <c r="E596" s="928"/>
      <c r="F596" s="928"/>
      <c r="G596" s="928"/>
      <c r="H596" s="928"/>
      <c r="I596" s="928"/>
      <c r="J596" s="928"/>
      <c r="K596" s="928"/>
      <c r="L596" s="928"/>
      <c r="M596" s="928"/>
      <c r="N596" s="928"/>
      <c r="O596" s="928"/>
      <c r="P596" s="928"/>
      <c r="Q596" s="928"/>
      <c r="R596" s="928"/>
      <c r="S596" s="928"/>
      <c r="T596" s="928"/>
      <c r="U596" s="928"/>
      <c r="V596" s="928"/>
      <c r="W596" s="928"/>
      <c r="X596" s="928"/>
      <c r="Y596" s="928"/>
      <c r="Z596" s="928"/>
      <c r="AA596" s="928"/>
      <c r="AB596" s="928"/>
      <c r="AC596" s="928"/>
      <c r="AD596" s="928"/>
      <c r="AE596" s="928"/>
      <c r="AF596" s="928"/>
      <c r="AG596" s="928"/>
      <c r="AH596" s="928"/>
      <c r="AI596" s="928"/>
      <c r="AJ596" s="928"/>
      <c r="AK596" s="928"/>
      <c r="AL596" s="928"/>
      <c r="AM596" s="928"/>
      <c r="AN596" s="928"/>
      <c r="AO596" s="928"/>
      <c r="AP596" s="928"/>
      <c r="AQ596" s="928"/>
      <c r="AR596" s="928"/>
      <c r="AS596" s="928"/>
      <c r="AT596" s="928"/>
      <c r="AU596" s="928"/>
    </row>
    <row r="597" spans="1:47">
      <c r="A597" s="928"/>
      <c r="B597" s="928"/>
      <c r="C597" s="928"/>
      <c r="D597" s="928"/>
      <c r="E597" s="928"/>
      <c r="F597" s="928"/>
      <c r="G597" s="928"/>
      <c r="H597" s="928"/>
      <c r="I597" s="928"/>
      <c r="J597" s="928"/>
      <c r="K597" s="928"/>
      <c r="L597" s="928"/>
      <c r="M597" s="928"/>
      <c r="N597" s="928"/>
      <c r="O597" s="928"/>
      <c r="P597" s="928"/>
      <c r="Q597" s="928"/>
      <c r="R597" s="928"/>
      <c r="S597" s="928"/>
      <c r="T597" s="928"/>
      <c r="U597" s="928"/>
      <c r="V597" s="928"/>
      <c r="W597" s="928"/>
      <c r="X597" s="928"/>
      <c r="Y597" s="928"/>
      <c r="Z597" s="928"/>
      <c r="AA597" s="928"/>
      <c r="AB597" s="928"/>
      <c r="AC597" s="928"/>
      <c r="AD597" s="928"/>
      <c r="AE597" s="928"/>
      <c r="AF597" s="928"/>
      <c r="AG597" s="928"/>
      <c r="AH597" s="928"/>
      <c r="AI597" s="928"/>
      <c r="AJ597" s="928"/>
      <c r="AK597" s="928"/>
      <c r="AL597" s="928"/>
      <c r="AM597" s="928"/>
      <c r="AN597" s="928"/>
      <c r="AO597" s="928"/>
      <c r="AP597" s="928"/>
      <c r="AQ597" s="928"/>
      <c r="AR597" s="928"/>
      <c r="AS597" s="928"/>
      <c r="AT597" s="928"/>
      <c r="AU597" s="928"/>
    </row>
    <row r="598" spans="1:47">
      <c r="A598" s="928"/>
      <c r="B598" s="928"/>
      <c r="C598" s="928"/>
      <c r="D598" s="928"/>
      <c r="E598" s="928"/>
      <c r="F598" s="928"/>
      <c r="G598" s="928"/>
      <c r="H598" s="928"/>
      <c r="I598" s="928"/>
      <c r="J598" s="928"/>
      <c r="K598" s="928"/>
      <c r="L598" s="928"/>
      <c r="M598" s="928"/>
      <c r="N598" s="928"/>
      <c r="O598" s="928"/>
      <c r="P598" s="928"/>
      <c r="Q598" s="928"/>
      <c r="R598" s="928"/>
      <c r="S598" s="928"/>
      <c r="T598" s="928"/>
      <c r="U598" s="928"/>
      <c r="V598" s="928"/>
      <c r="W598" s="928"/>
      <c r="X598" s="928"/>
      <c r="Y598" s="928"/>
      <c r="Z598" s="928"/>
      <c r="AA598" s="928"/>
      <c r="AB598" s="928"/>
      <c r="AC598" s="928"/>
      <c r="AD598" s="928"/>
      <c r="AE598" s="928"/>
      <c r="AF598" s="928"/>
      <c r="AG598" s="928"/>
      <c r="AH598" s="928"/>
      <c r="AI598" s="928"/>
      <c r="AJ598" s="928"/>
      <c r="AK598" s="928"/>
      <c r="AL598" s="928"/>
      <c r="AM598" s="928"/>
      <c r="AN598" s="928"/>
      <c r="AO598" s="928"/>
      <c r="AP598" s="928"/>
      <c r="AQ598" s="928"/>
      <c r="AR598" s="928"/>
      <c r="AS598" s="928"/>
      <c r="AT598" s="928"/>
      <c r="AU598" s="928"/>
    </row>
    <row r="599" spans="1:47">
      <c r="A599" s="928"/>
      <c r="B599" s="928"/>
      <c r="C599" s="928"/>
      <c r="D599" s="928"/>
      <c r="E599" s="928"/>
      <c r="F599" s="928"/>
      <c r="G599" s="928"/>
      <c r="H599" s="928"/>
      <c r="I599" s="928"/>
      <c r="J599" s="928"/>
      <c r="K599" s="928"/>
      <c r="L599" s="928"/>
      <c r="M599" s="928"/>
      <c r="N599" s="928"/>
      <c r="O599" s="928"/>
      <c r="P599" s="928"/>
      <c r="Q599" s="928"/>
      <c r="R599" s="928"/>
      <c r="S599" s="928"/>
      <c r="T599" s="928"/>
      <c r="U599" s="928"/>
      <c r="V599" s="928"/>
      <c r="W599" s="928"/>
      <c r="X599" s="928"/>
      <c r="Y599" s="928"/>
      <c r="Z599" s="928"/>
      <c r="AA599" s="928"/>
      <c r="AB599" s="928"/>
      <c r="AC599" s="928"/>
      <c r="AD599" s="928"/>
      <c r="AE599" s="928"/>
      <c r="AF599" s="928"/>
      <c r="AG599" s="928"/>
      <c r="AH599" s="928"/>
      <c r="AI599" s="928"/>
      <c r="AJ599" s="928"/>
      <c r="AK599" s="928"/>
      <c r="AL599" s="928"/>
      <c r="AM599" s="928"/>
      <c r="AN599" s="928"/>
      <c r="AO599" s="928"/>
      <c r="AP599" s="928"/>
      <c r="AQ599" s="928"/>
      <c r="AR599" s="928"/>
      <c r="AS599" s="928"/>
      <c r="AT599" s="928"/>
      <c r="AU599" s="928"/>
    </row>
    <row r="600" spans="1:47">
      <c r="A600" s="928"/>
      <c r="B600" s="928"/>
      <c r="C600" s="928"/>
      <c r="D600" s="928"/>
      <c r="E600" s="928"/>
      <c r="F600" s="928"/>
      <c r="G600" s="928"/>
      <c r="H600" s="928"/>
      <c r="I600" s="928"/>
      <c r="J600" s="928"/>
      <c r="K600" s="928"/>
      <c r="L600" s="928"/>
      <c r="M600" s="928"/>
      <c r="N600" s="928"/>
      <c r="O600" s="928"/>
      <c r="P600" s="928"/>
      <c r="Q600" s="928"/>
      <c r="R600" s="928"/>
      <c r="S600" s="928"/>
      <c r="T600" s="928"/>
      <c r="U600" s="928"/>
      <c r="V600" s="928"/>
      <c r="W600" s="928"/>
      <c r="X600" s="928"/>
      <c r="Y600" s="928"/>
      <c r="Z600" s="928"/>
      <c r="AA600" s="928"/>
      <c r="AB600" s="928"/>
      <c r="AC600" s="928"/>
      <c r="AD600" s="928"/>
      <c r="AE600" s="928"/>
      <c r="AF600" s="928"/>
      <c r="AG600" s="928"/>
      <c r="AH600" s="928"/>
      <c r="AI600" s="928"/>
      <c r="AJ600" s="928"/>
      <c r="AK600" s="928"/>
      <c r="AL600" s="928"/>
      <c r="AM600" s="928"/>
      <c r="AN600" s="928"/>
      <c r="AO600" s="928"/>
      <c r="AP600" s="928"/>
      <c r="AQ600" s="928"/>
      <c r="AR600" s="928"/>
      <c r="AS600" s="928"/>
      <c r="AT600" s="928"/>
      <c r="AU600" s="928"/>
    </row>
    <row r="601" spans="1:47">
      <c r="A601" s="928"/>
      <c r="B601" s="928"/>
      <c r="C601" s="928"/>
      <c r="D601" s="928"/>
      <c r="E601" s="928"/>
      <c r="F601" s="928"/>
      <c r="G601" s="928"/>
      <c r="H601" s="928"/>
      <c r="I601" s="928"/>
      <c r="J601" s="928"/>
      <c r="K601" s="928"/>
      <c r="L601" s="928"/>
      <c r="M601" s="928"/>
      <c r="N601" s="928"/>
      <c r="O601" s="928"/>
      <c r="P601" s="928"/>
      <c r="Q601" s="928"/>
      <c r="R601" s="928"/>
      <c r="S601" s="928"/>
      <c r="T601" s="928"/>
      <c r="U601" s="928"/>
      <c r="V601" s="928"/>
      <c r="W601" s="928"/>
      <c r="X601" s="928"/>
      <c r="Y601" s="928"/>
      <c r="Z601" s="928"/>
      <c r="AA601" s="928"/>
      <c r="AB601" s="928"/>
      <c r="AC601" s="928"/>
      <c r="AD601" s="928"/>
      <c r="AE601" s="928"/>
      <c r="AF601" s="928"/>
      <c r="AG601" s="928"/>
      <c r="AH601" s="928"/>
      <c r="AI601" s="928"/>
      <c r="AJ601" s="928"/>
      <c r="AK601" s="928"/>
      <c r="AL601" s="928"/>
      <c r="AM601" s="928"/>
      <c r="AN601" s="928"/>
      <c r="AO601" s="928"/>
      <c r="AP601" s="928"/>
      <c r="AQ601" s="928"/>
      <c r="AR601" s="928"/>
      <c r="AS601" s="928"/>
      <c r="AT601" s="928"/>
      <c r="AU601" s="928"/>
    </row>
    <row r="602" spans="1:47">
      <c r="A602" s="928"/>
      <c r="B602" s="928"/>
      <c r="C602" s="928"/>
      <c r="D602" s="928"/>
      <c r="E602" s="928"/>
      <c r="F602" s="928"/>
      <c r="G602" s="928"/>
      <c r="H602" s="928"/>
      <c r="I602" s="928"/>
      <c r="J602" s="928"/>
      <c r="K602" s="928"/>
      <c r="L602" s="928"/>
      <c r="M602" s="928"/>
      <c r="N602" s="928"/>
      <c r="O602" s="928"/>
      <c r="P602" s="928"/>
      <c r="Q602" s="928"/>
      <c r="R602" s="928"/>
      <c r="S602" s="928"/>
      <c r="T602" s="928"/>
      <c r="U602" s="928"/>
      <c r="V602" s="928"/>
      <c r="W602" s="928"/>
      <c r="X602" s="928"/>
      <c r="Y602" s="928"/>
      <c r="Z602" s="928"/>
      <c r="AA602" s="928"/>
      <c r="AB602" s="928"/>
      <c r="AC602" s="928"/>
      <c r="AD602" s="928"/>
      <c r="AE602" s="928"/>
      <c r="AF602" s="928"/>
      <c r="AG602" s="928"/>
      <c r="AH602" s="928"/>
      <c r="AI602" s="928"/>
      <c r="AJ602" s="928"/>
      <c r="AK602" s="928"/>
      <c r="AL602" s="928"/>
      <c r="AM602" s="928"/>
      <c r="AN602" s="928"/>
      <c r="AO602" s="928"/>
      <c r="AP602" s="928"/>
      <c r="AQ602" s="928"/>
      <c r="AR602" s="928"/>
      <c r="AS602" s="928"/>
      <c r="AT602" s="928"/>
      <c r="AU602" s="928"/>
    </row>
    <row r="603" spans="1:47">
      <c r="A603" s="928"/>
      <c r="B603" s="928"/>
      <c r="C603" s="928"/>
      <c r="D603" s="928"/>
      <c r="E603" s="928"/>
      <c r="F603" s="928"/>
      <c r="G603" s="928"/>
      <c r="H603" s="928"/>
      <c r="I603" s="928"/>
      <c r="J603" s="928"/>
      <c r="K603" s="928"/>
      <c r="L603" s="928"/>
      <c r="M603" s="928"/>
      <c r="N603" s="928"/>
      <c r="O603" s="928"/>
      <c r="P603" s="928"/>
      <c r="Q603" s="928"/>
      <c r="R603" s="928"/>
      <c r="S603" s="928"/>
      <c r="T603" s="928"/>
      <c r="U603" s="928"/>
      <c r="V603" s="928"/>
      <c r="W603" s="928"/>
      <c r="X603" s="928"/>
      <c r="Y603" s="928"/>
      <c r="Z603" s="928"/>
      <c r="AA603" s="928"/>
      <c r="AB603" s="928"/>
      <c r="AC603" s="928"/>
      <c r="AD603" s="928"/>
      <c r="AE603" s="928"/>
      <c r="AF603" s="928"/>
      <c r="AG603" s="928"/>
      <c r="AH603" s="928"/>
      <c r="AI603" s="928"/>
      <c r="AJ603" s="928"/>
      <c r="AK603" s="928"/>
      <c r="AL603" s="928"/>
      <c r="AM603" s="928"/>
      <c r="AN603" s="928"/>
      <c r="AO603" s="928"/>
      <c r="AP603" s="928"/>
      <c r="AQ603" s="928"/>
      <c r="AR603" s="928"/>
      <c r="AS603" s="928"/>
      <c r="AT603" s="928"/>
      <c r="AU603" s="928"/>
    </row>
    <row r="604" spans="1:47">
      <c r="A604" s="928"/>
      <c r="B604" s="928"/>
      <c r="C604" s="928"/>
      <c r="D604" s="928"/>
      <c r="E604" s="928"/>
      <c r="F604" s="928"/>
      <c r="G604" s="928"/>
      <c r="H604" s="928"/>
      <c r="I604" s="928"/>
      <c r="J604" s="928"/>
      <c r="K604" s="928"/>
      <c r="L604" s="928"/>
      <c r="M604" s="928"/>
      <c r="N604" s="928"/>
      <c r="O604" s="928"/>
      <c r="P604" s="928"/>
      <c r="Q604" s="928"/>
      <c r="R604" s="928"/>
      <c r="S604" s="928"/>
      <c r="T604" s="928"/>
      <c r="U604" s="928"/>
      <c r="V604" s="928"/>
      <c r="W604" s="928"/>
      <c r="X604" s="928"/>
      <c r="Y604" s="928"/>
      <c r="Z604" s="928"/>
      <c r="AA604" s="928"/>
      <c r="AB604" s="928"/>
      <c r="AC604" s="928"/>
      <c r="AD604" s="928"/>
      <c r="AE604" s="928"/>
      <c r="AF604" s="928"/>
      <c r="AG604" s="928"/>
      <c r="AH604" s="928"/>
      <c r="AI604" s="928"/>
      <c r="AJ604" s="928"/>
      <c r="AK604" s="928"/>
      <c r="AL604" s="928"/>
      <c r="AM604" s="928"/>
      <c r="AN604" s="928"/>
      <c r="AO604" s="928"/>
      <c r="AP604" s="928"/>
      <c r="AQ604" s="928"/>
      <c r="AR604" s="928"/>
      <c r="AS604" s="928"/>
      <c r="AT604" s="928"/>
      <c r="AU604" s="928"/>
    </row>
    <row r="605" spans="1:47">
      <c r="A605" s="928"/>
      <c r="B605" s="928"/>
      <c r="C605" s="928"/>
      <c r="D605" s="928"/>
      <c r="E605" s="928"/>
      <c r="F605" s="928"/>
      <c r="G605" s="928"/>
      <c r="H605" s="928"/>
      <c r="I605" s="928"/>
      <c r="J605" s="928"/>
      <c r="K605" s="928"/>
      <c r="L605" s="928"/>
      <c r="M605" s="928"/>
      <c r="N605" s="928"/>
      <c r="O605" s="928"/>
      <c r="P605" s="928"/>
      <c r="Q605" s="928"/>
      <c r="R605" s="928"/>
      <c r="S605" s="928"/>
      <c r="T605" s="928"/>
      <c r="U605" s="928"/>
      <c r="V605" s="928"/>
      <c r="W605" s="928"/>
      <c r="X605" s="928"/>
      <c r="Y605" s="928"/>
      <c r="Z605" s="928"/>
      <c r="AA605" s="928"/>
      <c r="AB605" s="928"/>
      <c r="AC605" s="928"/>
      <c r="AD605" s="928"/>
      <c r="AE605" s="928"/>
      <c r="AF605" s="928"/>
      <c r="AG605" s="928"/>
      <c r="AH605" s="928"/>
      <c r="AI605" s="928"/>
      <c r="AJ605" s="928"/>
      <c r="AK605" s="928"/>
      <c r="AL605" s="928"/>
      <c r="AM605" s="928"/>
      <c r="AN605" s="928"/>
      <c r="AO605" s="928"/>
      <c r="AP605" s="928"/>
      <c r="AQ605" s="928"/>
      <c r="AR605" s="928"/>
      <c r="AS605" s="928"/>
      <c r="AT605" s="928"/>
      <c r="AU605" s="928"/>
    </row>
    <row r="606" spans="1:47">
      <c r="A606" s="928"/>
      <c r="B606" s="928"/>
      <c r="C606" s="928"/>
      <c r="D606" s="928"/>
      <c r="E606" s="928"/>
      <c r="F606" s="928"/>
      <c r="G606" s="928"/>
      <c r="H606" s="928"/>
      <c r="I606" s="928"/>
      <c r="J606" s="928"/>
      <c r="K606" s="928"/>
      <c r="L606" s="928"/>
      <c r="M606" s="928"/>
      <c r="N606" s="928"/>
      <c r="O606" s="928"/>
      <c r="P606" s="928"/>
      <c r="Q606" s="928"/>
      <c r="R606" s="928"/>
      <c r="S606" s="928"/>
      <c r="T606" s="928"/>
      <c r="U606" s="928"/>
      <c r="V606" s="928"/>
      <c r="W606" s="928"/>
      <c r="X606" s="928"/>
      <c r="Y606" s="928"/>
      <c r="Z606" s="928"/>
      <c r="AA606" s="928"/>
      <c r="AB606" s="928"/>
      <c r="AC606" s="928"/>
      <c r="AD606" s="928"/>
      <c r="AE606" s="928"/>
      <c r="AF606" s="928"/>
      <c r="AG606" s="928"/>
      <c r="AH606" s="928"/>
      <c r="AI606" s="928"/>
      <c r="AJ606" s="928"/>
      <c r="AK606" s="928"/>
      <c r="AL606" s="928"/>
      <c r="AM606" s="928"/>
      <c r="AN606" s="928"/>
      <c r="AO606" s="928"/>
      <c r="AP606" s="928"/>
      <c r="AQ606" s="928"/>
      <c r="AR606" s="928"/>
      <c r="AS606" s="928"/>
      <c r="AT606" s="928"/>
      <c r="AU606" s="928"/>
    </row>
    <row r="607" spans="1:47">
      <c r="A607" s="928"/>
      <c r="B607" s="928"/>
      <c r="C607" s="928"/>
      <c r="D607" s="928"/>
      <c r="E607" s="928"/>
      <c r="F607" s="928"/>
      <c r="G607" s="928"/>
      <c r="H607" s="928"/>
      <c r="I607" s="928"/>
      <c r="J607" s="928"/>
      <c r="K607" s="928"/>
      <c r="L607" s="928"/>
      <c r="M607" s="928"/>
      <c r="N607" s="928"/>
      <c r="O607" s="928"/>
      <c r="P607" s="928"/>
      <c r="Q607" s="928"/>
      <c r="R607" s="928"/>
      <c r="S607" s="928"/>
      <c r="T607" s="928"/>
      <c r="U607" s="928"/>
      <c r="V607" s="928"/>
      <c r="W607" s="928"/>
      <c r="X607" s="928"/>
      <c r="Y607" s="928"/>
      <c r="Z607" s="928"/>
      <c r="AA607" s="928"/>
      <c r="AB607" s="928"/>
      <c r="AC607" s="928"/>
      <c r="AD607" s="928"/>
      <c r="AE607" s="928"/>
      <c r="AF607" s="928"/>
      <c r="AG607" s="928"/>
      <c r="AH607" s="928"/>
      <c r="AI607" s="928"/>
      <c r="AJ607" s="928"/>
      <c r="AK607" s="928"/>
      <c r="AL607" s="928"/>
      <c r="AM607" s="928"/>
      <c r="AN607" s="928"/>
      <c r="AO607" s="928"/>
      <c r="AP607" s="928"/>
      <c r="AQ607" s="928"/>
      <c r="AR607" s="928"/>
      <c r="AS607" s="928"/>
      <c r="AT607" s="928"/>
      <c r="AU607" s="928"/>
    </row>
    <row r="608" spans="1:47">
      <c r="A608" s="928"/>
      <c r="B608" s="928"/>
      <c r="C608" s="928"/>
      <c r="D608" s="928"/>
      <c r="E608" s="928"/>
      <c r="F608" s="928"/>
      <c r="G608" s="928"/>
      <c r="H608" s="928"/>
      <c r="I608" s="928"/>
      <c r="J608" s="928"/>
      <c r="K608" s="928"/>
      <c r="L608" s="928"/>
      <c r="M608" s="928"/>
      <c r="N608" s="928"/>
      <c r="O608" s="928"/>
      <c r="P608" s="928"/>
      <c r="Q608" s="928"/>
      <c r="R608" s="928"/>
      <c r="S608" s="928"/>
      <c r="T608" s="928"/>
      <c r="U608" s="928"/>
      <c r="V608" s="928"/>
      <c r="W608" s="928"/>
      <c r="X608" s="928"/>
      <c r="Y608" s="928"/>
      <c r="Z608" s="928"/>
      <c r="AA608" s="928"/>
      <c r="AB608" s="928"/>
      <c r="AC608" s="928"/>
      <c r="AD608" s="928"/>
      <c r="AE608" s="928"/>
      <c r="AF608" s="928"/>
      <c r="AG608" s="928"/>
      <c r="AH608" s="928"/>
      <c r="AI608" s="928"/>
      <c r="AJ608" s="928"/>
      <c r="AK608" s="928"/>
      <c r="AL608" s="928"/>
      <c r="AM608" s="928"/>
      <c r="AN608" s="928"/>
      <c r="AO608" s="928"/>
      <c r="AP608" s="928"/>
      <c r="AQ608" s="928"/>
      <c r="AR608" s="928"/>
      <c r="AS608" s="928"/>
      <c r="AT608" s="928"/>
      <c r="AU608" s="928"/>
    </row>
    <row r="609" spans="1:47">
      <c r="A609" s="928"/>
      <c r="B609" s="928"/>
      <c r="C609" s="928"/>
      <c r="D609" s="928"/>
      <c r="E609" s="928"/>
      <c r="F609" s="928"/>
      <c r="G609" s="928"/>
      <c r="H609" s="928"/>
      <c r="I609" s="928"/>
      <c r="J609" s="928"/>
      <c r="K609" s="928"/>
      <c r="L609" s="928"/>
      <c r="M609" s="928"/>
      <c r="N609" s="928"/>
      <c r="O609" s="928"/>
      <c r="P609" s="928"/>
      <c r="Q609" s="928"/>
      <c r="R609" s="928"/>
      <c r="S609" s="928"/>
      <c r="T609" s="928"/>
      <c r="U609" s="928"/>
      <c r="V609" s="928"/>
      <c r="W609" s="928"/>
      <c r="X609" s="928"/>
      <c r="Y609" s="928"/>
      <c r="Z609" s="928"/>
      <c r="AA609" s="928"/>
      <c r="AB609" s="928"/>
      <c r="AC609" s="928"/>
      <c r="AD609" s="928"/>
      <c r="AE609" s="928"/>
      <c r="AF609" s="928"/>
      <c r="AG609" s="928"/>
      <c r="AH609" s="928"/>
      <c r="AI609" s="928"/>
      <c r="AJ609" s="928"/>
      <c r="AK609" s="928"/>
      <c r="AL609" s="928"/>
      <c r="AM609" s="928"/>
      <c r="AN609" s="928"/>
      <c r="AO609" s="928"/>
      <c r="AP609" s="928"/>
      <c r="AQ609" s="928"/>
      <c r="AR609" s="928"/>
      <c r="AS609" s="928"/>
      <c r="AT609" s="928"/>
      <c r="AU609" s="928"/>
    </row>
    <row r="610" spans="1:47">
      <c r="A610" s="928"/>
      <c r="B610" s="928"/>
      <c r="C610" s="928"/>
      <c r="D610" s="928"/>
      <c r="E610" s="928"/>
      <c r="F610" s="928"/>
      <c r="G610" s="928"/>
      <c r="H610" s="928"/>
      <c r="I610" s="928"/>
      <c r="J610" s="928"/>
      <c r="K610" s="928"/>
      <c r="L610" s="928"/>
      <c r="M610" s="928"/>
      <c r="N610" s="928"/>
      <c r="O610" s="928"/>
      <c r="P610" s="928"/>
      <c r="Q610" s="928"/>
      <c r="R610" s="928"/>
      <c r="S610" s="928"/>
      <c r="T610" s="928"/>
      <c r="U610" s="928"/>
      <c r="V610" s="928"/>
      <c r="W610" s="928"/>
      <c r="X610" s="928"/>
      <c r="Y610" s="928"/>
      <c r="Z610" s="928"/>
      <c r="AA610" s="928"/>
      <c r="AB610" s="928"/>
      <c r="AC610" s="928"/>
      <c r="AD610" s="928"/>
      <c r="AE610" s="928"/>
      <c r="AF610" s="928"/>
      <c r="AG610" s="928"/>
      <c r="AH610" s="928"/>
      <c r="AI610" s="928"/>
      <c r="AJ610" s="928"/>
      <c r="AK610" s="928"/>
      <c r="AL610" s="928"/>
      <c r="AM610" s="928"/>
      <c r="AN610" s="928"/>
      <c r="AO610" s="928"/>
      <c r="AP610" s="928"/>
      <c r="AQ610" s="928"/>
      <c r="AR610" s="928"/>
      <c r="AS610" s="928"/>
      <c r="AT610" s="928"/>
      <c r="AU610" s="928"/>
    </row>
    <row r="611" spans="1:47">
      <c r="A611" s="928"/>
      <c r="B611" s="928"/>
      <c r="C611" s="928"/>
      <c r="D611" s="928"/>
      <c r="E611" s="928"/>
      <c r="F611" s="928"/>
      <c r="G611" s="928"/>
      <c r="H611" s="928"/>
      <c r="I611" s="928"/>
      <c r="J611" s="928"/>
      <c r="K611" s="928"/>
      <c r="L611" s="928"/>
      <c r="M611" s="928"/>
      <c r="N611" s="928"/>
      <c r="O611" s="928"/>
      <c r="P611" s="928"/>
      <c r="Q611" s="928"/>
      <c r="R611" s="928"/>
      <c r="S611" s="928"/>
      <c r="T611" s="928"/>
      <c r="U611" s="928"/>
      <c r="V611" s="928"/>
      <c r="W611" s="928"/>
      <c r="X611" s="928"/>
      <c r="Y611" s="928"/>
      <c r="Z611" s="928"/>
      <c r="AA611" s="928"/>
      <c r="AB611" s="928"/>
      <c r="AC611" s="928"/>
      <c r="AD611" s="928"/>
      <c r="AE611" s="928"/>
      <c r="AF611" s="928"/>
      <c r="AG611" s="928"/>
      <c r="AH611" s="928"/>
      <c r="AI611" s="928"/>
      <c r="AJ611" s="928"/>
      <c r="AK611" s="928"/>
      <c r="AL611" s="928"/>
      <c r="AM611" s="928"/>
      <c r="AN611" s="928"/>
      <c r="AO611" s="928"/>
      <c r="AP611" s="928"/>
      <c r="AQ611" s="928"/>
      <c r="AR611" s="928"/>
      <c r="AS611" s="928"/>
      <c r="AT611" s="928"/>
      <c r="AU611" s="928"/>
    </row>
    <row r="612" spans="1:47">
      <c r="A612" s="928"/>
      <c r="B612" s="928"/>
      <c r="C612" s="928"/>
      <c r="D612" s="928"/>
      <c r="E612" s="928"/>
      <c r="F612" s="928"/>
      <c r="G612" s="928"/>
      <c r="H612" s="928"/>
      <c r="I612" s="928"/>
      <c r="J612" s="928"/>
      <c r="K612" s="928"/>
      <c r="L612" s="928"/>
      <c r="M612" s="928"/>
      <c r="N612" s="928"/>
      <c r="O612" s="928"/>
      <c r="P612" s="928"/>
      <c r="Q612" s="928"/>
      <c r="R612" s="928"/>
      <c r="S612" s="928"/>
      <c r="T612" s="928"/>
      <c r="U612" s="928"/>
      <c r="V612" s="928"/>
      <c r="W612" s="928"/>
      <c r="X612" s="928"/>
      <c r="Y612" s="928"/>
      <c r="Z612" s="928"/>
      <c r="AA612" s="928"/>
      <c r="AB612" s="928"/>
      <c r="AC612" s="928"/>
      <c r="AD612" s="928"/>
      <c r="AE612" s="928"/>
      <c r="AF612" s="928"/>
      <c r="AG612" s="928"/>
      <c r="AH612" s="928"/>
      <c r="AI612" s="928"/>
      <c r="AJ612" s="928"/>
      <c r="AK612" s="928"/>
      <c r="AL612" s="928"/>
      <c r="AM612" s="928"/>
      <c r="AN612" s="928"/>
      <c r="AO612" s="928"/>
      <c r="AP612" s="928"/>
      <c r="AQ612" s="928"/>
      <c r="AR612" s="928"/>
      <c r="AS612" s="928"/>
      <c r="AT612" s="928"/>
      <c r="AU612" s="928"/>
    </row>
    <row r="613" spans="1:47">
      <c r="A613" s="928"/>
      <c r="B613" s="928"/>
      <c r="C613" s="928"/>
      <c r="D613" s="928"/>
      <c r="E613" s="928"/>
      <c r="F613" s="928"/>
      <c r="G613" s="928"/>
      <c r="H613" s="928"/>
      <c r="I613" s="928"/>
      <c r="J613" s="928"/>
      <c r="K613" s="928"/>
      <c r="L613" s="928"/>
      <c r="M613" s="928"/>
      <c r="N613" s="928"/>
      <c r="O613" s="928"/>
      <c r="P613" s="928"/>
      <c r="Q613" s="928"/>
      <c r="R613" s="928"/>
      <c r="S613" s="928"/>
      <c r="T613" s="928"/>
      <c r="U613" s="928"/>
      <c r="V613" s="928"/>
      <c r="W613" s="928"/>
      <c r="X613" s="928"/>
      <c r="Y613" s="928"/>
      <c r="Z613" s="928"/>
      <c r="AA613" s="928"/>
      <c r="AB613" s="928"/>
      <c r="AC613" s="928"/>
      <c r="AD613" s="928"/>
      <c r="AE613" s="928"/>
      <c r="AF613" s="928"/>
      <c r="AG613" s="928"/>
      <c r="AH613" s="928"/>
      <c r="AI613" s="928"/>
      <c r="AJ613" s="928"/>
      <c r="AK613" s="928"/>
      <c r="AL613" s="928"/>
      <c r="AM613" s="928"/>
      <c r="AN613" s="928"/>
      <c r="AO613" s="928"/>
      <c r="AP613" s="928"/>
      <c r="AQ613" s="928"/>
      <c r="AR613" s="928"/>
      <c r="AS613" s="928"/>
      <c r="AT613" s="928"/>
      <c r="AU613" s="928"/>
    </row>
    <row r="614" spans="1:47">
      <c r="A614" s="928"/>
      <c r="B614" s="928"/>
      <c r="C614" s="928"/>
      <c r="D614" s="928"/>
      <c r="E614" s="928"/>
      <c r="F614" s="928"/>
      <c r="G614" s="928"/>
      <c r="H614" s="928"/>
      <c r="I614" s="928"/>
      <c r="J614" s="928"/>
      <c r="K614" s="928"/>
      <c r="L614" s="928"/>
      <c r="M614" s="928"/>
      <c r="N614" s="928"/>
      <c r="O614" s="928"/>
      <c r="P614" s="928"/>
      <c r="Q614" s="928"/>
      <c r="R614" s="928"/>
      <c r="S614" s="928"/>
      <c r="T614" s="928"/>
      <c r="U614" s="928"/>
      <c r="V614" s="928"/>
      <c r="W614" s="928"/>
      <c r="X614" s="928"/>
      <c r="Y614" s="928"/>
      <c r="Z614" s="928"/>
      <c r="AA614" s="928"/>
      <c r="AB614" s="928"/>
      <c r="AC614" s="928"/>
      <c r="AD614" s="928"/>
      <c r="AE614" s="928"/>
      <c r="AF614" s="928"/>
      <c r="AG614" s="928"/>
      <c r="AH614" s="928"/>
      <c r="AI614" s="928"/>
      <c r="AJ614" s="928"/>
      <c r="AK614" s="928"/>
      <c r="AL614" s="928"/>
      <c r="AM614" s="928"/>
      <c r="AN614" s="928"/>
      <c r="AO614" s="928"/>
      <c r="AP614" s="928"/>
      <c r="AQ614" s="928"/>
      <c r="AR614" s="928"/>
      <c r="AS614" s="928"/>
      <c r="AT614" s="928"/>
      <c r="AU614" s="928"/>
    </row>
    <row r="615" spans="1:47">
      <c r="A615" s="928"/>
      <c r="B615" s="928"/>
      <c r="C615" s="928"/>
      <c r="D615" s="928"/>
      <c r="E615" s="928"/>
      <c r="F615" s="928"/>
      <c r="G615" s="928"/>
      <c r="H615" s="928"/>
      <c r="I615" s="928"/>
      <c r="J615" s="928"/>
      <c r="K615" s="928"/>
      <c r="L615" s="928"/>
      <c r="M615" s="928"/>
      <c r="N615" s="928"/>
      <c r="O615" s="928"/>
      <c r="P615" s="928"/>
      <c r="Q615" s="928"/>
      <c r="R615" s="928"/>
      <c r="S615" s="928"/>
      <c r="T615" s="928"/>
      <c r="U615" s="928"/>
      <c r="V615" s="928"/>
      <c r="W615" s="928"/>
      <c r="X615" s="928"/>
      <c r="Y615" s="928"/>
      <c r="Z615" s="928"/>
      <c r="AA615" s="928"/>
      <c r="AB615" s="928"/>
      <c r="AC615" s="928"/>
      <c r="AD615" s="928"/>
      <c r="AE615" s="928"/>
      <c r="AF615" s="928"/>
      <c r="AG615" s="928"/>
      <c r="AH615" s="928"/>
      <c r="AI615" s="928"/>
      <c r="AJ615" s="928"/>
      <c r="AK615" s="928"/>
      <c r="AL615" s="928"/>
      <c r="AM615" s="928"/>
      <c r="AN615" s="928"/>
      <c r="AO615" s="928"/>
      <c r="AP615" s="928"/>
      <c r="AQ615" s="928"/>
      <c r="AR615" s="928"/>
      <c r="AS615" s="928"/>
      <c r="AT615" s="928"/>
      <c r="AU615" s="928"/>
    </row>
    <row r="616" spans="1:47">
      <c r="A616" s="928"/>
      <c r="B616" s="928"/>
      <c r="C616" s="928"/>
      <c r="D616" s="928"/>
      <c r="E616" s="928"/>
      <c r="F616" s="928"/>
      <c r="G616" s="928"/>
      <c r="H616" s="928"/>
      <c r="I616" s="928"/>
      <c r="J616" s="928"/>
      <c r="K616" s="928"/>
      <c r="L616" s="928"/>
      <c r="M616" s="928"/>
      <c r="N616" s="928"/>
      <c r="O616" s="928"/>
      <c r="P616" s="928"/>
      <c r="Q616" s="928"/>
      <c r="R616" s="928"/>
      <c r="S616" s="928"/>
      <c r="T616" s="928"/>
      <c r="U616" s="928"/>
      <c r="V616" s="928"/>
      <c r="W616" s="928"/>
      <c r="X616" s="928"/>
      <c r="Y616" s="928"/>
      <c r="Z616" s="928"/>
      <c r="AA616" s="928"/>
      <c r="AB616" s="928"/>
      <c r="AC616" s="928"/>
      <c r="AD616" s="928"/>
      <c r="AE616" s="928"/>
      <c r="AF616" s="928"/>
      <c r="AG616" s="928"/>
      <c r="AH616" s="928"/>
      <c r="AI616" s="928"/>
      <c r="AJ616" s="928"/>
      <c r="AK616" s="928"/>
      <c r="AL616" s="928"/>
      <c r="AM616" s="928"/>
      <c r="AN616" s="928"/>
      <c r="AO616" s="928"/>
      <c r="AP616" s="928"/>
      <c r="AQ616" s="928"/>
      <c r="AR616" s="928"/>
      <c r="AS616" s="928"/>
      <c r="AT616" s="928"/>
      <c r="AU616" s="928"/>
    </row>
    <row r="617" spans="1:47">
      <c r="A617" s="928"/>
      <c r="B617" s="928"/>
      <c r="C617" s="928"/>
      <c r="D617" s="928"/>
      <c r="E617" s="928"/>
      <c r="F617" s="928"/>
      <c r="G617" s="928"/>
      <c r="H617" s="928"/>
      <c r="I617" s="928"/>
      <c r="J617" s="928"/>
      <c r="K617" s="928"/>
      <c r="L617" s="928"/>
      <c r="M617" s="928"/>
      <c r="N617" s="928"/>
      <c r="O617" s="928"/>
      <c r="P617" s="928"/>
      <c r="Q617" s="928"/>
      <c r="R617" s="928"/>
      <c r="S617" s="928"/>
      <c r="T617" s="928"/>
      <c r="U617" s="928"/>
      <c r="V617" s="928"/>
      <c r="W617" s="928"/>
      <c r="X617" s="928"/>
      <c r="Y617" s="928"/>
      <c r="Z617" s="928"/>
      <c r="AA617" s="928"/>
      <c r="AB617" s="928"/>
      <c r="AC617" s="928"/>
      <c r="AD617" s="928"/>
      <c r="AE617" s="928"/>
      <c r="AF617" s="928"/>
      <c r="AG617" s="928"/>
      <c r="AH617" s="928"/>
      <c r="AI617" s="928"/>
      <c r="AJ617" s="928"/>
      <c r="AK617" s="928"/>
      <c r="AL617" s="928"/>
      <c r="AM617" s="928"/>
      <c r="AN617" s="928"/>
      <c r="AO617" s="928"/>
      <c r="AP617" s="928"/>
      <c r="AQ617" s="928"/>
      <c r="AR617" s="928"/>
      <c r="AS617" s="928"/>
      <c r="AT617" s="928"/>
      <c r="AU617" s="928"/>
    </row>
    <row r="618" spans="1:47">
      <c r="A618" s="928"/>
      <c r="B618" s="928"/>
      <c r="C618" s="928"/>
      <c r="D618" s="928"/>
      <c r="E618" s="928"/>
      <c r="F618" s="928"/>
      <c r="G618" s="928"/>
      <c r="H618" s="928"/>
      <c r="I618" s="928"/>
      <c r="J618" s="928"/>
      <c r="K618" s="928"/>
      <c r="L618" s="928"/>
      <c r="M618" s="928"/>
      <c r="N618" s="928"/>
      <c r="O618" s="928"/>
      <c r="P618" s="928"/>
      <c r="Q618" s="928"/>
      <c r="R618" s="928"/>
      <c r="S618" s="928"/>
      <c r="T618" s="928"/>
      <c r="U618" s="928"/>
      <c r="V618" s="928"/>
      <c r="W618" s="928"/>
      <c r="X618" s="928"/>
      <c r="Y618" s="928"/>
      <c r="Z618" s="928"/>
      <c r="AA618" s="928"/>
      <c r="AB618" s="928"/>
      <c r="AC618" s="928"/>
      <c r="AD618" s="928"/>
      <c r="AE618" s="928"/>
      <c r="AF618" s="928"/>
      <c r="AG618" s="928"/>
      <c r="AH618" s="928"/>
      <c r="AI618" s="928"/>
      <c r="AJ618" s="928"/>
      <c r="AK618" s="928"/>
      <c r="AL618" s="928"/>
      <c r="AM618" s="928"/>
      <c r="AN618" s="928"/>
      <c r="AO618" s="928"/>
      <c r="AP618" s="928"/>
      <c r="AQ618" s="928"/>
      <c r="AR618" s="928"/>
      <c r="AS618" s="928"/>
      <c r="AT618" s="928"/>
      <c r="AU618" s="928"/>
    </row>
    <row r="619" spans="1:47">
      <c r="A619" s="928"/>
      <c r="B619" s="928"/>
      <c r="C619" s="928"/>
      <c r="D619" s="928"/>
      <c r="E619" s="928"/>
      <c r="F619" s="928"/>
      <c r="G619" s="928"/>
      <c r="H619" s="928"/>
      <c r="I619" s="928"/>
      <c r="J619" s="928"/>
      <c r="K619" s="928"/>
      <c r="L619" s="928"/>
      <c r="M619" s="928"/>
      <c r="N619" s="928"/>
      <c r="O619" s="928"/>
      <c r="P619" s="928"/>
      <c r="Q619" s="928"/>
      <c r="R619" s="928"/>
      <c r="S619" s="928"/>
      <c r="T619" s="928"/>
      <c r="U619" s="928"/>
      <c r="V619" s="928"/>
      <c r="W619" s="928"/>
      <c r="X619" s="928"/>
      <c r="Y619" s="928"/>
      <c r="Z619" s="928"/>
      <c r="AA619" s="928"/>
      <c r="AB619" s="928"/>
      <c r="AC619" s="928"/>
      <c r="AD619" s="928"/>
      <c r="AE619" s="928"/>
      <c r="AF619" s="928"/>
      <c r="AG619" s="928"/>
      <c r="AH619" s="928"/>
      <c r="AI619" s="928"/>
      <c r="AJ619" s="928"/>
      <c r="AK619" s="928"/>
      <c r="AL619" s="928"/>
      <c r="AM619" s="928"/>
      <c r="AN619" s="928"/>
      <c r="AO619" s="928"/>
      <c r="AP619" s="928"/>
      <c r="AQ619" s="928"/>
      <c r="AR619" s="928"/>
      <c r="AS619" s="928"/>
      <c r="AT619" s="928"/>
      <c r="AU619" s="928"/>
    </row>
    <row r="620" spans="1:47">
      <c r="A620" s="928"/>
      <c r="B620" s="928"/>
      <c r="C620" s="928"/>
      <c r="D620" s="928"/>
      <c r="E620" s="928"/>
      <c r="F620" s="928"/>
      <c r="G620" s="928"/>
      <c r="H620" s="928"/>
      <c r="I620" s="928"/>
      <c r="J620" s="928"/>
      <c r="K620" s="928"/>
      <c r="L620" s="928"/>
      <c r="M620" s="928"/>
      <c r="N620" s="928"/>
      <c r="O620" s="928"/>
      <c r="P620" s="928"/>
      <c r="Q620" s="928"/>
      <c r="R620" s="928"/>
      <c r="S620" s="928"/>
      <c r="T620" s="928"/>
      <c r="U620" s="928"/>
      <c r="V620" s="928"/>
      <c r="W620" s="928"/>
      <c r="X620" s="928"/>
      <c r="Y620" s="928"/>
      <c r="Z620" s="928"/>
      <c r="AA620" s="928"/>
      <c r="AB620" s="928"/>
      <c r="AC620" s="928"/>
      <c r="AD620" s="928"/>
      <c r="AE620" s="928"/>
      <c r="AF620" s="928"/>
      <c r="AG620" s="928"/>
      <c r="AH620" s="928"/>
      <c r="AI620" s="928"/>
      <c r="AJ620" s="928"/>
      <c r="AK620" s="928"/>
      <c r="AL620" s="928"/>
      <c r="AM620" s="928"/>
      <c r="AN620" s="928"/>
      <c r="AO620" s="928"/>
      <c r="AP620" s="928"/>
      <c r="AQ620" s="928"/>
      <c r="AR620" s="928"/>
      <c r="AS620" s="928"/>
      <c r="AT620" s="928"/>
      <c r="AU620" s="928"/>
    </row>
    <row r="621" spans="1:47">
      <c r="A621" s="928"/>
      <c r="B621" s="928"/>
      <c r="C621" s="928"/>
      <c r="D621" s="928"/>
      <c r="E621" s="928"/>
      <c r="F621" s="928"/>
      <c r="G621" s="928"/>
      <c r="H621" s="928"/>
      <c r="I621" s="928"/>
      <c r="J621" s="928"/>
      <c r="K621" s="928"/>
      <c r="L621" s="928"/>
      <c r="M621" s="928"/>
      <c r="N621" s="928"/>
      <c r="O621" s="928"/>
      <c r="P621" s="928"/>
      <c r="Q621" s="928"/>
      <c r="R621" s="928"/>
      <c r="S621" s="928"/>
      <c r="T621" s="928"/>
      <c r="U621" s="928"/>
      <c r="V621" s="928"/>
      <c r="W621" s="928"/>
      <c r="X621" s="928"/>
      <c r="Y621" s="928"/>
      <c r="Z621" s="928"/>
      <c r="AA621" s="928"/>
      <c r="AB621" s="928"/>
      <c r="AC621" s="928"/>
      <c r="AD621" s="928"/>
      <c r="AE621" s="928"/>
      <c r="AF621" s="928"/>
      <c r="AG621" s="928"/>
      <c r="AH621" s="928"/>
      <c r="AI621" s="928"/>
      <c r="AJ621" s="928"/>
      <c r="AK621" s="928"/>
      <c r="AL621" s="928"/>
      <c r="AM621" s="928"/>
      <c r="AN621" s="928"/>
      <c r="AO621" s="928"/>
      <c r="AP621" s="928"/>
      <c r="AQ621" s="928"/>
      <c r="AR621" s="928"/>
      <c r="AS621" s="928"/>
      <c r="AT621" s="928"/>
      <c r="AU621" s="928"/>
    </row>
    <row r="622" spans="1:47">
      <c r="A622" s="928"/>
      <c r="B622" s="928"/>
      <c r="C622" s="928"/>
      <c r="D622" s="928"/>
      <c r="E622" s="928"/>
      <c r="F622" s="928"/>
      <c r="G622" s="928"/>
      <c r="H622" s="928"/>
      <c r="I622" s="928"/>
      <c r="J622" s="928"/>
      <c r="K622" s="928"/>
      <c r="L622" s="928"/>
      <c r="M622" s="928"/>
      <c r="N622" s="928"/>
      <c r="O622" s="928"/>
      <c r="P622" s="928"/>
      <c r="Q622" s="928"/>
      <c r="R622" s="928"/>
      <c r="S622" s="928"/>
      <c r="T622" s="928"/>
      <c r="U622" s="928"/>
      <c r="V622" s="928"/>
      <c r="W622" s="928"/>
      <c r="X622" s="928"/>
      <c r="Y622" s="928"/>
      <c r="Z622" s="928"/>
      <c r="AA622" s="928"/>
      <c r="AB622" s="928"/>
      <c r="AC622" s="928"/>
      <c r="AD622" s="928"/>
      <c r="AE622" s="928"/>
      <c r="AF622" s="928"/>
      <c r="AG622" s="928"/>
      <c r="AH622" s="928"/>
      <c r="AI622" s="928"/>
      <c r="AJ622" s="928"/>
      <c r="AK622" s="928"/>
      <c r="AL622" s="928"/>
      <c r="AM622" s="928"/>
      <c r="AN622" s="928"/>
      <c r="AO622" s="928"/>
      <c r="AP622" s="928"/>
      <c r="AQ622" s="928"/>
      <c r="AR622" s="928"/>
      <c r="AS622" s="928"/>
      <c r="AT622" s="928"/>
      <c r="AU622" s="928"/>
    </row>
    <row r="623" spans="1:47">
      <c r="A623" s="928"/>
      <c r="B623" s="928"/>
      <c r="C623" s="928"/>
      <c r="D623" s="928"/>
      <c r="E623" s="928"/>
      <c r="F623" s="928"/>
      <c r="G623" s="928"/>
      <c r="H623" s="928"/>
      <c r="I623" s="928"/>
      <c r="J623" s="928"/>
      <c r="K623" s="928"/>
      <c r="L623" s="928"/>
      <c r="M623" s="928"/>
      <c r="N623" s="928"/>
      <c r="O623" s="928"/>
      <c r="P623" s="928"/>
      <c r="Q623" s="928"/>
      <c r="R623" s="928"/>
      <c r="S623" s="928"/>
      <c r="T623" s="928"/>
      <c r="U623" s="928"/>
      <c r="V623" s="928"/>
      <c r="W623" s="928"/>
      <c r="X623" s="928"/>
      <c r="Y623" s="928"/>
      <c r="Z623" s="928"/>
      <c r="AA623" s="928"/>
      <c r="AB623" s="928"/>
      <c r="AC623" s="928"/>
      <c r="AD623" s="928"/>
      <c r="AE623" s="928"/>
      <c r="AF623" s="928"/>
      <c r="AG623" s="928"/>
      <c r="AH623" s="928"/>
      <c r="AI623" s="928"/>
      <c r="AJ623" s="928"/>
      <c r="AK623" s="928"/>
      <c r="AL623" s="928"/>
      <c r="AM623" s="928"/>
      <c r="AN623" s="928"/>
      <c r="AO623" s="928"/>
      <c r="AP623" s="928"/>
      <c r="AQ623" s="928"/>
      <c r="AR623" s="928"/>
      <c r="AS623" s="928"/>
      <c r="AT623" s="928"/>
      <c r="AU623" s="928"/>
    </row>
    <row r="624" spans="1:47">
      <c r="A624" s="928"/>
      <c r="B624" s="928"/>
      <c r="C624" s="928"/>
      <c r="D624" s="928"/>
      <c r="E624" s="928"/>
      <c r="F624" s="928"/>
      <c r="G624" s="928"/>
      <c r="H624" s="928"/>
      <c r="I624" s="928"/>
      <c r="J624" s="928"/>
      <c r="K624" s="928"/>
      <c r="L624" s="928"/>
      <c r="M624" s="928"/>
      <c r="N624" s="928"/>
      <c r="O624" s="928"/>
      <c r="P624" s="928"/>
      <c r="Q624" s="928"/>
      <c r="R624" s="928"/>
      <c r="S624" s="928"/>
      <c r="T624" s="928"/>
      <c r="U624" s="928"/>
      <c r="V624" s="928"/>
      <c r="W624" s="928"/>
      <c r="X624" s="928"/>
      <c r="Y624" s="928"/>
      <c r="Z624" s="928"/>
      <c r="AA624" s="928"/>
      <c r="AB624" s="928"/>
      <c r="AC624" s="928"/>
      <c r="AD624" s="928"/>
      <c r="AE624" s="928"/>
      <c r="AF624" s="928"/>
      <c r="AG624" s="928"/>
      <c r="AH624" s="928"/>
      <c r="AI624" s="928"/>
      <c r="AJ624" s="928"/>
      <c r="AK624" s="928"/>
      <c r="AL624" s="928"/>
      <c r="AM624" s="928"/>
      <c r="AN624" s="928"/>
      <c r="AO624" s="928"/>
      <c r="AP624" s="928"/>
      <c r="AQ624" s="928"/>
      <c r="AR624" s="928"/>
      <c r="AS624" s="928"/>
      <c r="AT624" s="928"/>
      <c r="AU624" s="928"/>
    </row>
    <row r="625" spans="1:47">
      <c r="A625" s="928"/>
      <c r="B625" s="928"/>
      <c r="C625" s="928"/>
      <c r="D625" s="928"/>
      <c r="E625" s="928"/>
      <c r="F625" s="928"/>
      <c r="G625" s="928"/>
      <c r="H625" s="928"/>
      <c r="I625" s="928"/>
      <c r="J625" s="928"/>
      <c r="K625" s="928"/>
      <c r="L625" s="928"/>
      <c r="M625" s="928"/>
      <c r="N625" s="928"/>
      <c r="O625" s="928"/>
      <c r="P625" s="928"/>
      <c r="Q625" s="928"/>
      <c r="R625" s="928"/>
      <c r="S625" s="928"/>
      <c r="T625" s="928"/>
      <c r="U625" s="928"/>
      <c r="V625" s="928"/>
      <c r="W625" s="928"/>
      <c r="X625" s="928"/>
      <c r="Y625" s="928"/>
      <c r="Z625" s="928"/>
      <c r="AA625" s="928"/>
      <c r="AB625" s="928"/>
      <c r="AC625" s="928"/>
      <c r="AD625" s="928"/>
      <c r="AE625" s="928"/>
      <c r="AF625" s="928"/>
      <c r="AG625" s="928"/>
      <c r="AH625" s="928"/>
      <c r="AI625" s="928"/>
      <c r="AJ625" s="928"/>
      <c r="AK625" s="928"/>
      <c r="AL625" s="928"/>
      <c r="AM625" s="928"/>
      <c r="AN625" s="928"/>
      <c r="AO625" s="928"/>
      <c r="AP625" s="928"/>
      <c r="AQ625" s="928"/>
      <c r="AR625" s="928"/>
      <c r="AS625" s="928"/>
      <c r="AT625" s="928"/>
      <c r="AU625" s="928"/>
    </row>
    <row r="626" spans="1:47">
      <c r="A626" s="928"/>
      <c r="B626" s="928"/>
      <c r="C626" s="928"/>
      <c r="D626" s="928"/>
      <c r="E626" s="928"/>
      <c r="F626" s="928"/>
      <c r="G626" s="928"/>
      <c r="H626" s="928"/>
      <c r="I626" s="928"/>
      <c r="J626" s="928"/>
      <c r="K626" s="928"/>
      <c r="L626" s="928"/>
      <c r="M626" s="928"/>
      <c r="N626" s="928"/>
      <c r="O626" s="928"/>
      <c r="P626" s="928"/>
      <c r="Q626" s="928"/>
      <c r="R626" s="928"/>
      <c r="S626" s="928"/>
      <c r="T626" s="928"/>
      <c r="U626" s="928"/>
      <c r="V626" s="928"/>
      <c r="W626" s="928"/>
      <c r="X626" s="928"/>
      <c r="Y626" s="928"/>
      <c r="Z626" s="928"/>
      <c r="AA626" s="928"/>
      <c r="AB626" s="928"/>
      <c r="AC626" s="928"/>
      <c r="AD626" s="928"/>
      <c r="AE626" s="928"/>
      <c r="AF626" s="928"/>
      <c r="AG626" s="928"/>
      <c r="AH626" s="928"/>
      <c r="AI626" s="928"/>
      <c r="AJ626" s="928"/>
      <c r="AK626" s="928"/>
      <c r="AL626" s="928"/>
      <c r="AM626" s="928"/>
      <c r="AN626" s="928"/>
      <c r="AO626" s="928"/>
      <c r="AP626" s="928"/>
      <c r="AQ626" s="928"/>
      <c r="AR626" s="928"/>
      <c r="AS626" s="928"/>
      <c r="AT626" s="928"/>
      <c r="AU626" s="928"/>
    </row>
    <row r="627" spans="1:47">
      <c r="A627" s="928"/>
      <c r="B627" s="928"/>
      <c r="C627" s="928"/>
      <c r="D627" s="928"/>
      <c r="E627" s="928"/>
      <c r="F627" s="928"/>
      <c r="G627" s="928"/>
      <c r="H627" s="928"/>
      <c r="I627" s="928"/>
      <c r="J627" s="928"/>
      <c r="K627" s="928"/>
      <c r="L627" s="928"/>
      <c r="M627" s="928"/>
      <c r="N627" s="928"/>
      <c r="O627" s="928"/>
      <c r="P627" s="928"/>
      <c r="Q627" s="928"/>
      <c r="R627" s="928"/>
      <c r="S627" s="928"/>
      <c r="T627" s="928"/>
      <c r="U627" s="928"/>
      <c r="V627" s="928"/>
      <c r="W627" s="928"/>
      <c r="X627" s="928"/>
      <c r="Y627" s="928"/>
      <c r="Z627" s="928"/>
      <c r="AA627" s="928"/>
      <c r="AB627" s="928"/>
      <c r="AC627" s="928"/>
      <c r="AD627" s="928"/>
      <c r="AE627" s="928"/>
      <c r="AF627" s="928"/>
      <c r="AG627" s="928"/>
      <c r="AH627" s="928"/>
      <c r="AI627" s="928"/>
      <c r="AJ627" s="928"/>
      <c r="AK627" s="928"/>
      <c r="AL627" s="928"/>
      <c r="AM627" s="928"/>
      <c r="AN627" s="928"/>
      <c r="AO627" s="928"/>
      <c r="AP627" s="928"/>
      <c r="AQ627" s="928"/>
      <c r="AR627" s="928"/>
      <c r="AS627" s="928"/>
      <c r="AT627" s="928"/>
      <c r="AU627" s="928"/>
    </row>
    <row r="628" spans="1:47">
      <c r="A628" s="928"/>
      <c r="B628" s="928"/>
      <c r="C628" s="928"/>
      <c r="D628" s="928"/>
      <c r="E628" s="928"/>
      <c r="F628" s="928"/>
      <c r="G628" s="928"/>
      <c r="H628" s="928"/>
      <c r="I628" s="928"/>
      <c r="J628" s="928"/>
      <c r="K628" s="928"/>
      <c r="L628" s="928"/>
      <c r="M628" s="928"/>
      <c r="N628" s="928"/>
      <c r="O628" s="928"/>
      <c r="P628" s="928"/>
      <c r="Q628" s="928"/>
      <c r="R628" s="928"/>
      <c r="S628" s="928"/>
      <c r="T628" s="928"/>
      <c r="U628" s="928"/>
      <c r="V628" s="928"/>
      <c r="W628" s="928"/>
      <c r="X628" s="928"/>
      <c r="Y628" s="928"/>
      <c r="Z628" s="928"/>
      <c r="AA628" s="928"/>
      <c r="AB628" s="928"/>
      <c r="AC628" s="928"/>
      <c r="AD628" s="928"/>
      <c r="AE628" s="928"/>
      <c r="AF628" s="928"/>
      <c r="AG628" s="928"/>
      <c r="AH628" s="928"/>
      <c r="AI628" s="928"/>
      <c r="AJ628" s="928"/>
      <c r="AK628" s="928"/>
      <c r="AL628" s="928"/>
      <c r="AM628" s="928"/>
      <c r="AN628" s="928"/>
      <c r="AO628" s="928"/>
      <c r="AP628" s="928"/>
      <c r="AQ628" s="928"/>
      <c r="AR628" s="928"/>
      <c r="AS628" s="928"/>
      <c r="AT628" s="928"/>
      <c r="AU628" s="928"/>
    </row>
    <row r="629" spans="1:47">
      <c r="A629" s="928"/>
      <c r="B629" s="928"/>
      <c r="C629" s="928"/>
      <c r="D629" s="928"/>
      <c r="E629" s="928"/>
      <c r="F629" s="928"/>
      <c r="G629" s="928"/>
      <c r="H629" s="928"/>
      <c r="I629" s="928"/>
      <c r="J629" s="928"/>
      <c r="K629" s="928"/>
      <c r="L629" s="928"/>
      <c r="M629" s="928"/>
      <c r="N629" s="928"/>
      <c r="O629" s="928"/>
      <c r="P629" s="928"/>
      <c r="Q629" s="928"/>
      <c r="R629" s="928"/>
      <c r="S629" s="928"/>
      <c r="T629" s="928"/>
      <c r="U629" s="928"/>
      <c r="V629" s="928"/>
      <c r="W629" s="928"/>
      <c r="X629" s="928"/>
      <c r="Y629" s="928"/>
      <c r="Z629" s="928"/>
      <c r="AA629" s="928"/>
      <c r="AB629" s="928"/>
      <c r="AC629" s="928"/>
      <c r="AD629" s="928"/>
      <c r="AE629" s="928"/>
      <c r="AF629" s="928"/>
      <c r="AG629" s="928"/>
      <c r="AH629" s="928"/>
      <c r="AI629" s="928"/>
      <c r="AJ629" s="928"/>
      <c r="AK629" s="928"/>
      <c r="AL629" s="928"/>
      <c r="AM629" s="928"/>
      <c r="AN629" s="928"/>
      <c r="AO629" s="928"/>
      <c r="AP629" s="928"/>
      <c r="AQ629" s="928"/>
      <c r="AR629" s="928"/>
      <c r="AS629" s="928"/>
      <c r="AT629" s="928"/>
      <c r="AU629" s="928"/>
    </row>
    <row r="630" spans="1:47">
      <c r="A630" s="928"/>
      <c r="B630" s="928"/>
      <c r="C630" s="928"/>
      <c r="D630" s="928"/>
      <c r="E630" s="928"/>
      <c r="F630" s="928"/>
      <c r="G630" s="928"/>
      <c r="H630" s="928"/>
      <c r="I630" s="928"/>
      <c r="J630" s="928"/>
      <c r="K630" s="928"/>
      <c r="L630" s="928"/>
      <c r="M630" s="928"/>
      <c r="N630" s="928"/>
      <c r="O630" s="928"/>
      <c r="P630" s="928"/>
      <c r="Q630" s="928"/>
      <c r="R630" s="928"/>
      <c r="S630" s="928"/>
      <c r="T630" s="928"/>
      <c r="U630" s="928"/>
      <c r="V630" s="928"/>
      <c r="W630" s="928"/>
      <c r="X630" s="928"/>
      <c r="Y630" s="928"/>
      <c r="Z630" s="928"/>
      <c r="AA630" s="928"/>
      <c r="AB630" s="928"/>
      <c r="AC630" s="928"/>
      <c r="AD630" s="928"/>
      <c r="AE630" s="928"/>
      <c r="AF630" s="928"/>
      <c r="AG630" s="928"/>
      <c r="AH630" s="928"/>
      <c r="AI630" s="928"/>
      <c r="AJ630" s="928"/>
      <c r="AK630" s="928"/>
      <c r="AL630" s="928"/>
      <c r="AM630" s="928"/>
      <c r="AN630" s="928"/>
      <c r="AO630" s="928"/>
      <c r="AP630" s="928"/>
      <c r="AQ630" s="928"/>
      <c r="AR630" s="928"/>
      <c r="AS630" s="928"/>
      <c r="AT630" s="928"/>
      <c r="AU630" s="928"/>
    </row>
    <row r="631" spans="1:47">
      <c r="A631" s="928"/>
      <c r="B631" s="928"/>
      <c r="C631" s="928"/>
      <c r="D631" s="928"/>
      <c r="E631" s="928"/>
      <c r="F631" s="928"/>
      <c r="G631" s="928"/>
      <c r="H631" s="928"/>
      <c r="I631" s="928"/>
      <c r="J631" s="928"/>
      <c r="K631" s="928"/>
      <c r="L631" s="928"/>
      <c r="M631" s="928"/>
      <c r="N631" s="928"/>
      <c r="O631" s="928"/>
      <c r="P631" s="928"/>
      <c r="Q631" s="928"/>
      <c r="R631" s="928"/>
      <c r="S631" s="928"/>
      <c r="T631" s="928"/>
      <c r="U631" s="928"/>
      <c r="V631" s="928"/>
      <c r="W631" s="928"/>
      <c r="X631" s="928"/>
      <c r="Y631" s="928"/>
      <c r="Z631" s="928"/>
      <c r="AA631" s="928"/>
      <c r="AB631" s="928"/>
      <c r="AC631" s="928"/>
      <c r="AD631" s="928"/>
      <c r="AE631" s="928"/>
      <c r="AF631" s="928"/>
      <c r="AG631" s="928"/>
      <c r="AH631" s="928"/>
      <c r="AI631" s="928"/>
      <c r="AJ631" s="928"/>
      <c r="AK631" s="928"/>
      <c r="AL631" s="928"/>
      <c r="AM631" s="928"/>
      <c r="AN631" s="928"/>
      <c r="AO631" s="928"/>
      <c r="AP631" s="928"/>
      <c r="AQ631" s="928"/>
      <c r="AR631" s="928"/>
      <c r="AS631" s="928"/>
      <c r="AT631" s="928"/>
      <c r="AU631" s="928"/>
    </row>
    <row r="632" spans="1:47">
      <c r="A632" s="928"/>
      <c r="B632" s="928"/>
      <c r="C632" s="928"/>
      <c r="D632" s="928"/>
      <c r="E632" s="928"/>
      <c r="F632" s="928"/>
      <c r="G632" s="928"/>
      <c r="H632" s="928"/>
      <c r="I632" s="928"/>
      <c r="J632" s="928"/>
      <c r="K632" s="928"/>
      <c r="L632" s="928"/>
      <c r="M632" s="928"/>
      <c r="N632" s="928"/>
      <c r="O632" s="928"/>
      <c r="P632" s="928"/>
      <c r="Q632" s="928"/>
      <c r="R632" s="928"/>
      <c r="S632" s="928"/>
      <c r="T632" s="928"/>
      <c r="U632" s="928"/>
      <c r="V632" s="928"/>
      <c r="W632" s="928"/>
      <c r="X632" s="928"/>
      <c r="Y632" s="928"/>
      <c r="Z632" s="928"/>
      <c r="AA632" s="928"/>
      <c r="AB632" s="928"/>
      <c r="AC632" s="928"/>
      <c r="AD632" s="928"/>
      <c r="AE632" s="928"/>
      <c r="AF632" s="928"/>
      <c r="AG632" s="928"/>
      <c r="AH632" s="928"/>
      <c r="AI632" s="928"/>
      <c r="AJ632" s="928"/>
      <c r="AK632" s="928"/>
      <c r="AL632" s="928"/>
      <c r="AM632" s="928"/>
      <c r="AN632" s="928"/>
      <c r="AO632" s="928"/>
      <c r="AP632" s="928"/>
      <c r="AQ632" s="928"/>
      <c r="AR632" s="928"/>
      <c r="AS632" s="928"/>
      <c r="AT632" s="928"/>
      <c r="AU632" s="928"/>
    </row>
    <row r="633" spans="1:47">
      <c r="A633" s="928"/>
      <c r="B633" s="928"/>
      <c r="C633" s="928"/>
      <c r="D633" s="928"/>
      <c r="E633" s="928"/>
      <c r="F633" s="928"/>
      <c r="G633" s="928"/>
      <c r="H633" s="928"/>
      <c r="I633" s="928"/>
      <c r="J633" s="928"/>
      <c r="K633" s="928"/>
      <c r="L633" s="928"/>
      <c r="M633" s="928"/>
      <c r="N633" s="928"/>
      <c r="O633" s="928"/>
      <c r="P633" s="928"/>
      <c r="Q633" s="928"/>
      <c r="R633" s="928"/>
      <c r="S633" s="928"/>
      <c r="T633" s="928"/>
      <c r="U633" s="928"/>
      <c r="V633" s="928"/>
      <c r="W633" s="928"/>
      <c r="X633" s="928"/>
      <c r="Y633" s="928"/>
      <c r="Z633" s="928"/>
      <c r="AA633" s="928"/>
      <c r="AB633" s="928"/>
      <c r="AC633" s="928"/>
      <c r="AD633" s="928"/>
      <c r="AE633" s="928"/>
      <c r="AF633" s="928"/>
      <c r="AG633" s="928"/>
      <c r="AH633" s="928"/>
      <c r="AI633" s="928"/>
      <c r="AJ633" s="928"/>
      <c r="AK633" s="928"/>
      <c r="AL633" s="928"/>
      <c r="AM633" s="928"/>
      <c r="AN633" s="928"/>
      <c r="AO633" s="928"/>
      <c r="AP633" s="928"/>
      <c r="AQ633" s="928"/>
      <c r="AR633" s="928"/>
      <c r="AS633" s="928"/>
      <c r="AT633" s="928"/>
      <c r="AU633" s="928"/>
    </row>
    <row r="634" spans="1:47">
      <c r="A634" s="928"/>
      <c r="B634" s="928"/>
      <c r="C634" s="928"/>
      <c r="D634" s="928"/>
      <c r="E634" s="928"/>
      <c r="F634" s="928"/>
      <c r="G634" s="928"/>
      <c r="H634" s="928"/>
      <c r="I634" s="928"/>
      <c r="J634" s="928"/>
      <c r="K634" s="928"/>
      <c r="L634" s="928"/>
      <c r="M634" s="928"/>
      <c r="N634" s="928"/>
      <c r="O634" s="928"/>
      <c r="P634" s="928"/>
      <c r="Q634" s="928"/>
      <c r="R634" s="928"/>
      <c r="S634" s="928"/>
      <c r="T634" s="928"/>
      <c r="U634" s="928"/>
      <c r="V634" s="928"/>
      <c r="W634" s="928"/>
      <c r="X634" s="928"/>
      <c r="Y634" s="928"/>
      <c r="Z634" s="928"/>
      <c r="AA634" s="928"/>
      <c r="AB634" s="928"/>
      <c r="AC634" s="928"/>
      <c r="AD634" s="928"/>
      <c r="AE634" s="928"/>
      <c r="AF634" s="928"/>
      <c r="AG634" s="928"/>
      <c r="AH634" s="928"/>
      <c r="AI634" s="928"/>
      <c r="AJ634" s="928"/>
      <c r="AK634" s="928"/>
      <c r="AL634" s="928"/>
      <c r="AM634" s="928"/>
      <c r="AN634" s="928"/>
      <c r="AO634" s="928"/>
      <c r="AP634" s="928"/>
      <c r="AQ634" s="928"/>
      <c r="AR634" s="928"/>
      <c r="AS634" s="928"/>
      <c r="AT634" s="928"/>
      <c r="AU634" s="928"/>
    </row>
    <row r="635" spans="1:47">
      <c r="A635" s="928"/>
      <c r="B635" s="928"/>
      <c r="C635" s="928"/>
      <c r="D635" s="928"/>
      <c r="E635" s="928"/>
      <c r="F635" s="928"/>
      <c r="G635" s="928"/>
      <c r="H635" s="928"/>
      <c r="I635" s="928"/>
      <c r="J635" s="928"/>
      <c r="K635" s="928"/>
      <c r="L635" s="928"/>
      <c r="M635" s="928"/>
      <c r="N635" s="928"/>
      <c r="O635" s="928"/>
      <c r="P635" s="928"/>
      <c r="Q635" s="928"/>
      <c r="R635" s="928"/>
      <c r="S635" s="928"/>
      <c r="T635" s="928"/>
      <c r="U635" s="928"/>
      <c r="V635" s="928"/>
      <c r="W635" s="928"/>
      <c r="X635" s="928"/>
      <c r="Y635" s="928"/>
      <c r="Z635" s="928"/>
      <c r="AA635" s="928"/>
      <c r="AB635" s="928"/>
      <c r="AC635" s="928"/>
      <c r="AD635" s="928"/>
      <c r="AE635" s="928"/>
      <c r="AF635" s="928"/>
      <c r="AG635" s="928"/>
      <c r="AH635" s="928"/>
      <c r="AI635" s="928"/>
      <c r="AJ635" s="928"/>
      <c r="AK635" s="928"/>
      <c r="AL635" s="928"/>
      <c r="AM635" s="928"/>
      <c r="AN635" s="928"/>
      <c r="AO635" s="928"/>
      <c r="AP635" s="928"/>
      <c r="AQ635" s="928"/>
      <c r="AR635" s="928"/>
      <c r="AS635" s="928"/>
      <c r="AT635" s="928"/>
      <c r="AU635" s="928"/>
    </row>
    <row r="636" spans="1:47">
      <c r="A636" s="928"/>
      <c r="B636" s="928"/>
      <c r="C636" s="928"/>
      <c r="D636" s="928"/>
      <c r="E636" s="928"/>
      <c r="F636" s="928"/>
      <c r="G636" s="928"/>
      <c r="H636" s="928"/>
      <c r="I636" s="928"/>
      <c r="J636" s="928"/>
      <c r="K636" s="928"/>
      <c r="L636" s="928"/>
      <c r="M636" s="928"/>
      <c r="N636" s="928"/>
      <c r="O636" s="928"/>
      <c r="P636" s="928"/>
      <c r="Q636" s="928"/>
      <c r="R636" s="928"/>
      <c r="S636" s="928"/>
      <c r="T636" s="928"/>
      <c r="U636" s="928"/>
      <c r="V636" s="928"/>
      <c r="W636" s="928"/>
      <c r="X636" s="928"/>
      <c r="Y636" s="928"/>
      <c r="Z636" s="928"/>
      <c r="AA636" s="928"/>
      <c r="AB636" s="928"/>
      <c r="AC636" s="928"/>
      <c r="AD636" s="928"/>
      <c r="AE636" s="928"/>
      <c r="AF636" s="928"/>
      <c r="AG636" s="928"/>
      <c r="AH636" s="928"/>
      <c r="AI636" s="928"/>
      <c r="AJ636" s="928"/>
      <c r="AK636" s="928"/>
      <c r="AL636" s="928"/>
      <c r="AM636" s="928"/>
      <c r="AN636" s="928"/>
      <c r="AO636" s="928"/>
      <c r="AP636" s="928"/>
      <c r="AQ636" s="928"/>
      <c r="AR636" s="928"/>
      <c r="AS636" s="928"/>
      <c r="AT636" s="928"/>
      <c r="AU636" s="928"/>
    </row>
    <row r="637" spans="1:47">
      <c r="A637" s="928"/>
      <c r="B637" s="928"/>
      <c r="C637" s="928"/>
      <c r="D637" s="928"/>
      <c r="E637" s="928"/>
      <c r="F637" s="928"/>
      <c r="G637" s="928"/>
      <c r="H637" s="928"/>
      <c r="I637" s="928"/>
      <c r="J637" s="928"/>
      <c r="K637" s="928"/>
      <c r="L637" s="928"/>
      <c r="M637" s="928"/>
      <c r="N637" s="928"/>
      <c r="O637" s="928"/>
      <c r="P637" s="928"/>
      <c r="Q637" s="928"/>
      <c r="R637" s="928"/>
      <c r="S637" s="928"/>
      <c r="T637" s="928"/>
      <c r="U637" s="928"/>
      <c r="V637" s="928"/>
      <c r="W637" s="928"/>
      <c r="X637" s="928"/>
      <c r="Y637" s="928"/>
      <c r="Z637" s="928"/>
      <c r="AA637" s="928"/>
      <c r="AB637" s="928"/>
      <c r="AC637" s="928"/>
      <c r="AD637" s="928"/>
      <c r="AE637" s="928"/>
      <c r="AF637" s="928"/>
      <c r="AG637" s="928"/>
      <c r="AH637" s="928"/>
      <c r="AI637" s="928"/>
      <c r="AJ637" s="928"/>
      <c r="AK637" s="928"/>
      <c r="AL637" s="928"/>
      <c r="AM637" s="928"/>
      <c r="AN637" s="928"/>
      <c r="AO637" s="928"/>
      <c r="AP637" s="928"/>
      <c r="AQ637" s="928"/>
      <c r="AR637" s="928"/>
      <c r="AS637" s="928"/>
      <c r="AT637" s="928"/>
      <c r="AU637" s="928"/>
    </row>
    <row r="638" spans="1:47">
      <c r="A638" s="928"/>
      <c r="B638" s="928"/>
      <c r="C638" s="928"/>
      <c r="D638" s="928"/>
      <c r="E638" s="928"/>
      <c r="F638" s="928"/>
      <c r="G638" s="928"/>
      <c r="H638" s="928"/>
      <c r="I638" s="928"/>
      <c r="J638" s="928"/>
      <c r="K638" s="928"/>
      <c r="L638" s="928"/>
      <c r="M638" s="928"/>
      <c r="N638" s="928"/>
      <c r="O638" s="928"/>
      <c r="P638" s="928"/>
      <c r="Q638" s="928"/>
      <c r="R638" s="928"/>
      <c r="S638" s="928"/>
      <c r="T638" s="928"/>
      <c r="U638" s="928"/>
      <c r="V638" s="928"/>
      <c r="W638" s="928"/>
      <c r="X638" s="928"/>
      <c r="Y638" s="928"/>
      <c r="Z638" s="928"/>
      <c r="AA638" s="928"/>
      <c r="AB638" s="928"/>
      <c r="AC638" s="928"/>
      <c r="AD638" s="928"/>
      <c r="AE638" s="928"/>
      <c r="AF638" s="928"/>
      <c r="AG638" s="928"/>
      <c r="AH638" s="928"/>
      <c r="AI638" s="928"/>
      <c r="AJ638" s="928"/>
      <c r="AK638" s="928"/>
      <c r="AL638" s="928"/>
      <c r="AM638" s="928"/>
      <c r="AN638" s="928"/>
      <c r="AO638" s="928"/>
      <c r="AP638" s="928"/>
      <c r="AQ638" s="928"/>
      <c r="AR638" s="928"/>
      <c r="AS638" s="928"/>
      <c r="AT638" s="928"/>
      <c r="AU638" s="928"/>
    </row>
    <row r="639" spans="1:47">
      <c r="A639" s="928"/>
      <c r="B639" s="928"/>
      <c r="C639" s="928"/>
      <c r="D639" s="928"/>
      <c r="E639" s="928"/>
      <c r="F639" s="928"/>
      <c r="G639" s="928"/>
      <c r="H639" s="928"/>
      <c r="I639" s="928"/>
      <c r="J639" s="928"/>
      <c r="K639" s="928"/>
      <c r="L639" s="928"/>
      <c r="M639" s="928"/>
      <c r="N639" s="928"/>
      <c r="O639" s="928"/>
      <c r="P639" s="928"/>
      <c r="Q639" s="928"/>
      <c r="R639" s="928"/>
      <c r="S639" s="928"/>
      <c r="T639" s="928"/>
      <c r="U639" s="928"/>
      <c r="V639" s="928"/>
      <c r="W639" s="928"/>
      <c r="X639" s="928"/>
      <c r="Y639" s="928"/>
      <c r="Z639" s="928"/>
      <c r="AA639" s="928"/>
      <c r="AB639" s="928"/>
      <c r="AC639" s="928"/>
      <c r="AD639" s="928"/>
      <c r="AE639" s="928"/>
      <c r="AF639" s="928"/>
      <c r="AG639" s="928"/>
      <c r="AH639" s="928"/>
      <c r="AI639" s="928"/>
      <c r="AJ639" s="928"/>
      <c r="AK639" s="928"/>
      <c r="AL639" s="928"/>
      <c r="AM639" s="928"/>
      <c r="AN639" s="928"/>
      <c r="AO639" s="928"/>
      <c r="AP639" s="928"/>
      <c r="AQ639" s="928"/>
      <c r="AR639" s="928"/>
      <c r="AS639" s="928"/>
      <c r="AT639" s="928"/>
      <c r="AU639" s="928"/>
    </row>
    <row r="640" spans="1:47">
      <c r="A640" s="928"/>
      <c r="B640" s="928"/>
      <c r="C640" s="928"/>
      <c r="D640" s="928"/>
      <c r="E640" s="928"/>
      <c r="F640" s="928"/>
      <c r="G640" s="928"/>
      <c r="H640" s="928"/>
      <c r="I640" s="928"/>
      <c r="J640" s="928"/>
      <c r="K640" s="928"/>
      <c r="L640" s="928"/>
      <c r="M640" s="928"/>
      <c r="N640" s="928"/>
      <c r="O640" s="928"/>
      <c r="P640" s="928"/>
      <c r="Q640" s="928"/>
      <c r="R640" s="928"/>
      <c r="S640" s="928"/>
      <c r="T640" s="928"/>
      <c r="U640" s="928"/>
      <c r="V640" s="928"/>
      <c r="W640" s="928"/>
      <c r="X640" s="928"/>
      <c r="Y640" s="928"/>
      <c r="Z640" s="928"/>
      <c r="AA640" s="928"/>
      <c r="AB640" s="928"/>
      <c r="AC640" s="928"/>
      <c r="AD640" s="928"/>
      <c r="AE640" s="928"/>
      <c r="AF640" s="928"/>
      <c r="AG640" s="928"/>
      <c r="AH640" s="928"/>
      <c r="AI640" s="928"/>
      <c r="AJ640" s="928"/>
      <c r="AK640" s="928"/>
      <c r="AL640" s="928"/>
      <c r="AM640" s="928"/>
      <c r="AN640" s="928"/>
      <c r="AO640" s="928"/>
      <c r="AP640" s="928"/>
      <c r="AQ640" s="928"/>
      <c r="AR640" s="928"/>
      <c r="AS640" s="928"/>
      <c r="AT640" s="928"/>
      <c r="AU640" s="928"/>
    </row>
    <row r="641" spans="1:47">
      <c r="A641" s="928"/>
      <c r="B641" s="928"/>
      <c r="C641" s="928"/>
      <c r="D641" s="928"/>
      <c r="E641" s="928"/>
      <c r="F641" s="928"/>
      <c r="G641" s="928"/>
      <c r="H641" s="928"/>
      <c r="I641" s="928"/>
      <c r="J641" s="928"/>
      <c r="K641" s="928"/>
      <c r="L641" s="928"/>
      <c r="M641" s="928"/>
      <c r="N641" s="928"/>
      <c r="O641" s="928"/>
      <c r="P641" s="928"/>
      <c r="Q641" s="928"/>
      <c r="R641" s="928"/>
      <c r="S641" s="928"/>
      <c r="T641" s="928"/>
      <c r="U641" s="928"/>
      <c r="V641" s="928"/>
      <c r="W641" s="928"/>
      <c r="X641" s="928"/>
      <c r="Y641" s="928"/>
      <c r="Z641" s="928"/>
      <c r="AA641" s="928"/>
      <c r="AB641" s="928"/>
      <c r="AC641" s="928"/>
      <c r="AD641" s="928"/>
      <c r="AE641" s="928"/>
      <c r="AF641" s="928"/>
      <c r="AG641" s="928"/>
      <c r="AH641" s="928"/>
      <c r="AI641" s="928"/>
      <c r="AJ641" s="928"/>
      <c r="AK641" s="928"/>
      <c r="AL641" s="928"/>
      <c r="AM641" s="928"/>
      <c r="AN641" s="928"/>
      <c r="AO641" s="928"/>
      <c r="AP641" s="928"/>
      <c r="AQ641" s="928"/>
      <c r="AR641" s="928"/>
      <c r="AS641" s="928"/>
      <c r="AT641" s="928"/>
      <c r="AU641" s="928"/>
    </row>
    <row r="642" spans="1:47">
      <c r="A642" s="928"/>
      <c r="B642" s="928"/>
      <c r="C642" s="928"/>
      <c r="D642" s="928"/>
      <c r="E642" s="928"/>
      <c r="F642" s="928"/>
      <c r="G642" s="928"/>
      <c r="H642" s="928"/>
      <c r="I642" s="928"/>
      <c r="J642" s="928"/>
      <c r="K642" s="928"/>
      <c r="L642" s="928"/>
      <c r="M642" s="928"/>
      <c r="N642" s="928"/>
      <c r="O642" s="928"/>
      <c r="P642" s="928"/>
      <c r="Q642" s="928"/>
      <c r="R642" s="928"/>
      <c r="S642" s="928"/>
      <c r="T642" s="928"/>
      <c r="U642" s="928"/>
      <c r="V642" s="928"/>
      <c r="W642" s="928"/>
      <c r="X642" s="928"/>
      <c r="Y642" s="928"/>
      <c r="Z642" s="928"/>
      <c r="AA642" s="928"/>
      <c r="AB642" s="928"/>
      <c r="AC642" s="928"/>
      <c r="AD642" s="928"/>
      <c r="AE642" s="928"/>
      <c r="AF642" s="928"/>
      <c r="AG642" s="928"/>
      <c r="AH642" s="928"/>
      <c r="AI642" s="928"/>
      <c r="AJ642" s="928"/>
      <c r="AK642" s="928"/>
      <c r="AL642" s="928"/>
      <c r="AM642" s="928"/>
      <c r="AN642" s="928"/>
      <c r="AO642" s="928"/>
      <c r="AP642" s="928"/>
      <c r="AQ642" s="928"/>
      <c r="AR642" s="928"/>
      <c r="AS642" s="928"/>
      <c r="AT642" s="928"/>
      <c r="AU642" s="928"/>
    </row>
    <row r="643" spans="1:47">
      <c r="A643" s="928"/>
      <c r="B643" s="928"/>
      <c r="C643" s="928"/>
      <c r="D643" s="928"/>
      <c r="E643" s="928"/>
      <c r="F643" s="928"/>
      <c r="G643" s="928"/>
      <c r="H643" s="928"/>
      <c r="I643" s="928"/>
      <c r="J643" s="928"/>
      <c r="K643" s="928"/>
      <c r="L643" s="928"/>
      <c r="M643" s="928"/>
      <c r="N643" s="928"/>
      <c r="O643" s="928"/>
      <c r="P643" s="928"/>
      <c r="Q643" s="928"/>
      <c r="R643" s="928"/>
      <c r="S643" s="928"/>
      <c r="T643" s="928"/>
      <c r="U643" s="928"/>
      <c r="V643" s="928"/>
      <c r="W643" s="928"/>
      <c r="X643" s="928"/>
      <c r="Y643" s="928"/>
      <c r="Z643" s="928"/>
      <c r="AA643" s="928"/>
      <c r="AB643" s="928"/>
      <c r="AC643" s="928"/>
      <c r="AD643" s="928"/>
      <c r="AE643" s="928"/>
      <c r="AF643" s="928"/>
      <c r="AG643" s="928"/>
      <c r="AH643" s="928"/>
      <c r="AI643" s="928"/>
      <c r="AJ643" s="928"/>
      <c r="AK643" s="928"/>
      <c r="AL643" s="928"/>
      <c r="AM643" s="928"/>
      <c r="AN643" s="928"/>
      <c r="AO643" s="928"/>
      <c r="AP643" s="928"/>
      <c r="AQ643" s="928"/>
      <c r="AR643" s="928"/>
      <c r="AS643" s="928"/>
      <c r="AT643" s="928"/>
      <c r="AU643" s="928"/>
    </row>
    <row r="644" spans="1:47">
      <c r="A644" s="928"/>
      <c r="B644" s="928"/>
      <c r="C644" s="928"/>
      <c r="D644" s="928"/>
      <c r="E644" s="928"/>
      <c r="F644" s="928"/>
      <c r="G644" s="928"/>
      <c r="H644" s="928"/>
      <c r="I644" s="928"/>
      <c r="J644" s="928"/>
      <c r="K644" s="928"/>
      <c r="L644" s="928"/>
      <c r="M644" s="928"/>
      <c r="N644" s="928"/>
      <c r="O644" s="928"/>
      <c r="P644" s="928"/>
      <c r="Q644" s="928"/>
      <c r="R644" s="928"/>
      <c r="S644" s="928"/>
      <c r="T644" s="928"/>
      <c r="U644" s="928"/>
      <c r="V644" s="928"/>
      <c r="W644" s="928"/>
      <c r="X644" s="928"/>
      <c r="Y644" s="928"/>
      <c r="Z644" s="928"/>
      <c r="AA644" s="928"/>
      <c r="AB644" s="928"/>
      <c r="AC644" s="928"/>
      <c r="AD644" s="928"/>
      <c r="AE644" s="928"/>
      <c r="AF644" s="928"/>
      <c r="AG644" s="928"/>
      <c r="AH644" s="928"/>
      <c r="AI644" s="928"/>
      <c r="AJ644" s="928"/>
      <c r="AK644" s="928"/>
      <c r="AL644" s="928"/>
      <c r="AM644" s="928"/>
      <c r="AN644" s="928"/>
      <c r="AO644" s="928"/>
      <c r="AP644" s="928"/>
      <c r="AQ644" s="928"/>
      <c r="AR644" s="928"/>
      <c r="AS644" s="928"/>
      <c r="AT644" s="928"/>
      <c r="AU644" s="928"/>
    </row>
    <row r="645" spans="1:47">
      <c r="A645" s="928"/>
      <c r="B645" s="928"/>
      <c r="C645" s="928"/>
      <c r="D645" s="928"/>
      <c r="E645" s="928"/>
      <c r="F645" s="928"/>
      <c r="G645" s="928"/>
      <c r="H645" s="928"/>
      <c r="I645" s="928"/>
      <c r="J645" s="928"/>
      <c r="K645" s="928"/>
      <c r="L645" s="928"/>
      <c r="M645" s="928"/>
      <c r="N645" s="928"/>
      <c r="O645" s="928"/>
      <c r="P645" s="928"/>
      <c r="Q645" s="928"/>
      <c r="R645" s="928"/>
      <c r="S645" s="928"/>
      <c r="T645" s="928"/>
      <c r="U645" s="928"/>
      <c r="V645" s="928"/>
      <c r="W645" s="928"/>
      <c r="X645" s="928"/>
      <c r="Y645" s="928"/>
      <c r="Z645" s="928"/>
      <c r="AA645" s="928"/>
      <c r="AB645" s="928"/>
      <c r="AC645" s="928"/>
      <c r="AD645" s="928"/>
      <c r="AE645" s="928"/>
      <c r="AF645" s="928"/>
      <c r="AG645" s="928"/>
      <c r="AH645" s="928"/>
      <c r="AI645" s="928"/>
      <c r="AJ645" s="928"/>
      <c r="AK645" s="928"/>
      <c r="AL645" s="928"/>
      <c r="AM645" s="928"/>
      <c r="AN645" s="928"/>
      <c r="AO645" s="928"/>
      <c r="AP645" s="928"/>
      <c r="AQ645" s="928"/>
      <c r="AR645" s="928"/>
      <c r="AS645" s="928"/>
      <c r="AT645" s="928"/>
      <c r="AU645" s="928"/>
    </row>
    <row r="646" spans="1:47">
      <c r="A646" s="928"/>
      <c r="B646" s="928"/>
      <c r="C646" s="928"/>
      <c r="D646" s="928"/>
      <c r="E646" s="928"/>
      <c r="F646" s="928"/>
      <c r="G646" s="928"/>
      <c r="H646" s="928"/>
      <c r="I646" s="928"/>
      <c r="J646" s="928"/>
      <c r="K646" s="928"/>
      <c r="L646" s="928"/>
      <c r="M646" s="928"/>
      <c r="N646" s="928"/>
      <c r="O646" s="928"/>
      <c r="P646" s="928"/>
      <c r="Q646" s="928"/>
      <c r="R646" s="928"/>
      <c r="S646" s="928"/>
      <c r="T646" s="928"/>
      <c r="U646" s="928"/>
      <c r="V646" s="928"/>
      <c r="W646" s="928"/>
      <c r="X646" s="928"/>
      <c r="Y646" s="928"/>
      <c r="Z646" s="928"/>
      <c r="AA646" s="928"/>
      <c r="AB646" s="928"/>
      <c r="AC646" s="928"/>
      <c r="AD646" s="928"/>
      <c r="AE646" s="928"/>
      <c r="AF646" s="928"/>
      <c r="AG646" s="928"/>
      <c r="AH646" s="928"/>
      <c r="AI646" s="928"/>
      <c r="AJ646" s="928"/>
      <c r="AK646" s="928"/>
      <c r="AL646" s="928"/>
      <c r="AM646" s="928"/>
      <c r="AN646" s="928"/>
      <c r="AO646" s="928"/>
      <c r="AP646" s="928"/>
      <c r="AQ646" s="928"/>
      <c r="AR646" s="928"/>
      <c r="AS646" s="928"/>
      <c r="AT646" s="928"/>
      <c r="AU646" s="928"/>
    </row>
    <row r="647" spans="1:47">
      <c r="A647" s="928"/>
      <c r="B647" s="928"/>
      <c r="C647" s="928"/>
      <c r="D647" s="928"/>
      <c r="E647" s="928"/>
      <c r="F647" s="928"/>
      <c r="G647" s="928"/>
      <c r="H647" s="928"/>
      <c r="I647" s="928"/>
      <c r="J647" s="928"/>
      <c r="K647" s="928"/>
      <c r="L647" s="928"/>
      <c r="M647" s="928"/>
      <c r="N647" s="928"/>
      <c r="O647" s="928"/>
      <c r="P647" s="928"/>
      <c r="Q647" s="928"/>
      <c r="R647" s="928"/>
      <c r="S647" s="928"/>
      <c r="T647" s="928"/>
      <c r="U647" s="928"/>
      <c r="V647" s="928"/>
      <c r="W647" s="928"/>
      <c r="X647" s="928"/>
      <c r="Y647" s="928"/>
      <c r="Z647" s="928"/>
      <c r="AA647" s="928"/>
      <c r="AB647" s="928"/>
      <c r="AC647" s="928"/>
      <c r="AD647" s="928"/>
      <c r="AE647" s="928"/>
      <c r="AF647" s="928"/>
      <c r="AG647" s="928"/>
      <c r="AH647" s="928"/>
      <c r="AI647" s="928"/>
      <c r="AJ647" s="928"/>
      <c r="AK647" s="928"/>
      <c r="AL647" s="928"/>
      <c r="AM647" s="928"/>
      <c r="AN647" s="928"/>
      <c r="AO647" s="928"/>
      <c r="AP647" s="928"/>
      <c r="AQ647" s="928"/>
      <c r="AR647" s="928"/>
      <c r="AS647" s="928"/>
      <c r="AT647" s="928"/>
      <c r="AU647" s="928"/>
    </row>
    <row r="648" spans="1:47">
      <c r="A648" s="928"/>
      <c r="B648" s="928"/>
      <c r="C648" s="928"/>
      <c r="D648" s="928"/>
      <c r="E648" s="928"/>
      <c r="F648" s="928"/>
      <c r="G648" s="928"/>
      <c r="H648" s="928"/>
      <c r="I648" s="928"/>
      <c r="J648" s="928"/>
      <c r="K648" s="928"/>
      <c r="L648" s="928"/>
      <c r="M648" s="928"/>
      <c r="N648" s="928"/>
      <c r="O648" s="928"/>
      <c r="P648" s="928"/>
      <c r="Q648" s="928"/>
      <c r="R648" s="928"/>
      <c r="S648" s="928"/>
      <c r="T648" s="928"/>
      <c r="U648" s="928"/>
      <c r="V648" s="928"/>
      <c r="W648" s="928"/>
      <c r="X648" s="928"/>
      <c r="Y648" s="928"/>
      <c r="Z648" s="928"/>
      <c r="AA648" s="928"/>
      <c r="AB648" s="928"/>
      <c r="AC648" s="928"/>
      <c r="AD648" s="928"/>
      <c r="AE648" s="928"/>
      <c r="AF648" s="928"/>
      <c r="AG648" s="928"/>
      <c r="AH648" s="928"/>
      <c r="AI648" s="928"/>
      <c r="AJ648" s="928"/>
      <c r="AK648" s="928"/>
      <c r="AL648" s="928"/>
      <c r="AM648" s="928"/>
      <c r="AN648" s="928"/>
      <c r="AO648" s="928"/>
      <c r="AP648" s="928"/>
      <c r="AQ648" s="928"/>
      <c r="AR648" s="928"/>
      <c r="AS648" s="928"/>
      <c r="AT648" s="928"/>
      <c r="AU648" s="928"/>
    </row>
    <row r="649" spans="1:47">
      <c r="A649" s="928"/>
      <c r="B649" s="928"/>
      <c r="C649" s="928"/>
      <c r="D649" s="928"/>
      <c r="E649" s="928"/>
      <c r="F649" s="928"/>
      <c r="G649" s="928"/>
      <c r="H649" s="928"/>
      <c r="I649" s="928"/>
      <c r="J649" s="928"/>
      <c r="K649" s="928"/>
      <c r="L649" s="928"/>
      <c r="M649" s="928"/>
      <c r="N649" s="928"/>
      <c r="O649" s="928"/>
      <c r="P649" s="928"/>
      <c r="Q649" s="928"/>
      <c r="R649" s="928"/>
      <c r="S649" s="928"/>
      <c r="T649" s="928"/>
      <c r="U649" s="928"/>
      <c r="V649" s="928"/>
      <c r="W649" s="928"/>
      <c r="X649" s="928"/>
      <c r="Y649" s="928"/>
      <c r="Z649" s="928"/>
      <c r="AA649" s="928"/>
      <c r="AB649" s="928"/>
      <c r="AC649" s="928"/>
      <c r="AD649" s="928"/>
      <c r="AE649" s="928"/>
      <c r="AF649" s="928"/>
      <c r="AG649" s="928"/>
      <c r="AH649" s="928"/>
      <c r="AI649" s="928"/>
      <c r="AJ649" s="928"/>
      <c r="AK649" s="928"/>
      <c r="AL649" s="928"/>
      <c r="AM649" s="928"/>
      <c r="AN649" s="928"/>
      <c r="AO649" s="928"/>
      <c r="AP649" s="928"/>
      <c r="AQ649" s="928"/>
      <c r="AR649" s="928"/>
      <c r="AS649" s="928"/>
      <c r="AT649" s="928"/>
      <c r="AU649" s="928"/>
    </row>
    <row r="650" spans="1:47">
      <c r="A650" s="928"/>
      <c r="B650" s="928"/>
      <c r="C650" s="928"/>
      <c r="D650" s="928"/>
      <c r="E650" s="928"/>
      <c r="F650" s="928"/>
      <c r="G650" s="928"/>
      <c r="H650" s="928"/>
      <c r="I650" s="928"/>
      <c r="J650" s="928"/>
      <c r="K650" s="928"/>
      <c r="L650" s="928"/>
      <c r="M650" s="928"/>
      <c r="N650" s="928"/>
      <c r="O650" s="928"/>
      <c r="P650" s="928"/>
      <c r="Q650" s="928"/>
      <c r="R650" s="928"/>
      <c r="S650" s="928"/>
      <c r="T650" s="928"/>
      <c r="U650" s="928"/>
      <c r="V650" s="928"/>
      <c r="W650" s="928"/>
      <c r="X650" s="928"/>
      <c r="Y650" s="928"/>
      <c r="Z650" s="928"/>
      <c r="AA650" s="928"/>
      <c r="AB650" s="928"/>
      <c r="AC650" s="928"/>
      <c r="AD650" s="928"/>
      <c r="AE650" s="928"/>
      <c r="AF650" s="928"/>
      <c r="AG650" s="928"/>
      <c r="AH650" s="928"/>
      <c r="AI650" s="928"/>
      <c r="AJ650" s="928"/>
      <c r="AK650" s="928"/>
      <c r="AL650" s="928"/>
      <c r="AM650" s="928"/>
      <c r="AN650" s="928"/>
      <c r="AO650" s="928"/>
      <c r="AP650" s="928"/>
      <c r="AQ650" s="928"/>
      <c r="AR650" s="928"/>
      <c r="AS650" s="928"/>
      <c r="AT650" s="928"/>
      <c r="AU650" s="928"/>
    </row>
    <row r="651" spans="1:47">
      <c r="A651" s="928"/>
      <c r="B651" s="928"/>
      <c r="C651" s="928"/>
      <c r="D651" s="928"/>
      <c r="E651" s="928"/>
      <c r="F651" s="928"/>
      <c r="G651" s="928"/>
      <c r="H651" s="928"/>
      <c r="I651" s="928"/>
      <c r="J651" s="928"/>
      <c r="K651" s="928"/>
      <c r="L651" s="928"/>
      <c r="M651" s="928"/>
      <c r="N651" s="928"/>
      <c r="O651" s="928"/>
      <c r="P651" s="928"/>
      <c r="Q651" s="928"/>
      <c r="R651" s="928"/>
      <c r="S651" s="928"/>
      <c r="T651" s="928"/>
      <c r="U651" s="928"/>
      <c r="V651" s="928"/>
      <c r="W651" s="928"/>
      <c r="X651" s="928"/>
      <c r="Y651" s="928"/>
      <c r="Z651" s="928"/>
      <c r="AA651" s="928"/>
      <c r="AB651" s="928"/>
      <c r="AC651" s="928"/>
      <c r="AD651" s="928"/>
      <c r="AE651" s="928"/>
      <c r="AF651" s="928"/>
      <c r="AG651" s="928"/>
      <c r="AH651" s="928"/>
      <c r="AI651" s="928"/>
      <c r="AJ651" s="928"/>
      <c r="AK651" s="928"/>
      <c r="AL651" s="928"/>
      <c r="AM651" s="928"/>
      <c r="AN651" s="928"/>
      <c r="AO651" s="928"/>
      <c r="AP651" s="928"/>
      <c r="AQ651" s="928"/>
      <c r="AR651" s="928"/>
      <c r="AS651" s="928"/>
      <c r="AT651" s="928"/>
      <c r="AU651" s="928"/>
    </row>
    <row r="652" spans="1:47">
      <c r="A652" s="928"/>
      <c r="B652" s="928"/>
      <c r="C652" s="928"/>
      <c r="D652" s="928"/>
      <c r="E652" s="928"/>
      <c r="F652" s="928"/>
      <c r="G652" s="928"/>
      <c r="H652" s="928"/>
      <c r="I652" s="928"/>
      <c r="J652" s="928"/>
      <c r="K652" s="928"/>
      <c r="L652" s="928"/>
      <c r="M652" s="928"/>
      <c r="N652" s="928"/>
      <c r="O652" s="928"/>
      <c r="P652" s="928"/>
      <c r="Q652" s="928"/>
      <c r="R652" s="928"/>
      <c r="S652" s="928"/>
      <c r="T652" s="928"/>
      <c r="U652" s="928"/>
      <c r="V652" s="928"/>
      <c r="W652" s="928"/>
      <c r="X652" s="928"/>
      <c r="Y652" s="928"/>
      <c r="Z652" s="928"/>
      <c r="AA652" s="928"/>
      <c r="AB652" s="928"/>
      <c r="AC652" s="928"/>
      <c r="AD652" s="928"/>
      <c r="AE652" s="928"/>
      <c r="AF652" s="928"/>
      <c r="AG652" s="928"/>
      <c r="AH652" s="928"/>
      <c r="AI652" s="928"/>
      <c r="AJ652" s="928"/>
      <c r="AK652" s="928"/>
      <c r="AL652" s="928"/>
      <c r="AM652" s="928"/>
      <c r="AN652" s="928"/>
      <c r="AO652" s="928"/>
      <c r="AP652" s="928"/>
      <c r="AQ652" s="928"/>
      <c r="AR652" s="928"/>
      <c r="AS652" s="928"/>
      <c r="AT652" s="928"/>
      <c r="AU652" s="928"/>
    </row>
    <row r="653" spans="1:47">
      <c r="A653" s="928"/>
      <c r="B653" s="928"/>
      <c r="C653" s="928"/>
      <c r="D653" s="928"/>
      <c r="E653" s="928"/>
      <c r="F653" s="928"/>
      <c r="G653" s="928"/>
      <c r="H653" s="928"/>
      <c r="I653" s="928"/>
      <c r="J653" s="928"/>
      <c r="K653" s="928"/>
      <c r="L653" s="928"/>
      <c r="M653" s="928"/>
      <c r="N653" s="928"/>
      <c r="O653" s="928"/>
      <c r="P653" s="928"/>
      <c r="Q653" s="928"/>
      <c r="R653" s="928"/>
      <c r="S653" s="928"/>
      <c r="T653" s="928"/>
      <c r="U653" s="928"/>
      <c r="V653" s="928"/>
      <c r="W653" s="928"/>
      <c r="X653" s="928"/>
      <c r="Y653" s="928"/>
      <c r="Z653" s="928"/>
      <c r="AA653" s="928"/>
      <c r="AB653" s="928"/>
      <c r="AC653" s="928"/>
      <c r="AD653" s="928"/>
      <c r="AE653" s="928"/>
      <c r="AF653" s="928"/>
      <c r="AG653" s="928"/>
      <c r="AH653" s="928"/>
      <c r="AI653" s="928"/>
      <c r="AJ653" s="928"/>
      <c r="AK653" s="928"/>
      <c r="AL653" s="928"/>
      <c r="AM653" s="928"/>
      <c r="AN653" s="928"/>
      <c r="AO653" s="928"/>
      <c r="AP653" s="928"/>
      <c r="AQ653" s="928"/>
      <c r="AR653" s="928"/>
      <c r="AS653" s="928"/>
      <c r="AT653" s="928"/>
      <c r="AU653" s="928"/>
    </row>
    <row r="654" spans="1:47">
      <c r="A654" s="928"/>
      <c r="B654" s="928"/>
      <c r="C654" s="928"/>
      <c r="D654" s="928"/>
      <c r="E654" s="928"/>
      <c r="F654" s="928"/>
      <c r="G654" s="928"/>
      <c r="H654" s="928"/>
      <c r="I654" s="928"/>
      <c r="J654" s="928"/>
      <c r="K654" s="928"/>
      <c r="L654" s="928"/>
      <c r="M654" s="928"/>
      <c r="N654" s="928"/>
      <c r="O654" s="928"/>
      <c r="P654" s="928"/>
      <c r="Q654" s="928"/>
      <c r="R654" s="928"/>
      <c r="S654" s="928"/>
      <c r="T654" s="928"/>
      <c r="U654" s="928"/>
      <c r="V654" s="928"/>
      <c r="W654" s="928"/>
      <c r="X654" s="928"/>
      <c r="Y654" s="928"/>
      <c r="Z654" s="928"/>
      <c r="AA654" s="928"/>
      <c r="AB654" s="928"/>
      <c r="AC654" s="928"/>
      <c r="AD654" s="928"/>
      <c r="AE654" s="928"/>
      <c r="AF654" s="928"/>
      <c r="AG654" s="928"/>
      <c r="AH654" s="928"/>
      <c r="AI654" s="928"/>
      <c r="AJ654" s="928"/>
      <c r="AK654" s="928"/>
      <c r="AL654" s="928"/>
      <c r="AM654" s="928"/>
      <c r="AN654" s="928"/>
      <c r="AO654" s="928"/>
      <c r="AP654" s="928"/>
      <c r="AQ654" s="928"/>
      <c r="AR654" s="928"/>
      <c r="AS654" s="928"/>
      <c r="AT654" s="928"/>
      <c r="AU654" s="928"/>
    </row>
    <row r="655" spans="1:47">
      <c r="A655" s="928"/>
      <c r="B655" s="928"/>
      <c r="C655" s="928"/>
      <c r="D655" s="928"/>
      <c r="E655" s="928"/>
      <c r="F655" s="928"/>
      <c r="G655" s="928"/>
      <c r="H655" s="928"/>
      <c r="I655" s="928"/>
      <c r="J655" s="928"/>
      <c r="K655" s="928"/>
      <c r="L655" s="928"/>
      <c r="M655" s="928"/>
      <c r="N655" s="928"/>
      <c r="O655" s="928"/>
      <c r="P655" s="928"/>
      <c r="Q655" s="928"/>
      <c r="R655" s="928"/>
      <c r="S655" s="928"/>
      <c r="T655" s="928"/>
      <c r="U655" s="928"/>
      <c r="V655" s="928"/>
      <c r="W655" s="928"/>
      <c r="X655" s="928"/>
      <c r="Y655" s="928"/>
      <c r="Z655" s="928"/>
      <c r="AA655" s="928"/>
      <c r="AB655" s="928"/>
      <c r="AC655" s="928"/>
      <c r="AD655" s="928"/>
      <c r="AE655" s="928"/>
      <c r="AF655" s="928"/>
      <c r="AG655" s="928"/>
      <c r="AH655" s="928"/>
      <c r="AI655" s="928"/>
      <c r="AJ655" s="928"/>
      <c r="AK655" s="928"/>
      <c r="AL655" s="928"/>
      <c r="AM655" s="928"/>
      <c r="AN655" s="928"/>
      <c r="AO655" s="928"/>
      <c r="AP655" s="928"/>
      <c r="AQ655" s="928"/>
      <c r="AR655" s="928"/>
      <c r="AS655" s="928"/>
      <c r="AT655" s="928"/>
      <c r="AU655" s="928"/>
    </row>
    <row r="656" spans="1:47">
      <c r="A656" s="928"/>
      <c r="B656" s="928"/>
      <c r="C656" s="928"/>
      <c r="D656" s="928"/>
      <c r="E656" s="928"/>
      <c r="F656" s="928"/>
      <c r="G656" s="928"/>
      <c r="H656" s="928"/>
      <c r="I656" s="928"/>
      <c r="J656" s="928"/>
      <c r="K656" s="928"/>
      <c r="L656" s="928"/>
      <c r="M656" s="928"/>
      <c r="N656" s="928"/>
      <c r="O656" s="928"/>
      <c r="P656" s="928"/>
      <c r="Q656" s="928"/>
      <c r="R656" s="928"/>
      <c r="S656" s="928"/>
      <c r="T656" s="928"/>
      <c r="U656" s="928"/>
      <c r="V656" s="928"/>
      <c r="W656" s="928"/>
      <c r="X656" s="928"/>
      <c r="Y656" s="928"/>
      <c r="Z656" s="928"/>
      <c r="AA656" s="928"/>
      <c r="AB656" s="928"/>
      <c r="AC656" s="928"/>
      <c r="AD656" s="928"/>
      <c r="AE656" s="928"/>
      <c r="AF656" s="928"/>
      <c r="AG656" s="928"/>
      <c r="AH656" s="928"/>
      <c r="AI656" s="928"/>
      <c r="AJ656" s="928"/>
      <c r="AK656" s="928"/>
      <c r="AL656" s="928"/>
      <c r="AM656" s="928"/>
      <c r="AN656" s="928"/>
      <c r="AO656" s="928"/>
      <c r="AP656" s="928"/>
      <c r="AQ656" s="928"/>
      <c r="AR656" s="928"/>
      <c r="AS656" s="928"/>
      <c r="AT656" s="928"/>
      <c r="AU656" s="928"/>
    </row>
    <row r="657" spans="1:47">
      <c r="A657" s="928"/>
      <c r="B657" s="928"/>
      <c r="C657" s="928"/>
      <c r="D657" s="928"/>
      <c r="E657" s="928"/>
      <c r="F657" s="928"/>
      <c r="G657" s="928"/>
      <c r="H657" s="928"/>
      <c r="I657" s="928"/>
      <c r="J657" s="928"/>
      <c r="K657" s="928"/>
      <c r="L657" s="928"/>
      <c r="M657" s="928"/>
      <c r="N657" s="928"/>
      <c r="O657" s="928"/>
      <c r="P657" s="928"/>
      <c r="Q657" s="928"/>
      <c r="R657" s="928"/>
      <c r="S657" s="928"/>
      <c r="T657" s="928"/>
      <c r="U657" s="928"/>
      <c r="V657" s="928"/>
      <c r="W657" s="928"/>
      <c r="X657" s="928"/>
      <c r="Y657" s="928"/>
      <c r="Z657" s="928"/>
      <c r="AA657" s="928"/>
      <c r="AB657" s="928"/>
      <c r="AC657" s="928"/>
      <c r="AD657" s="928"/>
      <c r="AE657" s="928"/>
      <c r="AF657" s="928"/>
      <c r="AG657" s="928"/>
      <c r="AH657" s="928"/>
      <c r="AI657" s="928"/>
      <c r="AJ657" s="928"/>
      <c r="AK657" s="928"/>
      <c r="AL657" s="928"/>
      <c r="AM657" s="928"/>
      <c r="AN657" s="928"/>
      <c r="AO657" s="928"/>
      <c r="AP657" s="928"/>
      <c r="AQ657" s="928"/>
      <c r="AR657" s="928"/>
      <c r="AS657" s="928"/>
      <c r="AT657" s="928"/>
      <c r="AU657" s="928"/>
    </row>
    <row r="658" spans="1:47">
      <c r="A658" s="928"/>
      <c r="B658" s="928"/>
      <c r="C658" s="928"/>
      <c r="D658" s="928"/>
      <c r="E658" s="928"/>
      <c r="F658" s="928"/>
      <c r="G658" s="928"/>
      <c r="H658" s="928"/>
      <c r="I658" s="928"/>
      <c r="J658" s="928"/>
      <c r="K658" s="928"/>
      <c r="L658" s="928"/>
      <c r="M658" s="928"/>
      <c r="N658" s="928"/>
      <c r="O658" s="928"/>
      <c r="P658" s="928"/>
      <c r="Q658" s="928"/>
      <c r="R658" s="928"/>
      <c r="S658" s="928"/>
      <c r="T658" s="928"/>
      <c r="U658" s="928"/>
      <c r="V658" s="928"/>
      <c r="W658" s="928"/>
      <c r="X658" s="928"/>
      <c r="Y658" s="928"/>
      <c r="Z658" s="928"/>
      <c r="AA658" s="928"/>
      <c r="AB658" s="928"/>
      <c r="AC658" s="928"/>
      <c r="AD658" s="928"/>
      <c r="AE658" s="928"/>
      <c r="AF658" s="928"/>
      <c r="AG658" s="928"/>
      <c r="AH658" s="928"/>
      <c r="AI658" s="928"/>
      <c r="AJ658" s="928"/>
      <c r="AK658" s="928"/>
      <c r="AL658" s="928"/>
      <c r="AM658" s="928"/>
      <c r="AN658" s="928"/>
      <c r="AO658" s="928"/>
      <c r="AP658" s="928"/>
      <c r="AQ658" s="928"/>
      <c r="AR658" s="928"/>
      <c r="AS658" s="928"/>
      <c r="AT658" s="928"/>
      <c r="AU658" s="928"/>
    </row>
    <row r="659" spans="1:47">
      <c r="A659" s="928"/>
      <c r="B659" s="928"/>
      <c r="C659" s="928"/>
      <c r="D659" s="928"/>
      <c r="E659" s="928"/>
      <c r="F659" s="928"/>
      <c r="G659" s="928"/>
      <c r="H659" s="928"/>
      <c r="I659" s="928"/>
      <c r="J659" s="928"/>
      <c r="K659" s="928"/>
      <c r="L659" s="928"/>
      <c r="M659" s="928"/>
      <c r="N659" s="928"/>
      <c r="O659" s="928"/>
      <c r="P659" s="928"/>
      <c r="Q659" s="928"/>
      <c r="R659" s="928"/>
      <c r="S659" s="928"/>
      <c r="T659" s="928"/>
      <c r="U659" s="928"/>
      <c r="V659" s="928"/>
      <c r="W659" s="928"/>
      <c r="X659" s="928"/>
      <c r="Y659" s="928"/>
      <c r="Z659" s="928"/>
      <c r="AA659" s="928"/>
      <c r="AB659" s="928"/>
      <c r="AC659" s="928"/>
      <c r="AD659" s="928"/>
      <c r="AE659" s="928"/>
      <c r="AF659" s="928"/>
      <c r="AG659" s="928"/>
      <c r="AH659" s="928"/>
      <c r="AI659" s="928"/>
      <c r="AJ659" s="928"/>
      <c r="AK659" s="928"/>
      <c r="AL659" s="928"/>
      <c r="AM659" s="928"/>
      <c r="AN659" s="928"/>
      <c r="AO659" s="928"/>
      <c r="AP659" s="928"/>
      <c r="AQ659" s="928"/>
      <c r="AR659" s="928"/>
      <c r="AS659" s="928"/>
      <c r="AT659" s="928"/>
      <c r="AU659" s="928"/>
    </row>
    <row r="660" spans="1:47">
      <c r="A660" s="928"/>
      <c r="B660" s="928"/>
      <c r="C660" s="928"/>
      <c r="D660" s="928"/>
      <c r="E660" s="928"/>
      <c r="F660" s="928"/>
      <c r="G660" s="928"/>
      <c r="H660" s="928"/>
      <c r="I660" s="928"/>
      <c r="J660" s="928"/>
      <c r="K660" s="928"/>
      <c r="L660" s="928"/>
      <c r="M660" s="928"/>
      <c r="N660" s="928"/>
      <c r="O660" s="928"/>
      <c r="P660" s="928"/>
      <c r="Q660" s="928"/>
      <c r="R660" s="928"/>
      <c r="S660" s="928"/>
      <c r="T660" s="928"/>
      <c r="U660" s="928"/>
      <c r="V660" s="928"/>
      <c r="W660" s="928"/>
      <c r="X660" s="928"/>
      <c r="Y660" s="928"/>
      <c r="Z660" s="928"/>
      <c r="AA660" s="928"/>
      <c r="AB660" s="928"/>
      <c r="AC660" s="928"/>
      <c r="AD660" s="928"/>
      <c r="AE660" s="928"/>
      <c r="AF660" s="928"/>
      <c r="AG660" s="928"/>
      <c r="AH660" s="928"/>
      <c r="AI660" s="928"/>
      <c r="AJ660" s="928"/>
      <c r="AK660" s="928"/>
      <c r="AL660" s="928"/>
      <c r="AM660" s="928"/>
      <c r="AN660" s="928"/>
      <c r="AO660" s="928"/>
      <c r="AP660" s="928"/>
      <c r="AQ660" s="928"/>
      <c r="AR660" s="928"/>
      <c r="AS660" s="928"/>
      <c r="AT660" s="928"/>
      <c r="AU660" s="928"/>
    </row>
    <row r="661" spans="1:47">
      <c r="A661" s="928"/>
      <c r="B661" s="928"/>
      <c r="C661" s="928"/>
      <c r="D661" s="928"/>
      <c r="E661" s="928"/>
      <c r="F661" s="928"/>
      <c r="G661" s="928"/>
      <c r="H661" s="928"/>
      <c r="I661" s="928"/>
      <c r="J661" s="928"/>
      <c r="K661" s="928"/>
      <c r="L661" s="928"/>
      <c r="M661" s="928"/>
      <c r="N661" s="928"/>
      <c r="O661" s="928"/>
      <c r="P661" s="928"/>
      <c r="Q661" s="928"/>
      <c r="R661" s="928"/>
      <c r="S661" s="928"/>
      <c r="T661" s="928"/>
      <c r="U661" s="928"/>
      <c r="V661" s="928"/>
      <c r="W661" s="928"/>
      <c r="X661" s="928"/>
      <c r="Y661" s="928"/>
      <c r="Z661" s="928"/>
      <c r="AA661" s="928"/>
      <c r="AB661" s="928"/>
      <c r="AC661" s="928"/>
      <c r="AD661" s="928"/>
      <c r="AE661" s="928"/>
      <c r="AF661" s="928"/>
      <c r="AG661" s="928"/>
      <c r="AH661" s="928"/>
      <c r="AI661" s="928"/>
      <c r="AJ661" s="928"/>
      <c r="AK661" s="928"/>
      <c r="AL661" s="928"/>
      <c r="AM661" s="928"/>
      <c r="AN661" s="928"/>
      <c r="AO661" s="928"/>
      <c r="AP661" s="928"/>
      <c r="AQ661" s="928"/>
      <c r="AR661" s="928"/>
      <c r="AS661" s="928"/>
      <c r="AT661" s="928"/>
      <c r="AU661" s="928"/>
    </row>
    <row r="662" spans="1:47">
      <c r="A662" s="928"/>
      <c r="B662" s="928"/>
      <c r="C662" s="928"/>
      <c r="D662" s="928"/>
      <c r="E662" s="928"/>
      <c r="F662" s="928"/>
      <c r="G662" s="928"/>
      <c r="H662" s="928"/>
      <c r="I662" s="928"/>
      <c r="J662" s="928"/>
      <c r="K662" s="928"/>
      <c r="L662" s="928"/>
      <c r="M662" s="928"/>
      <c r="N662" s="928"/>
      <c r="O662" s="928"/>
      <c r="P662" s="928"/>
      <c r="Q662" s="928"/>
      <c r="R662" s="928"/>
      <c r="S662" s="928"/>
      <c r="T662" s="928"/>
      <c r="U662" s="928"/>
      <c r="V662" s="928"/>
      <c r="W662" s="928"/>
      <c r="X662" s="928"/>
      <c r="Y662" s="928"/>
      <c r="Z662" s="928"/>
      <c r="AA662" s="928"/>
      <c r="AB662" s="928"/>
      <c r="AC662" s="928"/>
      <c r="AD662" s="928"/>
      <c r="AE662" s="928"/>
      <c r="AF662" s="928"/>
      <c r="AG662" s="928"/>
      <c r="AH662" s="928"/>
      <c r="AI662" s="928"/>
      <c r="AJ662" s="928"/>
      <c r="AK662" s="928"/>
      <c r="AL662" s="928"/>
      <c r="AM662" s="928"/>
      <c r="AN662" s="928"/>
      <c r="AO662" s="928"/>
      <c r="AP662" s="928"/>
      <c r="AQ662" s="928"/>
      <c r="AR662" s="928"/>
      <c r="AS662" s="928"/>
      <c r="AT662" s="928"/>
      <c r="AU662" s="928"/>
    </row>
    <row r="663" spans="1:47">
      <c r="A663" s="928"/>
      <c r="B663" s="928"/>
      <c r="C663" s="928"/>
      <c r="D663" s="928"/>
      <c r="E663" s="928"/>
      <c r="F663" s="928"/>
      <c r="G663" s="928"/>
      <c r="H663" s="928"/>
      <c r="I663" s="928"/>
      <c r="J663" s="928"/>
      <c r="K663" s="928"/>
      <c r="L663" s="928"/>
      <c r="M663" s="928"/>
      <c r="N663" s="928"/>
      <c r="O663" s="928"/>
      <c r="P663" s="928"/>
      <c r="Q663" s="928"/>
      <c r="R663" s="928"/>
      <c r="S663" s="928"/>
      <c r="T663" s="928"/>
      <c r="U663" s="928"/>
      <c r="V663" s="928"/>
      <c r="W663" s="928"/>
      <c r="X663" s="928"/>
      <c r="Y663" s="928"/>
      <c r="Z663" s="928"/>
      <c r="AA663" s="928"/>
      <c r="AB663" s="928"/>
      <c r="AC663" s="928"/>
      <c r="AD663" s="928"/>
      <c r="AE663" s="928"/>
      <c r="AF663" s="928"/>
      <c r="AG663" s="928"/>
      <c r="AH663" s="928"/>
      <c r="AI663" s="928"/>
      <c r="AJ663" s="928"/>
      <c r="AK663" s="928"/>
      <c r="AL663" s="928"/>
      <c r="AM663" s="928"/>
      <c r="AN663" s="928"/>
      <c r="AO663" s="928"/>
      <c r="AP663" s="928"/>
      <c r="AQ663" s="928"/>
      <c r="AR663" s="928"/>
      <c r="AS663" s="928"/>
      <c r="AT663" s="928"/>
      <c r="AU663" s="928"/>
    </row>
    <row r="664" spans="1:47">
      <c r="A664" s="928"/>
      <c r="B664" s="928"/>
      <c r="C664" s="928"/>
      <c r="D664" s="928"/>
      <c r="E664" s="928"/>
      <c r="F664" s="928"/>
      <c r="G664" s="928"/>
      <c r="H664" s="928"/>
      <c r="I664" s="928"/>
      <c r="J664" s="928"/>
      <c r="K664" s="928"/>
      <c r="L664" s="928"/>
      <c r="M664" s="928"/>
      <c r="N664" s="928"/>
      <c r="O664" s="928"/>
      <c r="P664" s="928"/>
      <c r="Q664" s="928"/>
      <c r="R664" s="928"/>
      <c r="S664" s="928"/>
      <c r="T664" s="928"/>
      <c r="U664" s="928"/>
      <c r="V664" s="928"/>
      <c r="W664" s="928"/>
      <c r="X664" s="928"/>
      <c r="Y664" s="928"/>
      <c r="Z664" s="928"/>
      <c r="AA664" s="928"/>
      <c r="AB664" s="928"/>
      <c r="AC664" s="928"/>
      <c r="AD664" s="928"/>
      <c r="AE664" s="928"/>
      <c r="AF664" s="928"/>
      <c r="AG664" s="928"/>
      <c r="AH664" s="928"/>
      <c r="AI664" s="928"/>
      <c r="AJ664" s="928"/>
      <c r="AK664" s="928"/>
      <c r="AL664" s="928"/>
      <c r="AM664" s="928"/>
      <c r="AN664" s="928"/>
      <c r="AO664" s="928"/>
      <c r="AP664" s="928"/>
      <c r="AQ664" s="928"/>
      <c r="AR664" s="928"/>
      <c r="AS664" s="928"/>
      <c r="AT664" s="928"/>
      <c r="AU664" s="928"/>
    </row>
    <row r="665" spans="1:47">
      <c r="A665" s="928"/>
      <c r="B665" s="928"/>
      <c r="C665" s="928"/>
      <c r="D665" s="928"/>
      <c r="E665" s="928"/>
      <c r="F665" s="928"/>
      <c r="G665" s="928"/>
      <c r="H665" s="928"/>
      <c r="I665" s="928"/>
      <c r="J665" s="928"/>
      <c r="K665" s="928"/>
      <c r="L665" s="928"/>
      <c r="M665" s="928"/>
      <c r="N665" s="928"/>
      <c r="O665" s="928"/>
      <c r="P665" s="928"/>
      <c r="Q665" s="928"/>
      <c r="R665" s="928"/>
      <c r="S665" s="928"/>
      <c r="T665" s="928"/>
      <c r="U665" s="928"/>
      <c r="V665" s="928"/>
      <c r="W665" s="928"/>
      <c r="X665" s="928"/>
      <c r="Y665" s="928"/>
      <c r="Z665" s="928"/>
      <c r="AA665" s="928"/>
      <c r="AB665" s="928"/>
      <c r="AC665" s="928"/>
      <c r="AD665" s="928"/>
      <c r="AE665" s="928"/>
      <c r="AF665" s="928"/>
      <c r="AG665" s="928"/>
      <c r="AH665" s="928"/>
      <c r="AI665" s="928"/>
      <c r="AJ665" s="928"/>
      <c r="AK665" s="928"/>
      <c r="AL665" s="928"/>
      <c r="AM665" s="928"/>
      <c r="AN665" s="928"/>
      <c r="AO665" s="928"/>
      <c r="AP665" s="928"/>
      <c r="AQ665" s="928"/>
      <c r="AR665" s="928"/>
      <c r="AS665" s="928"/>
      <c r="AT665" s="928"/>
      <c r="AU665" s="928"/>
    </row>
    <row r="666" spans="1:47">
      <c r="A666" s="928"/>
      <c r="B666" s="928"/>
      <c r="C666" s="928"/>
      <c r="D666" s="928"/>
      <c r="E666" s="928"/>
      <c r="F666" s="928"/>
      <c r="G666" s="928"/>
      <c r="H666" s="928"/>
      <c r="I666" s="928"/>
      <c r="J666" s="928"/>
      <c r="K666" s="928"/>
      <c r="L666" s="928"/>
      <c r="M666" s="928"/>
      <c r="N666" s="928"/>
      <c r="O666" s="928"/>
      <c r="P666" s="928"/>
      <c r="Q666" s="928"/>
      <c r="R666" s="928"/>
      <c r="S666" s="928"/>
      <c r="T666" s="928"/>
      <c r="U666" s="928"/>
      <c r="V666" s="928"/>
      <c r="W666" s="928"/>
      <c r="X666" s="928"/>
      <c r="Y666" s="928"/>
      <c r="Z666" s="928"/>
      <c r="AA666" s="928"/>
      <c r="AB666" s="928"/>
      <c r="AC666" s="928"/>
      <c r="AD666" s="928"/>
      <c r="AE666" s="928"/>
      <c r="AF666" s="928"/>
      <c r="AG666" s="928"/>
      <c r="AH666" s="928"/>
      <c r="AI666" s="928"/>
      <c r="AJ666" s="928"/>
      <c r="AK666" s="928"/>
      <c r="AL666" s="928"/>
      <c r="AM666" s="928"/>
      <c r="AN666" s="928"/>
      <c r="AO666" s="928"/>
      <c r="AP666" s="928"/>
      <c r="AQ666" s="928"/>
      <c r="AR666" s="928"/>
      <c r="AS666" s="928"/>
      <c r="AT666" s="928"/>
      <c r="AU666" s="928"/>
    </row>
    <row r="667" spans="1:47">
      <c r="A667" s="928"/>
      <c r="B667" s="928"/>
      <c r="C667" s="928"/>
      <c r="D667" s="928"/>
      <c r="E667" s="928"/>
      <c r="F667" s="928"/>
      <c r="G667" s="928"/>
      <c r="H667" s="928"/>
      <c r="I667" s="928"/>
      <c r="J667" s="928"/>
      <c r="K667" s="928"/>
      <c r="L667" s="928"/>
      <c r="M667" s="928"/>
      <c r="N667" s="928"/>
      <c r="O667" s="928"/>
      <c r="P667" s="928"/>
      <c r="Q667" s="928"/>
      <c r="R667" s="928"/>
      <c r="S667" s="928"/>
      <c r="T667" s="928"/>
      <c r="U667" s="928"/>
      <c r="V667" s="928"/>
      <c r="W667" s="928"/>
      <c r="X667" s="928"/>
      <c r="Y667" s="928"/>
      <c r="Z667" s="928"/>
      <c r="AA667" s="928"/>
      <c r="AB667" s="928"/>
      <c r="AC667" s="928"/>
      <c r="AD667" s="928"/>
      <c r="AE667" s="928"/>
      <c r="AF667" s="928"/>
      <c r="AG667" s="928"/>
      <c r="AH667" s="928"/>
      <c r="AI667" s="928"/>
      <c r="AJ667" s="928"/>
      <c r="AK667" s="928"/>
      <c r="AL667" s="928"/>
      <c r="AM667" s="928"/>
      <c r="AN667" s="928"/>
      <c r="AO667" s="928"/>
      <c r="AP667" s="928"/>
      <c r="AQ667" s="928"/>
      <c r="AR667" s="928"/>
      <c r="AS667" s="928"/>
      <c r="AT667" s="928"/>
      <c r="AU667" s="928"/>
    </row>
    <row r="668" spans="1:47">
      <c r="A668" s="928"/>
      <c r="B668" s="928"/>
      <c r="C668" s="928"/>
      <c r="D668" s="928"/>
      <c r="E668" s="928"/>
      <c r="F668" s="928"/>
      <c r="G668" s="928"/>
      <c r="H668" s="928"/>
      <c r="I668" s="928"/>
      <c r="J668" s="928"/>
      <c r="K668" s="928"/>
      <c r="L668" s="928"/>
      <c r="M668" s="928"/>
      <c r="N668" s="928"/>
      <c r="O668" s="928"/>
      <c r="P668" s="928"/>
      <c r="Q668" s="928"/>
      <c r="R668" s="928"/>
      <c r="S668" s="928"/>
      <c r="T668" s="928"/>
      <c r="U668" s="928"/>
      <c r="V668" s="928"/>
      <c r="W668" s="928"/>
      <c r="X668" s="928"/>
      <c r="Y668" s="928"/>
      <c r="Z668" s="928"/>
      <c r="AA668" s="928"/>
      <c r="AB668" s="928"/>
      <c r="AC668" s="928"/>
      <c r="AD668" s="928"/>
      <c r="AE668" s="928"/>
      <c r="AF668" s="928"/>
      <c r="AG668" s="928"/>
      <c r="AH668" s="928"/>
      <c r="AI668" s="928"/>
      <c r="AJ668" s="928"/>
      <c r="AK668" s="928"/>
      <c r="AL668" s="928"/>
      <c r="AM668" s="928"/>
      <c r="AN668" s="928"/>
      <c r="AO668" s="928"/>
      <c r="AP668" s="928"/>
      <c r="AQ668" s="928"/>
      <c r="AR668" s="928"/>
      <c r="AS668" s="928"/>
      <c r="AT668" s="928"/>
      <c r="AU668" s="928"/>
    </row>
    <row r="669" spans="1:47">
      <c r="A669" s="928"/>
      <c r="B669" s="928"/>
      <c r="C669" s="928"/>
      <c r="D669" s="928"/>
      <c r="E669" s="928"/>
      <c r="F669" s="928"/>
      <c r="G669" s="928"/>
      <c r="H669" s="928"/>
      <c r="I669" s="928"/>
      <c r="J669" s="928"/>
      <c r="K669" s="928"/>
      <c r="L669" s="928"/>
      <c r="M669" s="928"/>
      <c r="N669" s="928"/>
      <c r="O669" s="928"/>
      <c r="P669" s="928"/>
      <c r="Q669" s="928"/>
      <c r="R669" s="928"/>
      <c r="S669" s="928"/>
      <c r="T669" s="928"/>
      <c r="U669" s="928"/>
      <c r="V669" s="928"/>
      <c r="W669" s="928"/>
      <c r="X669" s="928"/>
      <c r="Y669" s="928"/>
      <c r="Z669" s="928"/>
      <c r="AA669" s="928"/>
      <c r="AB669" s="928"/>
      <c r="AC669" s="928"/>
      <c r="AD669" s="928"/>
      <c r="AE669" s="928"/>
      <c r="AF669" s="928"/>
      <c r="AG669" s="928"/>
      <c r="AH669" s="928"/>
      <c r="AI669" s="928"/>
      <c r="AJ669" s="928"/>
      <c r="AK669" s="928"/>
      <c r="AL669" s="928"/>
      <c r="AM669" s="928"/>
      <c r="AN669" s="928"/>
      <c r="AO669" s="928"/>
      <c r="AP669" s="928"/>
      <c r="AQ669" s="928"/>
      <c r="AR669" s="928"/>
      <c r="AS669" s="928"/>
      <c r="AT669" s="928"/>
      <c r="AU669" s="928"/>
    </row>
    <row r="670" spans="1:47">
      <c r="A670" s="928"/>
      <c r="B670" s="928"/>
      <c r="C670" s="928"/>
      <c r="D670" s="928"/>
      <c r="E670" s="928"/>
      <c r="F670" s="928"/>
      <c r="G670" s="928"/>
      <c r="H670" s="928"/>
      <c r="I670" s="928"/>
      <c r="J670" s="928"/>
      <c r="K670" s="928"/>
      <c r="L670" s="928"/>
      <c r="M670" s="928"/>
      <c r="N670" s="928"/>
      <c r="O670" s="928"/>
      <c r="P670" s="928"/>
      <c r="Q670" s="928"/>
      <c r="R670" s="928"/>
      <c r="S670" s="928"/>
      <c r="T670" s="928"/>
      <c r="U670" s="928"/>
      <c r="V670" s="928"/>
      <c r="W670" s="928"/>
      <c r="X670" s="928"/>
      <c r="Y670" s="928"/>
      <c r="Z670" s="928"/>
      <c r="AA670" s="928"/>
      <c r="AB670" s="928"/>
      <c r="AC670" s="928"/>
      <c r="AD670" s="928"/>
      <c r="AE670" s="928"/>
      <c r="AF670" s="928"/>
      <c r="AG670" s="928"/>
      <c r="AH670" s="928"/>
      <c r="AI670" s="928"/>
      <c r="AJ670" s="928"/>
      <c r="AK670" s="928"/>
      <c r="AL670" s="928"/>
      <c r="AM670" s="928"/>
      <c r="AN670" s="928"/>
      <c r="AO670" s="928"/>
      <c r="AP670" s="928"/>
      <c r="AQ670" s="928"/>
      <c r="AR670" s="928"/>
      <c r="AS670" s="928"/>
      <c r="AT670" s="928"/>
      <c r="AU670" s="928"/>
    </row>
    <row r="671" spans="1:47">
      <c r="A671" s="928"/>
      <c r="B671" s="928"/>
      <c r="C671" s="928"/>
      <c r="D671" s="928"/>
      <c r="E671" s="928"/>
      <c r="F671" s="928"/>
      <c r="G671" s="928"/>
      <c r="H671" s="928"/>
      <c r="I671" s="928"/>
      <c r="J671" s="928"/>
      <c r="K671" s="928"/>
      <c r="L671" s="928"/>
      <c r="M671" s="928"/>
      <c r="N671" s="928"/>
      <c r="O671" s="928"/>
      <c r="P671" s="928"/>
      <c r="Q671" s="928"/>
      <c r="R671" s="928"/>
      <c r="S671" s="928"/>
      <c r="T671" s="928"/>
      <c r="U671" s="928"/>
      <c r="V671" s="928"/>
      <c r="W671" s="928"/>
      <c r="X671" s="928"/>
      <c r="Y671" s="928"/>
      <c r="Z671" s="928"/>
      <c r="AA671" s="928"/>
      <c r="AB671" s="928"/>
      <c r="AC671" s="928"/>
      <c r="AD671" s="928"/>
      <c r="AE671" s="928"/>
      <c r="AF671" s="928"/>
      <c r="AG671" s="928"/>
      <c r="AH671" s="928"/>
      <c r="AI671" s="928"/>
      <c r="AJ671" s="928"/>
      <c r="AK671" s="928"/>
      <c r="AL671" s="928"/>
      <c r="AM671" s="928"/>
      <c r="AN671" s="928"/>
      <c r="AO671" s="928"/>
      <c r="AP671" s="928"/>
      <c r="AQ671" s="928"/>
      <c r="AR671" s="928"/>
      <c r="AS671" s="928"/>
      <c r="AT671" s="928"/>
      <c r="AU671" s="928"/>
    </row>
    <row r="672" spans="1:47">
      <c r="A672" s="928"/>
      <c r="B672" s="928"/>
      <c r="C672" s="928"/>
      <c r="D672" s="928"/>
      <c r="E672" s="928"/>
      <c r="F672" s="928"/>
      <c r="G672" s="928"/>
      <c r="H672" s="928"/>
      <c r="I672" s="928"/>
      <c r="J672" s="928"/>
      <c r="K672" s="928"/>
      <c r="L672" s="928"/>
      <c r="M672" s="928"/>
      <c r="N672" s="928"/>
      <c r="O672" s="928"/>
      <c r="P672" s="928"/>
      <c r="Q672" s="928"/>
      <c r="R672" s="928"/>
      <c r="S672" s="928"/>
      <c r="T672" s="928"/>
      <c r="U672" s="928"/>
      <c r="V672" s="928"/>
      <c r="W672" s="928"/>
      <c r="X672" s="928"/>
      <c r="Y672" s="928"/>
      <c r="Z672" s="928"/>
      <c r="AA672" s="928"/>
      <c r="AB672" s="928"/>
      <c r="AC672" s="928"/>
      <c r="AD672" s="928"/>
      <c r="AE672" s="928"/>
      <c r="AF672" s="928"/>
      <c r="AG672" s="928"/>
      <c r="AH672" s="928"/>
      <c r="AI672" s="928"/>
      <c r="AJ672" s="928"/>
      <c r="AK672" s="928"/>
      <c r="AL672" s="928"/>
      <c r="AM672" s="928"/>
      <c r="AN672" s="928"/>
      <c r="AO672" s="928"/>
      <c r="AP672" s="928"/>
      <c r="AQ672" s="928"/>
      <c r="AR672" s="928"/>
      <c r="AS672" s="928"/>
      <c r="AT672" s="928"/>
      <c r="AU672" s="928"/>
    </row>
    <row r="673" spans="1:47">
      <c r="A673" s="928"/>
      <c r="B673" s="928"/>
      <c r="C673" s="928"/>
      <c r="D673" s="928"/>
      <c r="E673" s="928"/>
      <c r="F673" s="928"/>
      <c r="G673" s="928"/>
      <c r="H673" s="928"/>
      <c r="I673" s="928"/>
      <c r="J673" s="928"/>
      <c r="K673" s="928"/>
      <c r="L673" s="928"/>
      <c r="M673" s="928"/>
      <c r="N673" s="928"/>
      <c r="O673" s="928"/>
      <c r="P673" s="928"/>
      <c r="Q673" s="928"/>
      <c r="R673" s="928"/>
      <c r="S673" s="928"/>
      <c r="T673" s="928"/>
      <c r="U673" s="928"/>
      <c r="V673" s="928"/>
      <c r="W673" s="928"/>
      <c r="X673" s="928"/>
      <c r="Y673" s="928"/>
      <c r="Z673" s="928"/>
      <c r="AA673" s="928"/>
      <c r="AB673" s="928"/>
      <c r="AC673" s="928"/>
      <c r="AD673" s="928"/>
      <c r="AE673" s="928"/>
      <c r="AF673" s="928"/>
      <c r="AG673" s="928"/>
      <c r="AH673" s="928"/>
      <c r="AI673" s="928"/>
      <c r="AJ673" s="928"/>
      <c r="AK673" s="928"/>
      <c r="AL673" s="928"/>
      <c r="AM673" s="928"/>
      <c r="AN673" s="928"/>
      <c r="AO673" s="928"/>
      <c r="AP673" s="928"/>
      <c r="AQ673" s="928"/>
      <c r="AR673" s="928"/>
      <c r="AS673" s="928"/>
      <c r="AT673" s="928"/>
      <c r="AU673" s="928"/>
    </row>
    <row r="674" spans="1:47">
      <c r="A674" s="928"/>
      <c r="B674" s="928"/>
      <c r="C674" s="928"/>
      <c r="D674" s="928"/>
      <c r="E674" s="928"/>
      <c r="F674" s="928"/>
      <c r="G674" s="928"/>
      <c r="H674" s="928"/>
      <c r="I674" s="928"/>
      <c r="J674" s="928"/>
      <c r="K674" s="928"/>
      <c r="L674" s="928"/>
      <c r="M674" s="928"/>
      <c r="N674" s="928"/>
      <c r="O674" s="928"/>
      <c r="P674" s="928"/>
      <c r="Q674" s="928"/>
      <c r="R674" s="928"/>
      <c r="S674" s="928"/>
      <c r="T674" s="928"/>
      <c r="U674" s="928"/>
      <c r="V674" s="928"/>
      <c r="W674" s="928"/>
      <c r="X674" s="928"/>
      <c r="Y674" s="928"/>
      <c r="Z674" s="928"/>
      <c r="AA674" s="928"/>
      <c r="AB674" s="928"/>
      <c r="AC674" s="928"/>
      <c r="AD674" s="928"/>
      <c r="AE674" s="928"/>
      <c r="AF674" s="928"/>
      <c r="AG674" s="928"/>
      <c r="AH674" s="928"/>
      <c r="AI674" s="928"/>
      <c r="AJ674" s="928"/>
      <c r="AK674" s="928"/>
      <c r="AL674" s="928"/>
      <c r="AM674" s="928"/>
      <c r="AN674" s="928"/>
      <c r="AO674" s="928"/>
      <c r="AP674" s="928"/>
      <c r="AQ674" s="928"/>
      <c r="AR674" s="928"/>
      <c r="AS674" s="928"/>
      <c r="AT674" s="928"/>
      <c r="AU674" s="928"/>
    </row>
    <row r="675" spans="1:47">
      <c r="A675" s="928"/>
      <c r="B675" s="928"/>
      <c r="C675" s="928"/>
      <c r="D675" s="928"/>
      <c r="E675" s="928"/>
      <c r="F675" s="928"/>
      <c r="G675" s="928"/>
      <c r="H675" s="928"/>
      <c r="I675" s="928"/>
      <c r="J675" s="928"/>
      <c r="K675" s="928"/>
      <c r="L675" s="928"/>
      <c r="M675" s="928"/>
      <c r="N675" s="928"/>
      <c r="O675" s="928"/>
      <c r="P675" s="928"/>
      <c r="Q675" s="928"/>
      <c r="R675" s="928"/>
      <c r="S675" s="928"/>
      <c r="T675" s="928"/>
      <c r="U675" s="928"/>
      <c r="V675" s="928"/>
      <c r="W675" s="928"/>
      <c r="X675" s="928"/>
      <c r="Y675" s="928"/>
      <c r="Z675" s="928"/>
      <c r="AA675" s="928"/>
      <c r="AB675" s="928"/>
      <c r="AC675" s="928"/>
      <c r="AD675" s="928"/>
      <c r="AE675" s="928"/>
      <c r="AF675" s="928"/>
      <c r="AG675" s="928"/>
      <c r="AH675" s="928"/>
      <c r="AI675" s="928"/>
      <c r="AJ675" s="928"/>
      <c r="AK675" s="928"/>
      <c r="AL675" s="928"/>
      <c r="AM675" s="928"/>
      <c r="AN675" s="928"/>
      <c r="AO675" s="928"/>
      <c r="AP675" s="928"/>
      <c r="AQ675" s="928"/>
      <c r="AR675" s="928"/>
      <c r="AS675" s="928"/>
      <c r="AT675" s="928"/>
      <c r="AU675" s="928"/>
    </row>
    <row r="676" spans="1:47">
      <c r="A676" s="928"/>
      <c r="B676" s="928"/>
      <c r="C676" s="928"/>
      <c r="D676" s="928"/>
      <c r="E676" s="928"/>
      <c r="F676" s="928"/>
      <c r="G676" s="928"/>
      <c r="H676" s="928"/>
      <c r="I676" s="928"/>
      <c r="J676" s="928"/>
      <c r="K676" s="928"/>
      <c r="L676" s="928"/>
      <c r="M676" s="928"/>
      <c r="N676" s="928"/>
      <c r="O676" s="928"/>
      <c r="P676" s="928"/>
      <c r="Q676" s="928"/>
      <c r="R676" s="928"/>
      <c r="S676" s="928"/>
      <c r="T676" s="928"/>
      <c r="U676" s="928"/>
      <c r="V676" s="928"/>
      <c r="W676" s="928"/>
      <c r="X676" s="928"/>
      <c r="Y676" s="928"/>
      <c r="Z676" s="928"/>
      <c r="AA676" s="928"/>
      <c r="AB676" s="928"/>
      <c r="AC676" s="928"/>
      <c r="AD676" s="928"/>
      <c r="AE676" s="928"/>
      <c r="AF676" s="928"/>
      <c r="AG676" s="928"/>
      <c r="AH676" s="928"/>
      <c r="AI676" s="928"/>
      <c r="AJ676" s="928"/>
      <c r="AK676" s="928"/>
      <c r="AL676" s="928"/>
      <c r="AM676" s="928"/>
      <c r="AN676" s="928"/>
      <c r="AO676" s="928"/>
      <c r="AP676" s="928"/>
      <c r="AQ676" s="928"/>
      <c r="AR676" s="928"/>
      <c r="AS676" s="928"/>
      <c r="AT676" s="928"/>
      <c r="AU676" s="928"/>
    </row>
    <row r="677" spans="1:47">
      <c r="A677" s="928"/>
      <c r="B677" s="928"/>
      <c r="C677" s="928"/>
      <c r="D677" s="928"/>
      <c r="E677" s="928"/>
      <c r="F677" s="928"/>
      <c r="G677" s="928"/>
      <c r="H677" s="928"/>
      <c r="I677" s="928"/>
      <c r="J677" s="928"/>
      <c r="K677" s="928"/>
      <c r="L677" s="928"/>
      <c r="M677" s="928"/>
      <c r="N677" s="928"/>
      <c r="O677" s="928"/>
      <c r="P677" s="928"/>
      <c r="Q677" s="928"/>
      <c r="R677" s="928"/>
      <c r="S677" s="928"/>
      <c r="T677" s="928"/>
      <c r="U677" s="928"/>
      <c r="V677" s="928"/>
      <c r="W677" s="928"/>
      <c r="X677" s="928"/>
      <c r="Y677" s="928"/>
      <c r="Z677" s="928"/>
      <c r="AA677" s="928"/>
      <c r="AB677" s="928"/>
      <c r="AC677" s="928"/>
      <c r="AD677" s="928"/>
      <c r="AE677" s="928"/>
      <c r="AF677" s="928"/>
      <c r="AG677" s="928"/>
      <c r="AH677" s="928"/>
      <c r="AI677" s="928"/>
      <c r="AJ677" s="928"/>
      <c r="AK677" s="928"/>
      <c r="AL677" s="928"/>
      <c r="AM677" s="928"/>
      <c r="AN677" s="928"/>
      <c r="AO677" s="928"/>
      <c r="AP677" s="928"/>
      <c r="AQ677" s="928"/>
      <c r="AR677" s="928"/>
      <c r="AS677" s="928"/>
      <c r="AT677" s="928"/>
      <c r="AU677" s="928"/>
    </row>
    <row r="678" spans="1:47">
      <c r="A678" s="928"/>
      <c r="B678" s="928"/>
      <c r="C678" s="928"/>
      <c r="D678" s="928"/>
      <c r="E678" s="928"/>
      <c r="F678" s="928"/>
      <c r="G678" s="928"/>
      <c r="H678" s="928"/>
      <c r="I678" s="928"/>
      <c r="J678" s="928"/>
      <c r="K678" s="928"/>
      <c r="L678" s="928"/>
      <c r="M678" s="928"/>
      <c r="N678" s="928"/>
      <c r="O678" s="928"/>
      <c r="P678" s="928"/>
      <c r="Q678" s="928"/>
      <c r="R678" s="928"/>
      <c r="S678" s="928"/>
      <c r="T678" s="928"/>
      <c r="U678" s="928"/>
      <c r="V678" s="928"/>
      <c r="W678" s="928"/>
      <c r="X678" s="928"/>
      <c r="Y678" s="928"/>
      <c r="Z678" s="928"/>
      <c r="AA678" s="928"/>
      <c r="AB678" s="928"/>
      <c r="AC678" s="928"/>
      <c r="AD678" s="928"/>
      <c r="AE678" s="928"/>
      <c r="AF678" s="928"/>
      <c r="AG678" s="928"/>
      <c r="AH678" s="928"/>
      <c r="AI678" s="928"/>
      <c r="AJ678" s="928"/>
      <c r="AK678" s="928"/>
      <c r="AL678" s="928"/>
      <c r="AM678" s="928"/>
      <c r="AN678" s="928"/>
      <c r="AO678" s="928"/>
      <c r="AP678" s="928"/>
      <c r="AQ678" s="928"/>
      <c r="AR678" s="928"/>
      <c r="AS678" s="928"/>
      <c r="AT678" s="928"/>
      <c r="AU678" s="928"/>
    </row>
    <row r="679" spans="1:47">
      <c r="A679" s="928"/>
      <c r="B679" s="928"/>
      <c r="C679" s="928"/>
      <c r="D679" s="928"/>
      <c r="E679" s="928"/>
      <c r="F679" s="928"/>
      <c r="G679" s="928"/>
      <c r="H679" s="928"/>
      <c r="I679" s="928"/>
      <c r="J679" s="928"/>
      <c r="K679" s="928"/>
      <c r="L679" s="928"/>
      <c r="M679" s="928"/>
      <c r="N679" s="928"/>
      <c r="O679" s="928"/>
      <c r="P679" s="928"/>
      <c r="Q679" s="928"/>
      <c r="R679" s="928"/>
      <c r="S679" s="928"/>
      <c r="T679" s="928"/>
      <c r="U679" s="928"/>
      <c r="V679" s="928"/>
      <c r="W679" s="928"/>
      <c r="X679" s="928"/>
      <c r="Y679" s="928"/>
      <c r="Z679" s="928"/>
      <c r="AA679" s="928"/>
      <c r="AB679" s="928"/>
      <c r="AC679" s="928"/>
      <c r="AD679" s="928"/>
      <c r="AE679" s="928"/>
      <c r="AF679" s="928"/>
      <c r="AG679" s="928"/>
      <c r="AH679" s="928"/>
      <c r="AI679" s="928"/>
      <c r="AJ679" s="928"/>
      <c r="AK679" s="928"/>
      <c r="AL679" s="928"/>
      <c r="AM679" s="928"/>
      <c r="AN679" s="928"/>
      <c r="AO679" s="928"/>
      <c r="AP679" s="928"/>
      <c r="AQ679" s="928"/>
      <c r="AR679" s="928"/>
      <c r="AS679" s="928"/>
      <c r="AT679" s="928"/>
      <c r="AU679" s="928"/>
    </row>
    <row r="680" spans="1:47">
      <c r="A680" s="928"/>
      <c r="B680" s="928"/>
      <c r="C680" s="928"/>
      <c r="D680" s="928"/>
      <c r="E680" s="928"/>
      <c r="F680" s="928"/>
      <c r="G680" s="928"/>
      <c r="H680" s="928"/>
      <c r="I680" s="928"/>
      <c r="J680" s="928"/>
      <c r="K680" s="928"/>
      <c r="L680" s="928"/>
      <c r="M680" s="928"/>
      <c r="N680" s="928"/>
      <c r="O680" s="928"/>
      <c r="P680" s="928"/>
      <c r="Q680" s="928"/>
      <c r="R680" s="928"/>
      <c r="S680" s="928"/>
      <c r="T680" s="928"/>
      <c r="U680" s="928"/>
      <c r="V680" s="928"/>
      <c r="W680" s="928"/>
      <c r="X680" s="928"/>
      <c r="Y680" s="928"/>
      <c r="Z680" s="928"/>
      <c r="AA680" s="928"/>
      <c r="AB680" s="928"/>
      <c r="AC680" s="928"/>
      <c r="AD680" s="928"/>
      <c r="AE680" s="928"/>
      <c r="AF680" s="928"/>
      <c r="AG680" s="928"/>
      <c r="AH680" s="928"/>
      <c r="AI680" s="928"/>
      <c r="AJ680" s="928"/>
      <c r="AK680" s="928"/>
      <c r="AL680" s="928"/>
      <c r="AM680" s="928"/>
      <c r="AN680" s="928"/>
      <c r="AO680" s="928"/>
      <c r="AP680" s="928"/>
      <c r="AQ680" s="928"/>
      <c r="AR680" s="928"/>
      <c r="AS680" s="928"/>
      <c r="AT680" s="928"/>
      <c r="AU680" s="928"/>
    </row>
    <row r="681" spans="1:47">
      <c r="A681" s="928"/>
      <c r="B681" s="928"/>
      <c r="C681" s="928"/>
      <c r="D681" s="928"/>
      <c r="E681" s="928"/>
      <c r="F681" s="928"/>
      <c r="G681" s="928"/>
      <c r="H681" s="928"/>
      <c r="I681" s="928"/>
      <c r="J681" s="928"/>
      <c r="K681" s="928"/>
      <c r="L681" s="928"/>
      <c r="M681" s="928"/>
      <c r="N681" s="928"/>
      <c r="O681" s="928"/>
      <c r="P681" s="928"/>
      <c r="Q681" s="928"/>
      <c r="R681" s="928"/>
      <c r="S681" s="928"/>
      <c r="T681" s="928"/>
      <c r="U681" s="928"/>
      <c r="V681" s="928"/>
      <c r="W681" s="928"/>
      <c r="X681" s="928"/>
      <c r="Y681" s="928"/>
      <c r="Z681" s="928"/>
      <c r="AA681" s="928"/>
      <c r="AB681" s="928"/>
      <c r="AC681" s="928"/>
      <c r="AD681" s="928"/>
      <c r="AE681" s="928"/>
      <c r="AF681" s="928"/>
      <c r="AG681" s="928"/>
      <c r="AH681" s="928"/>
      <c r="AI681" s="928"/>
      <c r="AJ681" s="928"/>
      <c r="AK681" s="928"/>
      <c r="AL681" s="928"/>
      <c r="AM681" s="928"/>
      <c r="AN681" s="928"/>
      <c r="AO681" s="928"/>
      <c r="AP681" s="928"/>
      <c r="AQ681" s="928"/>
      <c r="AR681" s="928"/>
      <c r="AS681" s="928"/>
      <c r="AT681" s="928"/>
      <c r="AU681" s="928"/>
    </row>
    <row r="682" spans="1:47">
      <c r="A682" s="928"/>
      <c r="B682" s="928"/>
      <c r="C682" s="928"/>
      <c r="D682" s="928"/>
      <c r="E682" s="928"/>
      <c r="F682" s="928"/>
      <c r="G682" s="928"/>
      <c r="H682" s="928"/>
      <c r="I682" s="928"/>
      <c r="J682" s="928"/>
      <c r="K682" s="928"/>
      <c r="L682" s="928"/>
      <c r="M682" s="928"/>
      <c r="N682" s="928"/>
      <c r="O682" s="928"/>
      <c r="P682" s="928"/>
      <c r="Q682" s="928"/>
      <c r="R682" s="928"/>
      <c r="S682" s="928"/>
      <c r="T682" s="928"/>
      <c r="U682" s="928"/>
      <c r="V682" s="928"/>
      <c r="W682" s="928"/>
      <c r="X682" s="928"/>
      <c r="Y682" s="928"/>
      <c r="Z682" s="928"/>
      <c r="AA682" s="928"/>
      <c r="AB682" s="928"/>
      <c r="AC682" s="928"/>
      <c r="AD682" s="928"/>
      <c r="AE682" s="928"/>
      <c r="AF682" s="928"/>
      <c r="AG682" s="928"/>
      <c r="AH682" s="928"/>
      <c r="AI682" s="928"/>
      <c r="AJ682" s="928"/>
      <c r="AK682" s="928"/>
      <c r="AL682" s="928"/>
      <c r="AM682" s="928"/>
      <c r="AN682" s="928"/>
      <c r="AO682" s="928"/>
      <c r="AP682" s="928"/>
      <c r="AQ682" s="928"/>
      <c r="AR682" s="928"/>
      <c r="AS682" s="928"/>
      <c r="AT682" s="928"/>
      <c r="AU682" s="928"/>
    </row>
    <row r="683" spans="1:47">
      <c r="A683" s="928"/>
      <c r="B683" s="928"/>
      <c r="C683" s="928"/>
      <c r="D683" s="928"/>
      <c r="E683" s="928"/>
      <c r="F683" s="928"/>
      <c r="G683" s="928"/>
      <c r="H683" s="928"/>
      <c r="I683" s="928"/>
      <c r="J683" s="928"/>
      <c r="K683" s="928"/>
      <c r="L683" s="928"/>
      <c r="M683" s="928"/>
      <c r="N683" s="928"/>
      <c r="O683" s="928"/>
      <c r="P683" s="928"/>
      <c r="Q683" s="928"/>
      <c r="R683" s="928"/>
      <c r="S683" s="928"/>
      <c r="T683" s="928"/>
      <c r="U683" s="928"/>
      <c r="V683" s="928"/>
      <c r="W683" s="928"/>
      <c r="X683" s="928"/>
      <c r="Y683" s="928"/>
      <c r="Z683" s="928"/>
      <c r="AA683" s="928"/>
      <c r="AB683" s="928"/>
      <c r="AC683" s="928"/>
      <c r="AD683" s="928"/>
      <c r="AE683" s="928"/>
      <c r="AF683" s="928"/>
      <c r="AG683" s="928"/>
      <c r="AH683" s="928"/>
      <c r="AI683" s="928"/>
      <c r="AJ683" s="928"/>
      <c r="AK683" s="928"/>
      <c r="AL683" s="928"/>
      <c r="AM683" s="928"/>
      <c r="AN683" s="928"/>
      <c r="AO683" s="928"/>
      <c r="AP683" s="928"/>
      <c r="AQ683" s="928"/>
      <c r="AR683" s="928"/>
      <c r="AS683" s="928"/>
      <c r="AT683" s="928"/>
      <c r="AU683" s="928"/>
    </row>
    <row r="684" spans="1:47">
      <c r="A684" s="928"/>
      <c r="B684" s="928"/>
      <c r="C684" s="928"/>
      <c r="D684" s="928"/>
      <c r="E684" s="928"/>
      <c r="F684" s="928"/>
      <c r="G684" s="928"/>
      <c r="H684" s="928"/>
      <c r="I684" s="928"/>
      <c r="J684" s="928"/>
      <c r="K684" s="928"/>
      <c r="L684" s="928"/>
      <c r="M684" s="928"/>
      <c r="N684" s="928"/>
      <c r="O684" s="928"/>
      <c r="P684" s="928"/>
      <c r="Q684" s="928"/>
      <c r="R684" s="928"/>
      <c r="S684" s="928"/>
      <c r="T684" s="928"/>
      <c r="U684" s="928"/>
      <c r="V684" s="928"/>
      <c r="W684" s="928"/>
      <c r="X684" s="928"/>
      <c r="Y684" s="928"/>
      <c r="Z684" s="928"/>
      <c r="AA684" s="928"/>
      <c r="AB684" s="928"/>
      <c r="AC684" s="928"/>
      <c r="AD684" s="928"/>
      <c r="AE684" s="928"/>
      <c r="AF684" s="928"/>
      <c r="AG684" s="928"/>
      <c r="AH684" s="928"/>
      <c r="AI684" s="928"/>
      <c r="AJ684" s="928"/>
      <c r="AK684" s="928"/>
      <c r="AL684" s="928"/>
      <c r="AM684" s="928"/>
      <c r="AN684" s="928"/>
      <c r="AO684" s="928"/>
      <c r="AP684" s="928"/>
      <c r="AQ684" s="928"/>
      <c r="AR684" s="928"/>
      <c r="AS684" s="928"/>
      <c r="AT684" s="928"/>
      <c r="AU684" s="928"/>
    </row>
    <row r="685" spans="1:47">
      <c r="A685" s="928"/>
      <c r="B685" s="928"/>
      <c r="C685" s="928"/>
      <c r="D685" s="928"/>
      <c r="E685" s="928"/>
      <c r="F685" s="928"/>
      <c r="G685" s="928"/>
      <c r="H685" s="928"/>
      <c r="I685" s="928"/>
      <c r="J685" s="928"/>
      <c r="K685" s="928"/>
      <c r="L685" s="928"/>
      <c r="M685" s="928"/>
      <c r="N685" s="928"/>
      <c r="O685" s="928"/>
      <c r="P685" s="928"/>
      <c r="Q685" s="928"/>
      <c r="R685" s="928"/>
      <c r="S685" s="928"/>
      <c r="T685" s="928"/>
      <c r="U685" s="928"/>
      <c r="V685" s="928"/>
      <c r="W685" s="928"/>
      <c r="X685" s="928"/>
      <c r="Y685" s="928"/>
      <c r="Z685" s="928"/>
      <c r="AA685" s="928"/>
      <c r="AB685" s="928"/>
      <c r="AC685" s="928"/>
      <c r="AD685" s="928"/>
      <c r="AE685" s="928"/>
      <c r="AF685" s="928"/>
      <c r="AG685" s="928"/>
      <c r="AH685" s="928"/>
      <c r="AI685" s="928"/>
      <c r="AJ685" s="928"/>
      <c r="AK685" s="928"/>
      <c r="AL685" s="928"/>
      <c r="AM685" s="928"/>
      <c r="AN685" s="928"/>
      <c r="AO685" s="928"/>
      <c r="AP685" s="928"/>
      <c r="AQ685" s="928"/>
      <c r="AR685" s="928"/>
      <c r="AS685" s="928"/>
      <c r="AT685" s="928"/>
      <c r="AU685" s="928"/>
    </row>
    <row r="686" spans="1:47">
      <c r="A686" s="928"/>
      <c r="B686" s="928"/>
      <c r="C686" s="928"/>
      <c r="D686" s="928"/>
      <c r="E686" s="928"/>
      <c r="F686" s="928"/>
      <c r="G686" s="928"/>
      <c r="H686" s="928"/>
      <c r="I686" s="928"/>
      <c r="J686" s="928"/>
      <c r="K686" s="928"/>
      <c r="L686" s="928"/>
      <c r="M686" s="928"/>
      <c r="N686" s="928"/>
      <c r="O686" s="928"/>
      <c r="P686" s="928"/>
      <c r="Q686" s="928"/>
      <c r="R686" s="928"/>
      <c r="S686" s="928"/>
      <c r="T686" s="928"/>
      <c r="U686" s="928"/>
      <c r="V686" s="928"/>
      <c r="W686" s="928"/>
      <c r="X686" s="928"/>
      <c r="Y686" s="928"/>
      <c r="Z686" s="928"/>
      <c r="AA686" s="928"/>
      <c r="AB686" s="928"/>
      <c r="AC686" s="928"/>
      <c r="AD686" s="928"/>
      <c r="AE686" s="928"/>
      <c r="AF686" s="928"/>
      <c r="AG686" s="928"/>
      <c r="AH686" s="928"/>
      <c r="AI686" s="928"/>
      <c r="AJ686" s="928"/>
      <c r="AK686" s="928"/>
      <c r="AL686" s="928"/>
      <c r="AM686" s="928"/>
      <c r="AN686" s="928"/>
      <c r="AO686" s="928"/>
      <c r="AP686" s="928"/>
      <c r="AQ686" s="928"/>
      <c r="AR686" s="928"/>
      <c r="AS686" s="928"/>
      <c r="AT686" s="928"/>
      <c r="AU686" s="928"/>
    </row>
    <row r="687" spans="1:47">
      <c r="A687" s="928"/>
      <c r="B687" s="928"/>
      <c r="C687" s="928"/>
      <c r="D687" s="928"/>
      <c r="E687" s="928"/>
      <c r="F687" s="928"/>
      <c r="G687" s="928"/>
      <c r="H687" s="928"/>
      <c r="I687" s="928"/>
      <c r="J687" s="928"/>
      <c r="K687" s="928"/>
      <c r="L687" s="928"/>
      <c r="M687" s="928"/>
      <c r="N687" s="928"/>
      <c r="O687" s="928"/>
      <c r="P687" s="928"/>
      <c r="Q687" s="928"/>
      <c r="R687" s="928"/>
      <c r="S687" s="928"/>
      <c r="T687" s="928"/>
      <c r="U687" s="928"/>
      <c r="V687" s="928"/>
      <c r="W687" s="928"/>
      <c r="X687" s="928"/>
      <c r="Y687" s="928"/>
      <c r="Z687" s="928"/>
      <c r="AA687" s="928"/>
      <c r="AB687" s="928"/>
      <c r="AC687" s="928"/>
      <c r="AD687" s="928"/>
      <c r="AE687" s="928"/>
      <c r="AF687" s="928"/>
      <c r="AG687" s="928"/>
      <c r="AH687" s="928"/>
      <c r="AI687" s="928"/>
      <c r="AJ687" s="928"/>
      <c r="AK687" s="928"/>
      <c r="AL687" s="928"/>
      <c r="AM687" s="928"/>
      <c r="AN687" s="928"/>
      <c r="AO687" s="928"/>
      <c r="AP687" s="928"/>
      <c r="AQ687" s="928"/>
      <c r="AR687" s="928"/>
      <c r="AS687" s="928"/>
      <c r="AT687" s="928"/>
      <c r="AU687" s="928"/>
    </row>
    <row r="688" spans="1:47">
      <c r="A688" s="928"/>
      <c r="B688" s="928"/>
      <c r="C688" s="928"/>
      <c r="D688" s="928"/>
      <c r="E688" s="928"/>
      <c r="F688" s="928"/>
      <c r="G688" s="928"/>
      <c r="H688" s="928"/>
      <c r="I688" s="928"/>
      <c r="J688" s="928"/>
      <c r="K688" s="928"/>
      <c r="L688" s="928"/>
      <c r="M688" s="928"/>
      <c r="N688" s="928"/>
      <c r="O688" s="928"/>
      <c r="P688" s="928"/>
      <c r="Q688" s="928"/>
      <c r="R688" s="928"/>
      <c r="S688" s="928"/>
      <c r="T688" s="928"/>
      <c r="U688" s="928"/>
      <c r="V688" s="928"/>
      <c r="W688" s="928"/>
      <c r="X688" s="928"/>
      <c r="Y688" s="928"/>
      <c r="Z688" s="928"/>
      <c r="AA688" s="928"/>
      <c r="AB688" s="928"/>
      <c r="AC688" s="928"/>
      <c r="AD688" s="928"/>
      <c r="AE688" s="928"/>
      <c r="AF688" s="928"/>
      <c r="AG688" s="928"/>
      <c r="AH688" s="928"/>
      <c r="AI688" s="928"/>
      <c r="AJ688" s="928"/>
      <c r="AK688" s="928"/>
      <c r="AL688" s="928"/>
      <c r="AM688" s="928"/>
      <c r="AN688" s="928"/>
      <c r="AO688" s="928"/>
      <c r="AP688" s="928"/>
      <c r="AQ688" s="928"/>
      <c r="AR688" s="928"/>
      <c r="AS688" s="928"/>
      <c r="AT688" s="928"/>
      <c r="AU688" s="928"/>
    </row>
    <row r="689" spans="1:47">
      <c r="A689" s="928"/>
      <c r="B689" s="928"/>
      <c r="C689" s="928"/>
      <c r="D689" s="928"/>
      <c r="E689" s="928"/>
      <c r="F689" s="928"/>
      <c r="G689" s="928"/>
      <c r="H689" s="928"/>
      <c r="I689" s="928"/>
      <c r="J689" s="928"/>
      <c r="K689" s="928"/>
      <c r="L689" s="928"/>
      <c r="M689" s="928"/>
      <c r="N689" s="928"/>
      <c r="O689" s="928"/>
      <c r="P689" s="928"/>
      <c r="Q689" s="928"/>
      <c r="R689" s="928"/>
      <c r="S689" s="928"/>
      <c r="T689" s="928"/>
      <c r="U689" s="928"/>
      <c r="V689" s="928"/>
      <c r="W689" s="928"/>
      <c r="X689" s="928"/>
      <c r="Y689" s="928"/>
      <c r="Z689" s="928"/>
      <c r="AA689" s="928"/>
      <c r="AB689" s="928"/>
      <c r="AC689" s="928"/>
      <c r="AD689" s="928"/>
      <c r="AE689" s="928"/>
      <c r="AF689" s="928"/>
      <c r="AG689" s="928"/>
      <c r="AH689" s="928"/>
      <c r="AI689" s="928"/>
      <c r="AJ689" s="928"/>
      <c r="AK689" s="928"/>
      <c r="AL689" s="928"/>
      <c r="AM689" s="928"/>
      <c r="AN689" s="928"/>
      <c r="AO689" s="928"/>
      <c r="AP689" s="928"/>
      <c r="AQ689" s="928"/>
      <c r="AR689" s="928"/>
      <c r="AS689" s="928"/>
      <c r="AT689" s="928"/>
      <c r="AU689" s="928"/>
    </row>
    <row r="690" spans="1:47">
      <c r="A690" s="928"/>
      <c r="B690" s="928"/>
      <c r="C690" s="928"/>
      <c r="D690" s="928"/>
      <c r="E690" s="928"/>
      <c r="F690" s="928"/>
      <c r="G690" s="928"/>
      <c r="H690" s="928"/>
      <c r="I690" s="928"/>
      <c r="J690" s="928"/>
      <c r="K690" s="928"/>
      <c r="L690" s="928"/>
      <c r="M690" s="928"/>
      <c r="N690" s="928"/>
      <c r="O690" s="928"/>
      <c r="P690" s="928"/>
      <c r="Q690" s="928"/>
      <c r="R690" s="928"/>
      <c r="S690" s="928"/>
      <c r="T690" s="928"/>
      <c r="U690" s="928"/>
      <c r="V690" s="928"/>
      <c r="W690" s="928"/>
      <c r="X690" s="928"/>
      <c r="Y690" s="928"/>
      <c r="Z690" s="928"/>
      <c r="AA690" s="928"/>
      <c r="AB690" s="928"/>
      <c r="AC690" s="928"/>
      <c r="AD690" s="928"/>
      <c r="AE690" s="928"/>
      <c r="AF690" s="928"/>
      <c r="AG690" s="928"/>
      <c r="AH690" s="928"/>
      <c r="AI690" s="928"/>
      <c r="AJ690" s="928"/>
      <c r="AK690" s="928"/>
      <c r="AL690" s="928"/>
      <c r="AM690" s="928"/>
      <c r="AN690" s="928"/>
      <c r="AO690" s="928"/>
      <c r="AP690" s="928"/>
      <c r="AQ690" s="928"/>
      <c r="AR690" s="928"/>
      <c r="AS690" s="928"/>
      <c r="AT690" s="928"/>
      <c r="AU690" s="928"/>
    </row>
    <row r="691" spans="1:47">
      <c r="A691" s="928"/>
      <c r="B691" s="928"/>
      <c r="C691" s="928"/>
      <c r="D691" s="928"/>
      <c r="E691" s="928"/>
      <c r="F691" s="928"/>
      <c r="G691" s="928"/>
      <c r="H691" s="928"/>
      <c r="I691" s="928"/>
      <c r="J691" s="928"/>
      <c r="K691" s="928"/>
      <c r="L691" s="928"/>
      <c r="M691" s="928"/>
      <c r="N691" s="928"/>
      <c r="O691" s="928"/>
      <c r="P691" s="928"/>
      <c r="Q691" s="928"/>
      <c r="R691" s="928"/>
      <c r="S691" s="928"/>
      <c r="T691" s="928"/>
      <c r="U691" s="928"/>
      <c r="V691" s="928"/>
      <c r="W691" s="928"/>
      <c r="X691" s="928"/>
      <c r="Y691" s="928"/>
      <c r="Z691" s="928"/>
      <c r="AA691" s="928"/>
      <c r="AB691" s="928"/>
      <c r="AC691" s="928"/>
      <c r="AD691" s="928"/>
      <c r="AE691" s="928"/>
      <c r="AF691" s="928"/>
      <c r="AG691" s="928"/>
      <c r="AH691" s="928"/>
      <c r="AI691" s="928"/>
      <c r="AJ691" s="928"/>
      <c r="AK691" s="928"/>
      <c r="AL691" s="928"/>
      <c r="AM691" s="928"/>
      <c r="AN691" s="928"/>
      <c r="AO691" s="928"/>
      <c r="AP691" s="928"/>
      <c r="AQ691" s="928"/>
      <c r="AR691" s="928"/>
      <c r="AS691" s="928"/>
      <c r="AT691" s="928"/>
      <c r="AU691" s="928"/>
    </row>
    <row r="692" spans="1:47">
      <c r="A692" s="928"/>
      <c r="B692" s="928"/>
      <c r="C692" s="928"/>
      <c r="D692" s="928"/>
      <c r="E692" s="928"/>
      <c r="F692" s="928"/>
      <c r="G692" s="928"/>
      <c r="H692" s="928"/>
      <c r="I692" s="928"/>
      <c r="J692" s="928"/>
      <c r="K692" s="928"/>
      <c r="L692" s="928"/>
      <c r="M692" s="928"/>
      <c r="N692" s="928"/>
      <c r="O692" s="928"/>
      <c r="P692" s="928"/>
      <c r="Q692" s="928"/>
      <c r="R692" s="928"/>
      <c r="S692" s="928"/>
      <c r="T692" s="928"/>
      <c r="U692" s="928"/>
      <c r="V692" s="928"/>
      <c r="W692" s="928"/>
      <c r="X692" s="928"/>
      <c r="Y692" s="928"/>
      <c r="Z692" s="928"/>
      <c r="AA692" s="928"/>
      <c r="AB692" s="928"/>
      <c r="AC692" s="928"/>
      <c r="AD692" s="928"/>
      <c r="AE692" s="928"/>
      <c r="AF692" s="928"/>
      <c r="AG692" s="928"/>
      <c r="AH692" s="928"/>
      <c r="AI692" s="928"/>
      <c r="AJ692" s="928"/>
      <c r="AK692" s="928"/>
      <c r="AL692" s="928"/>
      <c r="AM692" s="928"/>
      <c r="AN692" s="928"/>
      <c r="AO692" s="928"/>
      <c r="AP692" s="928"/>
      <c r="AQ692" s="928"/>
      <c r="AR692" s="928"/>
      <c r="AS692" s="928"/>
      <c r="AT692" s="928"/>
      <c r="AU692" s="928"/>
    </row>
    <row r="693" spans="1:47">
      <c r="A693" s="928"/>
      <c r="B693" s="928"/>
      <c r="C693" s="928"/>
      <c r="D693" s="928"/>
      <c r="E693" s="928"/>
      <c r="F693" s="928"/>
      <c r="G693" s="928"/>
      <c r="H693" s="928"/>
      <c r="I693" s="928"/>
      <c r="J693" s="928"/>
      <c r="K693" s="928"/>
      <c r="L693" s="928"/>
      <c r="M693" s="928"/>
      <c r="N693" s="928"/>
      <c r="O693" s="928"/>
      <c r="P693" s="928"/>
      <c r="Q693" s="928"/>
      <c r="R693" s="928"/>
      <c r="S693" s="928"/>
      <c r="T693" s="928"/>
      <c r="U693" s="928"/>
      <c r="V693" s="928"/>
      <c r="W693" s="928"/>
      <c r="X693" s="928"/>
      <c r="Y693" s="928"/>
      <c r="Z693" s="928"/>
      <c r="AA693" s="928"/>
      <c r="AB693" s="928"/>
      <c r="AC693" s="928"/>
      <c r="AD693" s="928"/>
      <c r="AE693" s="928"/>
      <c r="AF693" s="928"/>
      <c r="AG693" s="928"/>
      <c r="AH693" s="928"/>
      <c r="AI693" s="928"/>
      <c r="AJ693" s="928"/>
      <c r="AK693" s="928"/>
      <c r="AL693" s="928"/>
      <c r="AM693" s="928"/>
      <c r="AN693" s="928"/>
      <c r="AO693" s="928"/>
      <c r="AP693" s="928"/>
      <c r="AQ693" s="928"/>
      <c r="AR693" s="928"/>
      <c r="AS693" s="928"/>
      <c r="AT693" s="928"/>
      <c r="AU693" s="928"/>
    </row>
    <row r="694" spans="1:47">
      <c r="A694" s="928"/>
      <c r="B694" s="928"/>
      <c r="C694" s="928"/>
      <c r="D694" s="928"/>
      <c r="E694" s="928"/>
      <c r="F694" s="928"/>
      <c r="G694" s="928"/>
      <c r="H694" s="928"/>
      <c r="I694" s="928"/>
      <c r="J694" s="928"/>
      <c r="K694" s="928"/>
      <c r="L694" s="928"/>
      <c r="M694" s="928"/>
      <c r="N694" s="928"/>
      <c r="O694" s="928"/>
      <c r="P694" s="928"/>
      <c r="Q694" s="928"/>
      <c r="R694" s="928"/>
      <c r="S694" s="928"/>
      <c r="T694" s="928"/>
      <c r="U694" s="928"/>
      <c r="V694" s="928"/>
      <c r="W694" s="928"/>
      <c r="X694" s="928"/>
      <c r="Y694" s="928"/>
      <c r="Z694" s="928"/>
      <c r="AA694" s="928"/>
      <c r="AB694" s="928"/>
      <c r="AC694" s="928"/>
      <c r="AD694" s="928"/>
      <c r="AE694" s="928"/>
      <c r="AF694" s="928"/>
      <c r="AG694" s="928"/>
      <c r="AH694" s="928"/>
      <c r="AI694" s="928"/>
      <c r="AJ694" s="928"/>
      <c r="AK694" s="928"/>
      <c r="AL694" s="928"/>
      <c r="AM694" s="928"/>
      <c r="AN694" s="928"/>
      <c r="AO694" s="928"/>
      <c r="AP694" s="928"/>
      <c r="AQ694" s="928"/>
      <c r="AR694" s="928"/>
      <c r="AS694" s="928"/>
      <c r="AT694" s="928"/>
      <c r="AU694" s="928"/>
    </row>
    <row r="695" spans="1:47">
      <c r="A695" s="928"/>
      <c r="B695" s="928"/>
      <c r="C695" s="928"/>
      <c r="D695" s="928"/>
      <c r="E695" s="928"/>
      <c r="F695" s="928"/>
      <c r="G695" s="928"/>
      <c r="H695" s="928"/>
      <c r="I695" s="928"/>
      <c r="J695" s="928"/>
      <c r="K695" s="928"/>
      <c r="L695" s="928"/>
      <c r="M695" s="928"/>
      <c r="N695" s="928"/>
      <c r="O695" s="928"/>
      <c r="P695" s="928"/>
      <c r="Q695" s="928"/>
      <c r="R695" s="928"/>
      <c r="S695" s="928"/>
      <c r="T695" s="928"/>
      <c r="U695" s="928"/>
      <c r="V695" s="928"/>
      <c r="W695" s="928"/>
      <c r="X695" s="928"/>
      <c r="Y695" s="928"/>
      <c r="Z695" s="928"/>
      <c r="AA695" s="928"/>
      <c r="AB695" s="928"/>
      <c r="AC695" s="928"/>
      <c r="AD695" s="928"/>
      <c r="AE695" s="928"/>
      <c r="AF695" s="928"/>
      <c r="AG695" s="928"/>
      <c r="AH695" s="928"/>
      <c r="AI695" s="928"/>
      <c r="AJ695" s="928"/>
      <c r="AK695" s="928"/>
      <c r="AL695" s="928"/>
      <c r="AM695" s="928"/>
      <c r="AN695" s="928"/>
      <c r="AO695" s="928"/>
      <c r="AP695" s="928"/>
      <c r="AQ695" s="928"/>
      <c r="AR695" s="928"/>
      <c r="AS695" s="928"/>
      <c r="AT695" s="928"/>
      <c r="AU695" s="928"/>
    </row>
    <row r="696" spans="1:47">
      <c r="A696" s="928"/>
      <c r="B696" s="928"/>
      <c r="C696" s="928"/>
      <c r="D696" s="928"/>
      <c r="E696" s="928"/>
      <c r="F696" s="928"/>
      <c r="G696" s="928"/>
      <c r="H696" s="928"/>
      <c r="I696" s="928"/>
      <c r="J696" s="928"/>
      <c r="K696" s="928"/>
      <c r="L696" s="928"/>
      <c r="M696" s="928"/>
      <c r="N696" s="928"/>
      <c r="O696" s="928"/>
      <c r="P696" s="928"/>
      <c r="Q696" s="928"/>
      <c r="R696" s="928"/>
      <c r="S696" s="928"/>
      <c r="T696" s="928"/>
      <c r="U696" s="928"/>
      <c r="V696" s="928"/>
      <c r="W696" s="928"/>
      <c r="X696" s="928"/>
      <c r="Y696" s="928"/>
      <c r="Z696" s="928"/>
      <c r="AA696" s="928"/>
      <c r="AB696" s="928"/>
      <c r="AC696" s="928"/>
      <c r="AD696" s="928"/>
      <c r="AE696" s="928"/>
      <c r="AF696" s="928"/>
      <c r="AG696" s="928"/>
      <c r="AH696" s="928"/>
      <c r="AI696" s="928"/>
      <c r="AJ696" s="928"/>
      <c r="AK696" s="928"/>
      <c r="AL696" s="928"/>
      <c r="AM696" s="928"/>
      <c r="AN696" s="928"/>
      <c r="AO696" s="928"/>
      <c r="AP696" s="928"/>
      <c r="AQ696" s="928"/>
      <c r="AR696" s="928"/>
      <c r="AS696" s="928"/>
      <c r="AT696" s="928"/>
      <c r="AU696" s="928"/>
    </row>
    <row r="697" spans="1:47">
      <c r="A697" s="928"/>
      <c r="B697" s="928"/>
      <c r="C697" s="928"/>
      <c r="D697" s="928"/>
      <c r="E697" s="928"/>
      <c r="F697" s="928"/>
      <c r="G697" s="928"/>
      <c r="H697" s="928"/>
      <c r="I697" s="928"/>
      <c r="J697" s="928"/>
      <c r="K697" s="928"/>
      <c r="L697" s="928"/>
      <c r="M697" s="928"/>
      <c r="N697" s="928"/>
      <c r="O697" s="928"/>
      <c r="P697" s="928"/>
      <c r="Q697" s="928"/>
      <c r="R697" s="928"/>
      <c r="S697" s="928"/>
      <c r="T697" s="928"/>
      <c r="U697" s="928"/>
      <c r="V697" s="928"/>
      <c r="W697" s="928"/>
      <c r="X697" s="928"/>
      <c r="Y697" s="928"/>
      <c r="Z697" s="928"/>
      <c r="AA697" s="928"/>
      <c r="AB697" s="928"/>
      <c r="AC697" s="928"/>
      <c r="AD697" s="928"/>
      <c r="AE697" s="928"/>
      <c r="AF697" s="928"/>
      <c r="AG697" s="928"/>
      <c r="AH697" s="928"/>
      <c r="AI697" s="928"/>
      <c r="AJ697" s="928"/>
      <c r="AK697" s="928"/>
      <c r="AL697" s="928"/>
      <c r="AM697" s="928"/>
      <c r="AN697" s="928"/>
      <c r="AO697" s="928"/>
      <c r="AP697" s="928"/>
      <c r="AQ697" s="928"/>
      <c r="AR697" s="928"/>
      <c r="AS697" s="928"/>
      <c r="AT697" s="928"/>
      <c r="AU697" s="928"/>
    </row>
    <row r="698" spans="1:47">
      <c r="A698" s="928"/>
      <c r="B698" s="928"/>
      <c r="C698" s="928"/>
      <c r="D698" s="928"/>
      <c r="E698" s="928"/>
      <c r="F698" s="928"/>
      <c r="G698" s="928"/>
      <c r="H698" s="928"/>
      <c r="I698" s="928"/>
      <c r="J698" s="928"/>
      <c r="K698" s="928"/>
      <c r="L698" s="928"/>
      <c r="M698" s="928"/>
      <c r="N698" s="928"/>
      <c r="O698" s="928"/>
      <c r="P698" s="928"/>
      <c r="Q698" s="928"/>
      <c r="R698" s="928"/>
      <c r="S698" s="928"/>
      <c r="T698" s="928"/>
      <c r="U698" s="928"/>
      <c r="V698" s="928"/>
      <c r="W698" s="928"/>
      <c r="X698" s="928"/>
      <c r="Y698" s="928"/>
      <c r="Z698" s="928"/>
      <c r="AA698" s="928"/>
      <c r="AB698" s="928"/>
      <c r="AC698" s="928"/>
      <c r="AD698" s="928"/>
      <c r="AE698" s="928"/>
      <c r="AF698" s="928"/>
      <c r="AG698" s="928"/>
      <c r="AH698" s="928"/>
      <c r="AI698" s="928"/>
      <c r="AJ698" s="928"/>
      <c r="AK698" s="928"/>
      <c r="AL698" s="928"/>
      <c r="AM698" s="928"/>
      <c r="AN698" s="928"/>
      <c r="AO698" s="928"/>
      <c r="AP698" s="928"/>
      <c r="AQ698" s="928"/>
      <c r="AR698" s="928"/>
      <c r="AS698" s="928"/>
      <c r="AT698" s="928"/>
      <c r="AU698" s="928"/>
    </row>
    <row r="699" spans="1:47">
      <c r="A699" s="928"/>
      <c r="B699" s="928"/>
      <c r="C699" s="928"/>
      <c r="D699" s="928"/>
      <c r="E699" s="928"/>
      <c r="F699" s="928"/>
      <c r="G699" s="928"/>
      <c r="H699" s="928"/>
      <c r="I699" s="928"/>
      <c r="J699" s="928"/>
      <c r="K699" s="928"/>
      <c r="L699" s="928"/>
      <c r="M699" s="928"/>
      <c r="N699" s="928"/>
      <c r="O699" s="928"/>
      <c r="P699" s="928"/>
      <c r="Q699" s="928"/>
      <c r="R699" s="928"/>
      <c r="S699" s="928"/>
      <c r="T699" s="928"/>
      <c r="U699" s="928"/>
      <c r="V699" s="928"/>
      <c r="W699" s="928"/>
      <c r="X699" s="928"/>
      <c r="Y699" s="928"/>
      <c r="Z699" s="928"/>
      <c r="AA699" s="928"/>
      <c r="AB699" s="928"/>
      <c r="AC699" s="928"/>
      <c r="AD699" s="928"/>
      <c r="AE699" s="928"/>
      <c r="AF699" s="928"/>
      <c r="AG699" s="928"/>
      <c r="AH699" s="928"/>
      <c r="AI699" s="928"/>
      <c r="AJ699" s="928"/>
      <c r="AK699" s="928"/>
      <c r="AL699" s="928"/>
      <c r="AM699" s="928"/>
      <c r="AN699" s="928"/>
      <c r="AO699" s="928"/>
      <c r="AP699" s="928"/>
      <c r="AQ699" s="928"/>
      <c r="AR699" s="928"/>
      <c r="AS699" s="928"/>
      <c r="AT699" s="928"/>
      <c r="AU699" s="928"/>
    </row>
    <row r="700" spans="1:47">
      <c r="A700" s="928"/>
      <c r="B700" s="928"/>
      <c r="C700" s="928"/>
      <c r="D700" s="928"/>
      <c r="E700" s="928"/>
      <c r="F700" s="928"/>
      <c r="G700" s="928"/>
      <c r="H700" s="928"/>
      <c r="I700" s="928"/>
      <c r="J700" s="928"/>
      <c r="K700" s="928"/>
      <c r="L700" s="928"/>
      <c r="M700" s="928"/>
      <c r="N700" s="928"/>
      <c r="O700" s="928"/>
      <c r="P700" s="928"/>
      <c r="Q700" s="928"/>
      <c r="R700" s="928"/>
      <c r="S700" s="928"/>
      <c r="T700" s="928"/>
      <c r="U700" s="928"/>
      <c r="V700" s="928"/>
      <c r="W700" s="928"/>
      <c r="X700" s="928"/>
      <c r="Y700" s="928"/>
      <c r="Z700" s="928"/>
      <c r="AA700" s="928"/>
      <c r="AB700" s="928"/>
      <c r="AC700" s="928"/>
      <c r="AD700" s="928"/>
      <c r="AE700" s="928"/>
      <c r="AF700" s="928"/>
      <c r="AG700" s="928"/>
      <c r="AH700" s="928"/>
      <c r="AI700" s="928"/>
      <c r="AJ700" s="928"/>
      <c r="AK700" s="928"/>
      <c r="AL700" s="928"/>
      <c r="AM700" s="928"/>
      <c r="AN700" s="928"/>
      <c r="AO700" s="928"/>
      <c r="AP700" s="928"/>
      <c r="AQ700" s="928"/>
      <c r="AR700" s="928"/>
      <c r="AS700" s="928"/>
      <c r="AT700" s="928"/>
      <c r="AU700" s="928"/>
    </row>
    <row r="701" spans="1:47">
      <c r="A701" s="928"/>
      <c r="B701" s="928"/>
      <c r="C701" s="928"/>
      <c r="D701" s="928"/>
      <c r="E701" s="928"/>
      <c r="F701" s="928"/>
      <c r="G701" s="928"/>
      <c r="H701" s="928"/>
      <c r="I701" s="928"/>
      <c r="J701" s="928"/>
      <c r="K701" s="928"/>
      <c r="L701" s="928"/>
      <c r="M701" s="928"/>
      <c r="N701" s="928"/>
      <c r="O701" s="928"/>
      <c r="P701" s="928"/>
      <c r="Q701" s="928"/>
      <c r="R701" s="928"/>
      <c r="S701" s="928"/>
      <c r="T701" s="928"/>
      <c r="U701" s="928"/>
      <c r="V701" s="928"/>
      <c r="W701" s="928"/>
      <c r="X701" s="928"/>
      <c r="Y701" s="928"/>
      <c r="Z701" s="928"/>
      <c r="AA701" s="928"/>
      <c r="AB701" s="928"/>
      <c r="AC701" s="928"/>
      <c r="AD701" s="928"/>
      <c r="AE701" s="928"/>
      <c r="AF701" s="928"/>
      <c r="AG701" s="928"/>
      <c r="AH701" s="928"/>
      <c r="AI701" s="928"/>
      <c r="AJ701" s="928"/>
      <c r="AK701" s="928"/>
      <c r="AL701" s="928"/>
      <c r="AM701" s="928"/>
      <c r="AN701" s="928"/>
      <c r="AO701" s="928"/>
      <c r="AP701" s="928"/>
      <c r="AQ701" s="928"/>
      <c r="AR701" s="928"/>
      <c r="AS701" s="928"/>
      <c r="AT701" s="928"/>
      <c r="AU701" s="928"/>
    </row>
    <row r="702" spans="1:47">
      <c r="A702" s="928"/>
      <c r="B702" s="928"/>
      <c r="C702" s="928"/>
      <c r="D702" s="928"/>
      <c r="E702" s="928"/>
      <c r="F702" s="928"/>
      <c r="G702" s="928"/>
      <c r="H702" s="928"/>
      <c r="I702" s="928"/>
      <c r="J702" s="928"/>
      <c r="K702" s="928"/>
      <c r="L702" s="928"/>
      <c r="M702" s="928"/>
      <c r="N702" s="928"/>
      <c r="O702" s="928"/>
      <c r="P702" s="928"/>
      <c r="Q702" s="928"/>
      <c r="R702" s="928"/>
      <c r="S702" s="928"/>
      <c r="T702" s="928"/>
      <c r="U702" s="928"/>
      <c r="V702" s="928"/>
      <c r="W702" s="928"/>
      <c r="X702" s="928"/>
      <c r="Y702" s="928"/>
      <c r="Z702" s="928"/>
      <c r="AA702" s="928"/>
      <c r="AB702" s="928"/>
      <c r="AC702" s="928"/>
      <c r="AD702" s="928"/>
      <c r="AE702" s="928"/>
      <c r="AF702" s="928"/>
      <c r="AG702" s="928"/>
      <c r="AH702" s="928"/>
      <c r="AI702" s="928"/>
      <c r="AJ702" s="928"/>
      <c r="AK702" s="928"/>
      <c r="AL702" s="928"/>
      <c r="AM702" s="928"/>
      <c r="AN702" s="928"/>
      <c r="AO702" s="928"/>
      <c r="AP702" s="928"/>
      <c r="AQ702" s="928"/>
      <c r="AR702" s="928"/>
      <c r="AS702" s="928"/>
      <c r="AT702" s="928"/>
      <c r="AU702" s="928"/>
    </row>
    <row r="703" spans="1:47">
      <c r="A703" s="928"/>
      <c r="B703" s="928"/>
      <c r="C703" s="928"/>
      <c r="D703" s="928"/>
      <c r="E703" s="928"/>
      <c r="F703" s="928"/>
      <c r="G703" s="928"/>
      <c r="H703" s="928"/>
      <c r="I703" s="928"/>
      <c r="J703" s="928"/>
      <c r="K703" s="928"/>
      <c r="L703" s="928"/>
      <c r="M703" s="928"/>
      <c r="N703" s="928"/>
      <c r="O703" s="928"/>
      <c r="P703" s="928"/>
      <c r="Q703" s="928"/>
      <c r="R703" s="928"/>
      <c r="S703" s="928"/>
      <c r="T703" s="928"/>
      <c r="U703" s="928"/>
      <c r="V703" s="928"/>
      <c r="W703" s="928"/>
      <c r="X703" s="928"/>
      <c r="Y703" s="928"/>
      <c r="Z703" s="928"/>
      <c r="AA703" s="928"/>
      <c r="AB703" s="928"/>
      <c r="AC703" s="928"/>
      <c r="AD703" s="928"/>
      <c r="AE703" s="928"/>
      <c r="AF703" s="928"/>
      <c r="AG703" s="928"/>
      <c r="AH703" s="928"/>
      <c r="AI703" s="928"/>
      <c r="AJ703" s="928"/>
      <c r="AK703" s="928"/>
      <c r="AL703" s="928"/>
      <c r="AM703" s="928"/>
      <c r="AN703" s="928"/>
      <c r="AO703" s="928"/>
      <c r="AP703" s="928"/>
      <c r="AQ703" s="928"/>
      <c r="AR703" s="928"/>
      <c r="AS703" s="928"/>
      <c r="AT703" s="928"/>
      <c r="AU703" s="928"/>
    </row>
    <row r="704" spans="1:47">
      <c r="A704" s="928"/>
      <c r="B704" s="928"/>
      <c r="C704" s="928"/>
      <c r="D704" s="928"/>
      <c r="E704" s="928"/>
      <c r="F704" s="928"/>
      <c r="G704" s="928"/>
      <c r="H704" s="928"/>
      <c r="I704" s="928"/>
      <c r="J704" s="928"/>
      <c r="K704" s="928"/>
      <c r="L704" s="928"/>
      <c r="M704" s="928"/>
      <c r="N704" s="928"/>
      <c r="O704" s="928"/>
      <c r="P704" s="928"/>
      <c r="Q704" s="928"/>
      <c r="R704" s="928"/>
      <c r="S704" s="928"/>
      <c r="T704" s="928"/>
      <c r="U704" s="928"/>
      <c r="V704" s="928"/>
      <c r="W704" s="928"/>
      <c r="X704" s="928"/>
      <c r="Y704" s="928"/>
      <c r="Z704" s="928"/>
      <c r="AA704" s="928"/>
      <c r="AB704" s="928"/>
      <c r="AC704" s="928"/>
      <c r="AD704" s="928"/>
      <c r="AE704" s="928"/>
      <c r="AF704" s="928"/>
      <c r="AG704" s="928"/>
      <c r="AH704" s="928"/>
      <c r="AI704" s="928"/>
      <c r="AJ704" s="928"/>
      <c r="AK704" s="928"/>
      <c r="AL704" s="928"/>
      <c r="AM704" s="928"/>
      <c r="AN704" s="928"/>
      <c r="AO704" s="928"/>
      <c r="AP704" s="928"/>
      <c r="AQ704" s="928"/>
      <c r="AR704" s="928"/>
      <c r="AS704" s="928"/>
      <c r="AT704" s="928"/>
      <c r="AU704" s="928"/>
    </row>
    <row r="705" spans="1:47">
      <c r="A705" s="928"/>
      <c r="B705" s="928"/>
      <c r="C705" s="928"/>
      <c r="D705" s="928"/>
      <c r="E705" s="928"/>
      <c r="F705" s="928"/>
      <c r="G705" s="928"/>
      <c r="H705" s="928"/>
      <c r="I705" s="928"/>
      <c r="J705" s="928"/>
      <c r="K705" s="928"/>
      <c r="L705" s="928"/>
      <c r="M705" s="928"/>
      <c r="N705" s="928"/>
      <c r="O705" s="928"/>
      <c r="P705" s="928"/>
      <c r="Q705" s="928"/>
      <c r="R705" s="928"/>
      <c r="S705" s="928"/>
      <c r="T705" s="928"/>
      <c r="U705" s="928"/>
      <c r="V705" s="928"/>
      <c r="W705" s="928"/>
      <c r="X705" s="928"/>
      <c r="Y705" s="928"/>
      <c r="Z705" s="928"/>
      <c r="AA705" s="928"/>
      <c r="AB705" s="928"/>
      <c r="AC705" s="928"/>
      <c r="AD705" s="928"/>
      <c r="AE705" s="928"/>
      <c r="AF705" s="928"/>
      <c r="AG705" s="928"/>
      <c r="AH705" s="928"/>
      <c r="AI705" s="928"/>
      <c r="AJ705" s="928"/>
      <c r="AK705" s="928"/>
      <c r="AL705" s="928"/>
      <c r="AM705" s="928"/>
      <c r="AN705" s="928"/>
      <c r="AO705" s="928"/>
      <c r="AP705" s="928"/>
      <c r="AQ705" s="928"/>
      <c r="AR705" s="928"/>
      <c r="AS705" s="928"/>
      <c r="AT705" s="928"/>
      <c r="AU705" s="928"/>
    </row>
    <row r="706" spans="1:47">
      <c r="A706" s="928"/>
      <c r="B706" s="928"/>
      <c r="C706" s="928"/>
      <c r="D706" s="928"/>
      <c r="E706" s="928"/>
      <c r="F706" s="928"/>
      <c r="G706" s="928"/>
      <c r="H706" s="928"/>
      <c r="I706" s="928"/>
      <c r="J706" s="928"/>
      <c r="K706" s="928"/>
      <c r="L706" s="928"/>
      <c r="M706" s="928"/>
      <c r="N706" s="928"/>
      <c r="O706" s="928"/>
      <c r="P706" s="928"/>
      <c r="Q706" s="928"/>
      <c r="R706" s="928"/>
      <c r="S706" s="928"/>
      <c r="T706" s="928"/>
      <c r="U706" s="928"/>
      <c r="V706" s="928"/>
      <c r="W706" s="928"/>
      <c r="X706" s="928"/>
      <c r="Y706" s="928"/>
      <c r="Z706" s="928"/>
      <c r="AA706" s="928"/>
      <c r="AB706" s="928"/>
      <c r="AC706" s="928"/>
      <c r="AD706" s="928"/>
      <c r="AE706" s="928"/>
      <c r="AF706" s="928"/>
      <c r="AG706" s="928"/>
      <c r="AH706" s="928"/>
      <c r="AI706" s="928"/>
      <c r="AJ706" s="928"/>
      <c r="AK706" s="928"/>
      <c r="AL706" s="928"/>
      <c r="AM706" s="928"/>
      <c r="AN706" s="928"/>
      <c r="AO706" s="928"/>
      <c r="AP706" s="928"/>
      <c r="AQ706" s="928"/>
      <c r="AR706" s="928"/>
      <c r="AS706" s="928"/>
      <c r="AT706" s="928"/>
      <c r="AU706" s="928"/>
    </row>
    <row r="707" spans="1:47">
      <c r="A707" s="928"/>
      <c r="B707" s="928"/>
      <c r="C707" s="928"/>
      <c r="D707" s="928"/>
      <c r="E707" s="928"/>
      <c r="F707" s="928"/>
      <c r="G707" s="928"/>
      <c r="H707" s="928"/>
      <c r="I707" s="928"/>
      <c r="J707" s="928"/>
      <c r="K707" s="928"/>
      <c r="L707" s="928"/>
      <c r="M707" s="928"/>
      <c r="N707" s="928"/>
      <c r="O707" s="928"/>
      <c r="P707" s="928"/>
      <c r="Q707" s="928"/>
      <c r="R707" s="928"/>
      <c r="S707" s="928"/>
      <c r="T707" s="928"/>
      <c r="U707" s="928"/>
      <c r="V707" s="928"/>
      <c r="W707" s="928"/>
      <c r="X707" s="928"/>
      <c r="Y707" s="928"/>
      <c r="Z707" s="928"/>
      <c r="AA707" s="928"/>
      <c r="AB707" s="928"/>
      <c r="AC707" s="928"/>
      <c r="AD707" s="928"/>
      <c r="AE707" s="928"/>
      <c r="AF707" s="928"/>
      <c r="AG707" s="928"/>
      <c r="AH707" s="928"/>
      <c r="AI707" s="928"/>
      <c r="AJ707" s="928"/>
      <c r="AK707" s="928"/>
      <c r="AL707" s="928"/>
      <c r="AM707" s="928"/>
      <c r="AN707" s="928"/>
      <c r="AO707" s="928"/>
      <c r="AP707" s="928"/>
      <c r="AQ707" s="928"/>
      <c r="AR707" s="928"/>
      <c r="AS707" s="928"/>
      <c r="AT707" s="928"/>
      <c r="AU707" s="928"/>
    </row>
    <row r="708" spans="1:47">
      <c r="A708" s="928"/>
      <c r="B708" s="928"/>
      <c r="C708" s="928"/>
      <c r="D708" s="928"/>
      <c r="E708" s="928"/>
      <c r="F708" s="928"/>
      <c r="G708" s="928"/>
      <c r="H708" s="928"/>
      <c r="I708" s="928"/>
      <c r="J708" s="928"/>
      <c r="K708" s="928"/>
      <c r="L708" s="928"/>
      <c r="M708" s="928"/>
      <c r="N708" s="928"/>
      <c r="O708" s="928"/>
      <c r="P708" s="928"/>
      <c r="Q708" s="928"/>
      <c r="R708" s="928"/>
      <c r="S708" s="928"/>
      <c r="T708" s="928"/>
      <c r="U708" s="928"/>
      <c r="V708" s="928"/>
      <c r="W708" s="928"/>
      <c r="X708" s="928"/>
      <c r="Y708" s="928"/>
      <c r="Z708" s="928"/>
      <c r="AA708" s="928"/>
      <c r="AB708" s="928"/>
      <c r="AC708" s="928"/>
      <c r="AD708" s="928"/>
      <c r="AE708" s="928"/>
      <c r="AF708" s="928"/>
      <c r="AG708" s="928"/>
      <c r="AH708" s="928"/>
      <c r="AI708" s="928"/>
      <c r="AJ708" s="928"/>
      <c r="AK708" s="928"/>
      <c r="AL708" s="928"/>
      <c r="AM708" s="928"/>
      <c r="AN708" s="928"/>
      <c r="AO708" s="928"/>
      <c r="AP708" s="928"/>
      <c r="AQ708" s="928"/>
      <c r="AR708" s="928"/>
      <c r="AS708" s="928"/>
      <c r="AT708" s="928"/>
      <c r="AU708" s="928"/>
    </row>
    <row r="709" spans="1:47">
      <c r="A709" s="928"/>
      <c r="B709" s="928"/>
      <c r="C709" s="928"/>
      <c r="D709" s="928"/>
      <c r="E709" s="928"/>
      <c r="F709" s="928"/>
      <c r="G709" s="928"/>
      <c r="H709" s="928"/>
      <c r="I709" s="928"/>
      <c r="J709" s="928"/>
      <c r="K709" s="928"/>
      <c r="L709" s="928"/>
      <c r="M709" s="928"/>
      <c r="N709" s="928"/>
      <c r="O709" s="928"/>
      <c r="P709" s="928"/>
      <c r="Q709" s="928"/>
      <c r="R709" s="928"/>
      <c r="S709" s="928"/>
      <c r="T709" s="928"/>
      <c r="U709" s="928"/>
      <c r="V709" s="928"/>
      <c r="W709" s="928"/>
      <c r="X709" s="928"/>
      <c r="Y709" s="928"/>
      <c r="Z709" s="928"/>
      <c r="AA709" s="928"/>
      <c r="AB709" s="928"/>
      <c r="AC709" s="928"/>
      <c r="AD709" s="928"/>
      <c r="AE709" s="928"/>
      <c r="AF709" s="928"/>
      <c r="AG709" s="928"/>
      <c r="AH709" s="928"/>
      <c r="AI709" s="928"/>
      <c r="AJ709" s="928"/>
      <c r="AK709" s="928"/>
      <c r="AL709" s="928"/>
      <c r="AM709" s="928"/>
      <c r="AN709" s="928"/>
      <c r="AO709" s="928"/>
      <c r="AP709" s="928"/>
      <c r="AQ709" s="928"/>
      <c r="AR709" s="928"/>
      <c r="AS709" s="928"/>
      <c r="AT709" s="928"/>
      <c r="AU709" s="928"/>
    </row>
    <row r="710" spans="1:47">
      <c r="A710" s="928"/>
      <c r="B710" s="928"/>
      <c r="C710" s="928"/>
      <c r="D710" s="928"/>
      <c r="E710" s="928"/>
      <c r="F710" s="928"/>
      <c r="G710" s="928"/>
      <c r="H710" s="928"/>
      <c r="I710" s="928"/>
      <c r="J710" s="928"/>
      <c r="K710" s="928"/>
      <c r="L710" s="928"/>
      <c r="M710" s="928"/>
      <c r="N710" s="928"/>
      <c r="O710" s="928"/>
      <c r="P710" s="928"/>
      <c r="Q710" s="928"/>
      <c r="R710" s="928"/>
      <c r="S710" s="928"/>
      <c r="T710" s="928"/>
      <c r="U710" s="928"/>
      <c r="V710" s="928"/>
      <c r="W710" s="928"/>
      <c r="X710" s="928"/>
      <c r="Y710" s="928"/>
      <c r="Z710" s="928"/>
      <c r="AA710" s="928"/>
      <c r="AB710" s="928"/>
      <c r="AC710" s="928"/>
      <c r="AD710" s="928"/>
      <c r="AE710" s="928"/>
      <c r="AF710" s="928"/>
      <c r="AG710" s="928"/>
      <c r="AH710" s="928"/>
      <c r="AI710" s="928"/>
      <c r="AJ710" s="928"/>
      <c r="AK710" s="928"/>
      <c r="AL710" s="928"/>
      <c r="AM710" s="928"/>
      <c r="AN710" s="928"/>
      <c r="AO710" s="928"/>
      <c r="AP710" s="928"/>
      <c r="AQ710" s="928"/>
      <c r="AR710" s="928"/>
      <c r="AS710" s="928"/>
      <c r="AT710" s="928"/>
      <c r="AU710" s="928"/>
    </row>
    <row r="711" spans="1:47">
      <c r="A711" s="928"/>
      <c r="B711" s="928"/>
      <c r="C711" s="928"/>
      <c r="D711" s="928"/>
      <c r="E711" s="928"/>
      <c r="F711" s="928"/>
      <c r="G711" s="928"/>
      <c r="H711" s="928"/>
      <c r="I711" s="928"/>
      <c r="J711" s="928"/>
      <c r="K711" s="928"/>
      <c r="L711" s="928"/>
      <c r="M711" s="928"/>
      <c r="N711" s="928"/>
      <c r="O711" s="928"/>
      <c r="P711" s="928"/>
      <c r="Q711" s="928"/>
      <c r="R711" s="928"/>
      <c r="S711" s="928"/>
      <c r="T711" s="928"/>
      <c r="U711" s="928"/>
      <c r="V711" s="928"/>
      <c r="W711" s="928"/>
      <c r="X711" s="928"/>
      <c r="Y711" s="928"/>
      <c r="Z711" s="928"/>
      <c r="AA711" s="928"/>
      <c r="AB711" s="928"/>
      <c r="AC711" s="928"/>
      <c r="AD711" s="928"/>
      <c r="AE711" s="928"/>
      <c r="AF711" s="928"/>
      <c r="AG711" s="928"/>
      <c r="AH711" s="928"/>
      <c r="AI711" s="928"/>
      <c r="AJ711" s="928"/>
      <c r="AK711" s="928"/>
      <c r="AL711" s="928"/>
      <c r="AM711" s="928"/>
      <c r="AN711" s="928"/>
      <c r="AO711" s="928"/>
      <c r="AP711" s="928"/>
      <c r="AQ711" s="928"/>
      <c r="AR711" s="928"/>
      <c r="AS711" s="928"/>
      <c r="AT711" s="928"/>
      <c r="AU711" s="928"/>
    </row>
    <row r="712" spans="1:47">
      <c r="A712" s="928"/>
      <c r="B712" s="928"/>
      <c r="C712" s="928"/>
      <c r="D712" s="928"/>
      <c r="E712" s="928"/>
      <c r="F712" s="928"/>
      <c r="G712" s="928"/>
      <c r="H712" s="928"/>
      <c r="I712" s="928"/>
      <c r="J712" s="928"/>
      <c r="K712" s="928"/>
      <c r="L712" s="928"/>
      <c r="M712" s="928"/>
      <c r="N712" s="928"/>
      <c r="O712" s="928"/>
      <c r="P712" s="928"/>
      <c r="Q712" s="928"/>
      <c r="R712" s="928"/>
      <c r="S712" s="928"/>
      <c r="T712" s="928"/>
      <c r="U712" s="928"/>
      <c r="V712" s="928"/>
      <c r="W712" s="928"/>
      <c r="X712" s="928"/>
      <c r="Y712" s="928"/>
      <c r="Z712" s="928"/>
      <c r="AA712" s="928"/>
      <c r="AB712" s="928"/>
      <c r="AC712" s="928"/>
      <c r="AD712" s="928"/>
      <c r="AE712" s="928"/>
      <c r="AF712" s="928"/>
      <c r="AG712" s="928"/>
      <c r="AH712" s="928"/>
      <c r="AI712" s="928"/>
      <c r="AJ712" s="928"/>
      <c r="AK712" s="928"/>
      <c r="AL712" s="928"/>
      <c r="AM712" s="928"/>
      <c r="AN712" s="928"/>
      <c r="AO712" s="928"/>
      <c r="AP712" s="928"/>
      <c r="AQ712" s="928"/>
      <c r="AR712" s="928"/>
      <c r="AS712" s="928"/>
      <c r="AT712" s="928"/>
      <c r="AU712" s="928"/>
    </row>
    <row r="713" spans="1:47">
      <c r="A713" s="928"/>
      <c r="B713" s="928"/>
      <c r="C713" s="928"/>
      <c r="D713" s="928"/>
      <c r="E713" s="928"/>
      <c r="F713" s="928"/>
      <c r="G713" s="928"/>
      <c r="H713" s="928"/>
      <c r="I713" s="928"/>
      <c r="J713" s="928"/>
      <c r="K713" s="928"/>
      <c r="L713" s="928"/>
      <c r="M713" s="928"/>
      <c r="N713" s="928"/>
      <c r="O713" s="928"/>
      <c r="P713" s="928"/>
      <c r="Q713" s="928"/>
      <c r="R713" s="928"/>
      <c r="S713" s="928"/>
      <c r="T713" s="928"/>
      <c r="U713" s="928"/>
      <c r="V713" s="928"/>
      <c r="W713" s="928"/>
      <c r="X713" s="928"/>
      <c r="Y713" s="928"/>
      <c r="Z713" s="928"/>
      <c r="AA713" s="928"/>
      <c r="AB713" s="928"/>
      <c r="AC713" s="928"/>
      <c r="AD713" s="928"/>
      <c r="AE713" s="928"/>
      <c r="AF713" s="928"/>
      <c r="AG713" s="928"/>
      <c r="AH713" s="928"/>
      <c r="AI713" s="928"/>
      <c r="AJ713" s="928"/>
      <c r="AK713" s="928"/>
      <c r="AL713" s="928"/>
      <c r="AM713" s="928"/>
      <c r="AN713" s="928"/>
      <c r="AO713" s="928"/>
      <c r="AP713" s="928"/>
      <c r="AQ713" s="928"/>
      <c r="AR713" s="928"/>
      <c r="AS713" s="928"/>
      <c r="AT713" s="928"/>
      <c r="AU713" s="928"/>
    </row>
    <row r="714" spans="1:47">
      <c r="A714" s="928"/>
      <c r="B714" s="928"/>
      <c r="C714" s="928"/>
      <c r="D714" s="928"/>
      <c r="E714" s="928"/>
      <c r="F714" s="928"/>
      <c r="G714" s="928"/>
      <c r="H714" s="928"/>
      <c r="I714" s="928"/>
      <c r="J714" s="928"/>
      <c r="K714" s="928"/>
      <c r="L714" s="928"/>
      <c r="M714" s="928"/>
      <c r="N714" s="928"/>
      <c r="O714" s="928"/>
      <c r="P714" s="928"/>
      <c r="Q714" s="928"/>
      <c r="R714" s="928"/>
      <c r="S714" s="928"/>
      <c r="T714" s="928"/>
      <c r="U714" s="928"/>
      <c r="V714" s="928"/>
      <c r="W714" s="928"/>
      <c r="X714" s="928"/>
      <c r="Y714" s="928"/>
      <c r="Z714" s="928"/>
      <c r="AA714" s="928"/>
      <c r="AB714" s="928"/>
      <c r="AC714" s="928"/>
      <c r="AD714" s="928"/>
      <c r="AE714" s="928"/>
      <c r="AF714" s="928"/>
      <c r="AG714" s="928"/>
      <c r="AH714" s="928"/>
      <c r="AI714" s="928"/>
      <c r="AJ714" s="928"/>
      <c r="AK714" s="928"/>
      <c r="AL714" s="928"/>
      <c r="AM714" s="928"/>
      <c r="AN714" s="928"/>
      <c r="AO714" s="928"/>
      <c r="AP714" s="928"/>
      <c r="AQ714" s="928"/>
      <c r="AR714" s="928"/>
      <c r="AS714" s="928"/>
      <c r="AT714" s="928"/>
      <c r="AU714" s="928"/>
    </row>
    <row r="715" spans="1:47">
      <c r="A715" s="928"/>
      <c r="B715" s="928"/>
      <c r="C715" s="928"/>
      <c r="D715" s="928"/>
      <c r="E715" s="928"/>
      <c r="F715" s="928"/>
      <c r="G715" s="928"/>
      <c r="H715" s="928"/>
      <c r="I715" s="928"/>
      <c r="J715" s="928"/>
      <c r="K715" s="928"/>
      <c r="L715" s="928"/>
      <c r="M715" s="928"/>
      <c r="N715" s="928"/>
      <c r="O715" s="928"/>
      <c r="P715" s="928"/>
      <c r="Q715" s="928"/>
      <c r="R715" s="928"/>
      <c r="S715" s="928"/>
      <c r="T715" s="928"/>
      <c r="U715" s="928"/>
      <c r="V715" s="928"/>
      <c r="W715" s="928"/>
      <c r="X715" s="928"/>
      <c r="Y715" s="928"/>
      <c r="Z715" s="928"/>
      <c r="AA715" s="928"/>
      <c r="AB715" s="928"/>
      <c r="AC715" s="928"/>
      <c r="AD715" s="928"/>
      <c r="AE715" s="928"/>
      <c r="AF715" s="928"/>
      <c r="AG715" s="928"/>
      <c r="AH715" s="928"/>
      <c r="AI715" s="928"/>
      <c r="AJ715" s="928"/>
      <c r="AK715" s="928"/>
      <c r="AL715" s="928"/>
      <c r="AM715" s="928"/>
      <c r="AN715" s="928"/>
      <c r="AO715" s="928"/>
      <c r="AP715" s="928"/>
      <c r="AQ715" s="928"/>
      <c r="AR715" s="928"/>
      <c r="AS715" s="928"/>
      <c r="AT715" s="928"/>
      <c r="AU715" s="928"/>
    </row>
    <row r="716" spans="1:47">
      <c r="A716" s="928"/>
      <c r="B716" s="928"/>
      <c r="C716" s="928"/>
      <c r="D716" s="928"/>
      <c r="E716" s="928"/>
      <c r="F716" s="928"/>
      <c r="G716" s="928"/>
      <c r="H716" s="928"/>
      <c r="I716" s="928"/>
      <c r="J716" s="928"/>
      <c r="K716" s="928"/>
      <c r="L716" s="928"/>
      <c r="M716" s="928"/>
      <c r="N716" s="928"/>
      <c r="O716" s="928"/>
      <c r="P716" s="928"/>
      <c r="Q716" s="928"/>
      <c r="R716" s="928"/>
      <c r="S716" s="928"/>
      <c r="T716" s="928"/>
      <c r="U716" s="928"/>
      <c r="V716" s="928"/>
      <c r="W716" s="928"/>
      <c r="X716" s="928"/>
      <c r="Y716" s="928"/>
      <c r="Z716" s="928"/>
      <c r="AA716" s="928"/>
      <c r="AB716" s="928"/>
      <c r="AC716" s="928"/>
      <c r="AD716" s="928"/>
      <c r="AE716" s="928"/>
      <c r="AF716" s="928"/>
      <c r="AG716" s="928"/>
      <c r="AH716" s="928"/>
      <c r="AI716" s="928"/>
      <c r="AJ716" s="928"/>
      <c r="AK716" s="928"/>
      <c r="AL716" s="928"/>
      <c r="AM716" s="928"/>
      <c r="AN716" s="928"/>
      <c r="AO716" s="928"/>
      <c r="AP716" s="928"/>
      <c r="AQ716" s="928"/>
      <c r="AR716" s="928"/>
      <c r="AS716" s="928"/>
      <c r="AT716" s="928"/>
      <c r="AU716" s="928"/>
    </row>
    <row r="717" spans="1:47">
      <c r="A717" s="928"/>
      <c r="B717" s="928"/>
      <c r="C717" s="928"/>
      <c r="D717" s="928"/>
      <c r="E717" s="928"/>
      <c r="F717" s="928"/>
      <c r="G717" s="928"/>
      <c r="H717" s="928"/>
      <c r="I717" s="928"/>
      <c r="J717" s="928"/>
      <c r="K717" s="928"/>
      <c r="L717" s="928"/>
      <c r="M717" s="928"/>
      <c r="N717" s="928"/>
      <c r="O717" s="928"/>
      <c r="P717" s="928"/>
      <c r="Q717" s="928"/>
      <c r="R717" s="928"/>
      <c r="S717" s="928"/>
      <c r="T717" s="928"/>
      <c r="U717" s="928"/>
      <c r="V717" s="928"/>
      <c r="W717" s="928"/>
      <c r="X717" s="928"/>
      <c r="Y717" s="928"/>
      <c r="Z717" s="928"/>
      <c r="AA717" s="928"/>
      <c r="AB717" s="928"/>
      <c r="AC717" s="928"/>
      <c r="AD717" s="928"/>
      <c r="AE717" s="928"/>
      <c r="AF717" s="928"/>
      <c r="AG717" s="928"/>
      <c r="AH717" s="928"/>
      <c r="AI717" s="928"/>
      <c r="AJ717" s="928"/>
      <c r="AK717" s="928"/>
      <c r="AL717" s="928"/>
      <c r="AM717" s="928"/>
      <c r="AN717" s="928"/>
      <c r="AO717" s="928"/>
      <c r="AP717" s="928"/>
      <c r="AQ717" s="928"/>
      <c r="AR717" s="928"/>
      <c r="AS717" s="928"/>
      <c r="AT717" s="928"/>
      <c r="AU717" s="928"/>
    </row>
    <row r="718" spans="1:47">
      <c r="A718" s="928"/>
      <c r="B718" s="928"/>
      <c r="C718" s="928"/>
      <c r="D718" s="928"/>
      <c r="E718" s="928"/>
      <c r="F718" s="928"/>
      <c r="G718" s="928"/>
      <c r="H718" s="928"/>
      <c r="I718" s="928"/>
      <c r="J718" s="928"/>
      <c r="K718" s="928"/>
      <c r="L718" s="928"/>
      <c r="M718" s="928"/>
      <c r="N718" s="928"/>
      <c r="O718" s="928"/>
      <c r="P718" s="928"/>
      <c r="Q718" s="928"/>
      <c r="R718" s="928"/>
      <c r="S718" s="928"/>
      <c r="T718" s="928"/>
      <c r="U718" s="928"/>
      <c r="V718" s="928"/>
      <c r="W718" s="928"/>
      <c r="X718" s="928"/>
      <c r="Y718" s="928"/>
      <c r="Z718" s="928"/>
      <c r="AA718" s="928"/>
      <c r="AB718" s="928"/>
      <c r="AC718" s="928"/>
      <c r="AD718" s="928"/>
      <c r="AE718" s="928"/>
      <c r="AF718" s="928"/>
      <c r="AG718" s="928"/>
      <c r="AH718" s="928"/>
      <c r="AI718" s="928"/>
      <c r="AJ718" s="928"/>
      <c r="AK718" s="928"/>
      <c r="AL718" s="928"/>
      <c r="AM718" s="928"/>
      <c r="AN718" s="928"/>
      <c r="AO718" s="928"/>
      <c r="AP718" s="928"/>
      <c r="AQ718" s="928"/>
      <c r="AR718" s="928"/>
      <c r="AS718" s="928"/>
      <c r="AT718" s="928"/>
      <c r="AU718" s="928"/>
    </row>
    <row r="719" spans="1:47">
      <c r="A719" s="928"/>
      <c r="B719" s="928"/>
      <c r="C719" s="928"/>
      <c r="D719" s="928"/>
      <c r="E719" s="928"/>
      <c r="F719" s="928"/>
      <c r="G719" s="928"/>
      <c r="H719" s="928"/>
      <c r="I719" s="928"/>
      <c r="J719" s="928"/>
      <c r="K719" s="928"/>
      <c r="L719" s="928"/>
      <c r="M719" s="928"/>
      <c r="N719" s="928"/>
      <c r="O719" s="928"/>
      <c r="P719" s="928"/>
      <c r="Q719" s="928"/>
      <c r="R719" s="928"/>
      <c r="S719" s="928"/>
      <c r="T719" s="928"/>
      <c r="U719" s="928"/>
      <c r="V719" s="928"/>
      <c r="W719" s="928"/>
      <c r="X719" s="928"/>
      <c r="Y719" s="928"/>
      <c r="Z719" s="928"/>
      <c r="AA719" s="928"/>
      <c r="AB719" s="928"/>
      <c r="AC719" s="928"/>
      <c r="AD719" s="928"/>
      <c r="AE719" s="928"/>
      <c r="AF719" s="928"/>
      <c r="AG719" s="928"/>
      <c r="AH719" s="928"/>
      <c r="AI719" s="928"/>
      <c r="AJ719" s="928"/>
      <c r="AK719" s="928"/>
      <c r="AL719" s="928"/>
      <c r="AM719" s="928"/>
      <c r="AN719" s="928"/>
      <c r="AO719" s="928"/>
      <c r="AP719" s="928"/>
      <c r="AQ719" s="928"/>
      <c r="AR719" s="928"/>
      <c r="AS719" s="928"/>
      <c r="AT719" s="928"/>
      <c r="AU719" s="928"/>
    </row>
    <row r="720" spans="1:47">
      <c r="A720" s="928"/>
      <c r="B720" s="928"/>
      <c r="C720" s="928"/>
      <c r="D720" s="928"/>
      <c r="E720" s="928"/>
      <c r="F720" s="928"/>
      <c r="G720" s="928"/>
      <c r="H720" s="928"/>
      <c r="I720" s="928"/>
      <c r="J720" s="928"/>
      <c r="K720" s="928"/>
      <c r="L720" s="928"/>
      <c r="M720" s="928"/>
      <c r="N720" s="928"/>
      <c r="O720" s="928"/>
      <c r="P720" s="928"/>
      <c r="Q720" s="928"/>
      <c r="R720" s="928"/>
      <c r="S720" s="928"/>
      <c r="T720" s="928"/>
      <c r="U720" s="928"/>
      <c r="V720" s="928"/>
      <c r="W720" s="928"/>
      <c r="X720" s="928"/>
      <c r="Y720" s="928"/>
      <c r="Z720" s="928"/>
      <c r="AA720" s="928"/>
      <c r="AB720" s="928"/>
      <c r="AC720" s="928"/>
      <c r="AD720" s="928"/>
      <c r="AE720" s="928"/>
      <c r="AF720" s="928"/>
      <c r="AG720" s="928"/>
      <c r="AH720" s="928"/>
      <c r="AI720" s="928"/>
      <c r="AJ720" s="928"/>
      <c r="AK720" s="928"/>
      <c r="AL720" s="928"/>
      <c r="AM720" s="928"/>
      <c r="AN720" s="928"/>
      <c r="AO720" s="928"/>
      <c r="AP720" s="928"/>
      <c r="AQ720" s="928"/>
      <c r="AR720" s="928"/>
      <c r="AS720" s="928"/>
      <c r="AT720" s="928"/>
      <c r="AU720" s="928"/>
    </row>
    <row r="721" spans="1:47">
      <c r="A721" s="928"/>
      <c r="B721" s="928"/>
      <c r="C721" s="928"/>
      <c r="D721" s="928"/>
      <c r="E721" s="928"/>
      <c r="F721" s="928"/>
      <c r="G721" s="928"/>
      <c r="H721" s="928"/>
      <c r="I721" s="928"/>
      <c r="J721" s="928"/>
      <c r="K721" s="928"/>
      <c r="L721" s="928"/>
      <c r="M721" s="928"/>
      <c r="N721" s="928"/>
      <c r="O721" s="928"/>
      <c r="P721" s="928"/>
      <c r="Q721" s="928"/>
      <c r="R721" s="928"/>
      <c r="S721" s="928"/>
      <c r="T721" s="928"/>
      <c r="U721" s="928"/>
      <c r="V721" s="928"/>
      <c r="W721" s="928"/>
      <c r="X721" s="928"/>
      <c r="Y721" s="928"/>
      <c r="Z721" s="928"/>
      <c r="AA721" s="928"/>
      <c r="AB721" s="928"/>
      <c r="AC721" s="928"/>
      <c r="AD721" s="928"/>
      <c r="AE721" s="928"/>
      <c r="AF721" s="928"/>
      <c r="AG721" s="928"/>
      <c r="AH721" s="928"/>
      <c r="AI721" s="928"/>
      <c r="AJ721" s="928"/>
      <c r="AK721" s="928"/>
      <c r="AL721" s="928"/>
      <c r="AM721" s="928"/>
      <c r="AN721" s="928"/>
      <c r="AO721" s="928"/>
      <c r="AP721" s="928"/>
      <c r="AQ721" s="928"/>
      <c r="AR721" s="928"/>
      <c r="AS721" s="928"/>
      <c r="AT721" s="928"/>
      <c r="AU721" s="928"/>
    </row>
    <row r="722" spans="1:47">
      <c r="A722" s="928"/>
      <c r="B722" s="928"/>
      <c r="C722" s="928"/>
      <c r="D722" s="928"/>
      <c r="E722" s="928"/>
      <c r="F722" s="928"/>
      <c r="G722" s="928"/>
      <c r="H722" s="928"/>
      <c r="I722" s="928"/>
      <c r="J722" s="928"/>
      <c r="K722" s="928"/>
      <c r="L722" s="928"/>
      <c r="M722" s="928"/>
      <c r="N722" s="928"/>
      <c r="O722" s="928"/>
      <c r="P722" s="928"/>
      <c r="Q722" s="928"/>
      <c r="R722" s="928"/>
      <c r="S722" s="928"/>
      <c r="T722" s="928"/>
      <c r="U722" s="928"/>
      <c r="V722" s="928"/>
      <c r="W722" s="928"/>
      <c r="X722" s="928"/>
      <c r="Y722" s="928"/>
      <c r="Z722" s="928"/>
      <c r="AA722" s="928"/>
      <c r="AB722" s="928"/>
      <c r="AC722" s="928"/>
      <c r="AD722" s="928"/>
      <c r="AE722" s="928"/>
      <c r="AF722" s="928"/>
      <c r="AG722" s="928"/>
      <c r="AH722" s="928"/>
      <c r="AI722" s="928"/>
      <c r="AJ722" s="928"/>
      <c r="AK722" s="928"/>
      <c r="AL722" s="928"/>
      <c r="AM722" s="928"/>
      <c r="AN722" s="928"/>
      <c r="AO722" s="928"/>
      <c r="AP722" s="928"/>
      <c r="AQ722" s="928"/>
      <c r="AR722" s="928"/>
      <c r="AS722" s="928"/>
      <c r="AT722" s="928"/>
      <c r="AU722" s="928"/>
    </row>
    <row r="723" spans="1:47">
      <c r="A723" s="928"/>
      <c r="B723" s="928"/>
      <c r="C723" s="928"/>
      <c r="D723" s="928"/>
      <c r="E723" s="928"/>
      <c r="F723" s="928"/>
      <c r="G723" s="928"/>
      <c r="H723" s="928"/>
      <c r="I723" s="928"/>
      <c r="J723" s="928"/>
      <c r="K723" s="928"/>
      <c r="L723" s="928"/>
      <c r="M723" s="928"/>
      <c r="N723" s="928"/>
      <c r="O723" s="928"/>
      <c r="P723" s="928"/>
      <c r="Q723" s="928"/>
      <c r="R723" s="928"/>
      <c r="S723" s="928"/>
      <c r="T723" s="928"/>
      <c r="U723" s="928"/>
      <c r="V723" s="928"/>
      <c r="W723" s="928"/>
      <c r="X723" s="928"/>
      <c r="Y723" s="928"/>
      <c r="Z723" s="928"/>
      <c r="AA723" s="928"/>
      <c r="AB723" s="928"/>
      <c r="AC723" s="928"/>
      <c r="AD723" s="928"/>
      <c r="AE723" s="928"/>
      <c r="AF723" s="928"/>
      <c r="AG723" s="928"/>
      <c r="AH723" s="928"/>
      <c r="AI723" s="928"/>
      <c r="AJ723" s="928"/>
      <c r="AK723" s="928"/>
      <c r="AL723" s="928"/>
      <c r="AM723" s="928"/>
      <c r="AN723" s="928"/>
      <c r="AO723" s="928"/>
      <c r="AP723" s="928"/>
      <c r="AQ723" s="928"/>
      <c r="AR723" s="928"/>
      <c r="AS723" s="928"/>
      <c r="AT723" s="928"/>
      <c r="AU723" s="928"/>
    </row>
    <row r="724" spans="1:47">
      <c r="A724" s="928"/>
      <c r="B724" s="928"/>
      <c r="C724" s="928"/>
      <c r="D724" s="928"/>
      <c r="E724" s="928"/>
      <c r="F724" s="928"/>
      <c r="G724" s="928"/>
      <c r="H724" s="928"/>
      <c r="I724" s="928"/>
      <c r="J724" s="928"/>
      <c r="K724" s="928"/>
      <c r="L724" s="928"/>
      <c r="M724" s="928"/>
      <c r="N724" s="928"/>
      <c r="O724" s="928"/>
      <c r="P724" s="928"/>
      <c r="Q724" s="928"/>
      <c r="R724" s="928"/>
      <c r="S724" s="928"/>
      <c r="T724" s="928"/>
      <c r="U724" s="928"/>
      <c r="V724" s="928"/>
      <c r="W724" s="928"/>
      <c r="X724" s="928"/>
      <c r="Y724" s="928"/>
      <c r="Z724" s="928"/>
      <c r="AA724" s="928"/>
      <c r="AB724" s="928"/>
      <c r="AC724" s="928"/>
      <c r="AD724" s="928"/>
      <c r="AE724" s="928"/>
      <c r="AF724" s="928"/>
      <c r="AG724" s="928"/>
      <c r="AH724" s="928"/>
      <c r="AI724" s="928"/>
      <c r="AJ724" s="928"/>
      <c r="AK724" s="928"/>
      <c r="AL724" s="928"/>
      <c r="AM724" s="928"/>
      <c r="AN724" s="928"/>
      <c r="AO724" s="928"/>
      <c r="AP724" s="928"/>
      <c r="AQ724" s="928"/>
      <c r="AR724" s="928"/>
      <c r="AS724" s="928"/>
      <c r="AT724" s="928"/>
      <c r="AU724" s="928"/>
    </row>
    <row r="725" spans="1:47">
      <c r="A725" s="928"/>
      <c r="B725" s="928"/>
      <c r="C725" s="928"/>
      <c r="D725" s="928"/>
      <c r="E725" s="928"/>
      <c r="F725" s="928"/>
      <c r="G725" s="928"/>
      <c r="H725" s="928"/>
      <c r="I725" s="928"/>
      <c r="J725" s="928"/>
      <c r="K725" s="928"/>
      <c r="L725" s="928"/>
      <c r="M725" s="928"/>
      <c r="N725" s="928"/>
      <c r="O725" s="928"/>
      <c r="P725" s="928"/>
      <c r="Q725" s="928"/>
      <c r="R725" s="928"/>
      <c r="S725" s="928"/>
      <c r="T725" s="928"/>
      <c r="U725" s="928"/>
      <c r="V725" s="928"/>
      <c r="W725" s="928"/>
      <c r="X725" s="928"/>
      <c r="Y725" s="928"/>
      <c r="Z725" s="928"/>
      <c r="AA725" s="928"/>
      <c r="AB725" s="928"/>
      <c r="AC725" s="928"/>
      <c r="AD725" s="928"/>
      <c r="AE725" s="928"/>
      <c r="AF725" s="928"/>
      <c r="AG725" s="928"/>
      <c r="AH725" s="928"/>
      <c r="AI725" s="928"/>
      <c r="AJ725" s="928"/>
      <c r="AK725" s="928"/>
      <c r="AL725" s="928"/>
      <c r="AM725" s="928"/>
      <c r="AN725" s="928"/>
      <c r="AO725" s="928"/>
      <c r="AP725" s="928"/>
      <c r="AQ725" s="928"/>
      <c r="AR725" s="928"/>
      <c r="AS725" s="928"/>
      <c r="AT725" s="928"/>
      <c r="AU725" s="928"/>
    </row>
    <row r="726" spans="1:47">
      <c r="A726" s="928"/>
      <c r="B726" s="928"/>
      <c r="C726" s="928"/>
      <c r="D726" s="928"/>
      <c r="E726" s="928"/>
      <c r="F726" s="928"/>
      <c r="G726" s="928"/>
      <c r="H726" s="928"/>
      <c r="I726" s="928"/>
      <c r="J726" s="928"/>
      <c r="K726" s="928"/>
      <c r="L726" s="928"/>
      <c r="M726" s="928"/>
      <c r="N726" s="928"/>
      <c r="O726" s="928"/>
      <c r="P726" s="928"/>
      <c r="Q726" s="928"/>
      <c r="R726" s="928"/>
      <c r="S726" s="928"/>
      <c r="T726" s="928"/>
      <c r="U726" s="928"/>
      <c r="V726" s="928"/>
      <c r="W726" s="928"/>
      <c r="X726" s="928"/>
      <c r="Y726" s="928"/>
      <c r="Z726" s="928"/>
      <c r="AA726" s="928"/>
      <c r="AB726" s="928"/>
      <c r="AC726" s="928"/>
      <c r="AD726" s="928"/>
      <c r="AE726" s="928"/>
      <c r="AF726" s="928"/>
      <c r="AG726" s="928"/>
      <c r="AH726" s="928"/>
      <c r="AI726" s="928"/>
      <c r="AJ726" s="928"/>
      <c r="AK726" s="928"/>
      <c r="AL726" s="928"/>
      <c r="AM726" s="928"/>
      <c r="AN726" s="928"/>
      <c r="AO726" s="928"/>
      <c r="AP726" s="928"/>
      <c r="AQ726" s="928"/>
      <c r="AR726" s="928"/>
      <c r="AS726" s="928"/>
      <c r="AT726" s="928"/>
      <c r="AU726" s="928"/>
    </row>
    <row r="727" spans="1:47">
      <c r="A727" s="928"/>
      <c r="B727" s="928"/>
      <c r="C727" s="928"/>
      <c r="D727" s="928"/>
      <c r="E727" s="928"/>
      <c r="F727" s="928"/>
      <c r="G727" s="928"/>
      <c r="H727" s="928"/>
      <c r="I727" s="928"/>
      <c r="J727" s="928"/>
      <c r="K727" s="928"/>
      <c r="L727" s="928"/>
      <c r="M727" s="928"/>
      <c r="N727" s="928"/>
      <c r="O727" s="928"/>
      <c r="P727" s="928"/>
      <c r="Q727" s="928"/>
      <c r="R727" s="928"/>
      <c r="S727" s="928"/>
      <c r="T727" s="928"/>
      <c r="U727" s="928"/>
      <c r="V727" s="928"/>
      <c r="W727" s="928"/>
      <c r="X727" s="928"/>
      <c r="Y727" s="928"/>
      <c r="Z727" s="928"/>
      <c r="AA727" s="928"/>
      <c r="AB727" s="928"/>
      <c r="AC727" s="928"/>
      <c r="AD727" s="928"/>
      <c r="AE727" s="928"/>
      <c r="AF727" s="928"/>
      <c r="AG727" s="928"/>
      <c r="AH727" s="928"/>
      <c r="AI727" s="928"/>
      <c r="AJ727" s="928"/>
      <c r="AK727" s="928"/>
      <c r="AL727" s="928"/>
      <c r="AM727" s="928"/>
      <c r="AN727" s="928"/>
      <c r="AO727" s="928"/>
      <c r="AP727" s="928"/>
      <c r="AQ727" s="928"/>
      <c r="AR727" s="928"/>
      <c r="AS727" s="928"/>
      <c r="AT727" s="928"/>
      <c r="AU727" s="928"/>
    </row>
    <row r="728" spans="1:47">
      <c r="A728" s="928"/>
      <c r="B728" s="928"/>
      <c r="C728" s="928"/>
      <c r="D728" s="928"/>
      <c r="E728" s="928"/>
      <c r="F728" s="928"/>
      <c r="G728" s="928"/>
      <c r="H728" s="928"/>
      <c r="I728" s="928"/>
      <c r="J728" s="928"/>
      <c r="K728" s="928"/>
      <c r="L728" s="928"/>
      <c r="M728" s="928"/>
      <c r="N728" s="928"/>
      <c r="O728" s="928"/>
      <c r="P728" s="928"/>
      <c r="Q728" s="928"/>
      <c r="R728" s="928"/>
      <c r="S728" s="928"/>
      <c r="T728" s="928"/>
      <c r="U728" s="928"/>
      <c r="V728" s="928"/>
      <c r="W728" s="928"/>
      <c r="X728" s="928"/>
      <c r="Y728" s="928"/>
      <c r="Z728" s="928"/>
      <c r="AA728" s="928"/>
      <c r="AB728" s="928"/>
      <c r="AC728" s="928"/>
      <c r="AD728" s="928"/>
      <c r="AE728" s="928"/>
      <c r="AF728" s="928"/>
      <c r="AG728" s="928"/>
      <c r="AH728" s="928"/>
      <c r="AI728" s="928"/>
      <c r="AJ728" s="928"/>
      <c r="AK728" s="928"/>
      <c r="AL728" s="928"/>
      <c r="AM728" s="928"/>
      <c r="AN728" s="928"/>
      <c r="AO728" s="928"/>
      <c r="AP728" s="928"/>
      <c r="AQ728" s="928"/>
      <c r="AR728" s="928"/>
      <c r="AS728" s="928"/>
      <c r="AT728" s="928"/>
      <c r="AU728" s="928"/>
    </row>
    <row r="729" spans="1:47">
      <c r="A729" s="928"/>
      <c r="B729" s="928"/>
      <c r="C729" s="928"/>
      <c r="D729" s="928"/>
      <c r="E729" s="928"/>
      <c r="F729" s="928"/>
      <c r="G729" s="928"/>
      <c r="H729" s="928"/>
      <c r="I729" s="928"/>
      <c r="J729" s="928"/>
      <c r="K729" s="928"/>
      <c r="L729" s="928"/>
      <c r="M729" s="928"/>
      <c r="N729" s="928"/>
      <c r="O729" s="928"/>
      <c r="P729" s="928"/>
      <c r="Q729" s="928"/>
      <c r="R729" s="928"/>
      <c r="S729" s="928"/>
      <c r="T729" s="928"/>
      <c r="U729" s="928"/>
      <c r="V729" s="928"/>
      <c r="W729" s="928"/>
      <c r="X729" s="928"/>
      <c r="Y729" s="928"/>
      <c r="Z729" s="928"/>
      <c r="AA729" s="928"/>
      <c r="AB729" s="928"/>
      <c r="AC729" s="928"/>
      <c r="AD729" s="928"/>
      <c r="AE729" s="928"/>
      <c r="AF729" s="928"/>
      <c r="AG729" s="928"/>
      <c r="AH729" s="928"/>
      <c r="AI729" s="928"/>
      <c r="AJ729" s="928"/>
      <c r="AK729" s="928"/>
      <c r="AL729" s="928"/>
      <c r="AM729" s="928"/>
      <c r="AN729" s="928"/>
      <c r="AO729" s="928"/>
      <c r="AP729" s="928"/>
      <c r="AQ729" s="928"/>
      <c r="AR729" s="928"/>
      <c r="AS729" s="928"/>
      <c r="AT729" s="928"/>
      <c r="AU729" s="928"/>
    </row>
    <row r="730" spans="1:47">
      <c r="A730" s="928"/>
      <c r="B730" s="928"/>
      <c r="C730" s="928"/>
      <c r="D730" s="928"/>
      <c r="E730" s="928"/>
      <c r="F730" s="928"/>
      <c r="G730" s="928"/>
      <c r="H730" s="928"/>
      <c r="I730" s="928"/>
      <c r="J730" s="928"/>
      <c r="K730" s="928"/>
      <c r="L730" s="928"/>
      <c r="M730" s="928"/>
      <c r="N730" s="928"/>
      <c r="O730" s="928"/>
      <c r="P730" s="928"/>
      <c r="Q730" s="928"/>
      <c r="R730" s="928"/>
      <c r="S730" s="928"/>
      <c r="T730" s="928"/>
      <c r="U730" s="928"/>
      <c r="V730" s="928"/>
      <c r="W730" s="928"/>
      <c r="X730" s="928"/>
      <c r="Y730" s="928"/>
      <c r="Z730" s="928"/>
      <c r="AA730" s="928"/>
      <c r="AB730" s="928"/>
      <c r="AC730" s="928"/>
      <c r="AD730" s="928"/>
      <c r="AE730" s="928"/>
      <c r="AF730" s="928"/>
      <c r="AG730" s="928"/>
      <c r="AH730" s="928"/>
      <c r="AI730" s="928"/>
      <c r="AJ730" s="928"/>
      <c r="AK730" s="928"/>
      <c r="AL730" s="928"/>
      <c r="AM730" s="928"/>
      <c r="AN730" s="928"/>
      <c r="AO730" s="928"/>
      <c r="AP730" s="928"/>
      <c r="AQ730" s="928"/>
      <c r="AR730" s="928"/>
      <c r="AS730" s="928"/>
      <c r="AT730" s="928"/>
      <c r="AU730" s="928"/>
    </row>
    <row r="731" spans="1:47">
      <c r="A731" s="928"/>
      <c r="B731" s="928"/>
      <c r="C731" s="928"/>
      <c r="D731" s="928"/>
      <c r="E731" s="928"/>
      <c r="F731" s="928"/>
      <c r="G731" s="928"/>
      <c r="H731" s="928"/>
      <c r="I731" s="928"/>
      <c r="J731" s="928"/>
      <c r="K731" s="928"/>
      <c r="L731" s="928"/>
      <c r="M731" s="928"/>
      <c r="N731" s="928"/>
      <c r="O731" s="928"/>
      <c r="P731" s="928"/>
      <c r="Q731" s="928"/>
      <c r="R731" s="928"/>
      <c r="S731" s="928"/>
      <c r="T731" s="928"/>
      <c r="U731" s="928"/>
      <c r="V731" s="928"/>
      <c r="W731" s="928"/>
      <c r="X731" s="928"/>
      <c r="Y731" s="928"/>
      <c r="Z731" s="928"/>
      <c r="AA731" s="928"/>
      <c r="AB731" s="928"/>
      <c r="AC731" s="928"/>
      <c r="AD731" s="928"/>
      <c r="AE731" s="928"/>
      <c r="AF731" s="928"/>
      <c r="AG731" s="928"/>
      <c r="AH731" s="928"/>
      <c r="AI731" s="928"/>
      <c r="AJ731" s="928"/>
      <c r="AK731" s="928"/>
      <c r="AL731" s="928"/>
      <c r="AM731" s="928"/>
      <c r="AN731" s="928"/>
      <c r="AO731" s="928"/>
      <c r="AP731" s="928"/>
      <c r="AQ731" s="928"/>
      <c r="AR731" s="928"/>
      <c r="AS731" s="928"/>
      <c r="AT731" s="928"/>
      <c r="AU731" s="928"/>
    </row>
    <row r="732" spans="1:47">
      <c r="A732" s="928"/>
      <c r="B732" s="928"/>
      <c r="C732" s="928"/>
      <c r="D732" s="928"/>
      <c r="E732" s="928"/>
      <c r="F732" s="928"/>
      <c r="G732" s="928"/>
      <c r="H732" s="928"/>
      <c r="I732" s="928"/>
      <c r="J732" s="928"/>
      <c r="K732" s="928"/>
      <c r="L732" s="928"/>
      <c r="M732" s="928"/>
      <c r="N732" s="928"/>
      <c r="O732" s="928"/>
      <c r="P732" s="928"/>
      <c r="Q732" s="928"/>
      <c r="R732" s="928"/>
      <c r="S732" s="928"/>
      <c r="T732" s="928"/>
      <c r="U732" s="928"/>
      <c r="V732" s="928"/>
      <c r="W732" s="928"/>
      <c r="X732" s="928"/>
      <c r="Y732" s="928"/>
      <c r="Z732" s="928"/>
      <c r="AA732" s="928"/>
      <c r="AB732" s="928"/>
      <c r="AC732" s="928"/>
      <c r="AD732" s="928"/>
      <c r="AE732" s="928"/>
      <c r="AF732" s="928"/>
      <c r="AG732" s="928"/>
      <c r="AH732" s="928"/>
      <c r="AI732" s="928"/>
      <c r="AJ732" s="928"/>
      <c r="AK732" s="928"/>
      <c r="AL732" s="928"/>
      <c r="AM732" s="928"/>
      <c r="AN732" s="928"/>
      <c r="AO732" s="928"/>
      <c r="AP732" s="928"/>
      <c r="AQ732" s="928"/>
      <c r="AR732" s="928"/>
      <c r="AS732" s="928"/>
      <c r="AT732" s="928"/>
      <c r="AU732" s="928"/>
    </row>
    <row r="733" spans="1:47">
      <c r="A733" s="928"/>
      <c r="B733" s="928"/>
      <c r="C733" s="928"/>
      <c r="D733" s="928"/>
      <c r="E733" s="928"/>
      <c r="F733" s="928"/>
      <c r="G733" s="928"/>
      <c r="H733" s="928"/>
      <c r="I733" s="928"/>
      <c r="J733" s="928"/>
      <c r="K733" s="928"/>
      <c r="L733" s="928"/>
      <c r="M733" s="928"/>
      <c r="N733" s="928"/>
      <c r="O733" s="928"/>
      <c r="P733" s="928"/>
      <c r="Q733" s="928"/>
      <c r="R733" s="928"/>
      <c r="S733" s="928"/>
      <c r="T733" s="928"/>
      <c r="U733" s="928"/>
      <c r="V733" s="928"/>
      <c r="W733" s="928"/>
      <c r="X733" s="928"/>
      <c r="Y733" s="928"/>
      <c r="Z733" s="928"/>
      <c r="AA733" s="928"/>
      <c r="AB733" s="928"/>
      <c r="AC733" s="928"/>
      <c r="AD733" s="928"/>
      <c r="AE733" s="928"/>
      <c r="AF733" s="928"/>
      <c r="AG733" s="928"/>
      <c r="AH733" s="928"/>
      <c r="AI733" s="928"/>
      <c r="AJ733" s="928"/>
      <c r="AK733" s="928"/>
      <c r="AL733" s="928"/>
      <c r="AM733" s="928"/>
      <c r="AN733" s="928"/>
      <c r="AO733" s="928"/>
      <c r="AP733" s="928"/>
      <c r="AQ733" s="928"/>
      <c r="AR733" s="928"/>
      <c r="AS733" s="928"/>
      <c r="AT733" s="928"/>
      <c r="AU733" s="928"/>
    </row>
    <row r="734" spans="1:47">
      <c r="A734" s="928"/>
      <c r="B734" s="928"/>
      <c r="C734" s="928"/>
      <c r="D734" s="928"/>
      <c r="E734" s="928"/>
      <c r="F734" s="928"/>
      <c r="G734" s="928"/>
      <c r="H734" s="928"/>
      <c r="I734" s="928"/>
      <c r="J734" s="928"/>
      <c r="K734" s="928"/>
      <c r="L734" s="928"/>
      <c r="M734" s="928"/>
      <c r="N734" s="928"/>
      <c r="O734" s="928"/>
      <c r="P734" s="928"/>
      <c r="Q734" s="928"/>
      <c r="R734" s="928"/>
      <c r="S734" s="928"/>
      <c r="T734" s="928"/>
      <c r="U734" s="928"/>
      <c r="V734" s="928"/>
      <c r="W734" s="928"/>
      <c r="X734" s="928"/>
      <c r="Y734" s="928"/>
      <c r="Z734" s="928"/>
      <c r="AA734" s="928"/>
      <c r="AB734" s="928"/>
      <c r="AC734" s="928"/>
      <c r="AD734" s="928"/>
      <c r="AE734" s="928"/>
      <c r="AF734" s="928"/>
      <c r="AG734" s="928"/>
      <c r="AH734" s="928"/>
      <c r="AI734" s="928"/>
      <c r="AJ734" s="928"/>
      <c r="AK734" s="928"/>
      <c r="AL734" s="928"/>
      <c r="AM734" s="928"/>
      <c r="AN734" s="928"/>
      <c r="AO734" s="928"/>
      <c r="AP734" s="928"/>
      <c r="AQ734" s="928"/>
      <c r="AR734" s="928"/>
      <c r="AS734" s="928"/>
      <c r="AT734" s="928"/>
      <c r="AU734" s="928"/>
    </row>
    <row r="735" spans="1:47">
      <c r="A735" s="928"/>
      <c r="B735" s="928"/>
      <c r="C735" s="928"/>
      <c r="D735" s="928"/>
      <c r="E735" s="928"/>
      <c r="F735" s="928"/>
      <c r="G735" s="928"/>
      <c r="H735" s="928"/>
      <c r="I735" s="928"/>
      <c r="J735" s="928"/>
      <c r="K735" s="928"/>
      <c r="L735" s="928"/>
      <c r="M735" s="928"/>
      <c r="N735" s="928"/>
      <c r="O735" s="928"/>
      <c r="P735" s="928"/>
      <c r="Q735" s="928"/>
      <c r="R735" s="928"/>
      <c r="S735" s="928"/>
      <c r="T735" s="928"/>
      <c r="U735" s="928"/>
      <c r="V735" s="928"/>
      <c r="W735" s="928"/>
      <c r="X735" s="928"/>
      <c r="Y735" s="928"/>
      <c r="Z735" s="928"/>
      <c r="AA735" s="928"/>
      <c r="AB735" s="928"/>
      <c r="AC735" s="928"/>
      <c r="AD735" s="928"/>
      <c r="AE735" s="928"/>
      <c r="AF735" s="928"/>
      <c r="AG735" s="928"/>
      <c r="AH735" s="928"/>
      <c r="AI735" s="928"/>
      <c r="AJ735" s="928"/>
      <c r="AK735" s="928"/>
      <c r="AL735" s="928"/>
      <c r="AM735" s="928"/>
      <c r="AN735" s="928"/>
      <c r="AO735" s="928"/>
      <c r="AP735" s="928"/>
      <c r="AQ735" s="928"/>
      <c r="AR735" s="928"/>
      <c r="AS735" s="928"/>
      <c r="AT735" s="928"/>
      <c r="AU735" s="928"/>
    </row>
    <row r="736" spans="1:47">
      <c r="A736" s="928"/>
      <c r="B736" s="928"/>
      <c r="C736" s="928"/>
      <c r="D736" s="928"/>
      <c r="E736" s="928"/>
      <c r="F736" s="928"/>
      <c r="G736" s="928"/>
      <c r="H736" s="928"/>
      <c r="I736" s="928"/>
      <c r="J736" s="928"/>
      <c r="K736" s="928"/>
      <c r="L736" s="928"/>
      <c r="M736" s="928"/>
      <c r="N736" s="928"/>
      <c r="O736" s="928"/>
      <c r="P736" s="928"/>
      <c r="Q736" s="928"/>
      <c r="R736" s="928"/>
      <c r="S736" s="928"/>
      <c r="T736" s="928"/>
      <c r="U736" s="928"/>
      <c r="V736" s="928"/>
      <c r="W736" s="928"/>
      <c r="X736" s="928"/>
      <c r="Y736" s="928"/>
      <c r="Z736" s="928"/>
      <c r="AA736" s="928"/>
      <c r="AB736" s="928"/>
      <c r="AC736" s="928"/>
      <c r="AD736" s="928"/>
      <c r="AE736" s="928"/>
      <c r="AF736" s="928"/>
      <c r="AG736" s="928"/>
      <c r="AH736" s="928"/>
      <c r="AI736" s="928"/>
      <c r="AJ736" s="928"/>
      <c r="AK736" s="928"/>
      <c r="AL736" s="928"/>
      <c r="AM736" s="928"/>
      <c r="AN736" s="928"/>
      <c r="AO736" s="928"/>
      <c r="AP736" s="928"/>
      <c r="AQ736" s="928"/>
      <c r="AR736" s="928"/>
      <c r="AS736" s="928"/>
      <c r="AT736" s="928"/>
      <c r="AU736" s="928"/>
    </row>
    <row r="737" spans="1:47">
      <c r="A737" s="928"/>
      <c r="B737" s="928"/>
      <c r="C737" s="928"/>
      <c r="D737" s="928"/>
      <c r="E737" s="928"/>
      <c r="F737" s="928"/>
      <c r="G737" s="928"/>
      <c r="H737" s="928"/>
      <c r="I737" s="928"/>
      <c r="J737" s="928"/>
      <c r="K737" s="928"/>
      <c r="L737" s="928"/>
      <c r="M737" s="928"/>
      <c r="N737" s="928"/>
      <c r="O737" s="928"/>
      <c r="P737" s="928"/>
      <c r="Q737" s="928"/>
      <c r="R737" s="928"/>
      <c r="S737" s="928"/>
      <c r="T737" s="928"/>
      <c r="U737" s="928"/>
      <c r="V737" s="928"/>
      <c r="W737" s="928"/>
      <c r="X737" s="928"/>
      <c r="Y737" s="928"/>
      <c r="Z737" s="928"/>
      <c r="AA737" s="928"/>
      <c r="AB737" s="928"/>
      <c r="AC737" s="928"/>
      <c r="AD737" s="928"/>
      <c r="AE737" s="928"/>
      <c r="AF737" s="928"/>
      <c r="AG737" s="928"/>
      <c r="AH737" s="928"/>
      <c r="AI737" s="928"/>
      <c r="AJ737" s="928"/>
      <c r="AK737" s="928"/>
      <c r="AL737" s="928"/>
      <c r="AM737" s="928"/>
      <c r="AN737" s="928"/>
      <c r="AO737" s="928"/>
      <c r="AP737" s="928"/>
      <c r="AQ737" s="928"/>
      <c r="AR737" s="928"/>
      <c r="AS737" s="928"/>
      <c r="AT737" s="928"/>
      <c r="AU737" s="928"/>
    </row>
    <row r="738" spans="1:47">
      <c r="A738" s="928"/>
      <c r="B738" s="928"/>
      <c r="C738" s="928"/>
      <c r="D738" s="928"/>
      <c r="E738" s="928"/>
      <c r="F738" s="928"/>
      <c r="G738" s="928"/>
      <c r="H738" s="928"/>
      <c r="I738" s="928"/>
      <c r="J738" s="928"/>
      <c r="K738" s="928"/>
      <c r="L738" s="928"/>
      <c r="M738" s="928"/>
      <c r="N738" s="928"/>
      <c r="O738" s="928"/>
      <c r="P738" s="928"/>
      <c r="Q738" s="928"/>
      <c r="R738" s="928"/>
      <c r="S738" s="928"/>
      <c r="T738" s="928"/>
      <c r="U738" s="928"/>
      <c r="V738" s="928"/>
      <c r="W738" s="928"/>
      <c r="X738" s="928"/>
      <c r="Y738" s="928"/>
      <c r="Z738" s="928"/>
      <c r="AA738" s="928"/>
      <c r="AB738" s="928"/>
      <c r="AC738" s="928"/>
      <c r="AD738" s="928"/>
      <c r="AE738" s="928"/>
      <c r="AF738" s="928"/>
      <c r="AG738" s="928"/>
      <c r="AH738" s="928"/>
      <c r="AI738" s="928"/>
      <c r="AJ738" s="928"/>
      <c r="AK738" s="928"/>
      <c r="AL738" s="928"/>
      <c r="AM738" s="928"/>
      <c r="AN738" s="928"/>
      <c r="AO738" s="928"/>
      <c r="AP738" s="928"/>
      <c r="AQ738" s="928"/>
      <c r="AR738" s="928"/>
      <c r="AS738" s="928"/>
      <c r="AT738" s="928"/>
      <c r="AU738" s="928"/>
    </row>
    <row r="739" spans="1:47">
      <c r="A739" s="928"/>
      <c r="B739" s="928"/>
      <c r="C739" s="928"/>
      <c r="D739" s="928"/>
      <c r="E739" s="928"/>
      <c r="F739" s="928"/>
      <c r="G739" s="928"/>
      <c r="H739" s="928"/>
      <c r="I739" s="928"/>
      <c r="J739" s="928"/>
      <c r="K739" s="928"/>
      <c r="L739" s="928"/>
      <c r="M739" s="928"/>
      <c r="N739" s="928"/>
      <c r="O739" s="928"/>
      <c r="P739" s="928"/>
      <c r="Q739" s="928"/>
      <c r="R739" s="928"/>
      <c r="S739" s="928"/>
      <c r="T739" s="928"/>
      <c r="U739" s="928"/>
      <c r="V739" s="928"/>
      <c r="W739" s="928"/>
      <c r="X739" s="928"/>
      <c r="Y739" s="928"/>
      <c r="Z739" s="928"/>
      <c r="AA739" s="928"/>
      <c r="AB739" s="928"/>
      <c r="AC739" s="928"/>
      <c r="AD739" s="928"/>
      <c r="AE739" s="928"/>
      <c r="AF739" s="928"/>
      <c r="AG739" s="928"/>
      <c r="AH739" s="928"/>
      <c r="AI739" s="928"/>
      <c r="AJ739" s="928"/>
      <c r="AK739" s="928"/>
      <c r="AL739" s="928"/>
      <c r="AM739" s="928"/>
      <c r="AN739" s="928"/>
      <c r="AO739" s="928"/>
      <c r="AP739" s="928"/>
      <c r="AQ739" s="928"/>
      <c r="AR739" s="928"/>
      <c r="AS739" s="928"/>
      <c r="AT739" s="928"/>
      <c r="AU739" s="928"/>
    </row>
    <row r="740" spans="1:47">
      <c r="A740" s="928"/>
      <c r="B740" s="928"/>
      <c r="C740" s="928"/>
      <c r="D740" s="928"/>
      <c r="E740" s="928"/>
      <c r="F740" s="928"/>
      <c r="G740" s="928"/>
      <c r="H740" s="928"/>
      <c r="I740" s="928"/>
      <c r="J740" s="928"/>
      <c r="K740" s="928"/>
      <c r="L740" s="928"/>
      <c r="M740" s="928"/>
      <c r="N740" s="928"/>
      <c r="O740" s="928"/>
      <c r="P740" s="928"/>
      <c r="Q740" s="928"/>
      <c r="R740" s="928"/>
      <c r="S740" s="928"/>
      <c r="T740" s="928"/>
      <c r="U740" s="928"/>
      <c r="V740" s="928"/>
      <c r="W740" s="928"/>
      <c r="X740" s="928"/>
      <c r="Y740" s="928"/>
      <c r="Z740" s="928"/>
      <c r="AA740" s="928"/>
      <c r="AB740" s="928"/>
      <c r="AC740" s="928"/>
      <c r="AD740" s="928"/>
      <c r="AE740" s="928"/>
      <c r="AF740" s="928"/>
      <c r="AG740" s="928"/>
      <c r="AH740" s="928"/>
      <c r="AI740" s="928"/>
      <c r="AJ740" s="928"/>
      <c r="AK740" s="928"/>
      <c r="AL740" s="928"/>
      <c r="AM740" s="928"/>
      <c r="AN740" s="928"/>
      <c r="AO740" s="928"/>
      <c r="AP740" s="928"/>
      <c r="AQ740" s="928"/>
      <c r="AR740" s="928"/>
      <c r="AS740" s="928"/>
      <c r="AT740" s="928"/>
      <c r="AU740" s="928"/>
    </row>
    <row r="741" spans="1:47">
      <c r="A741" s="928"/>
      <c r="B741" s="928"/>
      <c r="C741" s="928"/>
      <c r="D741" s="928"/>
      <c r="E741" s="928"/>
      <c r="F741" s="928"/>
      <c r="G741" s="928"/>
      <c r="H741" s="928"/>
      <c r="I741" s="928"/>
      <c r="J741" s="928"/>
      <c r="K741" s="928"/>
      <c r="L741" s="928"/>
      <c r="M741" s="928"/>
      <c r="N741" s="928"/>
      <c r="O741" s="928"/>
      <c r="P741" s="928"/>
      <c r="Q741" s="928"/>
      <c r="R741" s="928"/>
      <c r="S741" s="928"/>
      <c r="T741" s="928"/>
      <c r="U741" s="928"/>
      <c r="V741" s="928"/>
      <c r="W741" s="928"/>
      <c r="X741" s="928"/>
      <c r="Y741" s="928"/>
      <c r="Z741" s="928"/>
      <c r="AA741" s="928"/>
      <c r="AB741" s="928"/>
      <c r="AC741" s="928"/>
      <c r="AD741" s="928"/>
      <c r="AE741" s="928"/>
      <c r="AF741" s="928"/>
      <c r="AG741" s="928"/>
      <c r="AH741" s="928"/>
      <c r="AI741" s="928"/>
      <c r="AJ741" s="928"/>
      <c r="AK741" s="928"/>
      <c r="AL741" s="928"/>
      <c r="AM741" s="928"/>
      <c r="AN741" s="928"/>
      <c r="AO741" s="928"/>
      <c r="AP741" s="928"/>
      <c r="AQ741" s="928"/>
      <c r="AR741" s="928"/>
      <c r="AS741" s="928"/>
      <c r="AT741" s="928"/>
      <c r="AU741" s="928"/>
    </row>
    <row r="742" spans="1:47">
      <c r="A742" s="928"/>
      <c r="B742" s="928"/>
      <c r="C742" s="928"/>
      <c r="D742" s="928"/>
      <c r="E742" s="928"/>
      <c r="F742" s="928"/>
      <c r="G742" s="928"/>
      <c r="H742" s="928"/>
      <c r="I742" s="928"/>
      <c r="J742" s="928"/>
      <c r="K742" s="928"/>
      <c r="L742" s="928"/>
      <c r="M742" s="928"/>
      <c r="N742" s="928"/>
      <c r="O742" s="928"/>
      <c r="P742" s="928"/>
      <c r="Q742" s="928"/>
      <c r="R742" s="928"/>
      <c r="S742" s="928"/>
      <c r="T742" s="928"/>
      <c r="U742" s="928"/>
      <c r="V742" s="928"/>
      <c r="W742" s="928"/>
      <c r="X742" s="928"/>
      <c r="Y742" s="928"/>
      <c r="Z742" s="928"/>
      <c r="AA742" s="928"/>
      <c r="AB742" s="928"/>
      <c r="AC742" s="928"/>
      <c r="AD742" s="928"/>
      <c r="AE742" s="928"/>
      <c r="AF742" s="928"/>
      <c r="AG742" s="928"/>
      <c r="AH742" s="928"/>
      <c r="AI742" s="928"/>
      <c r="AJ742" s="928"/>
      <c r="AK742" s="928"/>
      <c r="AL742" s="928"/>
      <c r="AM742" s="928"/>
      <c r="AN742" s="928"/>
      <c r="AO742" s="928"/>
      <c r="AP742" s="928"/>
      <c r="AQ742" s="928"/>
      <c r="AR742" s="928"/>
      <c r="AS742" s="928"/>
      <c r="AT742" s="928"/>
      <c r="AU742" s="928"/>
    </row>
    <row r="743" spans="1:47">
      <c r="A743" s="928"/>
      <c r="B743" s="928"/>
      <c r="C743" s="928"/>
      <c r="D743" s="928"/>
      <c r="E743" s="928"/>
      <c r="F743" s="928"/>
      <c r="G743" s="928"/>
      <c r="H743" s="928"/>
      <c r="I743" s="928"/>
      <c r="J743" s="928"/>
      <c r="K743" s="928"/>
      <c r="L743" s="928"/>
      <c r="M743" s="928"/>
      <c r="N743" s="928"/>
      <c r="O743" s="928"/>
      <c r="P743" s="928"/>
      <c r="Q743" s="928"/>
      <c r="R743" s="928"/>
      <c r="S743" s="928"/>
      <c r="T743" s="928"/>
      <c r="U743" s="928"/>
      <c r="V743" s="928"/>
      <c r="W743" s="928"/>
      <c r="X743" s="928"/>
      <c r="Y743" s="928"/>
      <c r="Z743" s="928"/>
      <c r="AA743" s="928"/>
      <c r="AB743" s="928"/>
      <c r="AC743" s="928"/>
      <c r="AD743" s="928"/>
      <c r="AE743" s="928"/>
      <c r="AF743" s="928"/>
      <c r="AG743" s="928"/>
      <c r="AH743" s="928"/>
      <c r="AI743" s="928"/>
      <c r="AJ743" s="928"/>
      <c r="AK743" s="928"/>
      <c r="AL743" s="928"/>
      <c r="AM743" s="928"/>
      <c r="AN743" s="928"/>
      <c r="AO743" s="928"/>
      <c r="AP743" s="928"/>
      <c r="AQ743" s="928"/>
      <c r="AR743" s="928"/>
      <c r="AS743" s="928"/>
      <c r="AT743" s="928"/>
      <c r="AU743" s="928"/>
    </row>
    <row r="744" spans="1:47">
      <c r="A744" s="928"/>
      <c r="B744" s="928"/>
      <c r="C744" s="928"/>
      <c r="D744" s="928"/>
      <c r="E744" s="928"/>
      <c r="F744" s="928"/>
      <c r="G744" s="928"/>
      <c r="H744" s="928"/>
      <c r="I744" s="928"/>
      <c r="J744" s="928"/>
      <c r="K744" s="928"/>
      <c r="L744" s="928"/>
      <c r="M744" s="928"/>
      <c r="N744" s="928"/>
      <c r="O744" s="928"/>
      <c r="P744" s="928"/>
      <c r="Q744" s="928"/>
      <c r="R744" s="928"/>
      <c r="S744" s="928"/>
      <c r="T744" s="928"/>
      <c r="U744" s="928"/>
      <c r="V744" s="928"/>
      <c r="W744" s="928"/>
      <c r="X744" s="928"/>
      <c r="Y744" s="928"/>
      <c r="Z744" s="928"/>
      <c r="AA744" s="928"/>
      <c r="AB744" s="928"/>
      <c r="AC744" s="928"/>
      <c r="AD744" s="928"/>
      <c r="AE744" s="928"/>
      <c r="AF744" s="928"/>
      <c r="AG744" s="928"/>
      <c r="AH744" s="928"/>
      <c r="AI744" s="928"/>
      <c r="AJ744" s="928"/>
      <c r="AK744" s="928"/>
      <c r="AL744" s="928"/>
      <c r="AM744" s="928"/>
      <c r="AN744" s="928"/>
      <c r="AO744" s="928"/>
      <c r="AP744" s="928"/>
      <c r="AQ744" s="928"/>
      <c r="AR744" s="928"/>
      <c r="AS744" s="928"/>
      <c r="AT744" s="928"/>
      <c r="AU744" s="928"/>
    </row>
    <row r="745" spans="1:47">
      <c r="A745" s="928"/>
      <c r="B745" s="928"/>
      <c r="C745" s="928"/>
      <c r="D745" s="928"/>
      <c r="E745" s="928"/>
      <c r="F745" s="928"/>
      <c r="G745" s="928"/>
      <c r="H745" s="928"/>
      <c r="I745" s="928"/>
      <c r="J745" s="928"/>
      <c r="K745" s="928"/>
      <c r="L745" s="928"/>
      <c r="M745" s="928"/>
      <c r="N745" s="928"/>
      <c r="O745" s="928"/>
      <c r="P745" s="928"/>
      <c r="Q745" s="928"/>
      <c r="R745" s="928"/>
      <c r="S745" s="928"/>
      <c r="T745" s="928"/>
      <c r="U745" s="928"/>
      <c r="V745" s="928"/>
      <c r="W745" s="928"/>
      <c r="X745" s="928"/>
      <c r="Y745" s="928"/>
      <c r="Z745" s="928"/>
      <c r="AA745" s="928"/>
      <c r="AB745" s="928"/>
      <c r="AC745" s="928"/>
      <c r="AD745" s="928"/>
      <c r="AE745" s="928"/>
      <c r="AF745" s="928"/>
      <c r="AG745" s="928"/>
      <c r="AH745" s="928"/>
      <c r="AI745" s="928"/>
      <c r="AJ745" s="928"/>
      <c r="AK745" s="928"/>
      <c r="AL745" s="928"/>
      <c r="AM745" s="928"/>
      <c r="AN745" s="928"/>
      <c r="AO745" s="928"/>
      <c r="AP745" s="928"/>
      <c r="AQ745" s="928"/>
      <c r="AR745" s="928"/>
      <c r="AS745" s="928"/>
      <c r="AT745" s="928"/>
      <c r="AU745" s="928"/>
    </row>
    <row r="746" spans="1:47">
      <c r="A746" s="928"/>
      <c r="B746" s="928"/>
      <c r="C746" s="928"/>
      <c r="D746" s="928"/>
      <c r="E746" s="928"/>
      <c r="F746" s="928"/>
      <c r="G746" s="928"/>
      <c r="H746" s="928"/>
      <c r="I746" s="928"/>
      <c r="J746" s="928"/>
      <c r="K746" s="928"/>
      <c r="L746" s="928"/>
      <c r="M746" s="928"/>
      <c r="N746" s="928"/>
      <c r="O746" s="928"/>
      <c r="P746" s="928"/>
      <c r="Q746" s="928"/>
      <c r="R746" s="928"/>
      <c r="S746" s="928"/>
      <c r="T746" s="928"/>
      <c r="U746" s="928"/>
      <c r="V746" s="928"/>
      <c r="W746" s="928"/>
      <c r="X746" s="928"/>
      <c r="Y746" s="928"/>
      <c r="Z746" s="928"/>
      <c r="AA746" s="928"/>
      <c r="AB746" s="928"/>
      <c r="AC746" s="928"/>
      <c r="AD746" s="928"/>
      <c r="AE746" s="928"/>
      <c r="AF746" s="928"/>
      <c r="AG746" s="928"/>
      <c r="AH746" s="928"/>
      <c r="AI746" s="928"/>
      <c r="AJ746" s="928"/>
      <c r="AK746" s="928"/>
      <c r="AL746" s="928"/>
      <c r="AM746" s="928"/>
      <c r="AN746" s="928"/>
      <c r="AO746" s="928"/>
      <c r="AP746" s="928"/>
      <c r="AQ746" s="928"/>
      <c r="AR746" s="928"/>
      <c r="AS746" s="928"/>
      <c r="AT746" s="928"/>
      <c r="AU746" s="928"/>
    </row>
    <row r="747" spans="1:47">
      <c r="A747" s="928"/>
      <c r="B747" s="928"/>
      <c r="C747" s="928"/>
      <c r="D747" s="928"/>
      <c r="E747" s="928"/>
      <c r="F747" s="928"/>
      <c r="G747" s="928"/>
      <c r="H747" s="928"/>
      <c r="I747" s="928"/>
      <c r="J747" s="928"/>
      <c r="K747" s="928"/>
      <c r="L747" s="928"/>
      <c r="M747" s="928"/>
      <c r="N747" s="928"/>
      <c r="O747" s="928"/>
      <c r="P747" s="928"/>
      <c r="Q747" s="928"/>
      <c r="R747" s="928"/>
      <c r="S747" s="928"/>
      <c r="T747" s="928"/>
      <c r="U747" s="928"/>
      <c r="V747" s="928"/>
      <c r="W747" s="928"/>
      <c r="X747" s="928"/>
      <c r="Y747" s="928"/>
      <c r="Z747" s="928"/>
      <c r="AA747" s="928"/>
      <c r="AB747" s="928"/>
      <c r="AC747" s="928"/>
      <c r="AD747" s="928"/>
      <c r="AE747" s="928"/>
      <c r="AF747" s="928"/>
      <c r="AG747" s="928"/>
      <c r="AH747" s="928"/>
      <c r="AI747" s="928"/>
      <c r="AJ747" s="928"/>
      <c r="AK747" s="928"/>
      <c r="AL747" s="928"/>
      <c r="AM747" s="928"/>
      <c r="AN747" s="928"/>
      <c r="AO747" s="928"/>
      <c r="AP747" s="928"/>
      <c r="AQ747" s="928"/>
      <c r="AR747" s="928"/>
      <c r="AS747" s="928"/>
      <c r="AT747" s="928"/>
      <c r="AU747" s="928"/>
    </row>
    <row r="748" spans="1:47">
      <c r="A748" s="928"/>
      <c r="B748" s="928"/>
      <c r="C748" s="928"/>
      <c r="D748" s="928"/>
      <c r="E748" s="928"/>
      <c r="F748" s="928"/>
      <c r="G748" s="928"/>
      <c r="H748" s="928"/>
      <c r="I748" s="928"/>
      <c r="J748" s="928"/>
      <c r="K748" s="928"/>
      <c r="L748" s="928"/>
      <c r="M748" s="928"/>
      <c r="N748" s="928"/>
      <c r="O748" s="928"/>
      <c r="P748" s="928"/>
      <c r="Q748" s="928"/>
      <c r="R748" s="928"/>
      <c r="S748" s="928"/>
      <c r="T748" s="928"/>
      <c r="U748" s="928"/>
      <c r="V748" s="928"/>
      <c r="W748" s="928"/>
      <c r="X748" s="928"/>
      <c r="Y748" s="928"/>
      <c r="Z748" s="928"/>
      <c r="AA748" s="928"/>
      <c r="AB748" s="928"/>
      <c r="AC748" s="928"/>
      <c r="AD748" s="928"/>
      <c r="AE748" s="928"/>
      <c r="AF748" s="928"/>
      <c r="AG748" s="928"/>
      <c r="AH748" s="928"/>
      <c r="AI748" s="928"/>
      <c r="AJ748" s="928"/>
      <c r="AK748" s="928"/>
      <c r="AL748" s="928"/>
      <c r="AM748" s="928"/>
      <c r="AN748" s="928"/>
      <c r="AO748" s="928"/>
      <c r="AP748" s="928"/>
      <c r="AQ748" s="928"/>
      <c r="AR748" s="928"/>
      <c r="AS748" s="928"/>
      <c r="AT748" s="928"/>
      <c r="AU748" s="928"/>
    </row>
    <row r="749" spans="1:47">
      <c r="A749" s="928"/>
      <c r="B749" s="928"/>
      <c r="C749" s="928"/>
      <c r="D749" s="928"/>
      <c r="E749" s="928"/>
      <c r="F749" s="928"/>
      <c r="G749" s="928"/>
      <c r="H749" s="928"/>
      <c r="I749" s="928"/>
      <c r="J749" s="928"/>
      <c r="K749" s="928"/>
      <c r="L749" s="928"/>
      <c r="M749" s="928"/>
      <c r="N749" s="928"/>
      <c r="O749" s="928"/>
      <c r="P749" s="928"/>
      <c r="Q749" s="928"/>
      <c r="R749" s="928"/>
      <c r="S749" s="928"/>
      <c r="T749" s="928"/>
      <c r="U749" s="928"/>
      <c r="V749" s="928"/>
      <c r="W749" s="928"/>
      <c r="X749" s="928"/>
      <c r="Y749" s="928"/>
      <c r="Z749" s="928"/>
      <c r="AA749" s="928"/>
      <c r="AB749" s="928"/>
      <c r="AC749" s="928"/>
      <c r="AD749" s="928"/>
      <c r="AE749" s="928"/>
      <c r="AF749" s="928"/>
      <c r="AG749" s="928"/>
      <c r="AH749" s="928"/>
      <c r="AI749" s="928"/>
      <c r="AJ749" s="928"/>
      <c r="AK749" s="928"/>
      <c r="AL749" s="928"/>
      <c r="AM749" s="928"/>
      <c r="AN749" s="928"/>
      <c r="AO749" s="928"/>
      <c r="AP749" s="928"/>
      <c r="AQ749" s="928"/>
      <c r="AR749" s="928"/>
      <c r="AS749" s="928"/>
      <c r="AT749" s="928"/>
      <c r="AU749" s="928"/>
    </row>
    <row r="750" spans="1:47">
      <c r="A750" s="928"/>
      <c r="B750" s="928"/>
      <c r="C750" s="928"/>
      <c r="D750" s="928"/>
      <c r="E750" s="928"/>
      <c r="F750" s="928"/>
      <c r="G750" s="928"/>
      <c r="H750" s="928"/>
      <c r="I750" s="928"/>
      <c r="J750" s="928"/>
      <c r="K750" s="928"/>
      <c r="L750" s="928"/>
      <c r="M750" s="928"/>
      <c r="N750" s="928"/>
      <c r="O750" s="928"/>
      <c r="P750" s="928"/>
      <c r="Q750" s="928"/>
      <c r="R750" s="928"/>
      <c r="S750" s="928"/>
      <c r="T750" s="928"/>
      <c r="U750" s="928"/>
      <c r="V750" s="928"/>
      <c r="W750" s="928"/>
      <c r="X750" s="928"/>
      <c r="Y750" s="928"/>
      <c r="Z750" s="928"/>
      <c r="AA750" s="928"/>
      <c r="AB750" s="928"/>
      <c r="AC750" s="928"/>
      <c r="AD750" s="928"/>
      <c r="AE750" s="928"/>
      <c r="AF750" s="928"/>
      <c r="AG750" s="928"/>
      <c r="AH750" s="928"/>
      <c r="AI750" s="928"/>
      <c r="AJ750" s="928"/>
      <c r="AK750" s="928"/>
      <c r="AL750" s="928"/>
      <c r="AM750" s="928"/>
      <c r="AN750" s="928"/>
      <c r="AO750" s="928"/>
      <c r="AP750" s="928"/>
      <c r="AQ750" s="928"/>
      <c r="AR750" s="928"/>
      <c r="AS750" s="928"/>
      <c r="AT750" s="928"/>
      <c r="AU750" s="928"/>
    </row>
    <row r="751" spans="1:47">
      <c r="A751" s="928"/>
      <c r="B751" s="928"/>
      <c r="C751" s="928"/>
      <c r="D751" s="928"/>
      <c r="E751" s="928"/>
      <c r="F751" s="928"/>
      <c r="G751" s="928"/>
      <c r="H751" s="928"/>
      <c r="I751" s="928"/>
      <c r="J751" s="928"/>
      <c r="K751" s="928"/>
      <c r="L751" s="928"/>
      <c r="M751" s="928"/>
      <c r="N751" s="928"/>
      <c r="O751" s="928"/>
      <c r="P751" s="928"/>
      <c r="Q751" s="928"/>
      <c r="R751" s="928"/>
      <c r="S751" s="928"/>
      <c r="T751" s="928"/>
      <c r="U751" s="928"/>
      <c r="V751" s="928"/>
      <c r="W751" s="928"/>
      <c r="X751" s="928"/>
      <c r="Y751" s="928"/>
      <c r="Z751" s="928"/>
      <c r="AA751" s="928"/>
      <c r="AB751" s="928"/>
      <c r="AC751" s="928"/>
      <c r="AD751" s="928"/>
      <c r="AE751" s="928"/>
      <c r="AF751" s="928"/>
      <c r="AG751" s="928"/>
      <c r="AH751" s="928"/>
      <c r="AI751" s="928"/>
      <c r="AJ751" s="928"/>
      <c r="AK751" s="928"/>
      <c r="AL751" s="928"/>
      <c r="AM751" s="928"/>
      <c r="AN751" s="928"/>
      <c r="AO751" s="928"/>
      <c r="AP751" s="928"/>
      <c r="AQ751" s="928"/>
      <c r="AR751" s="928"/>
      <c r="AS751" s="928"/>
      <c r="AT751" s="928"/>
      <c r="AU751" s="928"/>
    </row>
    <row r="752" spans="1:47">
      <c r="A752" s="928"/>
      <c r="B752" s="928"/>
      <c r="C752" s="928"/>
      <c r="D752" s="928"/>
      <c r="E752" s="928"/>
      <c r="F752" s="928"/>
      <c r="G752" s="928"/>
      <c r="H752" s="928"/>
      <c r="I752" s="928"/>
      <c r="J752" s="928"/>
      <c r="K752" s="928"/>
      <c r="L752" s="928"/>
      <c r="M752" s="928"/>
      <c r="N752" s="928"/>
      <c r="O752" s="928"/>
      <c r="P752" s="928"/>
      <c r="Q752" s="928"/>
      <c r="R752" s="928"/>
      <c r="S752" s="928"/>
      <c r="T752" s="928"/>
      <c r="U752" s="928"/>
      <c r="V752" s="928"/>
      <c r="W752" s="928"/>
      <c r="X752" s="928"/>
      <c r="Y752" s="928"/>
      <c r="Z752" s="928"/>
      <c r="AA752" s="928"/>
      <c r="AB752" s="928"/>
      <c r="AC752" s="928"/>
      <c r="AD752" s="928"/>
      <c r="AE752" s="928"/>
      <c r="AF752" s="928"/>
      <c r="AG752" s="928"/>
      <c r="AH752" s="928"/>
      <c r="AI752" s="928"/>
      <c r="AJ752" s="928"/>
      <c r="AK752" s="928"/>
      <c r="AL752" s="928"/>
      <c r="AM752" s="928"/>
      <c r="AN752" s="928"/>
      <c r="AO752" s="928"/>
      <c r="AP752" s="928"/>
      <c r="AQ752" s="928"/>
      <c r="AR752" s="928"/>
      <c r="AS752" s="928"/>
      <c r="AT752" s="928"/>
      <c r="AU752" s="928"/>
    </row>
    <row r="753" spans="1:47">
      <c r="A753" s="928"/>
      <c r="B753" s="928"/>
      <c r="C753" s="928"/>
      <c r="D753" s="928"/>
      <c r="E753" s="928"/>
      <c r="F753" s="928"/>
      <c r="G753" s="928"/>
      <c r="H753" s="928"/>
      <c r="I753" s="928"/>
      <c r="J753" s="928"/>
      <c r="K753" s="928"/>
      <c r="L753" s="928"/>
      <c r="M753" s="928"/>
      <c r="N753" s="928"/>
      <c r="O753" s="928"/>
      <c r="P753" s="928"/>
      <c r="Q753" s="928"/>
      <c r="R753" s="928"/>
      <c r="S753" s="928"/>
      <c r="T753" s="928"/>
      <c r="U753" s="928"/>
      <c r="V753" s="928"/>
      <c r="W753" s="928"/>
      <c r="X753" s="928"/>
      <c r="Y753" s="928"/>
      <c r="Z753" s="928"/>
      <c r="AA753" s="928"/>
      <c r="AB753" s="928"/>
      <c r="AC753" s="928"/>
      <c r="AD753" s="928"/>
      <c r="AE753" s="928"/>
      <c r="AF753" s="928"/>
      <c r="AG753" s="928"/>
      <c r="AH753" s="928"/>
      <c r="AI753" s="928"/>
      <c r="AJ753" s="928"/>
      <c r="AK753" s="928"/>
      <c r="AL753" s="928"/>
      <c r="AM753" s="928"/>
      <c r="AN753" s="928"/>
      <c r="AO753" s="928"/>
      <c r="AP753" s="928"/>
      <c r="AQ753" s="928"/>
      <c r="AR753" s="928"/>
      <c r="AS753" s="928"/>
      <c r="AT753" s="928"/>
      <c r="AU753" s="928"/>
    </row>
    <row r="754" spans="1:47">
      <c r="A754" s="928"/>
      <c r="B754" s="928"/>
      <c r="C754" s="928"/>
      <c r="D754" s="928"/>
      <c r="E754" s="928"/>
      <c r="F754" s="928"/>
      <c r="G754" s="928"/>
      <c r="H754" s="928"/>
      <c r="I754" s="928"/>
      <c r="J754" s="928"/>
      <c r="K754" s="928"/>
      <c r="L754" s="928"/>
      <c r="M754" s="928"/>
      <c r="N754" s="928"/>
      <c r="O754" s="928"/>
      <c r="P754" s="928"/>
      <c r="Q754" s="928"/>
      <c r="R754" s="928"/>
      <c r="S754" s="928"/>
      <c r="T754" s="928"/>
      <c r="U754" s="928"/>
      <c r="V754" s="928"/>
      <c r="W754" s="928"/>
      <c r="X754" s="928"/>
      <c r="Y754" s="928"/>
      <c r="Z754" s="928"/>
      <c r="AA754" s="928"/>
      <c r="AB754" s="928"/>
      <c r="AC754" s="928"/>
      <c r="AD754" s="928"/>
      <c r="AE754" s="928"/>
      <c r="AF754" s="928"/>
      <c r="AG754" s="928"/>
      <c r="AH754" s="928"/>
      <c r="AI754" s="928"/>
      <c r="AJ754" s="928"/>
      <c r="AK754" s="928"/>
      <c r="AL754" s="928"/>
      <c r="AM754" s="928"/>
      <c r="AN754" s="928"/>
      <c r="AO754" s="928"/>
      <c r="AP754" s="928"/>
      <c r="AQ754" s="928"/>
      <c r="AR754" s="928"/>
      <c r="AS754" s="928"/>
      <c r="AT754" s="928"/>
      <c r="AU754" s="928"/>
    </row>
    <row r="755" spans="1:47">
      <c r="A755" s="928"/>
      <c r="B755" s="928"/>
      <c r="C755" s="928"/>
      <c r="D755" s="928"/>
      <c r="E755" s="928"/>
      <c r="F755" s="928"/>
      <c r="G755" s="928"/>
      <c r="H755" s="928"/>
      <c r="I755" s="928"/>
      <c r="J755" s="928"/>
      <c r="K755" s="928"/>
      <c r="L755" s="928"/>
      <c r="M755" s="928"/>
      <c r="N755" s="928"/>
      <c r="O755" s="928"/>
      <c r="P755" s="928"/>
      <c r="Q755" s="928"/>
      <c r="R755" s="928"/>
      <c r="S755" s="928"/>
      <c r="T755" s="928"/>
      <c r="U755" s="928"/>
      <c r="V755" s="928"/>
      <c r="W755" s="928"/>
      <c r="X755" s="928"/>
      <c r="Y755" s="928"/>
      <c r="Z755" s="928"/>
      <c r="AA755" s="928"/>
      <c r="AB755" s="928"/>
      <c r="AC755" s="928"/>
      <c r="AD755" s="928"/>
      <c r="AE755" s="928"/>
      <c r="AF755" s="928"/>
      <c r="AG755" s="928"/>
      <c r="AH755" s="928"/>
      <c r="AI755" s="928"/>
      <c r="AJ755" s="928"/>
      <c r="AK755" s="928"/>
      <c r="AL755" s="928"/>
      <c r="AM755" s="928"/>
      <c r="AN755" s="928"/>
      <c r="AO755" s="928"/>
      <c r="AP755" s="928"/>
      <c r="AQ755" s="928"/>
      <c r="AR755" s="928"/>
      <c r="AS755" s="928"/>
      <c r="AT755" s="928"/>
      <c r="AU755" s="928"/>
    </row>
    <row r="756" spans="1:47">
      <c r="A756" s="928"/>
      <c r="B756" s="928"/>
      <c r="C756" s="928"/>
      <c r="D756" s="928"/>
      <c r="E756" s="928"/>
      <c r="F756" s="928"/>
      <c r="G756" s="928"/>
      <c r="H756" s="928"/>
      <c r="I756" s="928"/>
      <c r="J756" s="928"/>
      <c r="K756" s="928"/>
      <c r="L756" s="928"/>
      <c r="M756" s="928"/>
      <c r="N756" s="928"/>
      <c r="O756" s="928"/>
      <c r="P756" s="928"/>
      <c r="Q756" s="928"/>
      <c r="R756" s="928"/>
      <c r="S756" s="928"/>
      <c r="T756" s="928"/>
      <c r="U756" s="928"/>
      <c r="V756" s="928"/>
      <c r="W756" s="928"/>
      <c r="X756" s="928"/>
      <c r="Y756" s="928"/>
      <c r="Z756" s="928"/>
      <c r="AA756" s="928"/>
      <c r="AB756" s="928"/>
      <c r="AC756" s="928"/>
      <c r="AD756" s="928"/>
      <c r="AE756" s="928"/>
      <c r="AF756" s="928"/>
      <c r="AG756" s="928"/>
      <c r="AH756" s="928"/>
      <c r="AI756" s="928"/>
      <c r="AJ756" s="928"/>
      <c r="AK756" s="928"/>
      <c r="AL756" s="928"/>
      <c r="AM756" s="928"/>
      <c r="AN756" s="928"/>
      <c r="AO756" s="928"/>
      <c r="AP756" s="928"/>
      <c r="AQ756" s="928"/>
      <c r="AR756" s="928"/>
      <c r="AS756" s="928"/>
      <c r="AT756" s="928"/>
      <c r="AU756" s="928"/>
    </row>
    <row r="757" spans="1:47">
      <c r="A757" s="928"/>
      <c r="B757" s="928"/>
      <c r="C757" s="928"/>
      <c r="D757" s="928"/>
      <c r="E757" s="928"/>
      <c r="F757" s="928"/>
      <c r="G757" s="928"/>
      <c r="H757" s="928"/>
      <c r="I757" s="928"/>
      <c r="J757" s="928"/>
      <c r="K757" s="928"/>
      <c r="L757" s="928"/>
      <c r="M757" s="928"/>
      <c r="N757" s="928"/>
      <c r="O757" s="928"/>
      <c r="P757" s="928"/>
      <c r="Q757" s="928"/>
      <c r="R757" s="928"/>
      <c r="S757" s="928"/>
      <c r="T757" s="928"/>
      <c r="U757" s="928"/>
      <c r="V757" s="928"/>
      <c r="W757" s="928"/>
      <c r="X757" s="928"/>
      <c r="Y757" s="928"/>
      <c r="Z757" s="928"/>
      <c r="AA757" s="928"/>
      <c r="AB757" s="928"/>
      <c r="AC757" s="928"/>
      <c r="AD757" s="928"/>
      <c r="AE757" s="928"/>
      <c r="AF757" s="928"/>
      <c r="AG757" s="928"/>
      <c r="AH757" s="928"/>
      <c r="AI757" s="928"/>
      <c r="AJ757" s="928"/>
      <c r="AK757" s="928"/>
      <c r="AL757" s="928"/>
      <c r="AM757" s="928"/>
      <c r="AN757" s="928"/>
      <c r="AO757" s="928"/>
      <c r="AP757" s="928"/>
      <c r="AQ757" s="928"/>
      <c r="AR757" s="928"/>
      <c r="AS757" s="928"/>
      <c r="AT757" s="928"/>
      <c r="AU757" s="928"/>
    </row>
    <row r="758" spans="1:47">
      <c r="A758" s="928"/>
      <c r="B758" s="928"/>
      <c r="C758" s="928"/>
      <c r="D758" s="928"/>
      <c r="E758" s="928"/>
      <c r="F758" s="928"/>
      <c r="G758" s="928"/>
      <c r="H758" s="928"/>
      <c r="I758" s="928"/>
      <c r="J758" s="928"/>
      <c r="K758" s="928"/>
      <c r="L758" s="928"/>
      <c r="M758" s="928"/>
      <c r="N758" s="928"/>
      <c r="O758" s="928"/>
      <c r="P758" s="928"/>
      <c r="Q758" s="928"/>
      <c r="R758" s="928"/>
      <c r="S758" s="928"/>
      <c r="T758" s="928"/>
      <c r="U758" s="928"/>
      <c r="V758" s="928"/>
      <c r="W758" s="928"/>
      <c r="X758" s="928"/>
      <c r="Y758" s="928"/>
      <c r="Z758" s="928"/>
      <c r="AA758" s="928"/>
      <c r="AB758" s="928"/>
      <c r="AC758" s="928"/>
      <c r="AD758" s="928"/>
      <c r="AE758" s="928"/>
      <c r="AF758" s="928"/>
      <c r="AG758" s="928"/>
      <c r="AH758" s="928"/>
      <c r="AI758" s="928"/>
      <c r="AJ758" s="928"/>
      <c r="AK758" s="928"/>
      <c r="AL758" s="928"/>
      <c r="AM758" s="928"/>
      <c r="AN758" s="928"/>
      <c r="AO758" s="928"/>
      <c r="AP758" s="928"/>
      <c r="AQ758" s="928"/>
      <c r="AR758" s="928"/>
      <c r="AS758" s="928"/>
      <c r="AT758" s="928"/>
      <c r="AU758" s="928"/>
    </row>
    <row r="759" spans="1:47">
      <c r="A759" s="928"/>
      <c r="B759" s="928"/>
      <c r="C759" s="928"/>
      <c r="D759" s="928"/>
      <c r="E759" s="928"/>
      <c r="F759" s="928"/>
      <c r="G759" s="928"/>
      <c r="H759" s="928"/>
      <c r="I759" s="928"/>
      <c r="J759" s="928"/>
      <c r="K759" s="928"/>
      <c r="L759" s="928"/>
      <c r="M759" s="928"/>
      <c r="N759" s="928"/>
      <c r="O759" s="928"/>
      <c r="P759" s="928"/>
      <c r="Q759" s="928"/>
      <c r="R759" s="928"/>
      <c r="S759" s="928"/>
      <c r="T759" s="928"/>
      <c r="U759" s="928"/>
      <c r="V759" s="928"/>
      <c r="W759" s="928"/>
      <c r="X759" s="928"/>
      <c r="Y759" s="928"/>
      <c r="Z759" s="928"/>
      <c r="AA759" s="928"/>
      <c r="AB759" s="928"/>
      <c r="AC759" s="928"/>
      <c r="AD759" s="928"/>
      <c r="AE759" s="928"/>
      <c r="AF759" s="928"/>
      <c r="AG759" s="928"/>
      <c r="AH759" s="928"/>
      <c r="AI759" s="928"/>
      <c r="AJ759" s="928"/>
      <c r="AK759" s="928"/>
      <c r="AL759" s="928"/>
      <c r="AM759" s="928"/>
      <c r="AN759" s="928"/>
      <c r="AO759" s="928"/>
      <c r="AP759" s="928"/>
      <c r="AQ759" s="928"/>
      <c r="AR759" s="928"/>
      <c r="AS759" s="928"/>
      <c r="AT759" s="928"/>
      <c r="AU759" s="928"/>
    </row>
    <row r="760" spans="1:47">
      <c r="A760" s="928"/>
      <c r="B760" s="928"/>
      <c r="C760" s="928"/>
      <c r="D760" s="928"/>
      <c r="E760" s="928"/>
      <c r="F760" s="928"/>
      <c r="G760" s="928"/>
      <c r="H760" s="928"/>
      <c r="I760" s="928"/>
      <c r="J760" s="928"/>
      <c r="K760" s="928"/>
      <c r="L760" s="928"/>
      <c r="M760" s="928"/>
      <c r="N760" s="928"/>
      <c r="O760" s="928"/>
      <c r="P760" s="928"/>
      <c r="Q760" s="928"/>
      <c r="R760" s="928"/>
      <c r="S760" s="928"/>
      <c r="T760" s="928"/>
      <c r="U760" s="928"/>
      <c r="V760" s="928"/>
      <c r="W760" s="928"/>
      <c r="X760" s="928"/>
      <c r="Y760" s="928"/>
      <c r="Z760" s="928"/>
      <c r="AA760" s="928"/>
      <c r="AB760" s="928"/>
      <c r="AC760" s="928"/>
      <c r="AD760" s="928"/>
      <c r="AE760" s="928"/>
      <c r="AF760" s="928"/>
      <c r="AG760" s="928"/>
      <c r="AH760" s="928"/>
      <c r="AI760" s="928"/>
      <c r="AJ760" s="928"/>
      <c r="AK760" s="928"/>
      <c r="AL760" s="928"/>
      <c r="AM760" s="928"/>
      <c r="AN760" s="928"/>
      <c r="AO760" s="928"/>
      <c r="AP760" s="928"/>
      <c r="AQ760" s="928"/>
      <c r="AR760" s="928"/>
      <c r="AS760" s="928"/>
      <c r="AT760" s="928"/>
      <c r="AU760" s="928"/>
    </row>
    <row r="761" spans="1:47">
      <c r="A761" s="928"/>
      <c r="B761" s="928"/>
      <c r="C761" s="928"/>
      <c r="D761" s="928"/>
      <c r="E761" s="928"/>
      <c r="F761" s="928"/>
      <c r="G761" s="928"/>
      <c r="H761" s="928"/>
      <c r="I761" s="928"/>
      <c r="J761" s="928"/>
      <c r="K761" s="928"/>
      <c r="L761" s="928"/>
      <c r="M761" s="928"/>
      <c r="N761" s="928"/>
      <c r="O761" s="928"/>
      <c r="P761" s="928"/>
      <c r="Q761" s="928"/>
      <c r="R761" s="928"/>
      <c r="S761" s="928"/>
      <c r="T761" s="928"/>
      <c r="U761" s="928"/>
      <c r="V761" s="928"/>
      <c r="W761" s="928"/>
      <c r="X761" s="928"/>
      <c r="Y761" s="928"/>
      <c r="Z761" s="928"/>
      <c r="AA761" s="928"/>
      <c r="AB761" s="928"/>
      <c r="AC761" s="928"/>
      <c r="AD761" s="928"/>
      <c r="AE761" s="928"/>
      <c r="AF761" s="928"/>
      <c r="AG761" s="928"/>
      <c r="AH761" s="928"/>
      <c r="AI761" s="928"/>
      <c r="AJ761" s="928"/>
      <c r="AK761" s="928"/>
      <c r="AL761" s="928"/>
      <c r="AM761" s="928"/>
      <c r="AN761" s="928"/>
      <c r="AO761" s="928"/>
      <c r="AP761" s="928"/>
      <c r="AQ761" s="928"/>
      <c r="AR761" s="928"/>
      <c r="AS761" s="928"/>
      <c r="AT761" s="928"/>
      <c r="AU761" s="928"/>
    </row>
    <row r="762" spans="1:47">
      <c r="A762" s="928"/>
      <c r="B762" s="928"/>
      <c r="C762" s="928"/>
      <c r="D762" s="928"/>
      <c r="E762" s="928"/>
      <c r="F762" s="928"/>
      <c r="G762" s="928"/>
      <c r="H762" s="928"/>
      <c r="I762" s="928"/>
      <c r="J762" s="928"/>
      <c r="K762" s="928"/>
      <c r="L762" s="928"/>
      <c r="M762" s="928"/>
      <c r="N762" s="928"/>
      <c r="O762" s="928"/>
      <c r="P762" s="928"/>
      <c r="Q762" s="928"/>
      <c r="R762" s="928"/>
      <c r="S762" s="928"/>
      <c r="T762" s="928"/>
      <c r="U762" s="928"/>
      <c r="V762" s="928"/>
      <c r="W762" s="928"/>
      <c r="X762" s="928"/>
      <c r="Y762" s="928"/>
      <c r="Z762" s="928"/>
      <c r="AA762" s="928"/>
      <c r="AB762" s="928"/>
      <c r="AC762" s="928"/>
      <c r="AD762" s="928"/>
      <c r="AE762" s="928"/>
      <c r="AF762" s="928"/>
      <c r="AG762" s="928"/>
      <c r="AH762" s="928"/>
      <c r="AI762" s="928"/>
      <c r="AJ762" s="928"/>
      <c r="AK762" s="928"/>
      <c r="AL762" s="928"/>
      <c r="AM762" s="928"/>
      <c r="AN762" s="928"/>
      <c r="AO762" s="928"/>
      <c r="AP762" s="928"/>
      <c r="AQ762" s="928"/>
      <c r="AR762" s="928"/>
      <c r="AS762" s="928"/>
      <c r="AT762" s="928"/>
      <c r="AU762" s="928"/>
    </row>
    <row r="763" spans="1:47">
      <c r="A763" s="928"/>
      <c r="B763" s="928"/>
      <c r="C763" s="928"/>
      <c r="D763" s="928"/>
      <c r="E763" s="928"/>
      <c r="F763" s="928"/>
      <c r="G763" s="928"/>
      <c r="H763" s="928"/>
      <c r="I763" s="928"/>
      <c r="J763" s="928"/>
      <c r="K763" s="928"/>
      <c r="L763" s="928"/>
      <c r="M763" s="928"/>
      <c r="N763" s="928"/>
      <c r="O763" s="928"/>
      <c r="P763" s="928"/>
      <c r="Q763" s="928"/>
      <c r="R763" s="928"/>
      <c r="S763" s="928"/>
      <c r="T763" s="928"/>
      <c r="U763" s="928"/>
      <c r="V763" s="928"/>
      <c r="W763" s="928"/>
      <c r="X763" s="928"/>
      <c r="Y763" s="928"/>
      <c r="Z763" s="928"/>
      <c r="AA763" s="928"/>
      <c r="AB763" s="928"/>
      <c r="AC763" s="928"/>
      <c r="AD763" s="928"/>
      <c r="AE763" s="928"/>
      <c r="AF763" s="928"/>
      <c r="AG763" s="928"/>
      <c r="AH763" s="928"/>
      <c r="AI763" s="928"/>
      <c r="AJ763" s="928"/>
      <c r="AK763" s="928"/>
      <c r="AL763" s="928"/>
      <c r="AM763" s="928"/>
      <c r="AN763" s="928"/>
      <c r="AO763" s="928"/>
      <c r="AP763" s="928"/>
      <c r="AQ763" s="928"/>
      <c r="AR763" s="928"/>
      <c r="AS763" s="928"/>
      <c r="AT763" s="928"/>
      <c r="AU763" s="928"/>
    </row>
    <row r="764" spans="1:47">
      <c r="A764" s="928"/>
      <c r="B764" s="928"/>
      <c r="C764" s="928"/>
      <c r="D764" s="928"/>
      <c r="E764" s="928"/>
      <c r="F764" s="928"/>
      <c r="G764" s="928"/>
      <c r="H764" s="928"/>
      <c r="I764" s="928"/>
      <c r="J764" s="928"/>
      <c r="K764" s="928"/>
      <c r="L764" s="928"/>
      <c r="M764" s="928"/>
      <c r="N764" s="928"/>
      <c r="O764" s="928"/>
      <c r="P764" s="928"/>
      <c r="Q764" s="928"/>
      <c r="R764" s="928"/>
      <c r="S764" s="928"/>
      <c r="T764" s="928"/>
      <c r="U764" s="928"/>
      <c r="V764" s="928"/>
      <c r="W764" s="928"/>
      <c r="X764" s="928"/>
      <c r="Y764" s="928"/>
      <c r="Z764" s="928"/>
      <c r="AA764" s="928"/>
      <c r="AB764" s="928"/>
      <c r="AC764" s="928"/>
      <c r="AD764" s="928"/>
      <c r="AE764" s="928"/>
      <c r="AF764" s="928"/>
      <c r="AG764" s="928"/>
      <c r="AH764" s="928"/>
      <c r="AI764" s="928"/>
      <c r="AJ764" s="928"/>
      <c r="AK764" s="928"/>
      <c r="AL764" s="928"/>
      <c r="AM764" s="928"/>
      <c r="AN764" s="928"/>
      <c r="AO764" s="928"/>
      <c r="AP764" s="928"/>
      <c r="AQ764" s="928"/>
      <c r="AR764" s="928"/>
      <c r="AS764" s="928"/>
      <c r="AT764" s="928"/>
      <c r="AU764" s="928"/>
    </row>
    <row r="765" spans="1:47">
      <c r="A765" s="928"/>
      <c r="B765" s="928"/>
      <c r="C765" s="928"/>
      <c r="D765" s="928"/>
      <c r="E765" s="928"/>
      <c r="F765" s="928"/>
      <c r="G765" s="928"/>
      <c r="H765" s="928"/>
      <c r="I765" s="928"/>
      <c r="J765" s="928"/>
      <c r="K765" s="928"/>
      <c r="L765" s="928"/>
      <c r="M765" s="928"/>
      <c r="N765" s="928"/>
      <c r="O765" s="928"/>
      <c r="P765" s="928"/>
      <c r="Q765" s="928"/>
      <c r="R765" s="928"/>
      <c r="S765" s="928"/>
      <c r="T765" s="928"/>
      <c r="U765" s="928"/>
      <c r="V765" s="928"/>
      <c r="W765" s="928"/>
      <c r="X765" s="928"/>
      <c r="Y765" s="928"/>
      <c r="Z765" s="928"/>
      <c r="AA765" s="928"/>
      <c r="AB765" s="928"/>
      <c r="AC765" s="928"/>
      <c r="AD765" s="928"/>
      <c r="AE765" s="928"/>
      <c r="AF765" s="928"/>
      <c r="AG765" s="928"/>
      <c r="AH765" s="928"/>
      <c r="AI765" s="928"/>
      <c r="AJ765" s="928"/>
      <c r="AK765" s="928"/>
      <c r="AL765" s="928"/>
      <c r="AM765" s="928"/>
      <c r="AN765" s="928"/>
      <c r="AO765" s="928"/>
      <c r="AP765" s="928"/>
      <c r="AQ765" s="928"/>
      <c r="AR765" s="928"/>
      <c r="AS765" s="928"/>
      <c r="AT765" s="928"/>
      <c r="AU765" s="928"/>
    </row>
    <row r="766" spans="1:47">
      <c r="A766" s="928"/>
      <c r="B766" s="928"/>
      <c r="C766" s="928"/>
      <c r="D766" s="928"/>
      <c r="E766" s="928"/>
      <c r="F766" s="928"/>
      <c r="G766" s="928"/>
      <c r="H766" s="928"/>
      <c r="I766" s="928"/>
      <c r="J766" s="928"/>
      <c r="K766" s="928"/>
      <c r="L766" s="928"/>
      <c r="M766" s="928"/>
      <c r="N766" s="928"/>
      <c r="O766" s="928"/>
      <c r="P766" s="928"/>
      <c r="Q766" s="928"/>
      <c r="R766" s="928"/>
      <c r="S766" s="928"/>
      <c r="T766" s="928"/>
      <c r="U766" s="928"/>
      <c r="V766" s="928"/>
      <c r="W766" s="928"/>
      <c r="X766" s="928"/>
      <c r="Y766" s="928"/>
      <c r="Z766" s="928"/>
      <c r="AA766" s="928"/>
      <c r="AB766" s="928"/>
      <c r="AC766" s="928"/>
      <c r="AD766" s="928"/>
      <c r="AE766" s="928"/>
      <c r="AF766" s="928"/>
      <c r="AG766" s="928"/>
      <c r="AH766" s="928"/>
      <c r="AI766" s="928"/>
      <c r="AJ766" s="928"/>
      <c r="AK766" s="928"/>
      <c r="AL766" s="928"/>
      <c r="AM766" s="928"/>
      <c r="AN766" s="928"/>
      <c r="AO766" s="928"/>
      <c r="AP766" s="928"/>
      <c r="AQ766" s="928"/>
      <c r="AR766" s="928"/>
      <c r="AS766" s="928"/>
      <c r="AT766" s="928"/>
      <c r="AU766" s="928"/>
    </row>
    <row r="767" spans="1:47">
      <c r="A767" s="928"/>
      <c r="B767" s="928"/>
      <c r="C767" s="928"/>
      <c r="D767" s="928"/>
      <c r="E767" s="928"/>
      <c r="F767" s="928"/>
      <c r="G767" s="928"/>
      <c r="H767" s="928"/>
      <c r="I767" s="928"/>
      <c r="J767" s="928"/>
      <c r="K767" s="928"/>
      <c r="L767" s="928"/>
      <c r="M767" s="928"/>
      <c r="N767" s="928"/>
      <c r="O767" s="928"/>
      <c r="P767" s="928"/>
      <c r="Q767" s="928"/>
      <c r="R767" s="928"/>
      <c r="S767" s="928"/>
      <c r="T767" s="928"/>
      <c r="U767" s="928"/>
      <c r="V767" s="928"/>
      <c r="W767" s="928"/>
      <c r="X767" s="928"/>
      <c r="Y767" s="928"/>
      <c r="Z767" s="928"/>
      <c r="AA767" s="928"/>
      <c r="AB767" s="928"/>
      <c r="AC767" s="928"/>
      <c r="AD767" s="928"/>
      <c r="AE767" s="928"/>
      <c r="AF767" s="928"/>
      <c r="AG767" s="928"/>
      <c r="AH767" s="928"/>
      <c r="AI767" s="928"/>
      <c r="AJ767" s="928"/>
      <c r="AK767" s="928"/>
      <c r="AL767" s="928"/>
      <c r="AM767" s="928"/>
      <c r="AN767" s="928"/>
      <c r="AO767" s="928"/>
      <c r="AP767" s="928"/>
      <c r="AQ767" s="928"/>
      <c r="AR767" s="928"/>
      <c r="AS767" s="928"/>
      <c r="AT767" s="928"/>
      <c r="AU767" s="928"/>
    </row>
    <row r="768" spans="1:47">
      <c r="A768" s="928"/>
      <c r="B768" s="928"/>
      <c r="C768" s="928"/>
      <c r="D768" s="928"/>
      <c r="E768" s="928"/>
      <c r="F768" s="928"/>
      <c r="G768" s="928"/>
      <c r="H768" s="928"/>
      <c r="I768" s="928"/>
      <c r="J768" s="928"/>
      <c r="K768" s="928"/>
      <c r="L768" s="928"/>
      <c r="M768" s="928"/>
      <c r="N768" s="928"/>
      <c r="O768" s="928"/>
      <c r="P768" s="928"/>
      <c r="Q768" s="928"/>
      <c r="R768" s="928"/>
      <c r="S768" s="928"/>
      <c r="T768" s="928"/>
      <c r="U768" s="928"/>
      <c r="V768" s="928"/>
      <c r="W768" s="928"/>
      <c r="X768" s="928"/>
      <c r="Y768" s="928"/>
      <c r="Z768" s="928"/>
      <c r="AA768" s="928"/>
      <c r="AB768" s="928"/>
      <c r="AC768" s="928"/>
      <c r="AD768" s="928"/>
      <c r="AE768" s="928"/>
      <c r="AF768" s="928"/>
      <c r="AG768" s="928"/>
      <c r="AH768" s="928"/>
      <c r="AI768" s="928"/>
      <c r="AJ768" s="928"/>
      <c r="AK768" s="928"/>
      <c r="AL768" s="928"/>
      <c r="AM768" s="928"/>
      <c r="AN768" s="928"/>
      <c r="AO768" s="928"/>
      <c r="AP768" s="928"/>
      <c r="AQ768" s="928"/>
      <c r="AR768" s="928"/>
      <c r="AS768" s="928"/>
      <c r="AT768" s="928"/>
      <c r="AU768" s="928"/>
    </row>
    <row r="769" spans="1:47">
      <c r="A769" s="928"/>
      <c r="B769" s="928"/>
      <c r="C769" s="928"/>
      <c r="D769" s="928"/>
      <c r="E769" s="928"/>
      <c r="F769" s="928"/>
      <c r="G769" s="928"/>
      <c r="H769" s="928"/>
      <c r="I769" s="928"/>
      <c r="J769" s="928"/>
      <c r="K769" s="928"/>
      <c r="L769" s="928"/>
      <c r="M769" s="928"/>
      <c r="N769" s="928"/>
      <c r="O769" s="928"/>
      <c r="P769" s="928"/>
      <c r="Q769" s="928"/>
      <c r="R769" s="928"/>
      <c r="S769" s="928"/>
      <c r="T769" s="928"/>
      <c r="U769" s="928"/>
      <c r="V769" s="928"/>
      <c r="W769" s="928"/>
      <c r="X769" s="928"/>
      <c r="Y769" s="928"/>
      <c r="Z769" s="928"/>
      <c r="AA769" s="928"/>
      <c r="AB769" s="928"/>
      <c r="AC769" s="928"/>
      <c r="AD769" s="928"/>
      <c r="AE769" s="928"/>
      <c r="AF769" s="928"/>
      <c r="AG769" s="928"/>
      <c r="AH769" s="928"/>
      <c r="AI769" s="928"/>
      <c r="AJ769" s="928"/>
      <c r="AK769" s="928"/>
      <c r="AL769" s="928"/>
      <c r="AM769" s="928"/>
      <c r="AN769" s="928"/>
      <c r="AO769" s="928"/>
      <c r="AP769" s="928"/>
      <c r="AQ769" s="928"/>
      <c r="AR769" s="928"/>
      <c r="AS769" s="928"/>
      <c r="AT769" s="928"/>
      <c r="AU769" s="928"/>
    </row>
    <row r="770" spans="1:47">
      <c r="A770" s="928"/>
      <c r="B770" s="928"/>
      <c r="C770" s="928"/>
      <c r="D770" s="928"/>
      <c r="E770" s="928"/>
      <c r="F770" s="928"/>
      <c r="G770" s="928"/>
      <c r="H770" s="928"/>
      <c r="I770" s="928"/>
      <c r="J770" s="928"/>
      <c r="K770" s="928"/>
      <c r="L770" s="928"/>
      <c r="M770" s="928"/>
      <c r="N770" s="928"/>
      <c r="O770" s="928"/>
      <c r="P770" s="928"/>
      <c r="Q770" s="928"/>
      <c r="R770" s="928"/>
      <c r="S770" s="928"/>
      <c r="T770" s="928"/>
      <c r="U770" s="928"/>
      <c r="V770" s="928"/>
      <c r="W770" s="928"/>
      <c r="X770" s="928"/>
      <c r="Y770" s="928"/>
      <c r="Z770" s="928"/>
      <c r="AA770" s="928"/>
      <c r="AB770" s="928"/>
      <c r="AC770" s="928"/>
      <c r="AD770" s="928"/>
      <c r="AE770" s="928"/>
      <c r="AF770" s="928"/>
      <c r="AG770" s="928"/>
      <c r="AH770" s="928"/>
      <c r="AI770" s="928"/>
      <c r="AJ770" s="928"/>
      <c r="AK770" s="928"/>
      <c r="AL770" s="928"/>
      <c r="AM770" s="928"/>
      <c r="AN770" s="928"/>
      <c r="AO770" s="928"/>
      <c r="AP770" s="928"/>
      <c r="AQ770" s="928"/>
      <c r="AR770" s="928"/>
      <c r="AS770" s="928"/>
      <c r="AT770" s="928"/>
      <c r="AU770" s="928"/>
    </row>
    <row r="771" spans="1:47">
      <c r="A771" s="928"/>
      <c r="B771" s="928"/>
      <c r="C771" s="928"/>
      <c r="D771" s="928"/>
      <c r="E771" s="928"/>
      <c r="F771" s="928"/>
      <c r="G771" s="928"/>
      <c r="H771" s="928"/>
      <c r="I771" s="928"/>
      <c r="J771" s="928"/>
      <c r="K771" s="928"/>
      <c r="L771" s="928"/>
      <c r="M771" s="928"/>
      <c r="N771" s="928"/>
      <c r="O771" s="928"/>
      <c r="P771" s="928"/>
      <c r="Q771" s="928"/>
      <c r="R771" s="928"/>
      <c r="S771" s="928"/>
      <c r="T771" s="928"/>
      <c r="U771" s="928"/>
      <c r="V771" s="928"/>
      <c r="W771" s="928"/>
      <c r="X771" s="928"/>
      <c r="Y771" s="928"/>
      <c r="Z771" s="928"/>
      <c r="AA771" s="928"/>
      <c r="AB771" s="928"/>
      <c r="AC771" s="928"/>
      <c r="AD771" s="928"/>
      <c r="AE771" s="928"/>
      <c r="AF771" s="928"/>
      <c r="AG771" s="928"/>
      <c r="AH771" s="928"/>
      <c r="AI771" s="928"/>
      <c r="AJ771" s="928"/>
      <c r="AK771" s="928"/>
      <c r="AL771" s="928"/>
      <c r="AM771" s="928"/>
      <c r="AN771" s="928"/>
      <c r="AO771" s="928"/>
      <c r="AP771" s="928"/>
      <c r="AQ771" s="928"/>
      <c r="AR771" s="928"/>
      <c r="AS771" s="928"/>
      <c r="AT771" s="928"/>
      <c r="AU771" s="928"/>
    </row>
    <row r="772" spans="1:47">
      <c r="A772" s="928"/>
      <c r="B772" s="928"/>
      <c r="C772" s="928"/>
      <c r="D772" s="928"/>
      <c r="E772" s="928"/>
      <c r="F772" s="928"/>
      <c r="G772" s="928"/>
      <c r="H772" s="928"/>
      <c r="I772" s="928"/>
      <c r="J772" s="928"/>
      <c r="K772" s="928"/>
      <c r="L772" s="928"/>
      <c r="M772" s="928"/>
      <c r="N772" s="928"/>
      <c r="O772" s="928"/>
      <c r="P772" s="928"/>
      <c r="Q772" s="928"/>
      <c r="R772" s="928"/>
      <c r="S772" s="928"/>
      <c r="T772" s="928"/>
      <c r="U772" s="928"/>
      <c r="V772" s="928"/>
      <c r="W772" s="928"/>
      <c r="X772" s="928"/>
      <c r="Y772" s="928"/>
      <c r="Z772" s="928"/>
      <c r="AA772" s="928"/>
      <c r="AB772" s="928"/>
      <c r="AC772" s="928"/>
      <c r="AD772" s="928"/>
      <c r="AE772" s="928"/>
      <c r="AF772" s="928"/>
      <c r="AG772" s="928"/>
      <c r="AH772" s="928"/>
      <c r="AI772" s="928"/>
      <c r="AJ772" s="928"/>
      <c r="AK772" s="928"/>
      <c r="AL772" s="928"/>
      <c r="AM772" s="928"/>
      <c r="AN772" s="928"/>
      <c r="AO772" s="928"/>
      <c r="AP772" s="928"/>
      <c r="AQ772" s="928"/>
      <c r="AR772" s="928"/>
      <c r="AS772" s="928"/>
      <c r="AT772" s="928"/>
      <c r="AU772" s="928"/>
    </row>
    <row r="773" spans="1:47">
      <c r="A773" s="928"/>
      <c r="B773" s="928"/>
      <c r="C773" s="928"/>
      <c r="D773" s="928"/>
      <c r="E773" s="928"/>
      <c r="F773" s="928"/>
      <c r="G773" s="928"/>
      <c r="H773" s="928"/>
      <c r="I773" s="928"/>
      <c r="J773" s="928"/>
      <c r="K773" s="928"/>
      <c r="L773" s="928"/>
      <c r="M773" s="928"/>
      <c r="N773" s="928"/>
      <c r="O773" s="928"/>
      <c r="P773" s="928"/>
      <c r="Q773" s="928"/>
      <c r="R773" s="928"/>
      <c r="S773" s="928"/>
      <c r="T773" s="928"/>
      <c r="U773" s="928"/>
      <c r="V773" s="928"/>
      <c r="W773" s="928"/>
      <c r="X773" s="928"/>
      <c r="Y773" s="928"/>
      <c r="Z773" s="928"/>
      <c r="AA773" s="928"/>
      <c r="AB773" s="928"/>
      <c r="AC773" s="928"/>
      <c r="AD773" s="928"/>
      <c r="AE773" s="928"/>
      <c r="AF773" s="928"/>
      <c r="AG773" s="928"/>
      <c r="AH773" s="928"/>
      <c r="AI773" s="928"/>
      <c r="AJ773" s="928"/>
      <c r="AK773" s="928"/>
      <c r="AL773" s="928"/>
      <c r="AM773" s="928"/>
      <c r="AN773" s="928"/>
      <c r="AO773" s="928"/>
      <c r="AP773" s="928"/>
      <c r="AQ773" s="928"/>
      <c r="AR773" s="928"/>
      <c r="AS773" s="928"/>
      <c r="AT773" s="928"/>
      <c r="AU773" s="928"/>
    </row>
    <row r="774" spans="1:47">
      <c r="A774" s="928"/>
      <c r="B774" s="928"/>
      <c r="C774" s="928"/>
      <c r="D774" s="928"/>
      <c r="E774" s="928"/>
      <c r="F774" s="928"/>
      <c r="G774" s="928"/>
      <c r="H774" s="928"/>
      <c r="I774" s="928"/>
      <c r="J774" s="928"/>
      <c r="K774" s="928"/>
      <c r="L774" s="928"/>
      <c r="M774" s="928"/>
      <c r="N774" s="928"/>
      <c r="O774" s="928"/>
      <c r="P774" s="928"/>
      <c r="Q774" s="928"/>
      <c r="R774" s="928"/>
      <c r="S774" s="928"/>
      <c r="T774" s="928"/>
      <c r="U774" s="928"/>
      <c r="V774" s="928"/>
      <c r="W774" s="928"/>
      <c r="X774" s="928"/>
      <c r="Y774" s="928"/>
      <c r="Z774" s="928"/>
      <c r="AA774" s="928"/>
      <c r="AB774" s="928"/>
      <c r="AC774" s="928"/>
      <c r="AD774" s="928"/>
      <c r="AE774" s="928"/>
      <c r="AF774" s="928"/>
      <c r="AG774" s="928"/>
      <c r="AH774" s="928"/>
      <c r="AI774" s="928"/>
      <c r="AJ774" s="928"/>
      <c r="AK774" s="928"/>
      <c r="AL774" s="928"/>
      <c r="AM774" s="928"/>
      <c r="AN774" s="928"/>
      <c r="AO774" s="928"/>
      <c r="AP774" s="928"/>
      <c r="AQ774" s="928"/>
      <c r="AR774" s="928"/>
      <c r="AS774" s="928"/>
      <c r="AT774" s="928"/>
      <c r="AU774" s="928"/>
    </row>
    <row r="775" spans="1:47">
      <c r="A775" s="928"/>
      <c r="B775" s="928"/>
      <c r="C775" s="928"/>
      <c r="D775" s="928"/>
      <c r="E775" s="928"/>
      <c r="F775" s="928"/>
      <c r="G775" s="928"/>
      <c r="H775" s="928"/>
      <c r="I775" s="928"/>
      <c r="J775" s="928"/>
      <c r="K775" s="928"/>
      <c r="L775" s="928"/>
      <c r="M775" s="928"/>
      <c r="N775" s="928"/>
      <c r="O775" s="928"/>
      <c r="P775" s="928"/>
      <c r="Q775" s="928"/>
      <c r="R775" s="928"/>
      <c r="S775" s="928"/>
      <c r="T775" s="928"/>
      <c r="U775" s="928"/>
      <c r="V775" s="928"/>
      <c r="W775" s="928"/>
      <c r="X775" s="928"/>
      <c r="Y775" s="928"/>
      <c r="Z775" s="928"/>
      <c r="AA775" s="928"/>
      <c r="AB775" s="928"/>
      <c r="AC775" s="928"/>
      <c r="AD775" s="928"/>
      <c r="AE775" s="928"/>
      <c r="AF775" s="928"/>
      <c r="AG775" s="928"/>
      <c r="AH775" s="928"/>
      <c r="AI775" s="928"/>
      <c r="AJ775" s="928"/>
      <c r="AK775" s="928"/>
      <c r="AL775" s="928"/>
      <c r="AM775" s="928"/>
      <c r="AN775" s="928"/>
      <c r="AO775" s="928"/>
      <c r="AP775" s="928"/>
      <c r="AQ775" s="928"/>
      <c r="AR775" s="928"/>
      <c r="AS775" s="928"/>
      <c r="AT775" s="928"/>
      <c r="AU775" s="928"/>
    </row>
    <row r="776" spans="1:47">
      <c r="A776" s="928"/>
      <c r="B776" s="928"/>
      <c r="C776" s="928"/>
      <c r="D776" s="928"/>
      <c r="E776" s="928"/>
      <c r="F776" s="928"/>
      <c r="G776" s="928"/>
      <c r="H776" s="928"/>
      <c r="I776" s="928"/>
      <c r="J776" s="928"/>
      <c r="K776" s="928"/>
      <c r="L776" s="928"/>
      <c r="M776" s="928"/>
      <c r="N776" s="928"/>
      <c r="O776" s="928"/>
      <c r="P776" s="928"/>
      <c r="Q776" s="928"/>
      <c r="R776" s="928"/>
      <c r="S776" s="928"/>
      <c r="T776" s="928"/>
      <c r="U776" s="928"/>
      <c r="V776" s="928"/>
      <c r="W776" s="928"/>
      <c r="X776" s="928"/>
      <c r="Y776" s="928"/>
      <c r="Z776" s="928"/>
      <c r="AA776" s="928"/>
      <c r="AB776" s="928"/>
      <c r="AC776" s="928"/>
      <c r="AD776" s="928"/>
      <c r="AE776" s="928"/>
      <c r="AF776" s="928"/>
      <c r="AG776" s="928"/>
      <c r="AH776" s="928"/>
      <c r="AI776" s="928"/>
      <c r="AJ776" s="928"/>
      <c r="AK776" s="928"/>
      <c r="AL776" s="928"/>
      <c r="AM776" s="928"/>
      <c r="AN776" s="928"/>
      <c r="AO776" s="928"/>
      <c r="AP776" s="928"/>
      <c r="AQ776" s="928"/>
      <c r="AR776" s="928"/>
      <c r="AS776" s="928"/>
      <c r="AT776" s="928"/>
      <c r="AU776" s="928"/>
    </row>
    <row r="777" spans="1:47">
      <c r="A777" s="928"/>
      <c r="B777" s="928"/>
      <c r="C777" s="928"/>
      <c r="D777" s="928"/>
      <c r="E777" s="928"/>
      <c r="F777" s="928"/>
      <c r="G777" s="928"/>
      <c r="H777" s="928"/>
      <c r="I777" s="928"/>
      <c r="J777" s="928"/>
      <c r="K777" s="928"/>
      <c r="L777" s="928"/>
      <c r="M777" s="928"/>
      <c r="N777" s="928"/>
      <c r="O777" s="928"/>
      <c r="P777" s="928"/>
      <c r="Q777" s="928"/>
      <c r="R777" s="928"/>
      <c r="S777" s="928"/>
      <c r="T777" s="928"/>
      <c r="U777" s="928"/>
      <c r="V777" s="928"/>
      <c r="W777" s="928"/>
      <c r="X777" s="928"/>
      <c r="Y777" s="928"/>
      <c r="Z777" s="928"/>
      <c r="AA777" s="928"/>
      <c r="AB777" s="928"/>
      <c r="AC777" s="928"/>
      <c r="AD777" s="928"/>
      <c r="AE777" s="928"/>
      <c r="AF777" s="928"/>
      <c r="AG777" s="928"/>
      <c r="AH777" s="928"/>
      <c r="AI777" s="928"/>
      <c r="AJ777" s="928"/>
      <c r="AK777" s="928"/>
      <c r="AL777" s="928"/>
      <c r="AM777" s="928"/>
      <c r="AN777" s="928"/>
      <c r="AO777" s="928"/>
      <c r="AP777" s="928"/>
      <c r="AQ777" s="928"/>
      <c r="AR777" s="928"/>
      <c r="AS777" s="928"/>
      <c r="AT777" s="928"/>
      <c r="AU777" s="928"/>
    </row>
    <row r="778" spans="1:47">
      <c r="A778" s="928"/>
      <c r="B778" s="928"/>
      <c r="C778" s="928"/>
      <c r="D778" s="928"/>
      <c r="E778" s="928"/>
      <c r="F778" s="928"/>
      <c r="G778" s="928"/>
      <c r="H778" s="928"/>
      <c r="I778" s="928"/>
      <c r="J778" s="928"/>
      <c r="K778" s="928"/>
      <c r="L778" s="928"/>
      <c r="M778" s="928"/>
      <c r="N778" s="928"/>
      <c r="O778" s="928"/>
      <c r="P778" s="928"/>
      <c r="Q778" s="928"/>
      <c r="R778" s="928"/>
      <c r="S778" s="928"/>
      <c r="T778" s="928"/>
      <c r="U778" s="928"/>
      <c r="V778" s="928"/>
      <c r="W778" s="928"/>
      <c r="X778" s="928"/>
      <c r="Y778" s="928"/>
      <c r="Z778" s="928"/>
      <c r="AA778" s="928"/>
      <c r="AB778" s="928"/>
      <c r="AC778" s="928"/>
      <c r="AD778" s="928"/>
      <c r="AE778" s="928"/>
      <c r="AF778" s="928"/>
      <c r="AG778" s="928"/>
      <c r="AH778" s="928"/>
      <c r="AI778" s="928"/>
      <c r="AJ778" s="928"/>
      <c r="AK778" s="928"/>
      <c r="AL778" s="928"/>
      <c r="AM778" s="928"/>
      <c r="AN778" s="928"/>
      <c r="AO778" s="928"/>
      <c r="AP778" s="928"/>
      <c r="AQ778" s="928"/>
      <c r="AR778" s="928"/>
      <c r="AS778" s="928"/>
      <c r="AT778" s="928"/>
      <c r="AU778" s="928"/>
    </row>
    <row r="779" spans="1:47">
      <c r="A779" s="928"/>
      <c r="B779" s="928"/>
      <c r="C779" s="928"/>
      <c r="D779" s="928"/>
      <c r="E779" s="928"/>
      <c r="F779" s="928"/>
      <c r="G779" s="928"/>
      <c r="H779" s="928"/>
      <c r="I779" s="928"/>
      <c r="J779" s="928"/>
      <c r="K779" s="928"/>
      <c r="L779" s="928"/>
      <c r="M779" s="928"/>
      <c r="N779" s="928"/>
      <c r="O779" s="928"/>
      <c r="P779" s="928"/>
      <c r="Q779" s="928"/>
      <c r="R779" s="928"/>
      <c r="S779" s="928"/>
      <c r="T779" s="928"/>
      <c r="U779" s="928"/>
      <c r="V779" s="928"/>
      <c r="W779" s="928"/>
      <c r="X779" s="928"/>
      <c r="Y779" s="928"/>
      <c r="Z779" s="928"/>
      <c r="AA779" s="928"/>
      <c r="AB779" s="928"/>
      <c r="AC779" s="928"/>
      <c r="AD779" s="928"/>
      <c r="AE779" s="928"/>
      <c r="AF779" s="928"/>
      <c r="AG779" s="928"/>
      <c r="AH779" s="928"/>
      <c r="AI779" s="928"/>
      <c r="AJ779" s="928"/>
      <c r="AK779" s="928"/>
      <c r="AL779" s="928"/>
      <c r="AM779" s="928"/>
      <c r="AN779" s="928"/>
      <c r="AO779" s="928"/>
      <c r="AP779" s="928"/>
      <c r="AQ779" s="928"/>
      <c r="AR779" s="928"/>
      <c r="AS779" s="928"/>
      <c r="AT779" s="928"/>
      <c r="AU779" s="928"/>
    </row>
    <row r="780" spans="1:47">
      <c r="A780" s="928"/>
      <c r="B780" s="928"/>
      <c r="C780" s="928"/>
      <c r="D780" s="928"/>
      <c r="E780" s="928"/>
      <c r="F780" s="928"/>
      <c r="G780" s="928"/>
      <c r="H780" s="928"/>
      <c r="I780" s="928"/>
      <c r="J780" s="928"/>
      <c r="K780" s="928"/>
      <c r="L780" s="928"/>
      <c r="M780" s="928"/>
      <c r="N780" s="928"/>
      <c r="O780" s="928"/>
      <c r="P780" s="928"/>
      <c r="Q780" s="928"/>
      <c r="R780" s="928"/>
      <c r="S780" s="928"/>
      <c r="T780" s="928"/>
      <c r="U780" s="928"/>
      <c r="V780" s="928"/>
      <c r="W780" s="928"/>
      <c r="X780" s="928"/>
      <c r="Y780" s="928"/>
      <c r="Z780" s="928"/>
      <c r="AA780" s="928"/>
      <c r="AB780" s="928"/>
      <c r="AC780" s="928"/>
      <c r="AD780" s="928"/>
      <c r="AE780" s="928"/>
      <c r="AF780" s="928"/>
      <c r="AG780" s="928"/>
      <c r="AH780" s="928"/>
      <c r="AI780" s="928"/>
      <c r="AJ780" s="928"/>
      <c r="AK780" s="928"/>
      <c r="AL780" s="928"/>
      <c r="AM780" s="928"/>
      <c r="AN780" s="928"/>
      <c r="AO780" s="928"/>
      <c r="AP780" s="928"/>
      <c r="AQ780" s="928"/>
      <c r="AR780" s="928"/>
      <c r="AS780" s="928"/>
      <c r="AT780" s="928"/>
      <c r="AU780" s="928"/>
    </row>
    <row r="781" spans="1:47">
      <c r="A781" s="928"/>
      <c r="B781" s="928"/>
      <c r="C781" s="928"/>
      <c r="D781" s="928"/>
      <c r="E781" s="928"/>
      <c r="F781" s="928"/>
      <c r="G781" s="928"/>
      <c r="H781" s="928"/>
      <c r="I781" s="928"/>
      <c r="J781" s="928"/>
      <c r="K781" s="928"/>
      <c r="L781" s="928"/>
      <c r="M781" s="928"/>
      <c r="N781" s="928"/>
      <c r="O781" s="928"/>
      <c r="P781" s="928"/>
      <c r="Q781" s="928"/>
      <c r="R781" s="928"/>
      <c r="S781" s="928"/>
      <c r="T781" s="928"/>
      <c r="U781" s="928"/>
      <c r="V781" s="928"/>
      <c r="W781" s="928"/>
      <c r="X781" s="928"/>
      <c r="Y781" s="928"/>
      <c r="Z781" s="928"/>
      <c r="AA781" s="928"/>
      <c r="AB781" s="928"/>
      <c r="AC781" s="928"/>
      <c r="AD781" s="928"/>
      <c r="AE781" s="928"/>
      <c r="AF781" s="928"/>
      <c r="AG781" s="928"/>
      <c r="AH781" s="928"/>
      <c r="AI781" s="928"/>
      <c r="AJ781" s="928"/>
      <c r="AK781" s="928"/>
      <c r="AL781" s="928"/>
      <c r="AM781" s="928"/>
      <c r="AN781" s="928"/>
      <c r="AO781" s="928"/>
      <c r="AP781" s="928"/>
      <c r="AQ781" s="928"/>
      <c r="AR781" s="928"/>
      <c r="AS781" s="928"/>
      <c r="AT781" s="928"/>
      <c r="AU781" s="928"/>
    </row>
    <row r="782" spans="1:47">
      <c r="A782" s="928"/>
      <c r="B782" s="928"/>
      <c r="C782" s="928"/>
      <c r="D782" s="928"/>
      <c r="E782" s="928"/>
      <c r="F782" s="928"/>
      <c r="G782" s="928"/>
      <c r="H782" s="928"/>
      <c r="I782" s="928"/>
      <c r="J782" s="928"/>
      <c r="K782" s="928"/>
      <c r="L782" s="928"/>
      <c r="M782" s="928"/>
      <c r="N782" s="928"/>
      <c r="O782" s="928"/>
      <c r="P782" s="928"/>
      <c r="Q782" s="928"/>
      <c r="R782" s="928"/>
      <c r="S782" s="928"/>
      <c r="T782" s="928"/>
      <c r="U782" s="928"/>
      <c r="V782" s="928"/>
      <c r="W782" s="928"/>
      <c r="X782" s="928"/>
      <c r="Y782" s="928"/>
      <c r="Z782" s="928"/>
      <c r="AA782" s="928"/>
      <c r="AB782" s="928"/>
      <c r="AC782" s="928"/>
      <c r="AD782" s="928"/>
      <c r="AE782" s="928"/>
      <c r="AF782" s="928"/>
      <c r="AG782" s="928"/>
      <c r="AH782" s="928"/>
      <c r="AI782" s="928"/>
      <c r="AJ782" s="928"/>
      <c r="AK782" s="928"/>
      <c r="AL782" s="928"/>
      <c r="AM782" s="928"/>
      <c r="AN782" s="928"/>
      <c r="AO782" s="928"/>
      <c r="AP782" s="928"/>
      <c r="AQ782" s="928"/>
      <c r="AR782" s="928"/>
      <c r="AS782" s="928"/>
      <c r="AT782" s="928"/>
      <c r="AU782" s="928"/>
    </row>
    <row r="783" spans="1:47">
      <c r="A783" s="928"/>
      <c r="B783" s="928"/>
      <c r="C783" s="928"/>
      <c r="D783" s="928"/>
      <c r="E783" s="928"/>
      <c r="F783" s="928"/>
      <c r="G783" s="928"/>
      <c r="H783" s="928"/>
      <c r="I783" s="928"/>
      <c r="J783" s="928"/>
      <c r="K783" s="928"/>
      <c r="L783" s="928"/>
      <c r="M783" s="928"/>
      <c r="N783" s="928"/>
      <c r="O783" s="928"/>
      <c r="P783" s="928"/>
      <c r="Q783" s="928"/>
      <c r="R783" s="928"/>
      <c r="S783" s="928"/>
      <c r="T783" s="928"/>
      <c r="U783" s="928"/>
      <c r="V783" s="928"/>
      <c r="W783" s="928"/>
      <c r="X783" s="928"/>
      <c r="Y783" s="928"/>
      <c r="Z783" s="928"/>
      <c r="AA783" s="928"/>
      <c r="AB783" s="928"/>
      <c r="AC783" s="928"/>
      <c r="AD783" s="928"/>
      <c r="AE783" s="928"/>
      <c r="AF783" s="928"/>
      <c r="AG783" s="928"/>
      <c r="AH783" s="928"/>
      <c r="AI783" s="928"/>
      <c r="AJ783" s="928"/>
      <c r="AK783" s="928"/>
      <c r="AL783" s="928"/>
      <c r="AM783" s="928"/>
      <c r="AN783" s="928"/>
      <c r="AO783" s="928"/>
      <c r="AP783" s="928"/>
      <c r="AQ783" s="928"/>
      <c r="AR783" s="928"/>
      <c r="AS783" s="928"/>
      <c r="AT783" s="928"/>
      <c r="AU783" s="928"/>
    </row>
    <row r="784" spans="1:47">
      <c r="A784" s="928"/>
      <c r="B784" s="928"/>
      <c r="C784" s="928"/>
      <c r="D784" s="928"/>
      <c r="E784" s="928"/>
      <c r="F784" s="928"/>
      <c r="G784" s="928"/>
      <c r="H784" s="928"/>
      <c r="I784" s="928"/>
      <c r="J784" s="928"/>
      <c r="K784" s="928"/>
      <c r="L784" s="928"/>
      <c r="M784" s="928"/>
      <c r="N784" s="928"/>
      <c r="O784" s="928"/>
      <c r="P784" s="928"/>
      <c r="Q784" s="928"/>
      <c r="R784" s="928"/>
      <c r="S784" s="928"/>
      <c r="T784" s="928"/>
      <c r="U784" s="928"/>
      <c r="V784" s="928"/>
      <c r="W784" s="928"/>
      <c r="X784" s="928"/>
      <c r="Y784" s="928"/>
      <c r="Z784" s="928"/>
      <c r="AA784" s="928"/>
      <c r="AB784" s="928"/>
      <c r="AC784" s="928"/>
      <c r="AD784" s="928"/>
      <c r="AE784" s="928"/>
      <c r="AF784" s="928"/>
      <c r="AG784" s="928"/>
      <c r="AH784" s="928"/>
      <c r="AI784" s="928"/>
      <c r="AJ784" s="928"/>
      <c r="AK784" s="928"/>
      <c r="AL784" s="928"/>
      <c r="AM784" s="928"/>
      <c r="AN784" s="928"/>
      <c r="AO784" s="928"/>
      <c r="AP784" s="928"/>
      <c r="AQ784" s="928"/>
      <c r="AR784" s="928"/>
      <c r="AS784" s="928"/>
      <c r="AT784" s="928"/>
      <c r="AU784" s="928"/>
    </row>
    <row r="785" spans="1:47">
      <c r="A785" s="928"/>
      <c r="B785" s="928"/>
      <c r="C785" s="928"/>
      <c r="D785" s="928"/>
      <c r="E785" s="928"/>
      <c r="F785" s="928"/>
      <c r="G785" s="928"/>
      <c r="H785" s="928"/>
      <c r="I785" s="928"/>
      <c r="J785" s="928"/>
      <c r="K785" s="928"/>
      <c r="L785" s="928"/>
      <c r="M785" s="928"/>
      <c r="N785" s="928"/>
      <c r="O785" s="928"/>
      <c r="P785" s="928"/>
      <c r="Q785" s="928"/>
      <c r="R785" s="928"/>
      <c r="S785" s="928"/>
      <c r="T785" s="928"/>
      <c r="U785" s="928"/>
      <c r="V785" s="928"/>
      <c r="W785" s="928"/>
      <c r="X785" s="928"/>
      <c r="Y785" s="928"/>
      <c r="Z785" s="928"/>
      <c r="AA785" s="928"/>
      <c r="AB785" s="928"/>
      <c r="AC785" s="928"/>
      <c r="AD785" s="928"/>
      <c r="AE785" s="928"/>
      <c r="AF785" s="928"/>
      <c r="AG785" s="928"/>
      <c r="AH785" s="928"/>
      <c r="AI785" s="928"/>
      <c r="AJ785" s="928"/>
      <c r="AK785" s="928"/>
      <c r="AL785" s="928"/>
      <c r="AM785" s="928"/>
      <c r="AN785" s="928"/>
      <c r="AO785" s="928"/>
      <c r="AP785" s="928"/>
      <c r="AQ785" s="928"/>
      <c r="AR785" s="928"/>
      <c r="AS785" s="928"/>
      <c r="AT785" s="928"/>
      <c r="AU785" s="928"/>
    </row>
    <row r="786" spans="1:47">
      <c r="A786" s="928"/>
      <c r="B786" s="928"/>
      <c r="C786" s="928"/>
      <c r="D786" s="928"/>
      <c r="E786" s="928"/>
      <c r="F786" s="928"/>
      <c r="G786" s="928"/>
      <c r="H786" s="928"/>
      <c r="I786" s="928"/>
      <c r="J786" s="928"/>
      <c r="K786" s="928"/>
      <c r="L786" s="928"/>
      <c r="M786" s="928"/>
      <c r="N786" s="928"/>
      <c r="O786" s="928"/>
      <c r="P786" s="928"/>
      <c r="Q786" s="928"/>
      <c r="R786" s="928"/>
      <c r="S786" s="928"/>
      <c r="T786" s="928"/>
      <c r="U786" s="928"/>
      <c r="V786" s="928"/>
      <c r="W786" s="928"/>
      <c r="X786" s="928"/>
      <c r="Y786" s="928"/>
      <c r="Z786" s="928"/>
      <c r="AA786" s="928"/>
      <c r="AB786" s="928"/>
      <c r="AC786" s="928"/>
      <c r="AD786" s="928"/>
      <c r="AE786" s="928"/>
      <c r="AF786" s="928"/>
      <c r="AG786" s="928"/>
      <c r="AH786" s="928"/>
      <c r="AI786" s="928"/>
      <c r="AJ786" s="928"/>
      <c r="AK786" s="928"/>
      <c r="AL786" s="928"/>
      <c r="AM786" s="928"/>
      <c r="AN786" s="928"/>
      <c r="AO786" s="928"/>
      <c r="AP786" s="928"/>
      <c r="AQ786" s="928"/>
      <c r="AR786" s="928"/>
      <c r="AS786" s="928"/>
      <c r="AT786" s="928"/>
      <c r="AU786" s="928"/>
    </row>
    <row r="787" spans="1:47">
      <c r="A787" s="928"/>
      <c r="B787" s="928"/>
      <c r="C787" s="928"/>
      <c r="D787" s="928"/>
      <c r="E787" s="928"/>
      <c r="F787" s="928"/>
      <c r="G787" s="928"/>
      <c r="H787" s="928"/>
      <c r="I787" s="928"/>
      <c r="J787" s="928"/>
      <c r="K787" s="928"/>
      <c r="L787" s="928"/>
      <c r="M787" s="928"/>
      <c r="N787" s="928"/>
      <c r="O787" s="928"/>
      <c r="P787" s="928"/>
      <c r="Q787" s="928"/>
      <c r="R787" s="928"/>
      <c r="S787" s="928"/>
      <c r="T787" s="928"/>
      <c r="U787" s="928"/>
      <c r="V787" s="928"/>
      <c r="W787" s="928"/>
      <c r="X787" s="928"/>
      <c r="Y787" s="928"/>
      <c r="Z787" s="928"/>
      <c r="AA787" s="928"/>
      <c r="AB787" s="928"/>
      <c r="AC787" s="928"/>
      <c r="AD787" s="928"/>
      <c r="AE787" s="928"/>
      <c r="AF787" s="928"/>
      <c r="AG787" s="928"/>
      <c r="AH787" s="928"/>
      <c r="AI787" s="928"/>
      <c r="AJ787" s="928"/>
      <c r="AK787" s="928"/>
      <c r="AL787" s="928"/>
      <c r="AM787" s="928"/>
      <c r="AN787" s="928"/>
      <c r="AO787" s="928"/>
      <c r="AP787" s="928"/>
      <c r="AQ787" s="928"/>
      <c r="AR787" s="928"/>
      <c r="AS787" s="928"/>
      <c r="AT787" s="928"/>
      <c r="AU787" s="928"/>
    </row>
    <row r="788" spans="1:47">
      <c r="A788" s="928"/>
      <c r="B788" s="928"/>
      <c r="C788" s="928"/>
      <c r="D788" s="928"/>
      <c r="E788" s="928"/>
      <c r="F788" s="928"/>
      <c r="G788" s="928"/>
      <c r="H788" s="928"/>
      <c r="I788" s="928"/>
      <c r="J788" s="928"/>
      <c r="K788" s="928"/>
      <c r="L788" s="928"/>
      <c r="M788" s="928"/>
      <c r="N788" s="928"/>
      <c r="O788" s="928"/>
      <c r="P788" s="928"/>
      <c r="Q788" s="928"/>
      <c r="R788" s="928"/>
      <c r="S788" s="928"/>
      <c r="T788" s="928"/>
      <c r="U788" s="928"/>
      <c r="V788" s="928"/>
      <c r="W788" s="928"/>
      <c r="X788" s="928"/>
      <c r="Y788" s="928"/>
      <c r="Z788" s="928"/>
      <c r="AA788" s="928"/>
      <c r="AB788" s="928"/>
      <c r="AC788" s="928"/>
      <c r="AD788" s="928"/>
      <c r="AE788" s="928"/>
      <c r="AF788" s="928"/>
      <c r="AG788" s="928"/>
      <c r="AH788" s="928"/>
      <c r="AI788" s="928"/>
      <c r="AJ788" s="928"/>
      <c r="AK788" s="928"/>
      <c r="AL788" s="928"/>
      <c r="AM788" s="928"/>
      <c r="AN788" s="928"/>
      <c r="AO788" s="928"/>
      <c r="AP788" s="928"/>
      <c r="AQ788" s="928"/>
      <c r="AR788" s="928"/>
      <c r="AS788" s="928"/>
      <c r="AT788" s="928"/>
      <c r="AU788" s="928"/>
    </row>
    <row r="789" spans="1:47">
      <c r="A789" s="928"/>
      <c r="B789" s="928"/>
      <c r="C789" s="928"/>
      <c r="D789" s="928"/>
      <c r="E789" s="928"/>
      <c r="F789" s="928"/>
      <c r="G789" s="928"/>
      <c r="H789" s="928"/>
      <c r="I789" s="928"/>
      <c r="J789" s="928"/>
      <c r="K789" s="928"/>
      <c r="L789" s="928"/>
      <c r="M789" s="928"/>
      <c r="N789" s="928"/>
      <c r="O789" s="928"/>
      <c r="P789" s="928"/>
      <c r="Q789" s="928"/>
      <c r="R789" s="928"/>
      <c r="S789" s="928"/>
      <c r="T789" s="928"/>
      <c r="U789" s="928"/>
      <c r="V789" s="928"/>
      <c r="W789" s="928"/>
      <c r="X789" s="928"/>
      <c r="Y789" s="928"/>
      <c r="Z789" s="928"/>
      <c r="AA789" s="928"/>
      <c r="AB789" s="928"/>
      <c r="AC789" s="928"/>
      <c r="AD789" s="928"/>
      <c r="AE789" s="928"/>
      <c r="AF789" s="928"/>
      <c r="AG789" s="928"/>
      <c r="AH789" s="928"/>
      <c r="AI789" s="928"/>
      <c r="AJ789" s="928"/>
      <c r="AK789" s="928"/>
      <c r="AL789" s="928"/>
      <c r="AM789" s="928"/>
      <c r="AN789" s="928"/>
      <c r="AO789" s="928"/>
      <c r="AP789" s="928"/>
      <c r="AQ789" s="928"/>
      <c r="AR789" s="928"/>
      <c r="AS789" s="928"/>
      <c r="AT789" s="928"/>
      <c r="AU789" s="928"/>
    </row>
    <row r="790" spans="1:47">
      <c r="A790" s="928"/>
      <c r="B790" s="928"/>
      <c r="C790" s="928"/>
      <c r="D790" s="928"/>
      <c r="E790" s="928"/>
      <c r="F790" s="928"/>
      <c r="G790" s="928"/>
      <c r="H790" s="928"/>
      <c r="I790" s="928"/>
      <c r="J790" s="928"/>
      <c r="K790" s="928"/>
      <c r="L790" s="928"/>
      <c r="M790" s="928"/>
      <c r="N790" s="928"/>
      <c r="O790" s="928"/>
      <c r="P790" s="928"/>
      <c r="Q790" s="928"/>
      <c r="R790" s="928"/>
      <c r="S790" s="928"/>
      <c r="T790" s="928"/>
      <c r="U790" s="928"/>
      <c r="V790" s="928"/>
      <c r="W790" s="928"/>
      <c r="X790" s="928"/>
      <c r="Y790" s="928"/>
      <c r="Z790" s="928"/>
      <c r="AA790" s="928"/>
      <c r="AB790" s="928"/>
      <c r="AC790" s="928"/>
      <c r="AD790" s="928"/>
      <c r="AE790" s="928"/>
      <c r="AF790" s="928"/>
      <c r="AG790" s="928"/>
      <c r="AH790" s="928"/>
      <c r="AI790" s="928"/>
      <c r="AJ790" s="928"/>
      <c r="AK790" s="928"/>
      <c r="AL790" s="928"/>
      <c r="AM790" s="928"/>
      <c r="AN790" s="928"/>
      <c r="AO790" s="928"/>
      <c r="AP790" s="928"/>
      <c r="AQ790" s="928"/>
      <c r="AR790" s="928"/>
      <c r="AS790" s="928"/>
      <c r="AT790" s="928"/>
      <c r="AU790" s="928"/>
    </row>
    <row r="791" spans="1:47">
      <c r="A791" s="928"/>
      <c r="B791" s="928"/>
      <c r="C791" s="928"/>
      <c r="D791" s="928"/>
      <c r="E791" s="928"/>
      <c r="F791" s="928"/>
      <c r="G791" s="928"/>
      <c r="H791" s="928"/>
      <c r="I791" s="928"/>
      <c r="J791" s="928"/>
      <c r="K791" s="928"/>
      <c r="L791" s="928"/>
      <c r="M791" s="928"/>
      <c r="N791" s="928"/>
      <c r="O791" s="928"/>
      <c r="P791" s="928"/>
      <c r="Q791" s="928"/>
      <c r="R791" s="928"/>
      <c r="S791" s="928"/>
      <c r="T791" s="928"/>
      <c r="U791" s="928"/>
      <c r="V791" s="928"/>
      <c r="W791" s="928"/>
      <c r="X791" s="928"/>
      <c r="Y791" s="928"/>
      <c r="Z791" s="928"/>
      <c r="AA791" s="928"/>
      <c r="AB791" s="928"/>
      <c r="AC791" s="928"/>
      <c r="AD791" s="928"/>
      <c r="AE791" s="928"/>
      <c r="AF791" s="928"/>
      <c r="AG791" s="928"/>
      <c r="AH791" s="928"/>
      <c r="AI791" s="928"/>
      <c r="AJ791" s="928"/>
      <c r="AK791" s="928"/>
      <c r="AL791" s="928"/>
      <c r="AM791" s="928"/>
      <c r="AN791" s="928"/>
      <c r="AO791" s="928"/>
      <c r="AP791" s="928"/>
      <c r="AQ791" s="928"/>
      <c r="AR791" s="928"/>
      <c r="AS791" s="928"/>
      <c r="AT791" s="928"/>
      <c r="AU791" s="928"/>
    </row>
    <row r="792" spans="1:47">
      <c r="A792" s="928"/>
      <c r="B792" s="928"/>
      <c r="C792" s="928"/>
      <c r="D792" s="928"/>
      <c r="E792" s="928"/>
      <c r="F792" s="928"/>
      <c r="G792" s="928"/>
      <c r="H792" s="928"/>
      <c r="I792" s="928"/>
      <c r="J792" s="928"/>
      <c r="K792" s="928"/>
      <c r="L792" s="928"/>
      <c r="M792" s="928"/>
      <c r="N792" s="928"/>
      <c r="O792" s="928"/>
      <c r="P792" s="928"/>
      <c r="Q792" s="928"/>
      <c r="R792" s="928"/>
      <c r="S792" s="928"/>
      <c r="T792" s="928"/>
      <c r="U792" s="928"/>
      <c r="V792" s="928"/>
      <c r="W792" s="928"/>
      <c r="X792" s="928"/>
      <c r="Y792" s="928"/>
      <c r="Z792" s="928"/>
      <c r="AA792" s="928"/>
      <c r="AB792" s="928"/>
      <c r="AC792" s="928"/>
      <c r="AD792" s="928"/>
      <c r="AE792" s="928"/>
      <c r="AF792" s="928"/>
      <c r="AG792" s="928"/>
      <c r="AH792" s="928"/>
      <c r="AI792" s="928"/>
      <c r="AJ792" s="928"/>
      <c r="AK792" s="928"/>
      <c r="AL792" s="928"/>
      <c r="AM792" s="928"/>
      <c r="AN792" s="928"/>
      <c r="AO792" s="928"/>
      <c r="AP792" s="928"/>
      <c r="AQ792" s="928"/>
      <c r="AR792" s="928"/>
      <c r="AS792" s="928"/>
      <c r="AT792" s="928"/>
      <c r="AU792" s="928"/>
    </row>
    <row r="793" spans="1:47">
      <c r="A793" s="928"/>
      <c r="B793" s="928"/>
      <c r="C793" s="928"/>
      <c r="D793" s="928"/>
      <c r="E793" s="928"/>
      <c r="F793" s="928"/>
      <c r="G793" s="928"/>
      <c r="H793" s="928"/>
      <c r="I793" s="928"/>
      <c r="J793" s="928"/>
      <c r="K793" s="928"/>
      <c r="L793" s="928"/>
      <c r="M793" s="928"/>
      <c r="N793" s="928"/>
      <c r="O793" s="928"/>
      <c r="P793" s="928"/>
      <c r="Q793" s="928"/>
      <c r="R793" s="928"/>
      <c r="S793" s="928"/>
      <c r="T793" s="928"/>
      <c r="U793" s="928"/>
      <c r="V793" s="928"/>
      <c r="W793" s="928"/>
      <c r="X793" s="928"/>
      <c r="Y793" s="928"/>
      <c r="Z793" s="928"/>
      <c r="AA793" s="928"/>
      <c r="AB793" s="928"/>
      <c r="AC793" s="928"/>
      <c r="AD793" s="928"/>
      <c r="AE793" s="928"/>
      <c r="AF793" s="928"/>
      <c r="AG793" s="928"/>
      <c r="AH793" s="928"/>
      <c r="AI793" s="928"/>
      <c r="AJ793" s="928"/>
      <c r="AK793" s="928"/>
      <c r="AL793" s="928"/>
      <c r="AM793" s="928"/>
      <c r="AN793" s="928"/>
      <c r="AO793" s="928"/>
      <c r="AP793" s="928"/>
      <c r="AQ793" s="928"/>
      <c r="AR793" s="928"/>
      <c r="AS793" s="928"/>
      <c r="AT793" s="928"/>
      <c r="AU793" s="928"/>
    </row>
    <row r="794" spans="1:47">
      <c r="A794" s="928"/>
      <c r="B794" s="928"/>
      <c r="C794" s="928"/>
      <c r="D794" s="928"/>
      <c r="E794" s="928"/>
      <c r="F794" s="928"/>
      <c r="G794" s="928"/>
      <c r="H794" s="928"/>
      <c r="I794" s="928"/>
      <c r="J794" s="928"/>
      <c r="K794" s="928"/>
      <c r="L794" s="928"/>
      <c r="M794" s="928"/>
      <c r="N794" s="928"/>
      <c r="O794" s="928"/>
      <c r="P794" s="928"/>
      <c r="Q794" s="928"/>
      <c r="R794" s="928"/>
      <c r="S794" s="928"/>
      <c r="T794" s="928"/>
      <c r="U794" s="928"/>
      <c r="V794" s="928"/>
      <c r="W794" s="928"/>
      <c r="X794" s="928"/>
      <c r="Y794" s="928"/>
      <c r="Z794" s="928"/>
      <c r="AA794" s="928"/>
      <c r="AB794" s="928"/>
      <c r="AC794" s="928"/>
      <c r="AD794" s="928"/>
      <c r="AE794" s="928"/>
      <c r="AF794" s="928"/>
      <c r="AG794" s="928"/>
      <c r="AH794" s="928"/>
      <c r="AI794" s="928"/>
      <c r="AJ794" s="928"/>
      <c r="AK794" s="928"/>
      <c r="AL794" s="928"/>
      <c r="AM794" s="928"/>
      <c r="AN794" s="928"/>
      <c r="AO794" s="928"/>
      <c r="AP794" s="928"/>
      <c r="AQ794" s="928"/>
      <c r="AR794" s="928"/>
      <c r="AS794" s="928"/>
      <c r="AT794" s="928"/>
      <c r="AU794" s="928"/>
    </row>
    <row r="795" spans="1:47">
      <c r="A795" s="928"/>
      <c r="B795" s="928"/>
      <c r="C795" s="928"/>
      <c r="D795" s="928"/>
      <c r="E795" s="928"/>
      <c r="F795" s="928"/>
      <c r="G795" s="928"/>
      <c r="H795" s="928"/>
      <c r="I795" s="928"/>
      <c r="J795" s="928"/>
      <c r="K795" s="928"/>
      <c r="L795" s="928"/>
      <c r="M795" s="928"/>
      <c r="N795" s="928"/>
      <c r="O795" s="928"/>
      <c r="P795" s="928"/>
      <c r="Q795" s="928"/>
      <c r="R795" s="928"/>
      <c r="S795" s="928"/>
      <c r="T795" s="928"/>
      <c r="U795" s="928"/>
      <c r="V795" s="928"/>
      <c r="W795" s="928"/>
      <c r="X795" s="928"/>
      <c r="Y795" s="928"/>
      <c r="Z795" s="928"/>
      <c r="AA795" s="928"/>
      <c r="AB795" s="928"/>
      <c r="AC795" s="928"/>
      <c r="AD795" s="928"/>
      <c r="AE795" s="928"/>
      <c r="AF795" s="928"/>
      <c r="AG795" s="928"/>
      <c r="AH795" s="928"/>
      <c r="AI795" s="928"/>
      <c r="AJ795" s="928"/>
      <c r="AK795" s="928"/>
      <c r="AL795" s="928"/>
      <c r="AM795" s="928"/>
      <c r="AN795" s="928"/>
      <c r="AO795" s="928"/>
      <c r="AP795" s="928"/>
      <c r="AQ795" s="928"/>
      <c r="AR795" s="928"/>
      <c r="AS795" s="928"/>
      <c r="AT795" s="928"/>
      <c r="AU795" s="928"/>
    </row>
    <row r="796" spans="1:47">
      <c r="A796" s="928"/>
      <c r="B796" s="928"/>
      <c r="C796" s="928"/>
      <c r="D796" s="928"/>
      <c r="E796" s="928"/>
      <c r="F796" s="928"/>
      <c r="G796" s="928"/>
      <c r="H796" s="928"/>
      <c r="I796" s="928"/>
      <c r="J796" s="928"/>
      <c r="K796" s="928"/>
      <c r="L796" s="928"/>
      <c r="M796" s="928"/>
      <c r="N796" s="928"/>
      <c r="O796" s="928"/>
      <c r="P796" s="928"/>
      <c r="Q796" s="928"/>
      <c r="R796" s="928"/>
      <c r="S796" s="928"/>
      <c r="T796" s="928"/>
      <c r="U796" s="928"/>
      <c r="V796" s="928"/>
      <c r="W796" s="928"/>
      <c r="X796" s="928"/>
      <c r="Y796" s="928"/>
      <c r="Z796" s="928"/>
      <c r="AA796" s="928"/>
      <c r="AB796" s="928"/>
      <c r="AC796" s="928"/>
      <c r="AD796" s="928"/>
      <c r="AE796" s="928"/>
      <c r="AF796" s="928"/>
      <c r="AG796" s="928"/>
      <c r="AH796" s="928"/>
      <c r="AI796" s="928"/>
      <c r="AJ796" s="928"/>
      <c r="AK796" s="928"/>
      <c r="AL796" s="928"/>
      <c r="AM796" s="928"/>
      <c r="AN796" s="928"/>
      <c r="AO796" s="928"/>
      <c r="AP796" s="928"/>
      <c r="AQ796" s="928"/>
      <c r="AR796" s="928"/>
      <c r="AS796" s="928"/>
      <c r="AT796" s="928"/>
      <c r="AU796" s="928"/>
    </row>
    <row r="797" spans="1:47">
      <c r="A797" s="928"/>
      <c r="B797" s="928"/>
      <c r="C797" s="928"/>
      <c r="D797" s="928"/>
      <c r="E797" s="928"/>
      <c r="F797" s="928"/>
      <c r="G797" s="928"/>
      <c r="H797" s="928"/>
      <c r="I797" s="928"/>
      <c r="J797" s="928"/>
      <c r="K797" s="928"/>
      <c r="L797" s="928"/>
      <c r="M797" s="928"/>
      <c r="N797" s="928"/>
      <c r="O797" s="928"/>
      <c r="P797" s="928"/>
      <c r="Q797" s="928"/>
      <c r="R797" s="928"/>
      <c r="S797" s="928"/>
      <c r="T797" s="928"/>
      <c r="U797" s="928"/>
      <c r="V797" s="928"/>
      <c r="W797" s="928"/>
      <c r="X797" s="928"/>
      <c r="Y797" s="928"/>
      <c r="Z797" s="928"/>
      <c r="AA797" s="928"/>
      <c r="AB797" s="928"/>
      <c r="AC797" s="928"/>
      <c r="AD797" s="928"/>
      <c r="AE797" s="928"/>
      <c r="AF797" s="928"/>
      <c r="AG797" s="928"/>
      <c r="AH797" s="928"/>
      <c r="AI797" s="928"/>
      <c r="AJ797" s="928"/>
      <c r="AK797" s="928"/>
      <c r="AL797" s="928"/>
      <c r="AM797" s="928"/>
      <c r="AN797" s="928"/>
      <c r="AO797" s="928"/>
      <c r="AP797" s="928"/>
      <c r="AQ797" s="928"/>
      <c r="AR797" s="928"/>
      <c r="AS797" s="928"/>
      <c r="AT797" s="928"/>
      <c r="AU797" s="928"/>
    </row>
    <row r="798" spans="1:47">
      <c r="A798" s="928"/>
      <c r="B798" s="928"/>
      <c r="C798" s="928"/>
      <c r="D798" s="928"/>
      <c r="E798" s="928"/>
      <c r="F798" s="928"/>
      <c r="G798" s="928"/>
      <c r="H798" s="928"/>
      <c r="I798" s="928"/>
      <c r="J798" s="928"/>
      <c r="K798" s="928"/>
      <c r="L798" s="928"/>
      <c r="M798" s="928"/>
      <c r="N798" s="928"/>
      <c r="O798" s="928"/>
      <c r="P798" s="928"/>
      <c r="Q798" s="928"/>
      <c r="R798" s="928"/>
      <c r="S798" s="928"/>
      <c r="T798" s="928"/>
      <c r="U798" s="928"/>
      <c r="V798" s="928"/>
      <c r="W798" s="928"/>
      <c r="X798" s="928"/>
      <c r="Y798" s="928"/>
      <c r="Z798" s="928"/>
      <c r="AA798" s="928"/>
      <c r="AB798" s="928"/>
      <c r="AC798" s="928"/>
      <c r="AD798" s="928"/>
      <c r="AE798" s="928"/>
      <c r="AF798" s="928"/>
      <c r="AG798" s="928"/>
      <c r="AH798" s="928"/>
      <c r="AI798" s="928"/>
      <c r="AJ798" s="928"/>
      <c r="AK798" s="928"/>
      <c r="AL798" s="928"/>
      <c r="AM798" s="928"/>
      <c r="AN798" s="928"/>
      <c r="AO798" s="928"/>
      <c r="AP798" s="928"/>
      <c r="AQ798" s="928"/>
      <c r="AR798" s="928"/>
      <c r="AS798" s="928"/>
      <c r="AT798" s="928"/>
      <c r="AU798" s="928"/>
    </row>
    <row r="799" spans="1:47">
      <c r="A799" s="928"/>
      <c r="B799" s="928"/>
      <c r="C799" s="928"/>
      <c r="D799" s="928"/>
      <c r="E799" s="928"/>
      <c r="F799" s="928"/>
      <c r="G799" s="928"/>
      <c r="H799" s="928"/>
      <c r="I799" s="928"/>
      <c r="J799" s="928"/>
      <c r="K799" s="928"/>
      <c r="L799" s="928"/>
      <c r="M799" s="928"/>
      <c r="N799" s="928"/>
      <c r="O799" s="928"/>
      <c r="P799" s="928"/>
      <c r="Q799" s="928"/>
      <c r="R799" s="928"/>
      <c r="S799" s="928"/>
      <c r="T799" s="928"/>
      <c r="U799" s="928"/>
      <c r="V799" s="928"/>
      <c r="W799" s="928"/>
      <c r="X799" s="928"/>
      <c r="Y799" s="928"/>
      <c r="Z799" s="928"/>
      <c r="AA799" s="928"/>
      <c r="AB799" s="928"/>
      <c r="AC799" s="928"/>
      <c r="AD799" s="928"/>
      <c r="AE799" s="928"/>
      <c r="AF799" s="928"/>
      <c r="AG799" s="928"/>
      <c r="AH799" s="928"/>
      <c r="AI799" s="928"/>
      <c r="AJ799" s="928"/>
      <c r="AK799" s="928"/>
      <c r="AL799" s="928"/>
      <c r="AM799" s="928"/>
      <c r="AN799" s="928"/>
      <c r="AO799" s="928"/>
      <c r="AP799" s="928"/>
      <c r="AQ799" s="928"/>
      <c r="AR799" s="928"/>
      <c r="AS799" s="928"/>
      <c r="AT799" s="928"/>
      <c r="AU799" s="928"/>
    </row>
    <row r="800" spans="1:47">
      <c r="A800" s="928"/>
      <c r="B800" s="928"/>
      <c r="C800" s="928"/>
      <c r="D800" s="928"/>
      <c r="E800" s="928"/>
      <c r="F800" s="928"/>
      <c r="G800" s="928"/>
      <c r="H800" s="928"/>
      <c r="I800" s="928"/>
      <c r="J800" s="928"/>
      <c r="K800" s="928"/>
      <c r="L800" s="928"/>
      <c r="M800" s="928"/>
      <c r="N800" s="928"/>
      <c r="O800" s="928"/>
      <c r="P800" s="928"/>
      <c r="Q800" s="928"/>
      <c r="R800" s="928"/>
      <c r="S800" s="928"/>
      <c r="T800" s="928"/>
      <c r="U800" s="928"/>
      <c r="V800" s="928"/>
      <c r="W800" s="928"/>
      <c r="X800" s="928"/>
      <c r="Y800" s="928"/>
      <c r="Z800" s="928"/>
      <c r="AA800" s="928"/>
      <c r="AB800" s="928"/>
      <c r="AC800" s="928"/>
      <c r="AD800" s="928"/>
      <c r="AE800" s="928"/>
      <c r="AF800" s="928"/>
      <c r="AG800" s="928"/>
      <c r="AH800" s="928"/>
      <c r="AI800" s="928"/>
      <c r="AJ800" s="928"/>
      <c r="AK800" s="928"/>
      <c r="AL800" s="928"/>
      <c r="AM800" s="928"/>
      <c r="AN800" s="928"/>
      <c r="AO800" s="928"/>
      <c r="AP800" s="928"/>
      <c r="AQ800" s="928"/>
      <c r="AR800" s="928"/>
      <c r="AS800" s="928"/>
      <c r="AT800" s="928"/>
      <c r="AU800" s="928"/>
    </row>
    <row r="801" spans="1:47">
      <c r="A801" s="928"/>
      <c r="B801" s="928"/>
      <c r="C801" s="928"/>
      <c r="D801" s="928"/>
      <c r="E801" s="928"/>
      <c r="F801" s="928"/>
      <c r="G801" s="928"/>
      <c r="H801" s="928"/>
      <c r="I801" s="928"/>
      <c r="J801" s="928"/>
      <c r="K801" s="928"/>
      <c r="L801" s="928"/>
      <c r="M801" s="928"/>
      <c r="N801" s="928"/>
      <c r="O801" s="928"/>
      <c r="P801" s="928"/>
      <c r="Q801" s="928"/>
      <c r="R801" s="928"/>
      <c r="S801" s="928"/>
      <c r="T801" s="928"/>
      <c r="U801" s="928"/>
      <c r="V801" s="928"/>
      <c r="W801" s="928"/>
      <c r="X801" s="928"/>
      <c r="Y801" s="928"/>
      <c r="Z801" s="928"/>
      <c r="AA801" s="928"/>
      <c r="AB801" s="928"/>
      <c r="AC801" s="928"/>
      <c r="AD801" s="928"/>
      <c r="AE801" s="928"/>
      <c r="AF801" s="928"/>
      <c r="AG801" s="928"/>
      <c r="AH801" s="928"/>
      <c r="AI801" s="928"/>
      <c r="AJ801" s="928"/>
      <c r="AK801" s="928"/>
      <c r="AL801" s="928"/>
      <c r="AM801" s="928"/>
      <c r="AN801" s="928"/>
      <c r="AO801" s="928"/>
      <c r="AP801" s="928"/>
      <c r="AQ801" s="928"/>
      <c r="AR801" s="928"/>
      <c r="AS801" s="928"/>
      <c r="AT801" s="928"/>
      <c r="AU801" s="928"/>
    </row>
    <row r="802" spans="1:47">
      <c r="A802" s="928"/>
      <c r="B802" s="928"/>
      <c r="C802" s="928"/>
      <c r="D802" s="928"/>
      <c r="E802" s="928"/>
      <c r="F802" s="928"/>
      <c r="G802" s="928"/>
      <c r="H802" s="928"/>
      <c r="I802" s="928"/>
      <c r="J802" s="928"/>
      <c r="K802" s="928"/>
      <c r="L802" s="928"/>
      <c r="M802" s="928"/>
      <c r="N802" s="928"/>
      <c r="O802" s="928"/>
      <c r="P802" s="928"/>
      <c r="Q802" s="928"/>
      <c r="R802" s="928"/>
      <c r="S802" s="928"/>
      <c r="T802" s="928"/>
      <c r="U802" s="928"/>
      <c r="V802" s="928"/>
      <c r="W802" s="928"/>
      <c r="X802" s="928"/>
      <c r="Y802" s="928"/>
      <c r="Z802" s="928"/>
      <c r="AA802" s="928"/>
      <c r="AB802" s="928"/>
      <c r="AC802" s="928"/>
      <c r="AD802" s="928"/>
      <c r="AE802" s="928"/>
      <c r="AF802" s="928"/>
      <c r="AG802" s="928"/>
      <c r="AH802" s="928"/>
      <c r="AI802" s="928"/>
      <c r="AJ802" s="928"/>
      <c r="AK802" s="928"/>
      <c r="AL802" s="928"/>
      <c r="AM802" s="928"/>
      <c r="AN802" s="928"/>
      <c r="AO802" s="928"/>
      <c r="AP802" s="928"/>
      <c r="AQ802" s="928"/>
      <c r="AR802" s="928"/>
      <c r="AS802" s="928"/>
      <c r="AT802" s="928"/>
      <c r="AU802" s="928"/>
    </row>
    <row r="803" spans="1:47">
      <c r="A803" s="928"/>
      <c r="B803" s="928"/>
      <c r="C803" s="928"/>
      <c r="D803" s="928"/>
      <c r="E803" s="928"/>
      <c r="F803" s="928"/>
      <c r="G803" s="928"/>
      <c r="H803" s="928"/>
      <c r="I803" s="928"/>
      <c r="J803" s="928"/>
      <c r="K803" s="928"/>
      <c r="L803" s="928"/>
      <c r="M803" s="928"/>
      <c r="N803" s="928"/>
      <c r="O803" s="928"/>
      <c r="P803" s="928"/>
      <c r="Q803" s="928"/>
      <c r="R803" s="928"/>
      <c r="S803" s="928"/>
      <c r="T803" s="928"/>
      <c r="U803" s="928"/>
      <c r="V803" s="928"/>
      <c r="W803" s="928"/>
      <c r="X803" s="928"/>
      <c r="Y803" s="928"/>
      <c r="Z803" s="928"/>
      <c r="AA803" s="928"/>
      <c r="AB803" s="928"/>
      <c r="AC803" s="928"/>
      <c r="AD803" s="928"/>
      <c r="AE803" s="928"/>
      <c r="AF803" s="928"/>
      <c r="AG803" s="928"/>
      <c r="AH803" s="928"/>
      <c r="AI803" s="928"/>
      <c r="AJ803" s="928"/>
      <c r="AK803" s="928"/>
      <c r="AL803" s="928"/>
      <c r="AM803" s="928"/>
      <c r="AN803" s="928"/>
      <c r="AO803" s="928"/>
      <c r="AP803" s="928"/>
      <c r="AQ803" s="928"/>
      <c r="AR803" s="928"/>
      <c r="AS803" s="928"/>
      <c r="AT803" s="928"/>
      <c r="AU803" s="928"/>
    </row>
    <row r="804" spans="1:47">
      <c r="A804" s="928"/>
      <c r="B804" s="928"/>
      <c r="C804" s="928"/>
      <c r="D804" s="928"/>
      <c r="E804" s="928"/>
      <c r="F804" s="928"/>
      <c r="G804" s="928"/>
      <c r="H804" s="928"/>
      <c r="I804" s="928"/>
      <c r="J804" s="928"/>
      <c r="K804" s="928"/>
      <c r="L804" s="928"/>
      <c r="M804" s="928"/>
      <c r="N804" s="928"/>
      <c r="O804" s="928"/>
      <c r="P804" s="928"/>
      <c r="Q804" s="928"/>
      <c r="R804" s="928"/>
      <c r="S804" s="928"/>
      <c r="T804" s="928"/>
      <c r="U804" s="928"/>
      <c r="V804" s="928"/>
      <c r="W804" s="928"/>
      <c r="X804" s="928"/>
      <c r="Y804" s="928"/>
      <c r="Z804" s="928"/>
      <c r="AA804" s="928"/>
      <c r="AB804" s="928"/>
      <c r="AC804" s="928"/>
      <c r="AD804" s="928"/>
      <c r="AE804" s="928"/>
      <c r="AF804" s="928"/>
      <c r="AG804" s="928"/>
      <c r="AH804" s="928"/>
      <c r="AI804" s="928"/>
      <c r="AJ804" s="928"/>
      <c r="AK804" s="928"/>
      <c r="AL804" s="928"/>
      <c r="AM804" s="928"/>
      <c r="AN804" s="928"/>
      <c r="AO804" s="928"/>
      <c r="AP804" s="928"/>
      <c r="AQ804" s="928"/>
      <c r="AR804" s="928"/>
      <c r="AS804" s="928"/>
      <c r="AT804" s="928"/>
      <c r="AU804" s="928"/>
    </row>
    <row r="805" spans="1:47">
      <c r="A805" s="928"/>
      <c r="B805" s="928"/>
      <c r="C805" s="928"/>
      <c r="D805" s="928"/>
      <c r="E805" s="928"/>
      <c r="F805" s="928"/>
      <c r="G805" s="928"/>
      <c r="H805" s="928"/>
      <c r="I805" s="928"/>
      <c r="J805" s="928"/>
      <c r="K805" s="928"/>
      <c r="L805" s="928"/>
      <c r="M805" s="928"/>
      <c r="N805" s="928"/>
      <c r="O805" s="928"/>
      <c r="P805" s="928"/>
      <c r="Q805" s="928"/>
      <c r="R805" s="928"/>
      <c r="S805" s="928"/>
      <c r="T805" s="928"/>
      <c r="U805" s="928"/>
      <c r="V805" s="928"/>
      <c r="W805" s="928"/>
      <c r="X805" s="928"/>
      <c r="Y805" s="928"/>
      <c r="Z805" s="928"/>
      <c r="AA805" s="928"/>
      <c r="AB805" s="928"/>
      <c r="AC805" s="928"/>
      <c r="AD805" s="928"/>
      <c r="AE805" s="928"/>
      <c r="AF805" s="928"/>
      <c r="AG805" s="928"/>
      <c r="AH805" s="928"/>
      <c r="AI805" s="928"/>
      <c r="AJ805" s="928"/>
      <c r="AK805" s="928"/>
      <c r="AL805" s="928"/>
      <c r="AM805" s="928"/>
      <c r="AN805" s="928"/>
      <c r="AO805" s="928"/>
      <c r="AP805" s="928"/>
      <c r="AQ805" s="928"/>
      <c r="AR805" s="928"/>
      <c r="AS805" s="928"/>
      <c r="AT805" s="928"/>
      <c r="AU805" s="928"/>
    </row>
    <row r="806" spans="1:47">
      <c r="A806" s="928"/>
      <c r="B806" s="928"/>
      <c r="C806" s="928"/>
      <c r="D806" s="928"/>
      <c r="E806" s="928"/>
      <c r="F806" s="928"/>
      <c r="G806" s="928"/>
      <c r="H806" s="928"/>
      <c r="I806" s="928"/>
      <c r="J806" s="928"/>
      <c r="K806" s="928"/>
      <c r="L806" s="928"/>
      <c r="M806" s="928"/>
      <c r="N806" s="928"/>
      <c r="O806" s="928"/>
      <c r="P806" s="928"/>
      <c r="Q806" s="928"/>
      <c r="R806" s="928"/>
      <c r="S806" s="928"/>
      <c r="T806" s="928"/>
      <c r="U806" s="928"/>
      <c r="V806" s="928"/>
      <c r="W806" s="928"/>
      <c r="X806" s="928"/>
      <c r="Y806" s="928"/>
      <c r="Z806" s="928"/>
      <c r="AA806" s="928"/>
      <c r="AB806" s="928"/>
      <c r="AC806" s="928"/>
      <c r="AD806" s="928"/>
      <c r="AE806" s="928"/>
      <c r="AF806" s="928"/>
      <c r="AG806" s="928"/>
      <c r="AH806" s="928"/>
      <c r="AI806" s="928"/>
      <c r="AJ806" s="928"/>
      <c r="AK806" s="928"/>
      <c r="AL806" s="928"/>
      <c r="AM806" s="928"/>
      <c r="AN806" s="928"/>
      <c r="AO806" s="928"/>
      <c r="AP806" s="928"/>
      <c r="AQ806" s="928"/>
      <c r="AR806" s="928"/>
      <c r="AS806" s="928"/>
      <c r="AT806" s="928"/>
      <c r="AU806" s="928"/>
    </row>
    <row r="807" spans="1:47">
      <c r="A807" s="928"/>
      <c r="B807" s="928"/>
      <c r="C807" s="928"/>
      <c r="D807" s="928"/>
      <c r="E807" s="928"/>
      <c r="F807" s="928"/>
      <c r="G807" s="928"/>
      <c r="H807" s="928"/>
      <c r="I807" s="928"/>
      <c r="J807" s="928"/>
      <c r="K807" s="928"/>
      <c r="L807" s="928"/>
      <c r="M807" s="928"/>
      <c r="N807" s="928"/>
      <c r="O807" s="928"/>
      <c r="P807" s="928"/>
      <c r="Q807" s="928"/>
      <c r="R807" s="928"/>
      <c r="S807" s="928"/>
      <c r="T807" s="928"/>
      <c r="U807" s="928"/>
      <c r="V807" s="928"/>
      <c r="W807" s="928"/>
      <c r="X807" s="928"/>
      <c r="Y807" s="928"/>
      <c r="Z807" s="928"/>
      <c r="AA807" s="928"/>
      <c r="AB807" s="928"/>
      <c r="AC807" s="928"/>
      <c r="AD807" s="928"/>
      <c r="AE807" s="928"/>
      <c r="AF807" s="928"/>
      <c r="AG807" s="928"/>
      <c r="AH807" s="928"/>
      <c r="AI807" s="928"/>
      <c r="AJ807" s="928"/>
      <c r="AK807" s="928"/>
      <c r="AL807" s="928"/>
      <c r="AM807" s="928"/>
      <c r="AN807" s="928"/>
      <c r="AO807" s="928"/>
      <c r="AP807" s="928"/>
      <c r="AQ807" s="928"/>
      <c r="AR807" s="928"/>
      <c r="AS807" s="928"/>
      <c r="AT807" s="928"/>
      <c r="AU807" s="928"/>
    </row>
    <row r="808" spans="1:47">
      <c r="A808" s="928"/>
      <c r="B808" s="928"/>
      <c r="C808" s="928"/>
      <c r="D808" s="928"/>
      <c r="E808" s="928"/>
      <c r="F808" s="928"/>
      <c r="G808" s="928"/>
      <c r="H808" s="928"/>
      <c r="I808" s="928"/>
      <c r="J808" s="928"/>
      <c r="K808" s="928"/>
      <c r="L808" s="928"/>
      <c r="M808" s="928"/>
      <c r="N808" s="928"/>
      <c r="O808" s="928"/>
      <c r="P808" s="928"/>
      <c r="Q808" s="928"/>
      <c r="R808" s="928"/>
      <c r="S808" s="928"/>
      <c r="T808" s="928"/>
      <c r="U808" s="928"/>
      <c r="V808" s="928"/>
      <c r="W808" s="928"/>
      <c r="X808" s="928"/>
      <c r="Y808" s="928"/>
      <c r="Z808" s="928"/>
      <c r="AA808" s="928"/>
      <c r="AB808" s="928"/>
      <c r="AC808" s="928"/>
      <c r="AD808" s="928"/>
      <c r="AE808" s="928"/>
      <c r="AF808" s="928"/>
      <c r="AG808" s="928"/>
      <c r="AH808" s="928"/>
      <c r="AI808" s="928"/>
      <c r="AJ808" s="928"/>
      <c r="AK808" s="928"/>
      <c r="AL808" s="928"/>
      <c r="AM808" s="928"/>
      <c r="AN808" s="928"/>
      <c r="AO808" s="928"/>
      <c r="AP808" s="928"/>
      <c r="AQ808" s="928"/>
      <c r="AR808" s="928"/>
      <c r="AS808" s="928"/>
      <c r="AT808" s="928"/>
      <c r="AU808" s="928"/>
    </row>
    <row r="809" spans="1:47">
      <c r="A809" s="928"/>
      <c r="B809" s="928"/>
      <c r="C809" s="928"/>
      <c r="D809" s="928"/>
      <c r="E809" s="928"/>
      <c r="F809" s="928"/>
      <c r="G809" s="928"/>
      <c r="H809" s="928"/>
      <c r="I809" s="928"/>
      <c r="J809" s="928"/>
      <c r="K809" s="928"/>
      <c r="L809" s="928"/>
      <c r="M809" s="928"/>
      <c r="N809" s="928"/>
      <c r="O809" s="928"/>
      <c r="P809" s="928"/>
      <c r="Q809" s="928"/>
      <c r="R809" s="928"/>
      <c r="S809" s="928"/>
      <c r="T809" s="928"/>
      <c r="U809" s="928"/>
      <c r="V809" s="928"/>
      <c r="W809" s="928"/>
      <c r="X809" s="928"/>
      <c r="Y809" s="928"/>
      <c r="Z809" s="928"/>
      <c r="AA809" s="928"/>
      <c r="AB809" s="928"/>
      <c r="AC809" s="928"/>
      <c r="AD809" s="928"/>
      <c r="AE809" s="928"/>
      <c r="AF809" s="928"/>
      <c r="AG809" s="928"/>
      <c r="AH809" s="928"/>
      <c r="AI809" s="928"/>
      <c r="AJ809" s="928"/>
      <c r="AK809" s="928"/>
      <c r="AL809" s="928"/>
      <c r="AM809" s="928"/>
      <c r="AN809" s="928"/>
      <c r="AO809" s="928"/>
      <c r="AP809" s="928"/>
      <c r="AQ809" s="928"/>
      <c r="AR809" s="928"/>
      <c r="AS809" s="928"/>
      <c r="AT809" s="928"/>
      <c r="AU809" s="928"/>
    </row>
    <row r="810" spans="1:47">
      <c r="A810" s="928"/>
      <c r="B810" s="928"/>
      <c r="C810" s="928"/>
      <c r="D810" s="928"/>
      <c r="E810" s="928"/>
      <c r="F810" s="928"/>
      <c r="G810" s="928"/>
      <c r="H810" s="928"/>
      <c r="I810" s="928"/>
      <c r="J810" s="928"/>
      <c r="K810" s="928"/>
      <c r="L810" s="928"/>
      <c r="M810" s="928"/>
      <c r="N810" s="928"/>
      <c r="O810" s="928"/>
      <c r="P810" s="928"/>
      <c r="Q810" s="928"/>
      <c r="R810" s="928"/>
      <c r="S810" s="928"/>
      <c r="T810" s="928"/>
      <c r="U810" s="928"/>
      <c r="V810" s="928"/>
      <c r="W810" s="928"/>
      <c r="X810" s="928"/>
      <c r="Y810" s="928"/>
      <c r="Z810" s="928"/>
      <c r="AA810" s="928"/>
      <c r="AB810" s="928"/>
      <c r="AC810" s="928"/>
      <c r="AD810" s="928"/>
      <c r="AE810" s="928"/>
      <c r="AF810" s="928"/>
      <c r="AG810" s="928"/>
      <c r="AH810" s="928"/>
      <c r="AI810" s="928"/>
      <c r="AJ810" s="928"/>
      <c r="AK810" s="928"/>
      <c r="AL810" s="928"/>
      <c r="AM810" s="928"/>
      <c r="AN810" s="928"/>
      <c r="AO810" s="928"/>
      <c r="AP810" s="928"/>
      <c r="AQ810" s="928"/>
      <c r="AR810" s="928"/>
      <c r="AS810" s="928"/>
      <c r="AT810" s="928"/>
      <c r="AU810" s="928"/>
    </row>
    <row r="811" spans="1:47">
      <c r="A811" s="928"/>
      <c r="B811" s="928"/>
      <c r="C811" s="928"/>
      <c r="D811" s="928"/>
      <c r="E811" s="928"/>
      <c r="F811" s="928"/>
      <c r="G811" s="928"/>
      <c r="H811" s="928"/>
      <c r="I811" s="928"/>
      <c r="J811" s="928"/>
      <c r="K811" s="928"/>
      <c r="L811" s="928"/>
      <c r="M811" s="928"/>
      <c r="N811" s="928"/>
      <c r="O811" s="928"/>
      <c r="P811" s="928"/>
      <c r="Q811" s="928"/>
      <c r="R811" s="928"/>
      <c r="S811" s="928"/>
      <c r="T811" s="928"/>
      <c r="U811" s="928"/>
      <c r="V811" s="928"/>
      <c r="W811" s="928"/>
      <c r="X811" s="928"/>
      <c r="Y811" s="928"/>
      <c r="Z811" s="928"/>
      <c r="AA811" s="928"/>
      <c r="AB811" s="928"/>
      <c r="AC811" s="928"/>
      <c r="AD811" s="928"/>
      <c r="AE811" s="928"/>
      <c r="AF811" s="928"/>
      <c r="AG811" s="928"/>
      <c r="AH811" s="928"/>
      <c r="AI811" s="928"/>
      <c r="AJ811" s="928"/>
      <c r="AK811" s="928"/>
      <c r="AL811" s="928"/>
      <c r="AM811" s="928"/>
      <c r="AN811" s="928"/>
      <c r="AO811" s="928"/>
      <c r="AP811" s="928"/>
      <c r="AQ811" s="928"/>
      <c r="AR811" s="928"/>
      <c r="AS811" s="928"/>
      <c r="AT811" s="928"/>
      <c r="AU811" s="928"/>
    </row>
    <row r="812" spans="1:47">
      <c r="A812" s="928"/>
      <c r="B812" s="928"/>
      <c r="C812" s="928"/>
      <c r="D812" s="928"/>
      <c r="E812" s="928"/>
      <c r="F812" s="928"/>
      <c r="G812" s="928"/>
      <c r="H812" s="928"/>
      <c r="I812" s="928"/>
      <c r="J812" s="928"/>
      <c r="K812" s="928"/>
      <c r="L812" s="928"/>
      <c r="M812" s="928"/>
      <c r="N812" s="928"/>
      <c r="O812" s="928"/>
      <c r="P812" s="928"/>
      <c r="Q812" s="928"/>
      <c r="R812" s="928"/>
      <c r="S812" s="928"/>
      <c r="T812" s="928"/>
      <c r="U812" s="928"/>
      <c r="V812" s="928"/>
      <c r="W812" s="928"/>
      <c r="X812" s="928"/>
      <c r="Y812" s="928"/>
      <c r="Z812" s="928"/>
      <c r="AA812" s="928"/>
      <c r="AB812" s="928"/>
      <c r="AC812" s="928"/>
      <c r="AD812" s="928"/>
      <c r="AE812" s="928"/>
      <c r="AF812" s="928"/>
      <c r="AG812" s="928"/>
      <c r="AH812" s="928"/>
      <c r="AI812" s="928"/>
      <c r="AJ812" s="928"/>
      <c r="AK812" s="928"/>
      <c r="AL812" s="928"/>
      <c r="AM812" s="928"/>
      <c r="AN812" s="928"/>
      <c r="AO812" s="928"/>
      <c r="AP812" s="928"/>
      <c r="AQ812" s="928"/>
      <c r="AR812" s="928"/>
      <c r="AS812" s="928"/>
      <c r="AT812" s="928"/>
      <c r="AU812" s="928"/>
    </row>
    <row r="813" spans="1:47">
      <c r="A813" s="928"/>
      <c r="B813" s="928"/>
      <c r="C813" s="928"/>
      <c r="D813" s="928"/>
      <c r="E813" s="928"/>
      <c r="F813" s="928"/>
      <c r="G813" s="928"/>
      <c r="H813" s="928"/>
      <c r="I813" s="928"/>
      <c r="J813" s="928"/>
      <c r="K813" s="928"/>
      <c r="L813" s="928"/>
      <c r="M813" s="928"/>
      <c r="N813" s="928"/>
      <c r="O813" s="928"/>
      <c r="P813" s="928"/>
      <c r="Q813" s="928"/>
      <c r="R813" s="928"/>
      <c r="S813" s="928"/>
      <c r="T813" s="928"/>
      <c r="U813" s="928"/>
      <c r="V813" s="928"/>
      <c r="W813" s="928"/>
      <c r="X813" s="928"/>
      <c r="Y813" s="928"/>
      <c r="Z813" s="928"/>
      <c r="AA813" s="928"/>
      <c r="AB813" s="928"/>
      <c r="AC813" s="928"/>
      <c r="AD813" s="928"/>
      <c r="AE813" s="928"/>
      <c r="AF813" s="928"/>
      <c r="AG813" s="928"/>
      <c r="AH813" s="928"/>
      <c r="AI813" s="928"/>
      <c r="AJ813" s="928"/>
      <c r="AK813" s="928"/>
      <c r="AL813" s="928"/>
      <c r="AM813" s="928"/>
      <c r="AN813" s="928"/>
      <c r="AO813" s="928"/>
      <c r="AP813" s="928"/>
      <c r="AQ813" s="928"/>
      <c r="AR813" s="928"/>
      <c r="AS813" s="928"/>
      <c r="AT813" s="928"/>
      <c r="AU813" s="928"/>
    </row>
    <row r="814" spans="1:47">
      <c r="A814" s="928"/>
      <c r="B814" s="928"/>
      <c r="C814" s="928"/>
      <c r="D814" s="928"/>
      <c r="E814" s="928"/>
      <c r="F814" s="928"/>
      <c r="G814" s="928"/>
      <c r="H814" s="928"/>
      <c r="I814" s="928"/>
      <c r="J814" s="928"/>
      <c r="K814" s="928"/>
      <c r="L814" s="928"/>
      <c r="M814" s="928"/>
      <c r="N814" s="928"/>
      <c r="O814" s="928"/>
      <c r="P814" s="928"/>
      <c r="Q814" s="928"/>
      <c r="R814" s="928"/>
      <c r="S814" s="928"/>
      <c r="T814" s="928"/>
      <c r="U814" s="928"/>
      <c r="V814" s="928"/>
      <c r="W814" s="928"/>
      <c r="X814" s="928"/>
      <c r="Y814" s="928"/>
      <c r="Z814" s="928"/>
      <c r="AA814" s="928"/>
      <c r="AB814" s="928"/>
      <c r="AC814" s="928"/>
      <c r="AD814" s="928"/>
      <c r="AE814" s="928"/>
      <c r="AF814" s="928"/>
      <c r="AG814" s="928"/>
      <c r="AH814" s="928"/>
      <c r="AI814" s="928"/>
      <c r="AJ814" s="928"/>
      <c r="AK814" s="928"/>
      <c r="AL814" s="928"/>
      <c r="AM814" s="928"/>
      <c r="AN814" s="928"/>
      <c r="AO814" s="928"/>
      <c r="AP814" s="928"/>
      <c r="AQ814" s="928"/>
      <c r="AR814" s="928"/>
      <c r="AS814" s="928"/>
      <c r="AT814" s="928"/>
      <c r="AU814" s="928"/>
    </row>
    <row r="815" spans="1:47">
      <c r="A815" s="928"/>
      <c r="B815" s="928"/>
      <c r="C815" s="928"/>
      <c r="D815" s="928"/>
      <c r="E815" s="928"/>
      <c r="F815" s="928"/>
      <c r="G815" s="928"/>
      <c r="H815" s="928"/>
      <c r="I815" s="928"/>
      <c r="J815" s="928"/>
      <c r="K815" s="928"/>
      <c r="L815" s="928"/>
      <c r="M815" s="928"/>
      <c r="N815" s="928"/>
      <c r="O815" s="928"/>
      <c r="P815" s="928"/>
      <c r="Q815" s="928"/>
      <c r="R815" s="928"/>
      <c r="S815" s="928"/>
      <c r="T815" s="928"/>
      <c r="U815" s="928"/>
      <c r="V815" s="928"/>
      <c r="W815" s="928"/>
      <c r="X815" s="928"/>
      <c r="Y815" s="928"/>
      <c r="Z815" s="928"/>
      <c r="AA815" s="928"/>
      <c r="AB815" s="928"/>
      <c r="AC815" s="928"/>
      <c r="AD815" s="928"/>
      <c r="AE815" s="928"/>
      <c r="AF815" s="928"/>
      <c r="AG815" s="928"/>
      <c r="AH815" s="928"/>
      <c r="AI815" s="928"/>
      <c r="AJ815" s="928"/>
      <c r="AK815" s="928"/>
      <c r="AL815" s="928"/>
      <c r="AM815" s="928"/>
      <c r="AN815" s="928"/>
      <c r="AO815" s="928"/>
      <c r="AP815" s="928"/>
      <c r="AQ815" s="928"/>
      <c r="AR815" s="928"/>
      <c r="AS815" s="928"/>
      <c r="AT815" s="928"/>
      <c r="AU815" s="928"/>
    </row>
    <row r="816" spans="1:47">
      <c r="A816" s="928"/>
      <c r="B816" s="928"/>
      <c r="C816" s="928"/>
      <c r="D816" s="928"/>
      <c r="E816" s="928"/>
      <c r="F816" s="928"/>
      <c r="G816" s="928"/>
      <c r="H816" s="928"/>
      <c r="I816" s="928"/>
      <c r="J816" s="928"/>
      <c r="K816" s="928"/>
      <c r="L816" s="928"/>
      <c r="M816" s="928"/>
      <c r="N816" s="928"/>
      <c r="O816" s="928"/>
      <c r="P816" s="928"/>
      <c r="Q816" s="928"/>
      <c r="R816" s="928"/>
      <c r="S816" s="928"/>
      <c r="T816" s="928"/>
      <c r="U816" s="928"/>
      <c r="V816" s="928"/>
      <c r="W816" s="928"/>
      <c r="X816" s="928"/>
      <c r="Y816" s="928"/>
      <c r="Z816" s="928"/>
      <c r="AA816" s="928"/>
      <c r="AB816" s="928"/>
      <c r="AC816" s="928"/>
      <c r="AD816" s="928"/>
      <c r="AE816" s="928"/>
      <c r="AF816" s="928"/>
      <c r="AG816" s="928"/>
      <c r="AH816" s="928"/>
      <c r="AI816" s="928"/>
      <c r="AJ816" s="928"/>
      <c r="AK816" s="928"/>
      <c r="AL816" s="928"/>
      <c r="AM816" s="928"/>
      <c r="AN816" s="928"/>
      <c r="AO816" s="928"/>
      <c r="AP816" s="928"/>
      <c r="AQ816" s="928"/>
      <c r="AR816" s="928"/>
      <c r="AS816" s="928"/>
      <c r="AT816" s="928"/>
      <c r="AU816" s="928"/>
    </row>
    <row r="817" spans="1:47">
      <c r="A817" s="928"/>
      <c r="B817" s="928"/>
      <c r="C817" s="928"/>
      <c r="D817" s="928"/>
      <c r="E817" s="928"/>
      <c r="F817" s="928"/>
      <c r="G817" s="928"/>
      <c r="H817" s="928"/>
      <c r="I817" s="928"/>
      <c r="J817" s="928"/>
      <c r="K817" s="928"/>
      <c r="L817" s="928"/>
      <c r="M817" s="928"/>
      <c r="N817" s="928"/>
      <c r="O817" s="928"/>
      <c r="P817" s="928"/>
      <c r="Q817" s="928"/>
      <c r="R817" s="928"/>
      <c r="S817" s="928"/>
      <c r="T817" s="928"/>
      <c r="U817" s="928"/>
      <c r="V817" s="928"/>
      <c r="W817" s="928"/>
      <c r="X817" s="928"/>
      <c r="Y817" s="928"/>
      <c r="Z817" s="928"/>
      <c r="AA817" s="928"/>
      <c r="AB817" s="928"/>
      <c r="AC817" s="928"/>
      <c r="AD817" s="928"/>
      <c r="AE817" s="928"/>
      <c r="AF817" s="928"/>
      <c r="AG817" s="928"/>
      <c r="AH817" s="928"/>
      <c r="AI817" s="928"/>
      <c r="AJ817" s="928"/>
      <c r="AK817" s="928"/>
      <c r="AL817" s="928"/>
      <c r="AM817" s="928"/>
      <c r="AN817" s="928"/>
      <c r="AO817" s="928"/>
      <c r="AP817" s="928"/>
      <c r="AQ817" s="928"/>
      <c r="AR817" s="928"/>
      <c r="AS817" s="928"/>
      <c r="AT817" s="928"/>
      <c r="AU817" s="928"/>
    </row>
    <row r="818" spans="1:47">
      <c r="A818" s="928"/>
      <c r="B818" s="928"/>
      <c r="C818" s="928"/>
      <c r="D818" s="928"/>
      <c r="E818" s="928"/>
      <c r="F818" s="928"/>
      <c r="G818" s="928"/>
      <c r="H818" s="928"/>
      <c r="I818" s="928"/>
      <c r="J818" s="928"/>
      <c r="K818" s="928"/>
      <c r="L818" s="928"/>
      <c r="M818" s="928"/>
      <c r="N818" s="928"/>
      <c r="O818" s="928"/>
      <c r="P818" s="928"/>
      <c r="Q818" s="928"/>
      <c r="R818" s="928"/>
      <c r="S818" s="928"/>
      <c r="T818" s="928"/>
      <c r="U818" s="928"/>
      <c r="V818" s="928"/>
      <c r="W818" s="928"/>
      <c r="X818" s="928"/>
      <c r="Y818" s="928"/>
      <c r="Z818" s="928"/>
      <c r="AA818" s="928"/>
      <c r="AB818" s="928"/>
      <c r="AC818" s="928"/>
      <c r="AD818" s="928"/>
      <c r="AE818" s="928"/>
      <c r="AF818" s="928"/>
      <c r="AG818" s="928"/>
      <c r="AH818" s="928"/>
      <c r="AI818" s="928"/>
      <c r="AJ818" s="928"/>
      <c r="AK818" s="928"/>
      <c r="AL818" s="928"/>
      <c r="AM818" s="928"/>
      <c r="AN818" s="928"/>
      <c r="AO818" s="928"/>
      <c r="AP818" s="928"/>
      <c r="AQ818" s="928"/>
      <c r="AR818" s="928"/>
      <c r="AS818" s="928"/>
      <c r="AT818" s="928"/>
      <c r="AU818" s="928"/>
    </row>
    <row r="819" spans="1:47">
      <c r="A819" s="928"/>
      <c r="B819" s="928"/>
      <c r="C819" s="928"/>
      <c r="D819" s="928"/>
      <c r="E819" s="928"/>
      <c r="F819" s="928"/>
      <c r="G819" s="928"/>
      <c r="H819" s="928"/>
      <c r="I819" s="928"/>
      <c r="J819" s="928"/>
      <c r="K819" s="928"/>
      <c r="L819" s="928"/>
      <c r="M819" s="928"/>
      <c r="N819" s="928"/>
      <c r="O819" s="928"/>
      <c r="P819" s="928"/>
      <c r="Q819" s="928"/>
      <c r="R819" s="928"/>
      <c r="S819" s="928"/>
      <c r="T819" s="928"/>
      <c r="U819" s="928"/>
      <c r="V819" s="928"/>
      <c r="W819" s="928"/>
      <c r="X819" s="928"/>
      <c r="Y819" s="928"/>
      <c r="Z819" s="928"/>
      <c r="AA819" s="928"/>
      <c r="AB819" s="928"/>
      <c r="AC819" s="928"/>
      <c r="AD819" s="928"/>
      <c r="AE819" s="928"/>
      <c r="AF819" s="928"/>
      <c r="AG819" s="928"/>
      <c r="AH819" s="928"/>
      <c r="AI819" s="928"/>
      <c r="AJ819" s="928"/>
      <c r="AK819" s="928"/>
      <c r="AL819" s="928"/>
      <c r="AM819" s="928"/>
      <c r="AN819" s="928"/>
      <c r="AO819" s="928"/>
      <c r="AP819" s="928"/>
      <c r="AQ819" s="928"/>
      <c r="AR819" s="928"/>
      <c r="AS819" s="928"/>
      <c r="AT819" s="928"/>
      <c r="AU819" s="928"/>
    </row>
    <row r="820" spans="1:47">
      <c r="A820" s="928"/>
      <c r="B820" s="928"/>
      <c r="C820" s="928"/>
      <c r="D820" s="928"/>
      <c r="E820" s="928"/>
      <c r="F820" s="928"/>
      <c r="G820" s="928"/>
      <c r="H820" s="928"/>
      <c r="I820" s="928"/>
      <c r="J820" s="928"/>
      <c r="K820" s="928"/>
      <c r="L820" s="928"/>
      <c r="M820" s="928"/>
      <c r="N820" s="928"/>
      <c r="O820" s="928"/>
      <c r="P820" s="928"/>
      <c r="Q820" s="928"/>
      <c r="R820" s="928"/>
      <c r="S820" s="928"/>
      <c r="T820" s="928"/>
      <c r="U820" s="928"/>
      <c r="V820" s="928"/>
      <c r="W820" s="928"/>
      <c r="X820" s="928"/>
      <c r="Y820" s="928"/>
      <c r="Z820" s="928"/>
      <c r="AA820" s="928"/>
      <c r="AB820" s="928"/>
      <c r="AC820" s="928"/>
      <c r="AD820" s="928"/>
      <c r="AE820" s="928"/>
      <c r="AF820" s="928"/>
      <c r="AG820" s="928"/>
      <c r="AH820" s="928"/>
      <c r="AI820" s="928"/>
      <c r="AJ820" s="928"/>
      <c r="AK820" s="928"/>
      <c r="AL820" s="928"/>
      <c r="AM820" s="928"/>
      <c r="AN820" s="928"/>
      <c r="AO820" s="928"/>
      <c r="AP820" s="928"/>
      <c r="AQ820" s="928"/>
      <c r="AR820" s="928"/>
      <c r="AS820" s="928"/>
      <c r="AT820" s="928"/>
      <c r="AU820" s="928"/>
    </row>
    <row r="821" spans="1:47">
      <c r="A821" s="928"/>
      <c r="B821" s="928"/>
      <c r="C821" s="928"/>
      <c r="D821" s="928"/>
      <c r="E821" s="928"/>
      <c r="F821" s="928"/>
      <c r="G821" s="928"/>
      <c r="H821" s="928"/>
      <c r="I821" s="928"/>
      <c r="J821" s="928"/>
      <c r="K821" s="928"/>
      <c r="L821" s="928"/>
      <c r="M821" s="928"/>
      <c r="N821" s="928"/>
      <c r="O821" s="928"/>
      <c r="P821" s="928"/>
      <c r="Q821" s="928"/>
      <c r="R821" s="928"/>
      <c r="S821" s="928"/>
      <c r="T821" s="928"/>
      <c r="U821" s="928"/>
      <c r="V821" s="928"/>
      <c r="W821" s="928"/>
      <c r="X821" s="928"/>
      <c r="Y821" s="928"/>
      <c r="Z821" s="928"/>
      <c r="AA821" s="928"/>
      <c r="AB821" s="928"/>
      <c r="AC821" s="928"/>
      <c r="AD821" s="928"/>
      <c r="AE821" s="928"/>
      <c r="AF821" s="928"/>
      <c r="AG821" s="928"/>
      <c r="AH821" s="928"/>
      <c r="AI821" s="928"/>
      <c r="AJ821" s="928"/>
      <c r="AK821" s="928"/>
      <c r="AL821" s="928"/>
      <c r="AM821" s="928"/>
      <c r="AN821" s="928"/>
      <c r="AO821" s="928"/>
      <c r="AP821" s="928"/>
      <c r="AQ821" s="928"/>
      <c r="AR821" s="928"/>
      <c r="AS821" s="928"/>
      <c r="AT821" s="928"/>
      <c r="AU821" s="928"/>
    </row>
    <row r="822" spans="1:47">
      <c r="A822" s="928"/>
      <c r="B822" s="928"/>
      <c r="C822" s="928"/>
      <c r="D822" s="928"/>
      <c r="E822" s="928"/>
      <c r="F822" s="928"/>
      <c r="G822" s="928"/>
      <c r="H822" s="928"/>
      <c r="I822" s="928"/>
      <c r="J822" s="928"/>
      <c r="K822" s="928"/>
      <c r="L822" s="928"/>
      <c r="M822" s="928"/>
      <c r="N822" s="928"/>
      <c r="O822" s="928"/>
      <c r="P822" s="928"/>
      <c r="Q822" s="928"/>
      <c r="R822" s="928"/>
      <c r="S822" s="928"/>
      <c r="T822" s="928"/>
      <c r="U822" s="928"/>
      <c r="V822" s="928"/>
      <c r="W822" s="928"/>
      <c r="X822" s="928"/>
      <c r="Y822" s="928"/>
      <c r="Z822" s="928"/>
      <c r="AA822" s="928"/>
      <c r="AB822" s="928"/>
      <c r="AC822" s="928"/>
      <c r="AD822" s="928"/>
      <c r="AE822" s="928"/>
      <c r="AF822" s="928"/>
      <c r="AG822" s="928"/>
      <c r="AH822" s="928"/>
      <c r="AI822" s="928"/>
      <c r="AJ822" s="928"/>
      <c r="AK822" s="928"/>
      <c r="AL822" s="928"/>
      <c r="AM822" s="928"/>
      <c r="AN822" s="928"/>
      <c r="AO822" s="928"/>
      <c r="AP822" s="928"/>
      <c r="AQ822" s="928"/>
      <c r="AR822" s="928"/>
      <c r="AS822" s="928"/>
      <c r="AT822" s="928"/>
      <c r="AU822" s="928"/>
    </row>
    <row r="823" spans="1:47">
      <c r="A823" s="928"/>
      <c r="B823" s="928"/>
      <c r="C823" s="928"/>
      <c r="D823" s="928"/>
      <c r="E823" s="928"/>
      <c r="F823" s="928"/>
      <c r="G823" s="928"/>
      <c r="H823" s="928"/>
      <c r="I823" s="928"/>
      <c r="J823" s="928"/>
      <c r="K823" s="928"/>
      <c r="L823" s="928"/>
      <c r="M823" s="928"/>
      <c r="N823" s="928"/>
      <c r="O823" s="928"/>
      <c r="P823" s="928"/>
      <c r="Q823" s="928"/>
      <c r="R823" s="928"/>
      <c r="S823" s="928"/>
      <c r="T823" s="928"/>
      <c r="U823" s="928"/>
      <c r="V823" s="928"/>
      <c r="W823" s="928"/>
      <c r="X823" s="928"/>
      <c r="Y823" s="928"/>
      <c r="Z823" s="928"/>
      <c r="AA823" s="928"/>
      <c r="AB823" s="928"/>
      <c r="AC823" s="928"/>
      <c r="AD823" s="928"/>
      <c r="AE823" s="928"/>
      <c r="AF823" s="928"/>
      <c r="AG823" s="928"/>
      <c r="AH823" s="928"/>
      <c r="AI823" s="928"/>
      <c r="AJ823" s="928"/>
      <c r="AK823" s="928"/>
      <c r="AL823" s="928"/>
      <c r="AM823" s="928"/>
      <c r="AN823" s="928"/>
      <c r="AO823" s="928"/>
      <c r="AP823" s="928"/>
      <c r="AQ823" s="928"/>
      <c r="AR823" s="928"/>
      <c r="AS823" s="928"/>
      <c r="AT823" s="928"/>
      <c r="AU823" s="928"/>
    </row>
    <row r="824" spans="1:47">
      <c r="A824" s="928"/>
      <c r="B824" s="928"/>
      <c r="C824" s="928"/>
      <c r="D824" s="928"/>
      <c r="E824" s="928"/>
      <c r="F824" s="928"/>
      <c r="G824" s="928"/>
      <c r="H824" s="928"/>
      <c r="I824" s="928"/>
      <c r="J824" s="928"/>
      <c r="K824" s="928"/>
      <c r="L824" s="928"/>
      <c r="M824" s="928"/>
      <c r="N824" s="928"/>
      <c r="O824" s="928"/>
      <c r="P824" s="928"/>
      <c r="Q824" s="928"/>
      <c r="R824" s="928"/>
      <c r="S824" s="928"/>
      <c r="T824" s="928"/>
      <c r="U824" s="928"/>
      <c r="V824" s="928"/>
      <c r="W824" s="928"/>
      <c r="X824" s="928"/>
      <c r="Y824" s="928"/>
      <c r="Z824" s="928"/>
      <c r="AA824" s="928"/>
      <c r="AB824" s="928"/>
      <c r="AC824" s="928"/>
      <c r="AD824" s="928"/>
      <c r="AE824" s="928"/>
      <c r="AF824" s="928"/>
      <c r="AG824" s="928"/>
      <c r="AH824" s="928"/>
      <c r="AI824" s="928"/>
      <c r="AJ824" s="928"/>
      <c r="AK824" s="928"/>
      <c r="AL824" s="928"/>
      <c r="AM824" s="928"/>
      <c r="AN824" s="928"/>
      <c r="AO824" s="928"/>
      <c r="AP824" s="928"/>
      <c r="AQ824" s="928"/>
      <c r="AR824" s="928"/>
      <c r="AS824" s="928"/>
      <c r="AT824" s="928"/>
      <c r="AU824" s="928"/>
    </row>
    <row r="825" spans="1:47">
      <c r="A825" s="928"/>
      <c r="B825" s="928"/>
      <c r="C825" s="928"/>
      <c r="D825" s="928"/>
      <c r="E825" s="928"/>
      <c r="F825" s="928"/>
      <c r="G825" s="928"/>
      <c r="H825" s="928"/>
      <c r="I825" s="928"/>
      <c r="J825" s="928"/>
      <c r="K825" s="928"/>
      <c r="L825" s="928"/>
      <c r="M825" s="928"/>
      <c r="N825" s="928"/>
      <c r="O825" s="928"/>
      <c r="P825" s="928"/>
      <c r="Q825" s="928"/>
      <c r="R825" s="928"/>
      <c r="S825" s="928"/>
      <c r="T825" s="928"/>
      <c r="U825" s="928"/>
      <c r="V825" s="928"/>
      <c r="W825" s="928"/>
      <c r="X825" s="928"/>
      <c r="Y825" s="928"/>
      <c r="Z825" s="928"/>
      <c r="AA825" s="928"/>
      <c r="AB825" s="928"/>
      <c r="AC825" s="928"/>
      <c r="AD825" s="928"/>
      <c r="AE825" s="928"/>
      <c r="AF825" s="928"/>
      <c r="AG825" s="928"/>
      <c r="AH825" s="928"/>
      <c r="AI825" s="928"/>
      <c r="AJ825" s="928"/>
      <c r="AK825" s="928"/>
      <c r="AL825" s="928"/>
      <c r="AM825" s="928"/>
      <c r="AN825" s="928"/>
      <c r="AO825" s="928"/>
      <c r="AP825" s="928"/>
      <c r="AQ825" s="928"/>
      <c r="AR825" s="928"/>
      <c r="AS825" s="928"/>
      <c r="AT825" s="928"/>
      <c r="AU825" s="928"/>
    </row>
    <row r="826" spans="1:47">
      <c r="A826" s="928"/>
      <c r="B826" s="928"/>
      <c r="C826" s="928"/>
      <c r="D826" s="928"/>
      <c r="E826" s="928"/>
      <c r="F826" s="928"/>
      <c r="G826" s="928"/>
      <c r="H826" s="928"/>
      <c r="I826" s="928"/>
      <c r="J826" s="928"/>
      <c r="K826" s="928"/>
      <c r="L826" s="928"/>
      <c r="M826" s="928"/>
      <c r="N826" s="928"/>
      <c r="O826" s="928"/>
      <c r="P826" s="928"/>
      <c r="Q826" s="928"/>
      <c r="R826" s="928"/>
      <c r="S826" s="928"/>
      <c r="T826" s="928"/>
      <c r="U826" s="928"/>
      <c r="V826" s="928"/>
      <c r="W826" s="928"/>
      <c r="X826" s="928"/>
      <c r="Y826" s="928"/>
      <c r="Z826" s="928"/>
      <c r="AA826" s="928"/>
      <c r="AB826" s="928"/>
      <c r="AC826" s="928"/>
      <c r="AD826" s="928"/>
      <c r="AE826" s="928"/>
      <c r="AF826" s="928"/>
      <c r="AG826" s="928"/>
      <c r="AH826" s="928"/>
      <c r="AI826" s="928"/>
      <c r="AJ826" s="928"/>
      <c r="AK826" s="928"/>
      <c r="AL826" s="928"/>
      <c r="AM826" s="928"/>
      <c r="AN826" s="928"/>
      <c r="AO826" s="928"/>
      <c r="AP826" s="928"/>
      <c r="AQ826" s="928"/>
      <c r="AR826" s="928"/>
      <c r="AS826" s="928"/>
      <c r="AT826" s="928"/>
      <c r="AU826" s="928"/>
    </row>
    <row r="827" spans="1:47">
      <c r="A827" s="928"/>
      <c r="B827" s="928"/>
      <c r="C827" s="928"/>
      <c r="D827" s="928"/>
      <c r="E827" s="928"/>
      <c r="F827" s="928"/>
      <c r="G827" s="928"/>
      <c r="H827" s="928"/>
      <c r="I827" s="928"/>
      <c r="J827" s="928"/>
      <c r="K827" s="928"/>
      <c r="L827" s="928"/>
      <c r="M827" s="928"/>
      <c r="N827" s="928"/>
      <c r="O827" s="928"/>
      <c r="P827" s="928"/>
      <c r="Q827" s="928"/>
      <c r="R827" s="928"/>
      <c r="S827" s="928"/>
      <c r="T827" s="928"/>
      <c r="U827" s="928"/>
      <c r="V827" s="928"/>
      <c r="W827" s="928"/>
      <c r="X827" s="928"/>
      <c r="Y827" s="928"/>
      <c r="Z827" s="928"/>
      <c r="AA827" s="928"/>
      <c r="AB827" s="928"/>
      <c r="AC827" s="928"/>
      <c r="AD827" s="928"/>
      <c r="AE827" s="928"/>
      <c r="AF827" s="928"/>
      <c r="AG827" s="928"/>
      <c r="AH827" s="928"/>
      <c r="AI827" s="928"/>
      <c r="AJ827" s="928"/>
      <c r="AK827" s="928"/>
      <c r="AL827" s="928"/>
      <c r="AM827" s="928"/>
      <c r="AN827" s="928"/>
      <c r="AO827" s="928"/>
      <c r="AP827" s="928"/>
      <c r="AQ827" s="928"/>
      <c r="AR827" s="928"/>
      <c r="AS827" s="928"/>
      <c r="AT827" s="928"/>
      <c r="AU827" s="928"/>
    </row>
    <row r="828" spans="1:47">
      <c r="A828" s="928"/>
      <c r="B828" s="928"/>
      <c r="C828" s="928"/>
      <c r="D828" s="928"/>
      <c r="E828" s="928"/>
      <c r="F828" s="928"/>
      <c r="G828" s="928"/>
      <c r="H828" s="928"/>
      <c r="I828" s="928"/>
      <c r="J828" s="928"/>
      <c r="K828" s="928"/>
      <c r="L828" s="928"/>
      <c r="M828" s="928"/>
      <c r="N828" s="928"/>
      <c r="O828" s="928"/>
      <c r="P828" s="928"/>
      <c r="Q828" s="928"/>
      <c r="R828" s="928"/>
      <c r="S828" s="928"/>
      <c r="T828" s="928"/>
      <c r="U828" s="928"/>
      <c r="V828" s="928"/>
      <c r="W828" s="928"/>
      <c r="X828" s="928"/>
      <c r="Y828" s="928"/>
      <c r="Z828" s="928"/>
      <c r="AA828" s="928"/>
      <c r="AB828" s="928"/>
      <c r="AC828" s="928"/>
      <c r="AD828" s="928"/>
      <c r="AE828" s="928"/>
      <c r="AF828" s="928"/>
      <c r="AG828" s="928"/>
      <c r="AH828" s="928"/>
      <c r="AI828" s="928"/>
      <c r="AJ828" s="928"/>
      <c r="AK828" s="928"/>
      <c r="AL828" s="928"/>
      <c r="AM828" s="928"/>
      <c r="AN828" s="928"/>
      <c r="AO828" s="928"/>
      <c r="AP828" s="928"/>
      <c r="AQ828" s="928"/>
      <c r="AR828" s="928"/>
      <c r="AS828" s="928"/>
      <c r="AT828" s="928"/>
      <c r="AU828" s="928"/>
    </row>
    <row r="829" spans="1:47">
      <c r="A829" s="928"/>
      <c r="B829" s="928"/>
      <c r="C829" s="928"/>
      <c r="D829" s="928"/>
      <c r="E829" s="928"/>
      <c r="F829" s="928"/>
      <c r="G829" s="928"/>
      <c r="H829" s="928"/>
      <c r="I829" s="928"/>
      <c r="J829" s="928"/>
      <c r="K829" s="928"/>
      <c r="L829" s="928"/>
      <c r="M829" s="928"/>
      <c r="N829" s="928"/>
      <c r="O829" s="928"/>
      <c r="P829" s="928"/>
      <c r="Q829" s="928"/>
      <c r="R829" s="928"/>
      <c r="S829" s="928"/>
      <c r="T829" s="928"/>
      <c r="U829" s="928"/>
      <c r="V829" s="928"/>
      <c r="W829" s="928"/>
      <c r="X829" s="928"/>
      <c r="Y829" s="928"/>
      <c r="Z829" s="928"/>
      <c r="AA829" s="928"/>
      <c r="AB829" s="928"/>
      <c r="AC829" s="928"/>
      <c r="AD829" s="928"/>
      <c r="AE829" s="928"/>
      <c r="AF829" s="928"/>
      <c r="AG829" s="928"/>
      <c r="AH829" s="928"/>
      <c r="AI829" s="928"/>
      <c r="AJ829" s="928"/>
      <c r="AK829" s="928"/>
      <c r="AL829" s="928"/>
      <c r="AM829" s="928"/>
      <c r="AN829" s="928"/>
      <c r="AO829" s="928"/>
      <c r="AP829" s="928"/>
      <c r="AQ829" s="928"/>
      <c r="AR829" s="928"/>
      <c r="AS829" s="928"/>
      <c r="AT829" s="928"/>
      <c r="AU829" s="928"/>
    </row>
    <row r="830" spans="1:47">
      <c r="A830" s="928"/>
      <c r="B830" s="928"/>
      <c r="C830" s="928"/>
      <c r="D830" s="928"/>
      <c r="E830" s="928"/>
      <c r="F830" s="928"/>
      <c r="G830" s="928"/>
      <c r="H830" s="928"/>
      <c r="I830" s="928"/>
      <c r="J830" s="928"/>
      <c r="K830" s="928"/>
      <c r="L830" s="928"/>
      <c r="M830" s="928"/>
      <c r="N830" s="928"/>
      <c r="O830" s="928"/>
      <c r="P830" s="928"/>
      <c r="Q830" s="928"/>
      <c r="R830" s="928"/>
      <c r="S830" s="928"/>
      <c r="T830" s="928"/>
      <c r="U830" s="928"/>
      <c r="V830" s="928"/>
      <c r="W830" s="928"/>
      <c r="X830" s="928"/>
      <c r="Y830" s="928"/>
      <c r="Z830" s="928"/>
      <c r="AA830" s="928"/>
      <c r="AB830" s="928"/>
      <c r="AC830" s="928"/>
      <c r="AD830" s="928"/>
      <c r="AE830" s="928"/>
      <c r="AF830" s="928"/>
      <c r="AG830" s="928"/>
      <c r="AH830" s="928"/>
      <c r="AI830" s="928"/>
      <c r="AJ830" s="928"/>
      <c r="AK830" s="928"/>
      <c r="AL830" s="928"/>
      <c r="AM830" s="928"/>
      <c r="AN830" s="928"/>
      <c r="AO830" s="928"/>
      <c r="AP830" s="928"/>
      <c r="AQ830" s="928"/>
      <c r="AR830" s="928"/>
      <c r="AS830" s="928"/>
      <c r="AT830" s="928"/>
      <c r="AU830" s="928"/>
    </row>
    <row r="831" spans="1:47">
      <c r="A831" s="928"/>
      <c r="B831" s="928"/>
      <c r="C831" s="928"/>
      <c r="D831" s="928"/>
      <c r="E831" s="928"/>
      <c r="F831" s="928"/>
      <c r="G831" s="928"/>
      <c r="H831" s="928"/>
      <c r="I831" s="928"/>
      <c r="J831" s="928"/>
      <c r="K831" s="928"/>
      <c r="L831" s="928"/>
      <c r="M831" s="928"/>
      <c r="N831" s="928"/>
      <c r="O831" s="928"/>
      <c r="P831" s="928"/>
      <c r="Q831" s="928"/>
      <c r="R831" s="928"/>
      <c r="S831" s="928"/>
      <c r="T831" s="928"/>
      <c r="U831" s="928"/>
      <c r="V831" s="928"/>
      <c r="W831" s="928"/>
      <c r="X831" s="928"/>
      <c r="Y831" s="928"/>
      <c r="Z831" s="928"/>
      <c r="AA831" s="928"/>
      <c r="AB831" s="928"/>
      <c r="AC831" s="928"/>
      <c r="AD831" s="928"/>
      <c r="AE831" s="928"/>
      <c r="AF831" s="928"/>
      <c r="AG831" s="928"/>
      <c r="AH831" s="928"/>
      <c r="AI831" s="928"/>
      <c r="AJ831" s="928"/>
      <c r="AK831" s="928"/>
      <c r="AL831" s="928"/>
      <c r="AM831" s="928"/>
      <c r="AN831" s="928"/>
      <c r="AO831" s="928"/>
      <c r="AP831" s="928"/>
      <c r="AQ831" s="928"/>
      <c r="AR831" s="928"/>
      <c r="AS831" s="928"/>
      <c r="AT831" s="928"/>
      <c r="AU831" s="928"/>
    </row>
    <row r="832" spans="1:47">
      <c r="A832" s="928"/>
      <c r="B832" s="928"/>
      <c r="C832" s="928"/>
      <c r="D832" s="928"/>
      <c r="E832" s="928"/>
      <c r="F832" s="928"/>
      <c r="G832" s="928"/>
      <c r="H832" s="928"/>
      <c r="I832" s="928"/>
      <c r="J832" s="928"/>
      <c r="K832" s="928"/>
      <c r="L832" s="928"/>
      <c r="M832" s="928"/>
      <c r="N832" s="928"/>
      <c r="O832" s="928"/>
      <c r="P832" s="928"/>
      <c r="Q832" s="928"/>
      <c r="R832" s="928"/>
      <c r="S832" s="928"/>
      <c r="T832" s="928"/>
      <c r="U832" s="928"/>
      <c r="V832" s="928"/>
      <c r="W832" s="928"/>
      <c r="X832" s="928"/>
      <c r="Y832" s="928"/>
      <c r="Z832" s="928"/>
      <c r="AA832" s="928"/>
      <c r="AB832" s="928"/>
      <c r="AC832" s="928"/>
      <c r="AD832" s="928"/>
      <c r="AE832" s="928"/>
      <c r="AF832" s="928"/>
      <c r="AG832" s="928"/>
      <c r="AH832" s="928"/>
      <c r="AI832" s="928"/>
      <c r="AJ832" s="928"/>
      <c r="AK832" s="928"/>
      <c r="AL832" s="928"/>
      <c r="AM832" s="928"/>
      <c r="AN832" s="928"/>
      <c r="AO832" s="928"/>
      <c r="AP832" s="928"/>
      <c r="AQ832" s="928"/>
      <c r="AR832" s="928"/>
      <c r="AS832" s="928"/>
      <c r="AT832" s="928"/>
      <c r="AU832" s="928"/>
    </row>
    <row r="833" spans="1:47">
      <c r="A833" s="928"/>
      <c r="B833" s="928"/>
      <c r="C833" s="928"/>
      <c r="D833" s="928"/>
      <c r="E833" s="928"/>
      <c r="F833" s="928"/>
      <c r="G833" s="928"/>
      <c r="H833" s="928"/>
      <c r="I833" s="928"/>
      <c r="J833" s="928"/>
      <c r="K833" s="928"/>
      <c r="L833" s="928"/>
      <c r="M833" s="928"/>
      <c r="N833" s="928"/>
      <c r="O833" s="928"/>
      <c r="P833" s="928"/>
      <c r="Q833" s="928"/>
      <c r="R833" s="928"/>
      <c r="S833" s="928"/>
      <c r="T833" s="928"/>
      <c r="U833" s="928"/>
      <c r="V833" s="928"/>
      <c r="W833" s="928"/>
      <c r="X833" s="928"/>
      <c r="Y833" s="928"/>
      <c r="Z833" s="928"/>
      <c r="AA833" s="928"/>
      <c r="AB833" s="928"/>
      <c r="AC833" s="928"/>
      <c r="AD833" s="928"/>
      <c r="AE833" s="928"/>
      <c r="AF833" s="928"/>
      <c r="AG833" s="928"/>
      <c r="AH833" s="928"/>
      <c r="AI833" s="928"/>
      <c r="AJ833" s="928"/>
      <c r="AK833" s="928"/>
      <c r="AL833" s="928"/>
      <c r="AM833" s="928"/>
      <c r="AN833" s="928"/>
      <c r="AO833" s="928"/>
      <c r="AP833" s="928"/>
      <c r="AQ833" s="928"/>
      <c r="AR833" s="928"/>
      <c r="AS833" s="928"/>
      <c r="AT833" s="928"/>
      <c r="AU833" s="928"/>
    </row>
    <row r="834" spans="1:47">
      <c r="A834" s="928"/>
      <c r="B834" s="928"/>
      <c r="C834" s="928"/>
      <c r="D834" s="928"/>
      <c r="E834" s="928"/>
      <c r="F834" s="928"/>
      <c r="G834" s="928"/>
      <c r="H834" s="928"/>
      <c r="I834" s="928"/>
      <c r="J834" s="928"/>
      <c r="K834" s="928"/>
      <c r="L834" s="928"/>
      <c r="M834" s="928"/>
      <c r="N834" s="928"/>
      <c r="O834" s="928"/>
      <c r="P834" s="928"/>
      <c r="Q834" s="928"/>
      <c r="R834" s="928"/>
      <c r="S834" s="928"/>
      <c r="T834" s="928"/>
      <c r="U834" s="928"/>
      <c r="V834" s="928"/>
      <c r="W834" s="928"/>
      <c r="X834" s="928"/>
      <c r="Y834" s="928"/>
      <c r="Z834" s="928"/>
      <c r="AA834" s="928"/>
      <c r="AB834" s="928"/>
      <c r="AC834" s="928"/>
      <c r="AD834" s="928"/>
      <c r="AE834" s="928"/>
      <c r="AF834" s="928"/>
      <c r="AG834" s="928"/>
      <c r="AH834" s="928"/>
      <c r="AI834" s="928"/>
      <c r="AJ834" s="928"/>
      <c r="AK834" s="928"/>
      <c r="AL834" s="928"/>
      <c r="AM834" s="928"/>
      <c r="AN834" s="928"/>
      <c r="AO834" s="928"/>
      <c r="AP834" s="928"/>
      <c r="AQ834" s="928"/>
      <c r="AR834" s="928"/>
      <c r="AS834" s="928"/>
      <c r="AT834" s="928"/>
      <c r="AU834" s="928"/>
    </row>
    <row r="835" spans="1:47">
      <c r="A835" s="928"/>
      <c r="B835" s="928"/>
      <c r="C835" s="928"/>
      <c r="D835" s="928"/>
      <c r="E835" s="928"/>
      <c r="F835" s="928"/>
      <c r="G835" s="928"/>
      <c r="H835" s="928"/>
      <c r="I835" s="928"/>
      <c r="J835" s="928"/>
      <c r="K835" s="928"/>
      <c r="L835" s="928"/>
      <c r="M835" s="928"/>
      <c r="N835" s="928"/>
      <c r="O835" s="928"/>
      <c r="P835" s="928"/>
      <c r="Q835" s="928"/>
      <c r="R835" s="928"/>
      <c r="S835" s="928"/>
      <c r="T835" s="928"/>
      <c r="U835" s="928"/>
      <c r="V835" s="928"/>
      <c r="W835" s="928"/>
      <c r="X835" s="928"/>
      <c r="Y835" s="928"/>
      <c r="Z835" s="928"/>
      <c r="AA835" s="928"/>
      <c r="AB835" s="928"/>
      <c r="AC835" s="928"/>
      <c r="AD835" s="928"/>
      <c r="AE835" s="928"/>
      <c r="AF835" s="928"/>
      <c r="AG835" s="928"/>
      <c r="AH835" s="928"/>
      <c r="AI835" s="928"/>
      <c r="AJ835" s="928"/>
      <c r="AK835" s="928"/>
      <c r="AL835" s="928"/>
      <c r="AM835" s="928"/>
      <c r="AN835" s="928"/>
      <c r="AO835" s="928"/>
      <c r="AP835" s="928"/>
      <c r="AQ835" s="928"/>
      <c r="AR835" s="928"/>
      <c r="AS835" s="928"/>
      <c r="AT835" s="928"/>
      <c r="AU835" s="928"/>
    </row>
    <row r="836" spans="1:47">
      <c r="A836" s="928"/>
      <c r="B836" s="928"/>
      <c r="C836" s="928"/>
      <c r="D836" s="928"/>
      <c r="E836" s="928"/>
      <c r="F836" s="928"/>
      <c r="G836" s="928"/>
      <c r="H836" s="928"/>
      <c r="I836" s="928"/>
      <c r="J836" s="928"/>
      <c r="K836" s="928"/>
      <c r="L836" s="928"/>
      <c r="M836" s="928"/>
      <c r="N836" s="928"/>
      <c r="O836" s="928"/>
      <c r="P836" s="928"/>
      <c r="Q836" s="928"/>
      <c r="R836" s="928"/>
      <c r="S836" s="928"/>
      <c r="T836" s="928"/>
      <c r="U836" s="928"/>
      <c r="V836" s="928"/>
      <c r="W836" s="928"/>
      <c r="X836" s="928"/>
      <c r="Y836" s="928"/>
      <c r="Z836" s="928"/>
      <c r="AA836" s="928"/>
      <c r="AB836" s="928"/>
      <c r="AC836" s="928"/>
      <c r="AD836" s="928"/>
      <c r="AE836" s="928"/>
      <c r="AF836" s="928"/>
      <c r="AG836" s="928"/>
      <c r="AH836" s="928"/>
      <c r="AI836" s="928"/>
      <c r="AJ836" s="928"/>
      <c r="AK836" s="928"/>
      <c r="AL836" s="928"/>
      <c r="AM836" s="928"/>
      <c r="AN836" s="928"/>
      <c r="AO836" s="928"/>
      <c r="AP836" s="928"/>
      <c r="AQ836" s="928"/>
      <c r="AR836" s="928"/>
      <c r="AS836" s="928"/>
      <c r="AT836" s="928"/>
      <c r="AU836" s="928"/>
    </row>
    <row r="837" spans="1:47">
      <c r="A837" s="928"/>
      <c r="B837" s="928"/>
      <c r="C837" s="928"/>
      <c r="D837" s="928"/>
      <c r="E837" s="928"/>
      <c r="F837" s="928"/>
      <c r="G837" s="928"/>
      <c r="H837" s="928"/>
      <c r="I837" s="928"/>
      <c r="J837" s="928"/>
      <c r="K837" s="928"/>
      <c r="L837" s="928"/>
      <c r="M837" s="928"/>
      <c r="N837" s="928"/>
      <c r="O837" s="928"/>
      <c r="P837" s="928"/>
      <c r="Q837" s="928"/>
      <c r="R837" s="928"/>
      <c r="S837" s="928"/>
      <c r="T837" s="928"/>
      <c r="U837" s="928"/>
      <c r="V837" s="928"/>
      <c r="W837" s="928"/>
      <c r="X837" s="928"/>
      <c r="Y837" s="928"/>
      <c r="Z837" s="928"/>
      <c r="AA837" s="928"/>
      <c r="AB837" s="928"/>
      <c r="AC837" s="928"/>
      <c r="AD837" s="928"/>
      <c r="AE837" s="928"/>
      <c r="AF837" s="928"/>
      <c r="AG837" s="928"/>
      <c r="AH837" s="928"/>
      <c r="AI837" s="928"/>
      <c r="AJ837" s="928"/>
      <c r="AK837" s="928"/>
      <c r="AL837" s="928"/>
      <c r="AM837" s="928"/>
      <c r="AN837" s="928"/>
      <c r="AO837" s="928"/>
      <c r="AP837" s="928"/>
      <c r="AQ837" s="928"/>
      <c r="AR837" s="928"/>
      <c r="AS837" s="928"/>
      <c r="AT837" s="928"/>
      <c r="AU837" s="928"/>
    </row>
    <row r="838" spans="1:47">
      <c r="A838" s="928"/>
      <c r="B838" s="928"/>
      <c r="C838" s="928"/>
      <c r="D838" s="928"/>
      <c r="E838" s="928"/>
      <c r="F838" s="928"/>
      <c r="G838" s="928"/>
      <c r="H838" s="928"/>
      <c r="I838" s="928"/>
      <c r="J838" s="928"/>
      <c r="K838" s="928"/>
      <c r="L838" s="928"/>
      <c r="M838" s="928"/>
      <c r="N838" s="928"/>
      <c r="O838" s="928"/>
      <c r="P838" s="928"/>
      <c r="Q838" s="928"/>
      <c r="R838" s="928"/>
      <c r="S838" s="928"/>
      <c r="T838" s="928"/>
      <c r="U838" s="928"/>
      <c r="V838" s="928"/>
      <c r="W838" s="928"/>
      <c r="X838" s="928"/>
      <c r="Y838" s="928"/>
      <c r="Z838" s="928"/>
      <c r="AA838" s="928"/>
      <c r="AB838" s="928"/>
      <c r="AC838" s="928"/>
      <c r="AD838" s="928"/>
      <c r="AE838" s="928"/>
      <c r="AF838" s="928"/>
      <c r="AG838" s="928"/>
      <c r="AH838" s="928"/>
      <c r="AI838" s="928"/>
      <c r="AJ838" s="928"/>
      <c r="AK838" s="928"/>
      <c r="AL838" s="928"/>
      <c r="AM838" s="928"/>
      <c r="AN838" s="928"/>
      <c r="AO838" s="928"/>
      <c r="AP838" s="928"/>
      <c r="AQ838" s="928"/>
      <c r="AR838" s="928"/>
      <c r="AS838" s="928"/>
      <c r="AT838" s="928"/>
      <c r="AU838" s="928"/>
    </row>
    <row r="839" spans="1:47">
      <c r="A839" s="928"/>
      <c r="B839" s="928"/>
      <c r="C839" s="928"/>
      <c r="D839" s="928"/>
      <c r="E839" s="928"/>
      <c r="F839" s="928"/>
      <c r="G839" s="928"/>
      <c r="H839" s="928"/>
      <c r="I839" s="928"/>
      <c r="J839" s="928"/>
      <c r="K839" s="928"/>
      <c r="L839" s="928"/>
      <c r="M839" s="928"/>
      <c r="N839" s="928"/>
      <c r="O839" s="928"/>
      <c r="P839" s="928"/>
      <c r="Q839" s="928"/>
      <c r="R839" s="928"/>
      <c r="S839" s="928"/>
      <c r="T839" s="928"/>
      <c r="U839" s="928"/>
      <c r="V839" s="928"/>
      <c r="W839" s="928"/>
      <c r="X839" s="928"/>
      <c r="Y839" s="928"/>
      <c r="Z839" s="928"/>
      <c r="AA839" s="928"/>
      <c r="AB839" s="928"/>
      <c r="AC839" s="928"/>
      <c r="AD839" s="928"/>
      <c r="AE839" s="928"/>
      <c r="AF839" s="928"/>
      <c r="AG839" s="928"/>
      <c r="AH839" s="928"/>
      <c r="AI839" s="928"/>
      <c r="AJ839" s="928"/>
      <c r="AK839" s="928"/>
      <c r="AL839" s="928"/>
      <c r="AM839" s="928"/>
      <c r="AN839" s="928"/>
      <c r="AO839" s="928"/>
      <c r="AP839" s="928"/>
      <c r="AQ839" s="928"/>
      <c r="AR839" s="928"/>
      <c r="AS839" s="928"/>
      <c r="AT839" s="928"/>
      <c r="AU839" s="928"/>
    </row>
    <row r="840" spans="1:47">
      <c r="A840" s="928"/>
      <c r="B840" s="928"/>
      <c r="C840" s="928"/>
      <c r="D840" s="928"/>
      <c r="E840" s="928"/>
      <c r="F840" s="928"/>
      <c r="G840" s="928"/>
      <c r="H840" s="928"/>
      <c r="I840" s="928"/>
      <c r="J840" s="928"/>
      <c r="K840" s="928"/>
      <c r="L840" s="928"/>
      <c r="M840" s="928"/>
      <c r="N840" s="928"/>
      <c r="O840" s="928"/>
      <c r="P840" s="928"/>
      <c r="Q840" s="928"/>
      <c r="R840" s="928"/>
      <c r="S840" s="928"/>
      <c r="T840" s="928"/>
      <c r="U840" s="928"/>
      <c r="V840" s="928"/>
      <c r="W840" s="928"/>
      <c r="X840" s="928"/>
      <c r="Y840" s="928"/>
      <c r="Z840" s="928"/>
      <c r="AA840" s="928"/>
      <c r="AB840" s="928"/>
      <c r="AC840" s="928"/>
      <c r="AD840" s="928"/>
      <c r="AE840" s="928"/>
      <c r="AF840" s="928"/>
      <c r="AG840" s="928"/>
      <c r="AH840" s="928"/>
      <c r="AI840" s="928"/>
      <c r="AJ840" s="928"/>
      <c r="AK840" s="928"/>
      <c r="AL840" s="928"/>
      <c r="AM840" s="928"/>
      <c r="AN840" s="928"/>
      <c r="AO840" s="928"/>
      <c r="AP840" s="928"/>
      <c r="AQ840" s="928"/>
      <c r="AR840" s="928"/>
      <c r="AS840" s="928"/>
      <c r="AT840" s="928"/>
      <c r="AU840" s="928"/>
    </row>
    <row r="841" spans="1:47">
      <c r="A841" s="928"/>
      <c r="B841" s="928"/>
      <c r="C841" s="928"/>
      <c r="D841" s="928"/>
      <c r="E841" s="928"/>
      <c r="F841" s="928"/>
      <c r="G841" s="928"/>
      <c r="H841" s="928"/>
      <c r="I841" s="928"/>
      <c r="J841" s="928"/>
      <c r="K841" s="928"/>
      <c r="L841" s="928"/>
      <c r="M841" s="928"/>
      <c r="N841" s="928"/>
      <c r="O841" s="928"/>
      <c r="P841" s="928"/>
      <c r="Q841" s="928"/>
      <c r="R841" s="928"/>
      <c r="S841" s="928"/>
      <c r="T841" s="928"/>
      <c r="U841" s="928"/>
      <c r="V841" s="928"/>
      <c r="W841" s="928"/>
      <c r="X841" s="928"/>
      <c r="Y841" s="928"/>
      <c r="Z841" s="928"/>
      <c r="AA841" s="928"/>
      <c r="AB841" s="928"/>
      <c r="AC841" s="928"/>
      <c r="AD841" s="928"/>
      <c r="AE841" s="928"/>
      <c r="AF841" s="928"/>
      <c r="AG841" s="928"/>
      <c r="AH841" s="928"/>
      <c r="AI841" s="928"/>
      <c r="AJ841" s="928"/>
      <c r="AK841" s="928"/>
      <c r="AL841" s="928"/>
      <c r="AM841" s="928"/>
      <c r="AN841" s="928"/>
      <c r="AO841" s="928"/>
      <c r="AP841" s="928"/>
      <c r="AQ841" s="928"/>
      <c r="AR841" s="928"/>
      <c r="AS841" s="928"/>
      <c r="AT841" s="928"/>
      <c r="AU841" s="928"/>
    </row>
    <row r="842" spans="1:47">
      <c r="A842" s="928"/>
      <c r="B842" s="928"/>
      <c r="C842" s="928"/>
      <c r="D842" s="928"/>
      <c r="E842" s="928"/>
      <c r="F842" s="928"/>
      <c r="G842" s="928"/>
      <c r="H842" s="928"/>
      <c r="I842" s="928"/>
      <c r="J842" s="928"/>
      <c r="K842" s="928"/>
      <c r="L842" s="928"/>
      <c r="M842" s="928"/>
      <c r="N842" s="928"/>
      <c r="O842" s="928"/>
      <c r="P842" s="928"/>
      <c r="Q842" s="928"/>
      <c r="R842" s="928"/>
      <c r="S842" s="928"/>
      <c r="T842" s="928"/>
      <c r="U842" s="928"/>
      <c r="V842" s="928"/>
      <c r="W842" s="928"/>
      <c r="X842" s="928"/>
      <c r="Y842" s="928"/>
      <c r="Z842" s="928"/>
      <c r="AA842" s="928"/>
      <c r="AB842" s="928"/>
      <c r="AC842" s="928"/>
      <c r="AD842" s="928"/>
      <c r="AE842" s="928"/>
      <c r="AF842" s="928"/>
      <c r="AG842" s="928"/>
      <c r="AH842" s="928"/>
      <c r="AI842" s="928"/>
      <c r="AJ842" s="928"/>
      <c r="AK842" s="928"/>
      <c r="AL842" s="928"/>
      <c r="AM842" s="928"/>
      <c r="AN842" s="928"/>
      <c r="AO842" s="928"/>
      <c r="AP842" s="928"/>
      <c r="AQ842" s="928"/>
      <c r="AR842" s="928"/>
      <c r="AS842" s="928"/>
      <c r="AT842" s="928"/>
      <c r="AU842" s="928"/>
    </row>
    <row r="843" spans="1:47">
      <c r="A843" s="928"/>
      <c r="B843" s="928"/>
      <c r="C843" s="928"/>
      <c r="D843" s="928"/>
      <c r="E843" s="928"/>
      <c r="F843" s="928"/>
      <c r="G843" s="928"/>
      <c r="H843" s="928"/>
      <c r="I843" s="928"/>
      <c r="J843" s="928"/>
      <c r="K843" s="928"/>
      <c r="L843" s="928"/>
      <c r="M843" s="928"/>
      <c r="N843" s="928"/>
      <c r="O843" s="928"/>
      <c r="P843" s="928"/>
      <c r="Q843" s="928"/>
      <c r="R843" s="928"/>
      <c r="S843" s="928"/>
      <c r="T843" s="928"/>
      <c r="U843" s="928"/>
      <c r="V843" s="928"/>
      <c r="W843" s="928"/>
      <c r="X843" s="928"/>
      <c r="Y843" s="928"/>
      <c r="Z843" s="928"/>
      <c r="AA843" s="928"/>
      <c r="AB843" s="928"/>
      <c r="AC843" s="928"/>
      <c r="AD843" s="928"/>
      <c r="AE843" s="928"/>
      <c r="AF843" s="928"/>
      <c r="AG843" s="928"/>
      <c r="AH843" s="928"/>
      <c r="AI843" s="928"/>
      <c r="AJ843" s="928"/>
      <c r="AK843" s="928"/>
      <c r="AL843" s="928"/>
      <c r="AM843" s="928"/>
      <c r="AN843" s="928"/>
      <c r="AO843" s="928"/>
      <c r="AP843" s="928"/>
      <c r="AQ843" s="928"/>
      <c r="AR843" s="928"/>
      <c r="AS843" s="928"/>
      <c r="AT843" s="928"/>
      <c r="AU843" s="928"/>
    </row>
    <row r="844" spans="1:47">
      <c r="A844" s="928"/>
      <c r="B844" s="928"/>
      <c r="C844" s="928"/>
      <c r="D844" s="928"/>
      <c r="E844" s="928"/>
      <c r="F844" s="928"/>
      <c r="G844" s="928"/>
      <c r="H844" s="928"/>
      <c r="I844" s="928"/>
      <c r="J844" s="928"/>
      <c r="K844" s="928"/>
      <c r="L844" s="928"/>
      <c r="M844" s="928"/>
      <c r="N844" s="928"/>
      <c r="O844" s="928"/>
      <c r="P844" s="928"/>
      <c r="Q844" s="928"/>
      <c r="R844" s="928"/>
      <c r="S844" s="928"/>
      <c r="T844" s="928"/>
      <c r="U844" s="928"/>
      <c r="V844" s="928"/>
      <c r="W844" s="928"/>
      <c r="X844" s="928"/>
      <c r="Y844" s="928"/>
      <c r="Z844" s="928"/>
      <c r="AA844" s="928"/>
      <c r="AB844" s="928"/>
      <c r="AC844" s="928"/>
      <c r="AD844" s="928"/>
      <c r="AE844" s="928"/>
      <c r="AF844" s="928"/>
      <c r="AG844" s="928"/>
      <c r="AH844" s="928"/>
      <c r="AI844" s="928"/>
      <c r="AJ844" s="928"/>
      <c r="AK844" s="928"/>
      <c r="AL844" s="928"/>
      <c r="AM844" s="928"/>
      <c r="AN844" s="928"/>
      <c r="AO844" s="928"/>
      <c r="AP844" s="928"/>
      <c r="AQ844" s="928"/>
      <c r="AR844" s="928"/>
      <c r="AS844" s="928"/>
      <c r="AT844" s="928"/>
      <c r="AU844" s="928"/>
    </row>
    <row r="845" spans="1:47">
      <c r="A845" s="928"/>
      <c r="B845" s="928"/>
      <c r="C845" s="928"/>
      <c r="D845" s="928"/>
      <c r="E845" s="928"/>
      <c r="F845" s="928"/>
      <c r="G845" s="928"/>
      <c r="H845" s="928"/>
      <c r="I845" s="928"/>
      <c r="J845" s="928"/>
      <c r="K845" s="928"/>
      <c r="L845" s="928"/>
      <c r="M845" s="928"/>
      <c r="N845" s="928"/>
      <c r="O845" s="928"/>
      <c r="P845" s="928"/>
      <c r="Q845" s="928"/>
      <c r="R845" s="928"/>
      <c r="S845" s="928"/>
      <c r="T845" s="928"/>
      <c r="U845" s="928"/>
      <c r="V845" s="928"/>
      <c r="W845" s="928"/>
      <c r="X845" s="928"/>
      <c r="Y845" s="928"/>
      <c r="Z845" s="928"/>
      <c r="AA845" s="928"/>
      <c r="AB845" s="928"/>
      <c r="AC845" s="928"/>
      <c r="AD845" s="928"/>
      <c r="AE845" s="928"/>
      <c r="AF845" s="928"/>
      <c r="AG845" s="928"/>
      <c r="AH845" s="928"/>
      <c r="AI845" s="928"/>
      <c r="AJ845" s="928"/>
      <c r="AK845" s="928"/>
      <c r="AL845" s="928"/>
      <c r="AM845" s="928"/>
      <c r="AN845" s="928"/>
      <c r="AO845" s="928"/>
      <c r="AP845" s="928"/>
      <c r="AQ845" s="928"/>
      <c r="AR845" s="928"/>
      <c r="AS845" s="928"/>
      <c r="AT845" s="928"/>
      <c r="AU845" s="928"/>
    </row>
    <row r="846" spans="1:47">
      <c r="A846" s="928"/>
      <c r="B846" s="928"/>
      <c r="C846" s="928"/>
      <c r="D846" s="928"/>
      <c r="E846" s="928"/>
      <c r="F846" s="928"/>
      <c r="G846" s="928"/>
      <c r="H846" s="928"/>
      <c r="I846" s="928"/>
      <c r="J846" s="928"/>
      <c r="K846" s="928"/>
      <c r="L846" s="928"/>
      <c r="M846" s="928"/>
      <c r="N846" s="928"/>
      <c r="O846" s="928"/>
      <c r="P846" s="928"/>
      <c r="Q846" s="928"/>
      <c r="R846" s="928"/>
      <c r="S846" s="928"/>
      <c r="T846" s="928"/>
      <c r="U846" s="928"/>
      <c r="V846" s="928"/>
      <c r="W846" s="928"/>
      <c r="X846" s="928"/>
      <c r="Y846" s="928"/>
      <c r="Z846" s="928"/>
      <c r="AA846" s="928"/>
      <c r="AB846" s="928"/>
      <c r="AC846" s="928"/>
      <c r="AD846" s="928"/>
      <c r="AE846" s="928"/>
      <c r="AF846" s="928"/>
      <c r="AG846" s="928"/>
      <c r="AH846" s="928"/>
      <c r="AI846" s="928"/>
      <c r="AJ846" s="928"/>
      <c r="AK846" s="928"/>
      <c r="AL846" s="928"/>
      <c r="AM846" s="928"/>
      <c r="AN846" s="928"/>
      <c r="AO846" s="928"/>
      <c r="AP846" s="928"/>
      <c r="AQ846" s="928"/>
      <c r="AR846" s="928"/>
      <c r="AS846" s="928"/>
      <c r="AT846" s="928"/>
      <c r="AU846" s="928"/>
    </row>
    <row r="847" spans="1:47">
      <c r="A847" s="928"/>
      <c r="B847" s="928"/>
      <c r="C847" s="928"/>
      <c r="D847" s="928"/>
      <c r="E847" s="928"/>
      <c r="F847" s="928"/>
      <c r="G847" s="928"/>
      <c r="H847" s="928"/>
      <c r="I847" s="928"/>
      <c r="J847" s="928"/>
      <c r="K847" s="928"/>
      <c r="L847" s="928"/>
      <c r="M847" s="928"/>
      <c r="N847" s="928"/>
      <c r="O847" s="928"/>
      <c r="P847" s="928"/>
      <c r="Q847" s="928"/>
      <c r="R847" s="928"/>
      <c r="S847" s="928"/>
      <c r="T847" s="928"/>
      <c r="U847" s="928"/>
      <c r="V847" s="928"/>
      <c r="W847" s="928"/>
      <c r="X847" s="928"/>
      <c r="Y847" s="928"/>
      <c r="Z847" s="928"/>
      <c r="AA847" s="928"/>
      <c r="AB847" s="928"/>
      <c r="AC847" s="928"/>
      <c r="AD847" s="928"/>
      <c r="AE847" s="928"/>
      <c r="AF847" s="928"/>
      <c r="AG847" s="928"/>
      <c r="AH847" s="928"/>
      <c r="AI847" s="928"/>
      <c r="AJ847" s="928"/>
      <c r="AK847" s="928"/>
      <c r="AL847" s="928"/>
      <c r="AM847" s="928"/>
      <c r="AN847" s="928"/>
      <c r="AO847" s="928"/>
      <c r="AP847" s="928"/>
      <c r="AQ847" s="928"/>
      <c r="AR847" s="928"/>
      <c r="AS847" s="928"/>
      <c r="AT847" s="928"/>
      <c r="AU847" s="928"/>
    </row>
    <row r="848" spans="1:47">
      <c r="A848" s="928"/>
      <c r="B848" s="928"/>
      <c r="C848" s="928"/>
      <c r="D848" s="928"/>
      <c r="E848" s="928"/>
      <c r="F848" s="928"/>
      <c r="G848" s="928"/>
      <c r="H848" s="928"/>
      <c r="I848" s="928"/>
      <c r="J848" s="928"/>
      <c r="K848" s="928"/>
      <c r="L848" s="928"/>
      <c r="M848" s="928"/>
      <c r="N848" s="928"/>
      <c r="O848" s="928"/>
      <c r="P848" s="928"/>
      <c r="Q848" s="928"/>
      <c r="R848" s="928"/>
      <c r="S848" s="928"/>
      <c r="T848" s="928"/>
      <c r="U848" s="928"/>
      <c r="V848" s="928"/>
      <c r="W848" s="928"/>
      <c r="X848" s="928"/>
      <c r="Y848" s="928"/>
      <c r="Z848" s="928"/>
      <c r="AA848" s="928"/>
      <c r="AB848" s="928"/>
      <c r="AC848" s="928"/>
      <c r="AD848" s="928"/>
      <c r="AE848" s="928"/>
      <c r="AF848" s="928"/>
      <c r="AG848" s="928"/>
      <c r="AH848" s="928"/>
      <c r="AI848" s="928"/>
      <c r="AJ848" s="928"/>
      <c r="AK848" s="928"/>
      <c r="AL848" s="928"/>
      <c r="AM848" s="928"/>
      <c r="AN848" s="928"/>
      <c r="AO848" s="928"/>
      <c r="AP848" s="928"/>
      <c r="AQ848" s="928"/>
      <c r="AR848" s="928"/>
      <c r="AS848" s="928"/>
      <c r="AT848" s="928"/>
      <c r="AU848" s="928"/>
    </row>
    <row r="849" spans="1:47">
      <c r="A849" s="928"/>
      <c r="B849" s="928"/>
      <c r="C849" s="928"/>
      <c r="D849" s="928"/>
      <c r="E849" s="928"/>
      <c r="F849" s="928"/>
      <c r="G849" s="928"/>
      <c r="H849" s="928"/>
      <c r="I849" s="928"/>
      <c r="J849" s="928"/>
      <c r="K849" s="928"/>
      <c r="L849" s="928"/>
      <c r="M849" s="928"/>
      <c r="N849" s="928"/>
      <c r="O849" s="928"/>
      <c r="P849" s="928"/>
      <c r="Q849" s="928"/>
      <c r="R849" s="928"/>
      <c r="S849" s="928"/>
      <c r="T849" s="928"/>
      <c r="U849" s="928"/>
      <c r="V849" s="928"/>
      <c r="W849" s="928"/>
      <c r="X849" s="928"/>
      <c r="Y849" s="928"/>
      <c r="Z849" s="928"/>
      <c r="AA849" s="928"/>
      <c r="AB849" s="928"/>
      <c r="AC849" s="928"/>
      <c r="AD849" s="928"/>
      <c r="AE849" s="928"/>
      <c r="AF849" s="928"/>
      <c r="AG849" s="928"/>
      <c r="AH849" s="928"/>
      <c r="AI849" s="928"/>
      <c r="AJ849" s="928"/>
      <c r="AK849" s="928"/>
      <c r="AL849" s="928"/>
      <c r="AM849" s="928"/>
      <c r="AN849" s="928"/>
      <c r="AO849" s="928"/>
      <c r="AP849" s="928"/>
      <c r="AQ849" s="928"/>
      <c r="AR849" s="928"/>
      <c r="AS849" s="928"/>
      <c r="AT849" s="928"/>
      <c r="AU849" s="928"/>
    </row>
    <row r="850" spans="1:47">
      <c r="A850" s="928"/>
      <c r="B850" s="928"/>
      <c r="C850" s="928"/>
      <c r="D850" s="928"/>
      <c r="E850" s="928"/>
      <c r="F850" s="928"/>
      <c r="G850" s="928"/>
      <c r="H850" s="928"/>
      <c r="I850" s="928"/>
      <c r="J850" s="928"/>
      <c r="K850" s="928"/>
      <c r="L850" s="928"/>
      <c r="M850" s="928"/>
      <c r="N850" s="928"/>
      <c r="O850" s="928"/>
      <c r="P850" s="928"/>
      <c r="Q850" s="928"/>
      <c r="R850" s="928"/>
      <c r="S850" s="928"/>
      <c r="T850" s="928"/>
      <c r="U850" s="928"/>
      <c r="V850" s="928"/>
      <c r="W850" s="928"/>
      <c r="X850" s="928"/>
      <c r="Y850" s="928"/>
      <c r="Z850" s="928"/>
      <c r="AA850" s="928"/>
      <c r="AB850" s="928"/>
      <c r="AC850" s="928"/>
      <c r="AD850" s="928"/>
      <c r="AE850" s="928"/>
      <c r="AF850" s="928"/>
      <c r="AG850" s="928"/>
      <c r="AH850" s="928"/>
      <c r="AI850" s="928"/>
      <c r="AJ850" s="928"/>
      <c r="AK850" s="928"/>
      <c r="AL850" s="928"/>
      <c r="AM850" s="928"/>
      <c r="AN850" s="928"/>
      <c r="AO850" s="928"/>
      <c r="AP850" s="928"/>
      <c r="AQ850" s="928"/>
      <c r="AR850" s="928"/>
      <c r="AS850" s="928"/>
      <c r="AT850" s="928"/>
      <c r="AU850" s="928"/>
    </row>
    <row r="851" spans="1:47">
      <c r="A851" s="928"/>
      <c r="B851" s="928"/>
      <c r="C851" s="928"/>
      <c r="D851" s="928"/>
      <c r="E851" s="928"/>
      <c r="F851" s="928"/>
      <c r="G851" s="928"/>
      <c r="H851" s="928"/>
      <c r="I851" s="928"/>
      <c r="J851" s="928"/>
      <c r="K851" s="928"/>
      <c r="L851" s="928"/>
      <c r="M851" s="928"/>
      <c r="N851" s="928"/>
      <c r="O851" s="928"/>
      <c r="P851" s="928"/>
      <c r="Q851" s="928"/>
      <c r="R851" s="928"/>
      <c r="S851" s="928"/>
      <c r="T851" s="928"/>
      <c r="U851" s="928"/>
      <c r="V851" s="928"/>
      <c r="W851" s="928"/>
      <c r="X851" s="928"/>
      <c r="Y851" s="928"/>
      <c r="Z851" s="928"/>
      <c r="AA851" s="928"/>
      <c r="AB851" s="928"/>
      <c r="AC851" s="928"/>
      <c r="AD851" s="928"/>
      <c r="AE851" s="928"/>
      <c r="AF851" s="928"/>
      <c r="AG851" s="928"/>
      <c r="AH851" s="928"/>
      <c r="AI851" s="928"/>
      <c r="AJ851" s="928"/>
      <c r="AK851" s="928"/>
      <c r="AL851" s="928"/>
      <c r="AM851" s="928"/>
      <c r="AN851" s="928"/>
      <c r="AO851" s="928"/>
      <c r="AP851" s="928"/>
      <c r="AQ851" s="928"/>
      <c r="AR851" s="928"/>
      <c r="AS851" s="928"/>
      <c r="AT851" s="928"/>
      <c r="AU851" s="928"/>
    </row>
    <row r="852" spans="1:47">
      <c r="A852" s="928"/>
      <c r="B852" s="928"/>
      <c r="C852" s="928"/>
      <c r="D852" s="928"/>
      <c r="E852" s="928"/>
      <c r="F852" s="928"/>
      <c r="G852" s="928"/>
      <c r="H852" s="928"/>
      <c r="I852" s="928"/>
      <c r="J852" s="928"/>
      <c r="K852" s="928"/>
      <c r="L852" s="928"/>
      <c r="M852" s="928"/>
      <c r="N852" s="928"/>
      <c r="O852" s="928"/>
      <c r="P852" s="928"/>
      <c r="Q852" s="928"/>
      <c r="R852" s="928"/>
      <c r="S852" s="928"/>
      <c r="T852" s="928"/>
      <c r="U852" s="928"/>
      <c r="V852" s="928"/>
      <c r="W852" s="928"/>
      <c r="X852" s="928"/>
      <c r="Y852" s="928"/>
      <c r="Z852" s="928"/>
      <c r="AA852" s="928"/>
      <c r="AB852" s="928"/>
      <c r="AC852" s="928"/>
      <c r="AD852" s="928"/>
      <c r="AE852" s="928"/>
      <c r="AF852" s="928"/>
      <c r="AG852" s="928"/>
      <c r="AH852" s="928"/>
      <c r="AI852" s="928"/>
      <c r="AJ852" s="928"/>
      <c r="AK852" s="928"/>
      <c r="AL852" s="928"/>
      <c r="AM852" s="928"/>
      <c r="AN852" s="928"/>
      <c r="AO852" s="928"/>
      <c r="AP852" s="928"/>
      <c r="AQ852" s="928"/>
      <c r="AR852" s="928"/>
      <c r="AS852" s="928"/>
      <c r="AT852" s="928"/>
      <c r="AU852" s="928"/>
    </row>
    <row r="853" spans="1:47">
      <c r="A853" s="928"/>
      <c r="B853" s="928"/>
      <c r="C853" s="928"/>
      <c r="D853" s="928"/>
      <c r="E853" s="928"/>
      <c r="F853" s="928"/>
      <c r="G853" s="928"/>
      <c r="H853" s="928"/>
      <c r="I853" s="928"/>
      <c r="J853" s="928"/>
      <c r="K853" s="928"/>
      <c r="L853" s="928"/>
      <c r="M853" s="928"/>
      <c r="N853" s="928"/>
      <c r="O853" s="928"/>
      <c r="P853" s="928"/>
      <c r="Q853" s="928"/>
      <c r="R853" s="928"/>
      <c r="S853" s="928"/>
      <c r="T853" s="928"/>
      <c r="U853" s="928"/>
      <c r="V853" s="928"/>
      <c r="W853" s="928"/>
      <c r="X853" s="928"/>
      <c r="Y853" s="928"/>
      <c r="Z853" s="928"/>
      <c r="AA853" s="928"/>
      <c r="AB853" s="928"/>
      <c r="AC853" s="928"/>
      <c r="AD853" s="928"/>
      <c r="AE853" s="928"/>
      <c r="AF853" s="928"/>
      <c r="AG853" s="928"/>
      <c r="AH853" s="928"/>
      <c r="AI853" s="928"/>
      <c r="AJ853" s="928"/>
      <c r="AK853" s="928"/>
      <c r="AL853" s="928"/>
      <c r="AM853" s="928"/>
      <c r="AN853" s="928"/>
      <c r="AO853" s="928"/>
      <c r="AP853" s="928"/>
      <c r="AQ853" s="928"/>
      <c r="AR853" s="928"/>
      <c r="AS853" s="928"/>
      <c r="AT853" s="928"/>
      <c r="AU853" s="928"/>
    </row>
    <row r="854" spans="1:47">
      <c r="A854" s="928"/>
      <c r="B854" s="928"/>
      <c r="C854" s="928"/>
      <c r="D854" s="928"/>
      <c r="E854" s="928"/>
      <c r="F854" s="928"/>
      <c r="G854" s="928"/>
      <c r="H854" s="928"/>
      <c r="I854" s="928"/>
      <c r="J854" s="928"/>
      <c r="K854" s="928"/>
      <c r="L854" s="928"/>
      <c r="M854" s="928"/>
      <c r="N854" s="928"/>
      <c r="O854" s="928"/>
      <c r="P854" s="928"/>
      <c r="Q854" s="928"/>
      <c r="R854" s="928"/>
      <c r="S854" s="928"/>
      <c r="T854" s="928"/>
      <c r="U854" s="928"/>
      <c r="V854" s="928"/>
      <c r="W854" s="928"/>
      <c r="X854" s="928"/>
      <c r="Y854" s="928"/>
      <c r="Z854" s="928"/>
      <c r="AA854" s="928"/>
      <c r="AB854" s="928"/>
      <c r="AC854" s="928"/>
      <c r="AD854" s="928"/>
      <c r="AE854" s="928"/>
      <c r="AF854" s="928"/>
      <c r="AG854" s="928"/>
      <c r="AH854" s="928"/>
      <c r="AI854" s="928"/>
      <c r="AJ854" s="928"/>
      <c r="AK854" s="928"/>
      <c r="AL854" s="928"/>
      <c r="AM854" s="928"/>
      <c r="AN854" s="928"/>
      <c r="AO854" s="928"/>
      <c r="AP854" s="928"/>
      <c r="AQ854" s="928"/>
      <c r="AR854" s="928"/>
      <c r="AS854" s="928"/>
      <c r="AT854" s="928"/>
      <c r="AU854" s="928"/>
    </row>
    <row r="855" spans="1:47">
      <c r="A855" s="928"/>
      <c r="B855" s="928"/>
      <c r="C855" s="928"/>
      <c r="D855" s="928"/>
      <c r="E855" s="928"/>
      <c r="F855" s="928"/>
      <c r="G855" s="928"/>
      <c r="H855" s="928"/>
      <c r="I855" s="928"/>
      <c r="J855" s="928"/>
      <c r="K855" s="928"/>
      <c r="L855" s="928"/>
      <c r="M855" s="928"/>
      <c r="N855" s="928"/>
      <c r="O855" s="928"/>
      <c r="P855" s="928"/>
      <c r="Q855" s="928"/>
      <c r="R855" s="928"/>
      <c r="S855" s="928"/>
      <c r="T855" s="928"/>
      <c r="U855" s="928"/>
      <c r="V855" s="928"/>
      <c r="W855" s="928"/>
      <c r="X855" s="928"/>
      <c r="Y855" s="928"/>
      <c r="Z855" s="928"/>
      <c r="AA855" s="928"/>
      <c r="AB855" s="928"/>
      <c r="AC855" s="928"/>
      <c r="AD855" s="928"/>
      <c r="AE855" s="928"/>
      <c r="AF855" s="928"/>
      <c r="AG855" s="928"/>
      <c r="AH855" s="928"/>
      <c r="AI855" s="928"/>
      <c r="AJ855" s="928"/>
      <c r="AK855" s="928"/>
      <c r="AL855" s="928"/>
      <c r="AM855" s="928"/>
      <c r="AN855" s="928"/>
      <c r="AO855" s="928"/>
      <c r="AP855" s="928"/>
      <c r="AQ855" s="928"/>
      <c r="AR855" s="928"/>
      <c r="AS855" s="928"/>
      <c r="AT855" s="928"/>
      <c r="AU855" s="928"/>
    </row>
    <row r="856" spans="1:47">
      <c r="A856" s="928"/>
      <c r="B856" s="928"/>
      <c r="C856" s="928"/>
      <c r="D856" s="928"/>
      <c r="E856" s="928"/>
      <c r="F856" s="928"/>
      <c r="G856" s="928"/>
      <c r="H856" s="928"/>
      <c r="I856" s="928"/>
      <c r="J856" s="928"/>
      <c r="K856" s="928"/>
      <c r="L856" s="928"/>
      <c r="M856" s="928"/>
      <c r="N856" s="928"/>
      <c r="O856" s="928"/>
      <c r="P856" s="928"/>
      <c r="Q856" s="928"/>
      <c r="R856" s="928"/>
      <c r="S856" s="928"/>
      <c r="T856" s="928"/>
      <c r="U856" s="928"/>
      <c r="V856" s="928"/>
      <c r="W856" s="928"/>
      <c r="X856" s="928"/>
      <c r="Y856" s="928"/>
      <c r="Z856" s="928"/>
      <c r="AA856" s="928"/>
      <c r="AB856" s="928"/>
      <c r="AC856" s="928"/>
      <c r="AD856" s="928"/>
      <c r="AE856" s="928"/>
      <c r="AF856" s="928"/>
      <c r="AG856" s="928"/>
      <c r="AH856" s="928"/>
      <c r="AI856" s="928"/>
      <c r="AJ856" s="928"/>
      <c r="AK856" s="928"/>
      <c r="AL856" s="928"/>
      <c r="AM856" s="928"/>
      <c r="AN856" s="928"/>
      <c r="AO856" s="928"/>
      <c r="AP856" s="928"/>
      <c r="AQ856" s="928"/>
      <c r="AR856" s="928"/>
      <c r="AS856" s="928"/>
      <c r="AT856" s="928"/>
      <c r="AU856" s="928"/>
    </row>
    <row r="857" spans="1:47">
      <c r="A857" s="928"/>
      <c r="B857" s="928"/>
      <c r="C857" s="928"/>
      <c r="D857" s="928"/>
      <c r="E857" s="928"/>
      <c r="F857" s="928"/>
      <c r="G857" s="928"/>
      <c r="H857" s="928"/>
      <c r="I857" s="928"/>
      <c r="J857" s="928"/>
      <c r="K857" s="928"/>
      <c r="L857" s="928"/>
      <c r="M857" s="928"/>
      <c r="N857" s="928"/>
      <c r="O857" s="928"/>
      <c r="P857" s="928"/>
      <c r="Q857" s="928"/>
      <c r="R857" s="928"/>
      <c r="S857" s="928"/>
      <c r="T857" s="928"/>
      <c r="U857" s="928"/>
      <c r="V857" s="928"/>
      <c r="W857" s="928"/>
      <c r="X857" s="928"/>
      <c r="Y857" s="928"/>
      <c r="Z857" s="928"/>
      <c r="AA857" s="928"/>
      <c r="AB857" s="928"/>
      <c r="AC857" s="928"/>
      <c r="AD857" s="928"/>
      <c r="AE857" s="928"/>
      <c r="AF857" s="928"/>
      <c r="AG857" s="928"/>
      <c r="AH857" s="928"/>
      <c r="AI857" s="928"/>
      <c r="AJ857" s="928"/>
      <c r="AK857" s="928"/>
      <c r="AL857" s="928"/>
      <c r="AM857" s="928"/>
      <c r="AN857" s="928"/>
      <c r="AO857" s="928"/>
      <c r="AP857" s="928"/>
      <c r="AQ857" s="928"/>
      <c r="AR857" s="928"/>
      <c r="AS857" s="928"/>
      <c r="AT857" s="928"/>
      <c r="AU857" s="928"/>
    </row>
    <row r="858" spans="1:47">
      <c r="A858" s="928"/>
      <c r="B858" s="928"/>
      <c r="C858" s="928"/>
      <c r="D858" s="928"/>
      <c r="E858" s="928"/>
      <c r="F858" s="928"/>
      <c r="G858" s="928"/>
      <c r="H858" s="928"/>
      <c r="I858" s="928"/>
      <c r="J858" s="928"/>
      <c r="K858" s="928"/>
      <c r="L858" s="928"/>
      <c r="M858" s="928"/>
      <c r="N858" s="928"/>
      <c r="O858" s="928"/>
      <c r="P858" s="928"/>
      <c r="Q858" s="928"/>
      <c r="R858" s="928"/>
      <c r="S858" s="928"/>
      <c r="T858" s="928"/>
      <c r="U858" s="928"/>
      <c r="V858" s="928"/>
      <c r="W858" s="928"/>
      <c r="X858" s="928"/>
      <c r="Y858" s="928"/>
      <c r="Z858" s="928"/>
      <c r="AA858" s="928"/>
      <c r="AB858" s="928"/>
      <c r="AC858" s="928"/>
      <c r="AD858" s="928"/>
      <c r="AE858" s="928"/>
      <c r="AF858" s="928"/>
      <c r="AG858" s="928"/>
      <c r="AH858" s="928"/>
      <c r="AI858" s="928"/>
      <c r="AJ858" s="928"/>
      <c r="AK858" s="928"/>
      <c r="AL858" s="928"/>
      <c r="AM858" s="928"/>
      <c r="AN858" s="928"/>
      <c r="AO858" s="928"/>
      <c r="AP858" s="928"/>
      <c r="AQ858" s="928"/>
      <c r="AR858" s="928"/>
      <c r="AS858" s="928"/>
      <c r="AT858" s="928"/>
      <c r="AU858" s="928"/>
    </row>
    <row r="859" spans="1:47">
      <c r="A859" s="928"/>
      <c r="B859" s="928"/>
      <c r="C859" s="928"/>
      <c r="D859" s="928"/>
      <c r="E859" s="928"/>
      <c r="F859" s="928"/>
      <c r="G859" s="928"/>
      <c r="H859" s="928"/>
      <c r="I859" s="928"/>
      <c r="J859" s="928"/>
      <c r="K859" s="928"/>
      <c r="L859" s="928"/>
      <c r="M859" s="928"/>
      <c r="N859" s="928"/>
      <c r="O859" s="928"/>
      <c r="P859" s="928"/>
      <c r="Q859" s="928"/>
      <c r="R859" s="928"/>
      <c r="S859" s="928"/>
      <c r="T859" s="928"/>
      <c r="U859" s="928"/>
      <c r="V859" s="928"/>
      <c r="W859" s="928"/>
      <c r="X859" s="928"/>
      <c r="Y859" s="928"/>
      <c r="Z859" s="928"/>
      <c r="AA859" s="928"/>
      <c r="AB859" s="928"/>
      <c r="AC859" s="928"/>
      <c r="AD859" s="928"/>
      <c r="AE859" s="928"/>
      <c r="AF859" s="928"/>
      <c r="AG859" s="928"/>
      <c r="AH859" s="928"/>
      <c r="AI859" s="928"/>
      <c r="AJ859" s="928"/>
      <c r="AK859" s="928"/>
      <c r="AL859" s="928"/>
      <c r="AM859" s="928"/>
      <c r="AN859" s="928"/>
      <c r="AO859" s="928"/>
      <c r="AP859" s="928"/>
      <c r="AQ859" s="928"/>
      <c r="AR859" s="928"/>
      <c r="AS859" s="928"/>
      <c r="AT859" s="928"/>
      <c r="AU859" s="928"/>
    </row>
    <row r="860" spans="1:47">
      <c r="A860" s="928"/>
      <c r="B860" s="928"/>
      <c r="C860" s="928"/>
      <c r="D860" s="928"/>
      <c r="E860" s="928"/>
      <c r="F860" s="928"/>
      <c r="G860" s="928"/>
      <c r="H860" s="928"/>
      <c r="I860" s="928"/>
      <c r="J860" s="928"/>
      <c r="K860" s="928"/>
      <c r="L860" s="928"/>
      <c r="M860" s="928"/>
      <c r="N860" s="928"/>
      <c r="O860" s="928"/>
      <c r="P860" s="928"/>
      <c r="Q860" s="928"/>
      <c r="R860" s="928"/>
      <c r="S860" s="928"/>
      <c r="T860" s="928"/>
      <c r="U860" s="928"/>
      <c r="V860" s="928"/>
      <c r="W860" s="928"/>
      <c r="X860" s="928"/>
      <c r="Y860" s="928"/>
      <c r="Z860" s="928"/>
      <c r="AA860" s="928"/>
      <c r="AB860" s="928"/>
      <c r="AC860" s="928"/>
      <c r="AD860" s="928"/>
      <c r="AE860" s="928"/>
      <c r="AF860" s="928"/>
      <c r="AG860" s="928"/>
      <c r="AH860" s="928"/>
      <c r="AI860" s="928"/>
      <c r="AJ860" s="928"/>
      <c r="AK860" s="928"/>
      <c r="AL860" s="928"/>
      <c r="AM860" s="928"/>
      <c r="AN860" s="928"/>
      <c r="AO860" s="928"/>
      <c r="AP860" s="928"/>
      <c r="AQ860" s="928"/>
      <c r="AR860" s="928"/>
      <c r="AS860" s="928"/>
      <c r="AT860" s="928"/>
      <c r="AU860" s="928"/>
    </row>
    <row r="861" spans="1:47">
      <c r="A861" s="928"/>
      <c r="B861" s="928"/>
      <c r="C861" s="928"/>
      <c r="D861" s="928"/>
      <c r="E861" s="928"/>
      <c r="F861" s="928"/>
      <c r="G861" s="928"/>
      <c r="H861" s="928"/>
      <c r="I861" s="928"/>
      <c r="J861" s="928"/>
      <c r="K861" s="928"/>
      <c r="L861" s="928"/>
      <c r="M861" s="928"/>
      <c r="N861" s="928"/>
      <c r="O861" s="928"/>
      <c r="P861" s="928"/>
      <c r="Q861" s="928"/>
      <c r="R861" s="928"/>
      <c r="S861" s="928"/>
      <c r="T861" s="928"/>
      <c r="U861" s="928"/>
      <c r="V861" s="928"/>
      <c r="W861" s="928"/>
      <c r="X861" s="928"/>
      <c r="Y861" s="928"/>
      <c r="Z861" s="928"/>
      <c r="AA861" s="928"/>
      <c r="AB861" s="928"/>
      <c r="AC861" s="928"/>
      <c r="AD861" s="928"/>
      <c r="AE861" s="928"/>
      <c r="AF861" s="928"/>
      <c r="AG861" s="928"/>
      <c r="AH861" s="928"/>
      <c r="AI861" s="928"/>
      <c r="AJ861" s="928"/>
      <c r="AK861" s="928"/>
      <c r="AL861" s="928"/>
      <c r="AM861" s="928"/>
      <c r="AN861" s="928"/>
      <c r="AO861" s="928"/>
      <c r="AP861" s="928"/>
      <c r="AQ861" s="928"/>
      <c r="AR861" s="928"/>
      <c r="AS861" s="928"/>
      <c r="AT861" s="928"/>
      <c r="AU861" s="928"/>
    </row>
    <row r="862" spans="1:47">
      <c r="A862" s="928"/>
      <c r="B862" s="928"/>
      <c r="C862" s="928"/>
      <c r="D862" s="928"/>
      <c r="E862" s="928"/>
      <c r="F862" s="928"/>
      <c r="G862" s="928"/>
      <c r="H862" s="928"/>
      <c r="I862" s="928"/>
      <c r="J862" s="928"/>
      <c r="K862" s="928"/>
      <c r="L862" s="928"/>
      <c r="M862" s="928"/>
      <c r="N862" s="928"/>
      <c r="O862" s="928"/>
      <c r="P862" s="928"/>
      <c r="Q862" s="928"/>
      <c r="R862" s="928"/>
      <c r="S862" s="928"/>
      <c r="T862" s="928"/>
      <c r="U862" s="928"/>
      <c r="V862" s="928"/>
      <c r="W862" s="928"/>
      <c r="X862" s="928"/>
      <c r="Y862" s="928"/>
      <c r="Z862" s="928"/>
      <c r="AA862" s="928"/>
      <c r="AB862" s="928"/>
      <c r="AC862" s="928"/>
      <c r="AD862" s="928"/>
      <c r="AE862" s="928"/>
      <c r="AF862" s="928"/>
      <c r="AG862" s="928"/>
      <c r="AH862" s="928"/>
      <c r="AI862" s="928"/>
      <c r="AJ862" s="928"/>
      <c r="AK862" s="928"/>
      <c r="AL862" s="928"/>
      <c r="AM862" s="928"/>
      <c r="AN862" s="928"/>
      <c r="AO862" s="928"/>
      <c r="AP862" s="928"/>
      <c r="AQ862" s="928"/>
      <c r="AR862" s="928"/>
      <c r="AS862" s="928"/>
      <c r="AT862" s="928"/>
      <c r="AU862" s="928"/>
    </row>
    <row r="863" spans="1:47">
      <c r="A863" s="928"/>
      <c r="B863" s="928"/>
      <c r="C863" s="928"/>
      <c r="D863" s="928"/>
      <c r="E863" s="928"/>
      <c r="F863" s="928"/>
      <c r="G863" s="928"/>
      <c r="H863" s="928"/>
      <c r="I863" s="928"/>
      <c r="J863" s="928"/>
      <c r="K863" s="928"/>
      <c r="L863" s="928"/>
      <c r="M863" s="928"/>
      <c r="N863" s="928"/>
      <c r="O863" s="928"/>
      <c r="P863" s="928"/>
      <c r="Q863" s="928"/>
      <c r="R863" s="928"/>
      <c r="S863" s="928"/>
      <c r="T863" s="928"/>
      <c r="U863" s="928"/>
      <c r="V863" s="928"/>
      <c r="W863" s="928"/>
      <c r="X863" s="928"/>
      <c r="Y863" s="928"/>
      <c r="Z863" s="928"/>
      <c r="AA863" s="928"/>
      <c r="AB863" s="928"/>
      <c r="AC863" s="928"/>
      <c r="AD863" s="928"/>
      <c r="AE863" s="928"/>
      <c r="AF863" s="928"/>
      <c r="AG863" s="928"/>
      <c r="AH863" s="928"/>
      <c r="AI863" s="928"/>
      <c r="AJ863" s="928"/>
      <c r="AK863" s="928"/>
      <c r="AL863" s="928"/>
      <c r="AM863" s="928"/>
      <c r="AN863" s="928"/>
      <c r="AO863" s="928"/>
      <c r="AP863" s="928"/>
      <c r="AQ863" s="928"/>
      <c r="AR863" s="928"/>
      <c r="AS863" s="928"/>
      <c r="AT863" s="928"/>
      <c r="AU863" s="928"/>
    </row>
    <row r="864" spans="1:47">
      <c r="A864" s="928"/>
      <c r="B864" s="928"/>
      <c r="C864" s="928"/>
      <c r="D864" s="928"/>
      <c r="E864" s="928"/>
      <c r="F864" s="928"/>
      <c r="G864" s="928"/>
      <c r="H864" s="928"/>
      <c r="I864" s="928"/>
      <c r="J864" s="928"/>
      <c r="K864" s="928"/>
      <c r="L864" s="928"/>
      <c r="M864" s="928"/>
      <c r="N864" s="928"/>
      <c r="O864" s="928"/>
      <c r="P864" s="928"/>
      <c r="Q864" s="928"/>
      <c r="R864" s="928"/>
      <c r="S864" s="928"/>
      <c r="T864" s="928"/>
      <c r="U864" s="928"/>
      <c r="V864" s="928"/>
      <c r="W864" s="928"/>
      <c r="X864" s="928"/>
      <c r="Y864" s="928"/>
      <c r="Z864" s="928"/>
      <c r="AA864" s="928"/>
      <c r="AB864" s="928"/>
      <c r="AC864" s="928"/>
      <c r="AD864" s="928"/>
      <c r="AE864" s="928"/>
      <c r="AF864" s="928"/>
      <c r="AG864" s="928"/>
      <c r="AH864" s="928"/>
      <c r="AI864" s="928"/>
      <c r="AJ864" s="928"/>
      <c r="AK864" s="928"/>
      <c r="AL864" s="928"/>
      <c r="AM864" s="928"/>
      <c r="AN864" s="928"/>
      <c r="AO864" s="928"/>
      <c r="AP864" s="928"/>
      <c r="AQ864" s="928"/>
      <c r="AR864" s="928"/>
      <c r="AS864" s="928"/>
      <c r="AT864" s="928"/>
      <c r="AU864" s="928"/>
    </row>
    <row r="865" spans="1:47">
      <c r="A865" s="928"/>
      <c r="B865" s="928"/>
      <c r="C865" s="928"/>
      <c r="D865" s="928"/>
      <c r="E865" s="928"/>
      <c r="F865" s="928"/>
      <c r="G865" s="928"/>
      <c r="H865" s="928"/>
      <c r="I865" s="928"/>
      <c r="J865" s="928"/>
      <c r="K865" s="928"/>
      <c r="L865" s="928"/>
      <c r="M865" s="928"/>
      <c r="N865" s="928"/>
      <c r="O865" s="928"/>
      <c r="P865" s="928"/>
      <c r="Q865" s="928"/>
      <c r="R865" s="928"/>
      <c r="S865" s="928"/>
      <c r="T865" s="928"/>
      <c r="U865" s="928"/>
      <c r="V865" s="928"/>
      <c r="W865" s="928"/>
      <c r="X865" s="928"/>
      <c r="Y865" s="928"/>
      <c r="Z865" s="928"/>
      <c r="AA865" s="928"/>
      <c r="AB865" s="928"/>
      <c r="AC865" s="928"/>
      <c r="AD865" s="928"/>
      <c r="AE865" s="928"/>
      <c r="AF865" s="928"/>
      <c r="AG865" s="928"/>
      <c r="AH865" s="928"/>
      <c r="AI865" s="928"/>
      <c r="AJ865" s="928"/>
      <c r="AK865" s="928"/>
      <c r="AL865" s="928"/>
      <c r="AM865" s="928"/>
      <c r="AN865" s="928"/>
      <c r="AO865" s="928"/>
      <c r="AP865" s="928"/>
      <c r="AQ865" s="928"/>
      <c r="AR865" s="928"/>
      <c r="AS865" s="928"/>
      <c r="AT865" s="928"/>
      <c r="AU865" s="928"/>
    </row>
    <row r="866" spans="1:47">
      <c r="A866" s="928"/>
      <c r="B866" s="928"/>
      <c r="C866" s="928"/>
      <c r="D866" s="928"/>
      <c r="E866" s="928"/>
      <c r="F866" s="928"/>
      <c r="G866" s="928"/>
      <c r="H866" s="928"/>
      <c r="I866" s="928"/>
      <c r="J866" s="928"/>
      <c r="K866" s="928"/>
      <c r="L866" s="928"/>
      <c r="M866" s="928"/>
      <c r="N866" s="928"/>
      <c r="O866" s="928"/>
      <c r="P866" s="928"/>
      <c r="Q866" s="928"/>
      <c r="R866" s="928"/>
      <c r="S866" s="928"/>
      <c r="T866" s="928"/>
      <c r="U866" s="928"/>
      <c r="V866" s="928"/>
      <c r="W866" s="928"/>
      <c r="X866" s="928"/>
      <c r="Y866" s="928"/>
      <c r="Z866" s="928"/>
      <c r="AA866" s="928"/>
      <c r="AB866" s="928"/>
      <c r="AC866" s="928"/>
      <c r="AD866" s="928"/>
      <c r="AE866" s="928"/>
      <c r="AF866" s="928"/>
      <c r="AG866" s="928"/>
      <c r="AH866" s="928"/>
      <c r="AI866" s="928"/>
      <c r="AJ866" s="928"/>
      <c r="AK866" s="928"/>
      <c r="AL866" s="928"/>
      <c r="AM866" s="928"/>
      <c r="AN866" s="928"/>
      <c r="AO866" s="928"/>
      <c r="AP866" s="928"/>
      <c r="AQ866" s="928"/>
      <c r="AR866" s="928"/>
      <c r="AS866" s="928"/>
      <c r="AT866" s="928"/>
      <c r="AU866" s="928"/>
    </row>
    <row r="867" spans="1:47">
      <c r="A867" s="928"/>
      <c r="B867" s="928"/>
      <c r="C867" s="928"/>
      <c r="D867" s="928"/>
      <c r="E867" s="928"/>
      <c r="F867" s="928"/>
      <c r="G867" s="928"/>
      <c r="H867" s="928"/>
      <c r="I867" s="928"/>
      <c r="J867" s="928"/>
      <c r="K867" s="928"/>
      <c r="L867" s="928"/>
      <c r="M867" s="928"/>
      <c r="N867" s="928"/>
      <c r="O867" s="928"/>
      <c r="P867" s="928"/>
      <c r="Q867" s="928"/>
      <c r="R867" s="928"/>
      <c r="S867" s="928"/>
      <c r="T867" s="928"/>
      <c r="U867" s="928"/>
      <c r="V867" s="928"/>
      <c r="W867" s="928"/>
      <c r="X867" s="928"/>
      <c r="Y867" s="928"/>
      <c r="Z867" s="928"/>
      <c r="AA867" s="928"/>
      <c r="AB867" s="928"/>
      <c r="AC867" s="928"/>
      <c r="AD867" s="928"/>
      <c r="AE867" s="928"/>
      <c r="AF867" s="928"/>
      <c r="AG867" s="928"/>
      <c r="AH867" s="928"/>
      <c r="AI867" s="928"/>
      <c r="AJ867" s="928"/>
      <c r="AK867" s="928"/>
      <c r="AL867" s="928"/>
      <c r="AM867" s="928"/>
      <c r="AN867" s="928"/>
      <c r="AO867" s="928"/>
      <c r="AP867" s="928"/>
      <c r="AQ867" s="928"/>
      <c r="AR867" s="928"/>
      <c r="AS867" s="928"/>
      <c r="AT867" s="928"/>
      <c r="AU867" s="928"/>
    </row>
    <row r="868" spans="1:47">
      <c r="A868" s="928"/>
      <c r="B868" s="928"/>
      <c r="C868" s="928"/>
      <c r="D868" s="928"/>
      <c r="E868" s="928"/>
      <c r="F868" s="928"/>
      <c r="G868" s="928"/>
      <c r="H868" s="928"/>
      <c r="I868" s="928"/>
      <c r="J868" s="928"/>
      <c r="K868" s="928"/>
      <c r="L868" s="928"/>
      <c r="M868" s="928"/>
      <c r="N868" s="928"/>
      <c r="O868" s="928"/>
      <c r="P868" s="928"/>
      <c r="Q868" s="928"/>
      <c r="R868" s="928"/>
      <c r="S868" s="928"/>
      <c r="T868" s="928"/>
      <c r="U868" s="928"/>
      <c r="V868" s="928"/>
      <c r="W868" s="928"/>
      <c r="X868" s="928"/>
      <c r="Y868" s="928"/>
      <c r="Z868" s="928"/>
      <c r="AA868" s="928"/>
      <c r="AB868" s="928"/>
      <c r="AC868" s="928"/>
      <c r="AD868" s="928"/>
      <c r="AE868" s="928"/>
      <c r="AF868" s="928"/>
      <c r="AG868" s="928"/>
      <c r="AH868" s="928"/>
      <c r="AI868" s="928"/>
      <c r="AJ868" s="928"/>
      <c r="AK868" s="928"/>
      <c r="AL868" s="928"/>
      <c r="AM868" s="928"/>
      <c r="AN868" s="928"/>
      <c r="AO868" s="928"/>
      <c r="AP868" s="928"/>
      <c r="AQ868" s="928"/>
      <c r="AR868" s="928"/>
      <c r="AS868" s="928"/>
      <c r="AT868" s="928"/>
      <c r="AU868" s="928"/>
    </row>
    <row r="869" spans="1:47">
      <c r="A869" s="928"/>
      <c r="B869" s="928"/>
      <c r="C869" s="928"/>
      <c r="D869" s="928"/>
      <c r="E869" s="928"/>
      <c r="F869" s="928"/>
      <c r="G869" s="928"/>
      <c r="H869" s="928"/>
      <c r="I869" s="928"/>
      <c r="J869" s="928"/>
      <c r="K869" s="928"/>
      <c r="L869" s="928"/>
      <c r="M869" s="928"/>
      <c r="N869" s="928"/>
      <c r="O869" s="928"/>
      <c r="P869" s="928"/>
      <c r="Q869" s="928"/>
      <c r="R869" s="928"/>
      <c r="S869" s="928"/>
      <c r="T869" s="928"/>
      <c r="U869" s="928"/>
      <c r="V869" s="928"/>
      <c r="W869" s="928"/>
      <c r="X869" s="928"/>
      <c r="Y869" s="928"/>
      <c r="Z869" s="928"/>
      <c r="AA869" s="928"/>
      <c r="AB869" s="928"/>
      <c r="AC869" s="928"/>
      <c r="AD869" s="928"/>
      <c r="AE869" s="928"/>
      <c r="AF869" s="928"/>
      <c r="AG869" s="928"/>
      <c r="AH869" s="928"/>
      <c r="AI869" s="928"/>
      <c r="AJ869" s="928"/>
      <c r="AK869" s="928"/>
      <c r="AL869" s="928"/>
      <c r="AM869" s="928"/>
      <c r="AN869" s="928"/>
      <c r="AO869" s="928"/>
      <c r="AP869" s="928"/>
      <c r="AQ869" s="928"/>
      <c r="AR869" s="928"/>
      <c r="AS869" s="928"/>
      <c r="AT869" s="928"/>
      <c r="AU869" s="928"/>
    </row>
    <row r="870" spans="1:47">
      <c r="A870" s="928"/>
      <c r="B870" s="928"/>
      <c r="C870" s="928"/>
      <c r="D870" s="928"/>
      <c r="E870" s="928"/>
      <c r="F870" s="928"/>
      <c r="G870" s="928"/>
      <c r="H870" s="928"/>
      <c r="I870" s="928"/>
      <c r="J870" s="928"/>
      <c r="K870" s="928"/>
      <c r="L870" s="928"/>
      <c r="M870" s="928"/>
      <c r="N870" s="928"/>
      <c r="O870" s="928"/>
      <c r="P870" s="928"/>
      <c r="Q870" s="928"/>
      <c r="R870" s="928"/>
      <c r="S870" s="928"/>
      <c r="T870" s="928"/>
      <c r="U870" s="928"/>
      <c r="V870" s="928"/>
      <c r="W870" s="928"/>
      <c r="X870" s="928"/>
      <c r="Y870" s="928"/>
      <c r="Z870" s="928"/>
      <c r="AA870" s="928"/>
      <c r="AB870" s="928"/>
      <c r="AC870" s="928"/>
      <c r="AD870" s="928"/>
      <c r="AE870" s="928"/>
      <c r="AF870" s="928"/>
      <c r="AG870" s="928"/>
      <c r="AH870" s="928"/>
      <c r="AI870" s="928"/>
      <c r="AJ870" s="928"/>
      <c r="AK870" s="928"/>
      <c r="AL870" s="928"/>
      <c r="AM870" s="928"/>
      <c r="AN870" s="928"/>
      <c r="AO870" s="928"/>
      <c r="AP870" s="928"/>
      <c r="AQ870" s="928"/>
      <c r="AR870" s="928"/>
      <c r="AS870" s="928"/>
      <c r="AT870" s="928"/>
      <c r="AU870" s="928"/>
    </row>
    <row r="871" spans="1:47">
      <c r="A871" s="928"/>
      <c r="B871" s="928"/>
      <c r="C871" s="928"/>
      <c r="D871" s="928"/>
      <c r="E871" s="928"/>
      <c r="F871" s="928"/>
      <c r="G871" s="928"/>
      <c r="H871" s="928"/>
      <c r="I871" s="928"/>
      <c r="J871" s="928"/>
      <c r="K871" s="928"/>
      <c r="L871" s="928"/>
      <c r="M871" s="928"/>
      <c r="N871" s="928"/>
      <c r="O871" s="928"/>
      <c r="P871" s="928"/>
      <c r="Q871" s="928"/>
      <c r="R871" s="928"/>
      <c r="S871" s="928"/>
      <c r="T871" s="928"/>
      <c r="U871" s="928"/>
      <c r="V871" s="928"/>
      <c r="W871" s="928"/>
      <c r="X871" s="928"/>
      <c r="Y871" s="928"/>
      <c r="Z871" s="928"/>
      <c r="AA871" s="928"/>
      <c r="AB871" s="928"/>
      <c r="AC871" s="928"/>
      <c r="AD871" s="928"/>
      <c r="AE871" s="928"/>
      <c r="AF871" s="928"/>
      <c r="AG871" s="928"/>
      <c r="AH871" s="928"/>
      <c r="AI871" s="928"/>
      <c r="AJ871" s="928"/>
      <c r="AK871" s="928"/>
      <c r="AL871" s="928"/>
      <c r="AM871" s="928"/>
      <c r="AN871" s="928"/>
      <c r="AO871" s="928"/>
      <c r="AP871" s="928"/>
      <c r="AQ871" s="928"/>
      <c r="AR871" s="928"/>
      <c r="AS871" s="928"/>
      <c r="AT871" s="928"/>
      <c r="AU871" s="928"/>
    </row>
    <row r="872" spans="1:47">
      <c r="A872" s="928"/>
      <c r="B872" s="928"/>
      <c r="C872" s="928"/>
      <c r="D872" s="928"/>
      <c r="E872" s="928"/>
      <c r="F872" s="928"/>
      <c r="G872" s="928"/>
      <c r="H872" s="928"/>
      <c r="I872" s="928"/>
      <c r="J872" s="928"/>
      <c r="K872" s="928"/>
      <c r="L872" s="928"/>
      <c r="M872" s="928"/>
      <c r="N872" s="928"/>
      <c r="O872" s="928"/>
      <c r="P872" s="928"/>
      <c r="Q872" s="928"/>
      <c r="R872" s="928"/>
      <c r="S872" s="928"/>
      <c r="T872" s="928"/>
      <c r="U872" s="928"/>
      <c r="V872" s="928"/>
      <c r="W872" s="928"/>
      <c r="X872" s="928"/>
      <c r="Y872" s="928"/>
      <c r="Z872" s="928"/>
      <c r="AA872" s="928"/>
      <c r="AB872" s="928"/>
      <c r="AC872" s="928"/>
      <c r="AD872" s="928"/>
      <c r="AE872" s="928"/>
      <c r="AF872" s="928"/>
      <c r="AG872" s="928"/>
      <c r="AH872" s="928"/>
      <c r="AI872" s="928"/>
      <c r="AJ872" s="928"/>
      <c r="AK872" s="928"/>
      <c r="AL872" s="928"/>
      <c r="AM872" s="928"/>
      <c r="AN872" s="928"/>
      <c r="AO872" s="928"/>
      <c r="AP872" s="928"/>
      <c r="AQ872" s="928"/>
      <c r="AR872" s="928"/>
      <c r="AS872" s="928"/>
      <c r="AT872" s="928"/>
      <c r="AU872" s="928"/>
    </row>
    <row r="873" spans="1:47">
      <c r="A873" s="928"/>
      <c r="B873" s="928"/>
      <c r="C873" s="928"/>
      <c r="D873" s="928"/>
      <c r="E873" s="928"/>
      <c r="F873" s="928"/>
      <c r="G873" s="928"/>
      <c r="H873" s="928"/>
      <c r="I873" s="928"/>
      <c r="J873" s="928"/>
      <c r="K873" s="928"/>
      <c r="L873" s="928"/>
      <c r="M873" s="928"/>
      <c r="N873" s="928"/>
      <c r="O873" s="928"/>
      <c r="P873" s="928"/>
      <c r="Q873" s="928"/>
      <c r="R873" s="928"/>
      <c r="S873" s="928"/>
      <c r="T873" s="928"/>
      <c r="U873" s="928"/>
      <c r="V873" s="928"/>
      <c r="W873" s="928"/>
      <c r="X873" s="928"/>
      <c r="Y873" s="928"/>
      <c r="Z873" s="928"/>
      <c r="AA873" s="928"/>
      <c r="AB873" s="928"/>
      <c r="AC873" s="928"/>
      <c r="AD873" s="928"/>
      <c r="AE873" s="928"/>
      <c r="AF873" s="928"/>
      <c r="AG873" s="928"/>
      <c r="AH873" s="928"/>
      <c r="AI873" s="928"/>
      <c r="AJ873" s="928"/>
      <c r="AK873" s="928"/>
      <c r="AL873" s="928"/>
      <c r="AM873" s="928"/>
      <c r="AN873" s="928"/>
      <c r="AO873" s="928"/>
      <c r="AP873" s="928"/>
      <c r="AQ873" s="928"/>
      <c r="AR873" s="928"/>
      <c r="AS873" s="928"/>
      <c r="AT873" s="928"/>
      <c r="AU873" s="928"/>
    </row>
    <row r="874" spans="1:47">
      <c r="A874" s="928"/>
      <c r="B874" s="928"/>
      <c r="C874" s="928"/>
      <c r="D874" s="928"/>
      <c r="E874" s="928"/>
      <c r="F874" s="928"/>
      <c r="G874" s="928"/>
      <c r="H874" s="928"/>
      <c r="I874" s="928"/>
      <c r="J874" s="928"/>
      <c r="K874" s="928"/>
      <c r="L874" s="928"/>
      <c r="M874" s="928"/>
      <c r="N874" s="928"/>
      <c r="O874" s="928"/>
      <c r="P874" s="928"/>
      <c r="Q874" s="928"/>
      <c r="R874" s="928"/>
      <c r="S874" s="928"/>
      <c r="T874" s="928"/>
      <c r="U874" s="928"/>
      <c r="V874" s="928"/>
      <c r="W874" s="928"/>
      <c r="X874" s="928"/>
      <c r="Y874" s="928"/>
      <c r="Z874" s="928"/>
      <c r="AA874" s="928"/>
      <c r="AB874" s="928"/>
      <c r="AC874" s="928"/>
      <c r="AD874" s="928"/>
      <c r="AE874" s="928"/>
      <c r="AF874" s="928"/>
      <c r="AG874" s="928"/>
      <c r="AH874" s="928"/>
      <c r="AI874" s="928"/>
      <c r="AJ874" s="928"/>
      <c r="AK874" s="928"/>
      <c r="AL874" s="928"/>
      <c r="AM874" s="928"/>
      <c r="AN874" s="928"/>
      <c r="AO874" s="928"/>
      <c r="AP874" s="928"/>
      <c r="AQ874" s="928"/>
      <c r="AR874" s="928"/>
      <c r="AS874" s="928"/>
      <c r="AT874" s="928"/>
      <c r="AU874" s="928"/>
    </row>
    <row r="875" spans="1:47">
      <c r="A875" s="928"/>
      <c r="B875" s="928"/>
      <c r="C875" s="928"/>
      <c r="D875" s="928"/>
      <c r="E875" s="928"/>
      <c r="F875" s="928"/>
      <c r="G875" s="928"/>
      <c r="H875" s="928"/>
      <c r="I875" s="928"/>
      <c r="J875" s="928"/>
      <c r="K875" s="928"/>
      <c r="L875" s="928"/>
      <c r="M875" s="928"/>
      <c r="N875" s="928"/>
      <c r="O875" s="928"/>
      <c r="P875" s="928"/>
      <c r="Q875" s="928"/>
      <c r="R875" s="928"/>
      <c r="S875" s="928"/>
      <c r="T875" s="928"/>
      <c r="U875" s="928"/>
      <c r="V875" s="928"/>
      <c r="W875" s="928"/>
      <c r="X875" s="928"/>
      <c r="Y875" s="928"/>
      <c r="Z875" s="928"/>
      <c r="AA875" s="928"/>
      <c r="AB875" s="928"/>
      <c r="AC875" s="928"/>
      <c r="AD875" s="928"/>
      <c r="AE875" s="928"/>
      <c r="AF875" s="928"/>
      <c r="AG875" s="928"/>
      <c r="AH875" s="928"/>
      <c r="AI875" s="928"/>
      <c r="AJ875" s="928"/>
      <c r="AK875" s="928"/>
      <c r="AL875" s="928"/>
      <c r="AM875" s="928"/>
      <c r="AN875" s="928"/>
      <c r="AO875" s="928"/>
      <c r="AP875" s="928"/>
      <c r="AQ875" s="928"/>
      <c r="AR875" s="928"/>
      <c r="AS875" s="928"/>
      <c r="AT875" s="928"/>
      <c r="AU875" s="928"/>
    </row>
    <row r="876" spans="1:47">
      <c r="A876" s="928"/>
      <c r="B876" s="928"/>
      <c r="C876" s="928"/>
      <c r="D876" s="928"/>
      <c r="E876" s="928"/>
      <c r="F876" s="928"/>
      <c r="G876" s="928"/>
      <c r="H876" s="928"/>
      <c r="I876" s="928"/>
      <c r="J876" s="928"/>
      <c r="K876" s="928"/>
      <c r="L876" s="928"/>
      <c r="M876" s="928"/>
      <c r="N876" s="928"/>
      <c r="O876" s="928"/>
      <c r="P876" s="928"/>
      <c r="Q876" s="928"/>
      <c r="R876" s="928"/>
      <c r="S876" s="928"/>
      <c r="T876" s="928"/>
      <c r="U876" s="928"/>
      <c r="V876" s="928"/>
      <c r="W876" s="928"/>
      <c r="X876" s="928"/>
      <c r="Y876" s="928"/>
      <c r="Z876" s="928"/>
      <c r="AA876" s="928"/>
      <c r="AB876" s="928"/>
      <c r="AC876" s="928"/>
      <c r="AD876" s="928"/>
      <c r="AE876" s="928"/>
      <c r="AF876" s="928"/>
      <c r="AG876" s="928"/>
      <c r="AH876" s="928"/>
      <c r="AI876" s="928"/>
      <c r="AJ876" s="928"/>
      <c r="AK876" s="928"/>
      <c r="AL876" s="928"/>
      <c r="AM876" s="928"/>
      <c r="AN876" s="928"/>
      <c r="AO876" s="928"/>
      <c r="AP876" s="928"/>
      <c r="AQ876" s="928"/>
      <c r="AR876" s="928"/>
      <c r="AS876" s="928"/>
      <c r="AT876" s="928"/>
      <c r="AU876" s="928"/>
    </row>
    <row r="877" spans="1:47">
      <c r="A877" s="928"/>
      <c r="B877" s="928"/>
      <c r="C877" s="928"/>
      <c r="D877" s="928"/>
      <c r="E877" s="928"/>
      <c r="F877" s="928"/>
      <c r="G877" s="928"/>
      <c r="H877" s="928"/>
      <c r="I877" s="928"/>
      <c r="J877" s="928"/>
      <c r="K877" s="928"/>
      <c r="L877" s="928"/>
      <c r="M877" s="928"/>
      <c r="N877" s="928"/>
      <c r="O877" s="928"/>
      <c r="P877" s="928"/>
      <c r="Q877" s="928"/>
      <c r="R877" s="928"/>
      <c r="S877" s="928"/>
      <c r="T877" s="928"/>
      <c r="U877" s="928"/>
      <c r="V877" s="928"/>
      <c r="W877" s="928"/>
      <c r="X877" s="928"/>
      <c r="Y877" s="928"/>
      <c r="Z877" s="928"/>
      <c r="AA877" s="928"/>
      <c r="AB877" s="928"/>
      <c r="AC877" s="928"/>
      <c r="AD877" s="928"/>
      <c r="AE877" s="928"/>
      <c r="AF877" s="928"/>
      <c r="AG877" s="928"/>
      <c r="AH877" s="928"/>
      <c r="AI877" s="928"/>
      <c r="AJ877" s="928"/>
      <c r="AK877" s="928"/>
      <c r="AL877" s="928"/>
      <c r="AM877" s="928"/>
      <c r="AN877" s="928"/>
      <c r="AO877" s="928"/>
      <c r="AP877" s="928"/>
      <c r="AQ877" s="928"/>
      <c r="AR877" s="928"/>
      <c r="AS877" s="928"/>
      <c r="AT877" s="928"/>
      <c r="AU877" s="928"/>
    </row>
    <row r="878" spans="1:47">
      <c r="A878" s="928"/>
      <c r="B878" s="928"/>
      <c r="C878" s="928"/>
      <c r="D878" s="928"/>
      <c r="E878" s="928"/>
      <c r="F878" s="928"/>
      <c r="G878" s="928"/>
      <c r="H878" s="928"/>
      <c r="I878" s="928"/>
      <c r="J878" s="928"/>
      <c r="K878" s="928"/>
      <c r="L878" s="928"/>
      <c r="M878" s="928"/>
      <c r="N878" s="928"/>
      <c r="O878" s="928"/>
      <c r="P878" s="928"/>
      <c r="Q878" s="928"/>
      <c r="R878" s="928"/>
      <c r="S878" s="928"/>
      <c r="T878" s="928"/>
      <c r="U878" s="928"/>
      <c r="V878" s="928"/>
      <c r="W878" s="928"/>
      <c r="X878" s="928"/>
      <c r="Y878" s="928"/>
      <c r="Z878" s="928"/>
      <c r="AA878" s="928"/>
      <c r="AB878" s="928"/>
      <c r="AC878" s="928"/>
      <c r="AD878" s="928"/>
      <c r="AE878" s="928"/>
      <c r="AF878" s="928"/>
      <c r="AG878" s="928"/>
      <c r="AH878" s="928"/>
      <c r="AI878" s="928"/>
      <c r="AJ878" s="928"/>
      <c r="AK878" s="928"/>
      <c r="AL878" s="928"/>
      <c r="AM878" s="928"/>
      <c r="AN878" s="928"/>
      <c r="AO878" s="928"/>
      <c r="AP878" s="928"/>
      <c r="AQ878" s="928"/>
      <c r="AR878" s="928"/>
      <c r="AS878" s="928"/>
      <c r="AT878" s="928"/>
      <c r="AU878" s="928"/>
    </row>
    <row r="879" spans="1:47">
      <c r="A879" s="928"/>
      <c r="B879" s="928"/>
      <c r="C879" s="928"/>
      <c r="D879" s="928"/>
      <c r="E879" s="928"/>
      <c r="F879" s="928"/>
      <c r="G879" s="928"/>
      <c r="H879" s="928"/>
      <c r="I879" s="928"/>
      <c r="J879" s="928"/>
      <c r="K879" s="928"/>
      <c r="L879" s="928"/>
      <c r="M879" s="928"/>
      <c r="N879" s="928"/>
      <c r="O879" s="928"/>
      <c r="P879" s="928"/>
      <c r="Q879" s="928"/>
      <c r="R879" s="928"/>
      <c r="S879" s="928"/>
      <c r="T879" s="928"/>
      <c r="U879" s="928"/>
      <c r="V879" s="928"/>
      <c r="W879" s="928"/>
      <c r="X879" s="928"/>
      <c r="Y879" s="928"/>
      <c r="Z879" s="928"/>
      <c r="AA879" s="928"/>
      <c r="AB879" s="928"/>
      <c r="AC879" s="928"/>
      <c r="AD879" s="928"/>
      <c r="AE879" s="928"/>
      <c r="AF879" s="928"/>
      <c r="AG879" s="928"/>
      <c r="AH879" s="928"/>
      <c r="AI879" s="928"/>
      <c r="AJ879" s="928"/>
      <c r="AK879" s="928"/>
      <c r="AL879" s="928"/>
      <c r="AM879" s="928"/>
      <c r="AN879" s="928"/>
      <c r="AO879" s="928"/>
      <c r="AP879" s="928"/>
      <c r="AQ879" s="928"/>
      <c r="AR879" s="928"/>
      <c r="AS879" s="928"/>
      <c r="AT879" s="928"/>
      <c r="AU879" s="928"/>
    </row>
    <row r="880" spans="1:47">
      <c r="A880" s="928"/>
      <c r="B880" s="928"/>
      <c r="C880" s="928"/>
      <c r="D880" s="928"/>
      <c r="E880" s="928"/>
      <c r="F880" s="928"/>
      <c r="G880" s="928"/>
      <c r="H880" s="928"/>
      <c r="I880" s="928"/>
      <c r="J880" s="928"/>
      <c r="K880" s="928"/>
      <c r="L880" s="928"/>
      <c r="M880" s="928"/>
      <c r="N880" s="928"/>
      <c r="O880" s="928"/>
      <c r="P880" s="928"/>
      <c r="Q880" s="928"/>
      <c r="R880" s="928"/>
      <c r="S880" s="928"/>
      <c r="T880" s="928"/>
      <c r="U880" s="928"/>
      <c r="V880" s="928"/>
      <c r="W880" s="928"/>
      <c r="X880" s="928"/>
      <c r="Y880" s="928"/>
      <c r="Z880" s="928"/>
      <c r="AA880" s="928"/>
      <c r="AB880" s="928"/>
      <c r="AC880" s="928"/>
      <c r="AD880" s="928"/>
      <c r="AE880" s="928"/>
      <c r="AF880" s="928"/>
      <c r="AG880" s="928"/>
      <c r="AH880" s="928"/>
      <c r="AI880" s="928"/>
      <c r="AJ880" s="928"/>
      <c r="AK880" s="928"/>
      <c r="AL880" s="928"/>
      <c r="AM880" s="928"/>
      <c r="AN880" s="928"/>
      <c r="AO880" s="928"/>
      <c r="AP880" s="928"/>
      <c r="AQ880" s="928"/>
      <c r="AR880" s="928"/>
      <c r="AS880" s="928"/>
      <c r="AT880" s="928"/>
      <c r="AU880" s="928"/>
    </row>
    <row r="881" spans="1:47">
      <c r="A881" s="928"/>
      <c r="B881" s="928"/>
      <c r="C881" s="928"/>
      <c r="D881" s="928"/>
      <c r="E881" s="928"/>
      <c r="F881" s="928"/>
      <c r="G881" s="928"/>
      <c r="H881" s="928"/>
      <c r="I881" s="928"/>
      <c r="J881" s="928"/>
      <c r="K881" s="928"/>
      <c r="L881" s="928"/>
      <c r="M881" s="928"/>
      <c r="N881" s="928"/>
      <c r="O881" s="928"/>
      <c r="P881" s="928"/>
      <c r="Q881" s="928"/>
      <c r="R881" s="928"/>
      <c r="S881" s="928"/>
      <c r="T881" s="928"/>
      <c r="U881" s="928"/>
      <c r="V881" s="928"/>
      <c r="W881" s="928"/>
      <c r="X881" s="928"/>
      <c r="Y881" s="928"/>
      <c r="Z881" s="928"/>
      <c r="AA881" s="928"/>
      <c r="AB881" s="928"/>
      <c r="AC881" s="928"/>
      <c r="AD881" s="928"/>
      <c r="AE881" s="928"/>
      <c r="AF881" s="928"/>
      <c r="AG881" s="928"/>
      <c r="AH881" s="928"/>
      <c r="AI881" s="928"/>
      <c r="AJ881" s="928"/>
      <c r="AK881" s="928"/>
      <c r="AL881" s="928"/>
      <c r="AM881" s="928"/>
      <c r="AN881" s="928"/>
      <c r="AO881" s="928"/>
      <c r="AP881" s="928"/>
      <c r="AQ881" s="928"/>
      <c r="AR881" s="928"/>
      <c r="AS881" s="928"/>
      <c r="AT881" s="928"/>
      <c r="AU881" s="928"/>
    </row>
    <row r="882" spans="1:47">
      <c r="A882" s="928"/>
      <c r="B882" s="928"/>
      <c r="C882" s="928"/>
      <c r="D882" s="928"/>
      <c r="E882" s="928"/>
      <c r="F882" s="928"/>
      <c r="G882" s="928"/>
      <c r="H882" s="928"/>
      <c r="I882" s="928"/>
      <c r="J882" s="928"/>
      <c r="K882" s="928"/>
      <c r="L882" s="928"/>
      <c r="M882" s="928"/>
      <c r="N882" s="928"/>
      <c r="O882" s="928"/>
      <c r="P882" s="928"/>
      <c r="Q882" s="928"/>
      <c r="R882" s="928"/>
      <c r="S882" s="928"/>
      <c r="T882" s="928"/>
      <c r="U882" s="928"/>
      <c r="V882" s="928"/>
      <c r="W882" s="928"/>
      <c r="X882" s="928"/>
      <c r="Y882" s="928"/>
      <c r="Z882" s="928"/>
      <c r="AA882" s="928"/>
      <c r="AB882" s="928"/>
      <c r="AC882" s="928"/>
      <c r="AD882" s="928"/>
      <c r="AE882" s="928"/>
      <c r="AF882" s="928"/>
      <c r="AG882" s="928"/>
      <c r="AH882" s="928"/>
      <c r="AI882" s="928"/>
      <c r="AJ882" s="928"/>
      <c r="AK882" s="928"/>
      <c r="AL882" s="928"/>
      <c r="AM882" s="928"/>
      <c r="AN882" s="928"/>
      <c r="AO882" s="928"/>
      <c r="AP882" s="928"/>
      <c r="AQ882" s="928"/>
      <c r="AR882" s="928"/>
      <c r="AS882" s="928"/>
      <c r="AT882" s="928"/>
      <c r="AU882" s="928"/>
    </row>
    <row r="883" spans="1:47">
      <c r="A883" s="928"/>
      <c r="B883" s="928"/>
      <c r="C883" s="928"/>
      <c r="D883" s="928"/>
      <c r="E883" s="928"/>
      <c r="F883" s="928"/>
      <c r="G883" s="928"/>
      <c r="H883" s="928"/>
      <c r="I883" s="928"/>
      <c r="J883" s="928"/>
      <c r="K883" s="928"/>
      <c r="L883" s="928"/>
      <c r="M883" s="928"/>
      <c r="N883" s="928"/>
      <c r="O883" s="928"/>
      <c r="P883" s="928"/>
      <c r="Q883" s="928"/>
      <c r="R883" s="928"/>
      <c r="S883" s="928"/>
      <c r="T883" s="928"/>
      <c r="U883" s="928"/>
      <c r="V883" s="928"/>
      <c r="W883" s="928"/>
      <c r="X883" s="928"/>
      <c r="Y883" s="928"/>
      <c r="Z883" s="928"/>
      <c r="AA883" s="928"/>
      <c r="AB883" s="928"/>
      <c r="AC883" s="928"/>
      <c r="AD883" s="928"/>
      <c r="AE883" s="928"/>
      <c r="AF883" s="928"/>
      <c r="AG883" s="928"/>
      <c r="AH883" s="928"/>
      <c r="AI883" s="928"/>
      <c r="AJ883" s="928"/>
      <c r="AK883" s="928"/>
      <c r="AL883" s="928"/>
      <c r="AM883" s="928"/>
      <c r="AN883" s="928"/>
      <c r="AO883" s="928"/>
      <c r="AP883" s="928"/>
      <c r="AQ883" s="928"/>
      <c r="AR883" s="928"/>
      <c r="AS883" s="928"/>
      <c r="AT883" s="928"/>
      <c r="AU883" s="928"/>
    </row>
    <row r="884" spans="1:47">
      <c r="A884" s="928"/>
      <c r="B884" s="928"/>
      <c r="C884" s="928"/>
      <c r="D884" s="928"/>
      <c r="E884" s="928"/>
      <c r="F884" s="928"/>
      <c r="G884" s="928"/>
      <c r="H884" s="928"/>
      <c r="I884" s="928"/>
      <c r="J884" s="928"/>
      <c r="K884" s="928"/>
      <c r="L884" s="928"/>
      <c r="M884" s="928"/>
      <c r="N884" s="928"/>
      <c r="O884" s="928"/>
      <c r="P884" s="928"/>
      <c r="Q884" s="928"/>
      <c r="R884" s="928"/>
      <c r="S884" s="928"/>
      <c r="T884" s="928"/>
      <c r="U884" s="928"/>
      <c r="V884" s="928"/>
      <c r="W884" s="928"/>
      <c r="X884" s="928"/>
      <c r="Y884" s="928"/>
      <c r="Z884" s="928"/>
      <c r="AA884" s="928"/>
      <c r="AB884" s="928"/>
      <c r="AC884" s="928"/>
      <c r="AD884" s="928"/>
      <c r="AE884" s="928"/>
      <c r="AF884" s="928"/>
      <c r="AG884" s="928"/>
      <c r="AH884" s="928"/>
      <c r="AI884" s="928"/>
      <c r="AJ884" s="928"/>
      <c r="AK884" s="928"/>
      <c r="AL884" s="928"/>
      <c r="AM884" s="928"/>
      <c r="AN884" s="928"/>
      <c r="AO884" s="928"/>
      <c r="AP884" s="928"/>
      <c r="AQ884" s="928"/>
      <c r="AR884" s="928"/>
      <c r="AS884" s="928"/>
      <c r="AT884" s="928"/>
      <c r="AU884" s="928"/>
    </row>
    <row r="885" spans="1:47">
      <c r="A885" s="928"/>
      <c r="B885" s="928"/>
      <c r="C885" s="928"/>
      <c r="D885" s="928"/>
      <c r="E885" s="928"/>
      <c r="F885" s="928"/>
      <c r="G885" s="928"/>
      <c r="H885" s="928"/>
      <c r="I885" s="928"/>
      <c r="J885" s="928"/>
      <c r="K885" s="928"/>
      <c r="L885" s="928"/>
      <c r="M885" s="928"/>
      <c r="N885" s="928"/>
      <c r="O885" s="928"/>
      <c r="P885" s="928"/>
      <c r="Q885" s="928"/>
      <c r="R885" s="928"/>
      <c r="S885" s="928"/>
      <c r="T885" s="928"/>
      <c r="U885" s="928"/>
      <c r="V885" s="928"/>
      <c r="W885" s="928"/>
      <c r="X885" s="928"/>
      <c r="Y885" s="928"/>
      <c r="Z885" s="928"/>
      <c r="AA885" s="928"/>
      <c r="AB885" s="928"/>
      <c r="AC885" s="928"/>
      <c r="AD885" s="928"/>
      <c r="AE885" s="928"/>
      <c r="AF885" s="928"/>
      <c r="AG885" s="928"/>
      <c r="AH885" s="928"/>
      <c r="AI885" s="928"/>
      <c r="AJ885" s="928"/>
      <c r="AK885" s="928"/>
      <c r="AL885" s="928"/>
      <c r="AM885" s="928"/>
      <c r="AN885" s="928"/>
      <c r="AO885" s="928"/>
      <c r="AP885" s="928"/>
      <c r="AQ885" s="928"/>
      <c r="AR885" s="928"/>
      <c r="AS885" s="928"/>
      <c r="AT885" s="928"/>
      <c r="AU885" s="928"/>
    </row>
    <row r="886" spans="1:47">
      <c r="A886" s="928"/>
      <c r="B886" s="928"/>
      <c r="C886" s="928"/>
      <c r="D886" s="928"/>
      <c r="E886" s="928"/>
      <c r="F886" s="928"/>
      <c r="G886" s="928"/>
      <c r="H886" s="928"/>
      <c r="I886" s="928"/>
      <c r="J886" s="928"/>
      <c r="K886" s="928"/>
      <c r="L886" s="928"/>
      <c r="M886" s="928"/>
      <c r="N886" s="928"/>
      <c r="O886" s="928"/>
      <c r="P886" s="928"/>
      <c r="Q886" s="928"/>
      <c r="R886" s="928"/>
      <c r="S886" s="928"/>
      <c r="T886" s="928"/>
      <c r="U886" s="928"/>
      <c r="V886" s="928"/>
      <c r="W886" s="928"/>
      <c r="X886" s="928"/>
      <c r="Y886" s="928"/>
      <c r="Z886" s="928"/>
      <c r="AA886" s="928"/>
      <c r="AB886" s="928"/>
      <c r="AC886" s="928"/>
      <c r="AD886" s="928"/>
      <c r="AE886" s="928"/>
      <c r="AF886" s="928"/>
      <c r="AG886" s="928"/>
      <c r="AH886" s="928"/>
      <c r="AI886" s="928"/>
      <c r="AJ886" s="928"/>
      <c r="AK886" s="928"/>
      <c r="AL886" s="928"/>
      <c r="AM886" s="928"/>
      <c r="AN886" s="928"/>
      <c r="AO886" s="928"/>
      <c r="AP886" s="928"/>
      <c r="AQ886" s="928"/>
      <c r="AR886" s="928"/>
      <c r="AS886" s="928"/>
      <c r="AT886" s="928"/>
      <c r="AU886" s="928"/>
    </row>
    <row r="887" spans="1:47">
      <c r="A887" s="928"/>
      <c r="B887" s="928"/>
      <c r="C887" s="928"/>
      <c r="D887" s="928"/>
      <c r="E887" s="928"/>
      <c r="F887" s="928"/>
      <c r="G887" s="928"/>
      <c r="H887" s="928"/>
      <c r="I887" s="928"/>
      <c r="J887" s="928"/>
      <c r="K887" s="928"/>
      <c r="L887" s="928"/>
      <c r="M887" s="928"/>
      <c r="N887" s="928"/>
      <c r="O887" s="928"/>
      <c r="P887" s="928"/>
      <c r="Q887" s="928"/>
      <c r="R887" s="928"/>
      <c r="S887" s="928"/>
      <c r="T887" s="928"/>
      <c r="U887" s="928"/>
      <c r="V887" s="928"/>
      <c r="W887" s="928"/>
      <c r="X887" s="928"/>
      <c r="Y887" s="928"/>
      <c r="Z887" s="928"/>
      <c r="AA887" s="928"/>
      <c r="AB887" s="928"/>
      <c r="AC887" s="928"/>
      <c r="AD887" s="928"/>
      <c r="AE887" s="928"/>
      <c r="AF887" s="928"/>
      <c r="AG887" s="928"/>
      <c r="AH887" s="928"/>
      <c r="AI887" s="928"/>
      <c r="AJ887" s="928"/>
      <c r="AK887" s="928"/>
      <c r="AL887" s="928"/>
      <c r="AM887" s="928"/>
      <c r="AN887" s="928"/>
      <c r="AO887" s="928"/>
      <c r="AP887" s="928"/>
      <c r="AQ887" s="928"/>
      <c r="AR887" s="928"/>
      <c r="AS887" s="928"/>
      <c r="AT887" s="928"/>
      <c r="AU887" s="928"/>
    </row>
    <row r="888" spans="1:47">
      <c r="A888" s="928"/>
      <c r="B888" s="928"/>
      <c r="C888" s="928"/>
      <c r="D888" s="928"/>
      <c r="E888" s="928"/>
      <c r="F888" s="928"/>
      <c r="G888" s="928"/>
      <c r="H888" s="928"/>
      <c r="I888" s="928"/>
      <c r="J888" s="928"/>
      <c r="K888" s="928"/>
      <c r="L888" s="928"/>
      <c r="M888" s="928"/>
      <c r="N888" s="928"/>
      <c r="O888" s="928"/>
      <c r="P888" s="928"/>
      <c r="Q888" s="928"/>
      <c r="R888" s="928"/>
      <c r="S888" s="928"/>
      <c r="T888" s="928"/>
      <c r="U888" s="928"/>
      <c r="V888" s="928"/>
      <c r="W888" s="928"/>
      <c r="X888" s="928"/>
      <c r="Y888" s="928"/>
      <c r="Z888" s="928"/>
      <c r="AA888" s="928"/>
      <c r="AB888" s="928"/>
      <c r="AC888" s="928"/>
      <c r="AD888" s="928"/>
      <c r="AE888" s="928"/>
      <c r="AF888" s="928"/>
      <c r="AG888" s="928"/>
      <c r="AH888" s="928"/>
      <c r="AI888" s="928"/>
      <c r="AJ888" s="928"/>
      <c r="AK888" s="928"/>
      <c r="AL888" s="928"/>
      <c r="AM888" s="928"/>
      <c r="AN888" s="928"/>
      <c r="AO888" s="928"/>
      <c r="AP888" s="928"/>
      <c r="AQ888" s="928"/>
      <c r="AR888" s="928"/>
      <c r="AS888" s="928"/>
      <c r="AT888" s="928"/>
      <c r="AU888" s="928"/>
    </row>
    <row r="889" spans="1:47">
      <c r="A889" s="928"/>
      <c r="B889" s="928"/>
      <c r="C889" s="928"/>
      <c r="D889" s="928"/>
      <c r="E889" s="928"/>
      <c r="F889" s="928"/>
      <c r="G889" s="928"/>
      <c r="H889" s="928"/>
      <c r="I889" s="928"/>
      <c r="J889" s="928"/>
      <c r="K889" s="928"/>
      <c r="L889" s="928"/>
      <c r="M889" s="928"/>
      <c r="N889" s="928"/>
      <c r="O889" s="928"/>
      <c r="P889" s="928"/>
      <c r="Q889" s="928"/>
      <c r="R889" s="928"/>
      <c r="S889" s="928"/>
      <c r="T889" s="928"/>
      <c r="U889" s="928"/>
      <c r="V889" s="928"/>
      <c r="W889" s="928"/>
      <c r="X889" s="928"/>
      <c r="Y889" s="928"/>
      <c r="Z889" s="928"/>
      <c r="AA889" s="928"/>
      <c r="AB889" s="928"/>
      <c r="AC889" s="928"/>
      <c r="AD889" s="928"/>
      <c r="AE889" s="928"/>
      <c r="AF889" s="928"/>
      <c r="AG889" s="928"/>
      <c r="AH889" s="928"/>
      <c r="AI889" s="928"/>
      <c r="AJ889" s="928"/>
      <c r="AK889" s="928"/>
      <c r="AL889" s="928"/>
      <c r="AM889" s="928"/>
      <c r="AN889" s="928"/>
      <c r="AO889" s="928"/>
      <c r="AP889" s="928"/>
      <c r="AQ889" s="928"/>
      <c r="AR889" s="928"/>
      <c r="AS889" s="928"/>
      <c r="AT889" s="928"/>
      <c r="AU889" s="928"/>
    </row>
    <row r="890" spans="1:47">
      <c r="A890" s="928"/>
      <c r="B890" s="928"/>
      <c r="C890" s="928"/>
      <c r="D890" s="928"/>
      <c r="E890" s="928"/>
      <c r="F890" s="928"/>
      <c r="G890" s="928"/>
      <c r="H890" s="928"/>
      <c r="I890" s="928"/>
      <c r="J890" s="928"/>
      <c r="K890" s="928"/>
      <c r="L890" s="928"/>
      <c r="M890" s="928"/>
      <c r="N890" s="928"/>
      <c r="O890" s="928"/>
      <c r="P890" s="928"/>
      <c r="Q890" s="928"/>
      <c r="R890" s="928"/>
      <c r="S890" s="928"/>
      <c r="T890" s="928"/>
      <c r="U890" s="928"/>
      <c r="V890" s="928"/>
      <c r="W890" s="928"/>
      <c r="X890" s="928"/>
      <c r="Y890" s="928"/>
      <c r="Z890" s="928"/>
      <c r="AA890" s="928"/>
      <c r="AB890" s="928"/>
      <c r="AC890" s="928"/>
      <c r="AD890" s="928"/>
      <c r="AE890" s="928"/>
      <c r="AF890" s="928"/>
      <c r="AG890" s="928"/>
      <c r="AH890" s="928"/>
      <c r="AI890" s="928"/>
      <c r="AJ890" s="928"/>
      <c r="AK890" s="928"/>
      <c r="AL890" s="928"/>
      <c r="AM890" s="928"/>
      <c r="AN890" s="928"/>
      <c r="AO890" s="928"/>
      <c r="AP890" s="928"/>
      <c r="AQ890" s="928"/>
      <c r="AR890" s="928"/>
      <c r="AS890" s="928"/>
      <c r="AT890" s="928"/>
      <c r="AU890" s="928"/>
    </row>
    <row r="891" spans="1:47">
      <c r="A891" s="928"/>
      <c r="B891" s="928"/>
      <c r="C891" s="928"/>
      <c r="D891" s="928"/>
      <c r="E891" s="928"/>
      <c r="F891" s="928"/>
      <c r="G891" s="928"/>
      <c r="H891" s="928"/>
      <c r="I891" s="928"/>
      <c r="J891" s="928"/>
      <c r="K891" s="928"/>
      <c r="L891" s="928"/>
      <c r="M891" s="928"/>
      <c r="N891" s="928"/>
      <c r="O891" s="928"/>
      <c r="P891" s="928"/>
      <c r="Q891" s="928"/>
      <c r="R891" s="928"/>
      <c r="S891" s="928"/>
      <c r="T891" s="928"/>
      <c r="U891" s="928"/>
      <c r="V891" s="928"/>
      <c r="W891" s="928"/>
      <c r="X891" s="928"/>
      <c r="Y891" s="928"/>
      <c r="Z891" s="928"/>
      <c r="AA891" s="928"/>
      <c r="AB891" s="928"/>
      <c r="AC891" s="928"/>
      <c r="AD891" s="928"/>
      <c r="AE891" s="928"/>
      <c r="AF891" s="928"/>
      <c r="AG891" s="928"/>
      <c r="AH891" s="928"/>
      <c r="AI891" s="928"/>
      <c r="AJ891" s="928"/>
      <c r="AK891" s="928"/>
      <c r="AL891" s="928"/>
      <c r="AM891" s="928"/>
      <c r="AN891" s="928"/>
      <c r="AO891" s="928"/>
      <c r="AP891" s="928"/>
      <c r="AQ891" s="928"/>
      <c r="AR891" s="928"/>
      <c r="AS891" s="928"/>
      <c r="AT891" s="928"/>
      <c r="AU891" s="928"/>
    </row>
    <row r="892" spans="1:47">
      <c r="A892" s="928"/>
      <c r="B892" s="928"/>
      <c r="C892" s="928"/>
      <c r="D892" s="928"/>
      <c r="E892" s="928"/>
      <c r="F892" s="928"/>
      <c r="G892" s="928"/>
      <c r="H892" s="928"/>
      <c r="I892" s="928"/>
      <c r="J892" s="928"/>
      <c r="K892" s="928"/>
      <c r="L892" s="928"/>
      <c r="M892" s="928"/>
      <c r="N892" s="928"/>
      <c r="O892" s="928"/>
      <c r="P892" s="928"/>
      <c r="Q892" s="928"/>
      <c r="R892" s="928"/>
      <c r="S892" s="928"/>
      <c r="T892" s="928"/>
      <c r="U892" s="928"/>
      <c r="V892" s="928"/>
      <c r="W892" s="928"/>
      <c r="X892" s="928"/>
      <c r="Y892" s="928"/>
      <c r="Z892" s="928"/>
      <c r="AA892" s="928"/>
      <c r="AB892" s="928"/>
      <c r="AC892" s="928"/>
      <c r="AD892" s="928"/>
      <c r="AE892" s="928"/>
      <c r="AF892" s="928"/>
      <c r="AG892" s="928"/>
      <c r="AH892" s="928"/>
      <c r="AI892" s="928"/>
      <c r="AJ892" s="928"/>
      <c r="AK892" s="928"/>
      <c r="AL892" s="928"/>
      <c r="AM892" s="928"/>
      <c r="AN892" s="928"/>
      <c r="AO892" s="928"/>
      <c r="AP892" s="928"/>
      <c r="AQ892" s="928"/>
      <c r="AR892" s="928"/>
      <c r="AS892" s="928"/>
      <c r="AT892" s="928"/>
      <c r="AU892" s="928"/>
    </row>
    <row r="893" spans="1:47">
      <c r="A893" s="928"/>
      <c r="B893" s="928"/>
      <c r="C893" s="928"/>
      <c r="D893" s="928"/>
      <c r="E893" s="928"/>
      <c r="F893" s="928"/>
      <c r="G893" s="928"/>
      <c r="H893" s="928"/>
      <c r="I893" s="928"/>
      <c r="J893" s="928"/>
      <c r="K893" s="928"/>
      <c r="L893" s="928"/>
      <c r="M893" s="928"/>
      <c r="N893" s="928"/>
      <c r="O893" s="928"/>
      <c r="P893" s="928"/>
      <c r="Q893" s="928"/>
      <c r="R893" s="928"/>
      <c r="S893" s="928"/>
      <c r="T893" s="928"/>
      <c r="U893" s="928"/>
      <c r="V893" s="928"/>
      <c r="W893" s="928"/>
      <c r="X893" s="928"/>
      <c r="Y893" s="928"/>
      <c r="Z893" s="928"/>
      <c r="AA893" s="928"/>
      <c r="AB893" s="928"/>
      <c r="AC893" s="928"/>
      <c r="AD893" s="928"/>
      <c r="AE893" s="928"/>
      <c r="AF893" s="928"/>
      <c r="AG893" s="928"/>
      <c r="AH893" s="928"/>
      <c r="AI893" s="928"/>
      <c r="AJ893" s="928"/>
      <c r="AK893" s="928"/>
      <c r="AL893" s="928"/>
      <c r="AM893" s="928"/>
      <c r="AN893" s="928"/>
      <c r="AO893" s="928"/>
      <c r="AP893" s="928"/>
      <c r="AQ893" s="928"/>
      <c r="AR893" s="928"/>
      <c r="AS893" s="928"/>
      <c r="AT893" s="928"/>
      <c r="AU893" s="928"/>
    </row>
    <row r="894" spans="1:47">
      <c r="A894" s="928"/>
      <c r="B894" s="928"/>
      <c r="C894" s="928"/>
      <c r="D894" s="928"/>
      <c r="E894" s="928"/>
      <c r="F894" s="928"/>
      <c r="G894" s="928"/>
      <c r="H894" s="928"/>
      <c r="I894" s="928"/>
      <c r="J894" s="928"/>
      <c r="K894" s="928"/>
      <c r="L894" s="928"/>
      <c r="M894" s="928"/>
      <c r="N894" s="928"/>
      <c r="O894" s="928"/>
      <c r="P894" s="928"/>
      <c r="Q894" s="928"/>
      <c r="R894" s="928"/>
      <c r="S894" s="928"/>
      <c r="T894" s="928"/>
      <c r="U894" s="928"/>
      <c r="V894" s="928"/>
      <c r="W894" s="928"/>
      <c r="X894" s="928"/>
      <c r="Y894" s="928"/>
      <c r="Z894" s="928"/>
      <c r="AA894" s="928"/>
      <c r="AB894" s="928"/>
      <c r="AC894" s="928"/>
      <c r="AD894" s="928"/>
      <c r="AE894" s="928"/>
      <c r="AF894" s="928"/>
      <c r="AG894" s="928"/>
      <c r="AH894" s="928"/>
      <c r="AI894" s="928"/>
      <c r="AJ894" s="928"/>
      <c r="AK894" s="928"/>
      <c r="AL894" s="928"/>
      <c r="AM894" s="928"/>
      <c r="AN894" s="928"/>
      <c r="AO894" s="928"/>
      <c r="AP894" s="928"/>
      <c r="AQ894" s="928"/>
      <c r="AR894" s="928"/>
      <c r="AS894" s="928"/>
      <c r="AT894" s="928"/>
      <c r="AU894" s="928"/>
    </row>
    <row r="895" spans="1:47">
      <c r="A895" s="928"/>
      <c r="B895" s="928"/>
      <c r="C895" s="928"/>
      <c r="D895" s="928"/>
      <c r="E895" s="928"/>
      <c r="F895" s="928"/>
      <c r="G895" s="928"/>
      <c r="H895" s="928"/>
      <c r="I895" s="928"/>
      <c r="J895" s="928"/>
      <c r="K895" s="928"/>
      <c r="L895" s="928"/>
      <c r="M895" s="928"/>
      <c r="N895" s="928"/>
      <c r="O895" s="928"/>
      <c r="P895" s="928"/>
      <c r="Q895" s="928"/>
      <c r="R895" s="928"/>
      <c r="S895" s="928"/>
      <c r="T895" s="928"/>
      <c r="U895" s="928"/>
      <c r="V895" s="928"/>
      <c r="W895" s="928"/>
      <c r="X895" s="928"/>
      <c r="Y895" s="928"/>
      <c r="Z895" s="928"/>
      <c r="AA895" s="928"/>
      <c r="AB895" s="928"/>
      <c r="AC895" s="928"/>
      <c r="AD895" s="928"/>
      <c r="AE895" s="928"/>
      <c r="AF895" s="928"/>
      <c r="AG895" s="928"/>
      <c r="AH895" s="928"/>
      <c r="AI895" s="928"/>
      <c r="AJ895" s="928"/>
      <c r="AK895" s="928"/>
      <c r="AL895" s="928"/>
      <c r="AM895" s="928"/>
      <c r="AN895" s="928"/>
      <c r="AO895" s="928"/>
      <c r="AP895" s="928"/>
      <c r="AQ895" s="928"/>
      <c r="AR895" s="928"/>
      <c r="AS895" s="928"/>
      <c r="AT895" s="928"/>
      <c r="AU895" s="928"/>
    </row>
    <row r="896" spans="1:47">
      <c r="A896" s="928"/>
      <c r="B896" s="928"/>
      <c r="C896" s="928"/>
      <c r="D896" s="928"/>
      <c r="E896" s="928"/>
      <c r="F896" s="928"/>
      <c r="G896" s="928"/>
      <c r="H896" s="928"/>
      <c r="I896" s="928"/>
      <c r="J896" s="928"/>
      <c r="K896" s="928"/>
      <c r="L896" s="928"/>
      <c r="M896" s="928"/>
      <c r="N896" s="928"/>
      <c r="O896" s="928"/>
      <c r="P896" s="928"/>
      <c r="Q896" s="928"/>
      <c r="R896" s="928"/>
      <c r="S896" s="928"/>
      <c r="T896" s="928"/>
      <c r="U896" s="928"/>
      <c r="V896" s="928"/>
      <c r="W896" s="928"/>
      <c r="X896" s="928"/>
      <c r="Y896" s="928"/>
      <c r="Z896" s="928"/>
      <c r="AA896" s="928"/>
      <c r="AB896" s="928"/>
      <c r="AC896" s="928"/>
      <c r="AD896" s="928"/>
      <c r="AE896" s="928"/>
      <c r="AF896" s="928"/>
      <c r="AG896" s="928"/>
      <c r="AH896" s="928"/>
      <c r="AI896" s="928"/>
      <c r="AJ896" s="928"/>
      <c r="AK896" s="928"/>
      <c r="AL896" s="928"/>
      <c r="AM896" s="928"/>
      <c r="AN896" s="928"/>
      <c r="AO896" s="928"/>
      <c r="AP896" s="928"/>
      <c r="AQ896" s="928"/>
      <c r="AR896" s="928"/>
      <c r="AS896" s="928"/>
      <c r="AT896" s="928"/>
      <c r="AU896" s="928"/>
    </row>
    <row r="897" spans="1:47">
      <c r="A897" s="928"/>
      <c r="B897" s="928"/>
      <c r="C897" s="928"/>
      <c r="D897" s="928"/>
      <c r="E897" s="928"/>
      <c r="F897" s="928"/>
      <c r="G897" s="928"/>
      <c r="H897" s="928"/>
      <c r="I897" s="928"/>
      <c r="J897" s="928"/>
      <c r="K897" s="928"/>
      <c r="L897" s="928"/>
      <c r="M897" s="928"/>
      <c r="N897" s="928"/>
      <c r="O897" s="928"/>
      <c r="P897" s="928"/>
      <c r="Q897" s="928"/>
      <c r="R897" s="928"/>
      <c r="S897" s="928"/>
      <c r="T897" s="928"/>
      <c r="U897" s="928"/>
      <c r="V897" s="928"/>
      <c r="W897" s="928"/>
      <c r="X897" s="928"/>
      <c r="Y897" s="928"/>
      <c r="Z897" s="928"/>
      <c r="AA897" s="928"/>
      <c r="AB897" s="928"/>
      <c r="AC897" s="928"/>
      <c r="AD897" s="928"/>
      <c r="AE897" s="928"/>
      <c r="AF897" s="928"/>
      <c r="AG897" s="928"/>
      <c r="AH897" s="928"/>
      <c r="AI897" s="928"/>
      <c r="AJ897" s="928"/>
      <c r="AK897" s="928"/>
      <c r="AL897" s="928"/>
      <c r="AM897" s="928"/>
      <c r="AN897" s="928"/>
      <c r="AO897" s="928"/>
      <c r="AP897" s="928"/>
      <c r="AQ897" s="928"/>
      <c r="AR897" s="928"/>
      <c r="AS897" s="928"/>
      <c r="AT897" s="928"/>
      <c r="AU897" s="928"/>
    </row>
    <row r="898" spans="1:47">
      <c r="A898" s="928"/>
      <c r="B898" s="928"/>
      <c r="C898" s="928"/>
      <c r="D898" s="928"/>
      <c r="E898" s="928"/>
      <c r="F898" s="928"/>
      <c r="G898" s="928"/>
      <c r="H898" s="928"/>
      <c r="I898" s="928"/>
      <c r="J898" s="928"/>
      <c r="K898" s="928"/>
      <c r="L898" s="928"/>
      <c r="M898" s="928"/>
      <c r="N898" s="928"/>
      <c r="O898" s="928"/>
      <c r="P898" s="928"/>
      <c r="Q898" s="928"/>
      <c r="R898" s="928"/>
      <c r="S898" s="928"/>
      <c r="T898" s="928"/>
      <c r="U898" s="928"/>
      <c r="V898" s="928"/>
      <c r="W898" s="928"/>
      <c r="X898" s="928"/>
      <c r="Y898" s="928"/>
      <c r="Z898" s="928"/>
      <c r="AA898" s="928"/>
      <c r="AB898" s="928"/>
      <c r="AC898" s="928"/>
      <c r="AD898" s="928"/>
      <c r="AE898" s="928"/>
      <c r="AF898" s="928"/>
      <c r="AG898" s="928"/>
      <c r="AH898" s="928"/>
      <c r="AI898" s="928"/>
      <c r="AJ898" s="928"/>
      <c r="AK898" s="928"/>
      <c r="AL898" s="928"/>
      <c r="AM898" s="928"/>
      <c r="AN898" s="928"/>
      <c r="AO898" s="928"/>
      <c r="AP898" s="928"/>
      <c r="AQ898" s="928"/>
      <c r="AR898" s="928"/>
      <c r="AS898" s="928"/>
      <c r="AT898" s="928"/>
      <c r="AU898" s="928"/>
    </row>
    <row r="899" spans="1:47">
      <c r="A899" s="928"/>
      <c r="B899" s="928"/>
      <c r="C899" s="928"/>
      <c r="D899" s="928"/>
      <c r="E899" s="928"/>
      <c r="F899" s="928"/>
      <c r="G899" s="928"/>
      <c r="H899" s="928"/>
      <c r="I899" s="928"/>
      <c r="J899" s="928"/>
      <c r="K899" s="928"/>
      <c r="L899" s="928"/>
      <c r="M899" s="928"/>
      <c r="N899" s="928"/>
      <c r="O899" s="928"/>
      <c r="P899" s="928"/>
      <c r="Q899" s="928"/>
      <c r="R899" s="928"/>
      <c r="S899" s="928"/>
      <c r="T899" s="928"/>
      <c r="U899" s="928"/>
      <c r="V899" s="928"/>
      <c r="W899" s="928"/>
      <c r="X899" s="928"/>
      <c r="Y899" s="928"/>
      <c r="Z899" s="928"/>
      <c r="AA899" s="928"/>
      <c r="AB899" s="928"/>
      <c r="AC899" s="928"/>
      <c r="AD899" s="928"/>
      <c r="AE899" s="928"/>
      <c r="AF899" s="928"/>
      <c r="AG899" s="928"/>
      <c r="AH899" s="928"/>
      <c r="AI899" s="928"/>
      <c r="AJ899" s="928"/>
      <c r="AK899" s="928"/>
      <c r="AL899" s="928"/>
      <c r="AM899" s="928"/>
      <c r="AN899" s="928"/>
      <c r="AO899" s="928"/>
      <c r="AP899" s="928"/>
      <c r="AQ899" s="928"/>
      <c r="AR899" s="928"/>
      <c r="AS899" s="928"/>
      <c r="AT899" s="928"/>
      <c r="AU899" s="928"/>
    </row>
    <row r="900" spans="1:47">
      <c r="A900" s="928"/>
      <c r="B900" s="928"/>
      <c r="C900" s="928"/>
      <c r="D900" s="928"/>
      <c r="E900" s="928"/>
      <c r="F900" s="928"/>
      <c r="G900" s="928"/>
      <c r="H900" s="928"/>
      <c r="I900" s="928"/>
      <c r="J900" s="928"/>
      <c r="K900" s="928"/>
      <c r="L900" s="928"/>
      <c r="M900" s="928"/>
      <c r="N900" s="928"/>
      <c r="O900" s="928"/>
      <c r="P900" s="928"/>
      <c r="Q900" s="928"/>
      <c r="R900" s="928"/>
      <c r="S900" s="928"/>
      <c r="T900" s="928"/>
      <c r="U900" s="928"/>
      <c r="V900" s="928"/>
      <c r="W900" s="928"/>
      <c r="X900" s="928"/>
      <c r="Y900" s="928"/>
      <c r="Z900" s="928"/>
      <c r="AA900" s="928"/>
      <c r="AB900" s="928"/>
      <c r="AC900" s="928"/>
      <c r="AD900" s="928"/>
      <c r="AE900" s="928"/>
      <c r="AF900" s="928"/>
      <c r="AG900" s="928"/>
      <c r="AH900" s="928"/>
      <c r="AI900" s="928"/>
      <c r="AJ900" s="928"/>
      <c r="AK900" s="928"/>
      <c r="AL900" s="928"/>
      <c r="AM900" s="928"/>
      <c r="AN900" s="928"/>
      <c r="AO900" s="928"/>
      <c r="AP900" s="928"/>
      <c r="AQ900" s="928"/>
      <c r="AR900" s="928"/>
      <c r="AS900" s="928"/>
      <c r="AT900" s="928"/>
      <c r="AU900" s="928"/>
    </row>
    <row r="901" spans="1:47">
      <c r="A901" s="928"/>
      <c r="B901" s="928"/>
      <c r="C901" s="928"/>
      <c r="D901" s="928"/>
      <c r="E901" s="928"/>
      <c r="F901" s="928"/>
      <c r="G901" s="928"/>
      <c r="H901" s="928"/>
      <c r="I901" s="928"/>
      <c r="J901" s="928"/>
      <c r="K901" s="928"/>
      <c r="L901" s="928"/>
      <c r="M901" s="928"/>
      <c r="N901" s="928"/>
      <c r="O901" s="928"/>
      <c r="P901" s="928"/>
      <c r="Q901" s="928"/>
      <c r="R901" s="928"/>
      <c r="S901" s="928"/>
      <c r="T901" s="928"/>
      <c r="U901" s="928"/>
      <c r="V901" s="928"/>
      <c r="W901" s="928"/>
      <c r="X901" s="928"/>
      <c r="Y901" s="928"/>
      <c r="Z901" s="928"/>
      <c r="AA901" s="928"/>
      <c r="AB901" s="928"/>
      <c r="AC901" s="928"/>
      <c r="AD901" s="928"/>
      <c r="AE901" s="928"/>
      <c r="AF901" s="928"/>
      <c r="AG901" s="928"/>
      <c r="AH901" s="928"/>
      <c r="AI901" s="928"/>
      <c r="AJ901" s="928"/>
      <c r="AK901" s="928"/>
      <c r="AL901" s="928"/>
      <c r="AM901" s="928"/>
      <c r="AN901" s="928"/>
      <c r="AO901" s="928"/>
      <c r="AP901" s="928"/>
      <c r="AQ901" s="928"/>
      <c r="AR901" s="928"/>
      <c r="AS901" s="928"/>
      <c r="AT901" s="928"/>
      <c r="AU901" s="928"/>
    </row>
    <row r="902" spans="1:47">
      <c r="A902" s="928"/>
      <c r="B902" s="928"/>
      <c r="C902" s="928"/>
      <c r="D902" s="928"/>
      <c r="E902" s="928"/>
      <c r="F902" s="928"/>
      <c r="G902" s="928"/>
      <c r="H902" s="928"/>
      <c r="I902" s="928"/>
      <c r="J902" s="928"/>
      <c r="K902" s="928"/>
      <c r="L902" s="928"/>
      <c r="M902" s="928"/>
      <c r="N902" s="928"/>
      <c r="O902" s="928"/>
      <c r="P902" s="928"/>
      <c r="Q902" s="928"/>
      <c r="R902" s="928"/>
      <c r="S902" s="928"/>
      <c r="T902" s="928"/>
      <c r="U902" s="928"/>
      <c r="V902" s="928"/>
      <c r="W902" s="928"/>
      <c r="X902" s="928"/>
      <c r="Y902" s="928"/>
      <c r="Z902" s="928"/>
      <c r="AA902" s="928"/>
      <c r="AB902" s="928"/>
      <c r="AC902" s="928"/>
      <c r="AD902" s="928"/>
      <c r="AE902" s="928"/>
      <c r="AF902" s="928"/>
      <c r="AG902" s="928"/>
      <c r="AH902" s="928"/>
      <c r="AI902" s="928"/>
      <c r="AJ902" s="928"/>
      <c r="AK902" s="928"/>
      <c r="AL902" s="928"/>
      <c r="AM902" s="928"/>
      <c r="AN902" s="928"/>
      <c r="AO902" s="928"/>
      <c r="AP902" s="928"/>
      <c r="AQ902" s="928"/>
      <c r="AR902" s="928"/>
      <c r="AS902" s="928"/>
      <c r="AT902" s="928"/>
      <c r="AU902" s="928"/>
    </row>
    <row r="903" spans="1:47">
      <c r="A903" s="928"/>
      <c r="B903" s="928"/>
      <c r="C903" s="928"/>
      <c r="D903" s="928"/>
      <c r="E903" s="928"/>
      <c r="F903" s="928"/>
      <c r="G903" s="928"/>
      <c r="H903" s="928"/>
      <c r="I903" s="928"/>
      <c r="J903" s="928"/>
      <c r="K903" s="928"/>
      <c r="L903" s="928"/>
      <c r="M903" s="928"/>
      <c r="N903" s="928"/>
      <c r="O903" s="928"/>
      <c r="P903" s="928"/>
      <c r="Q903" s="928"/>
      <c r="R903" s="928"/>
      <c r="S903" s="928"/>
      <c r="T903" s="928"/>
      <c r="U903" s="928"/>
      <c r="V903" s="928"/>
      <c r="W903" s="928"/>
      <c r="X903" s="928"/>
      <c r="Y903" s="928"/>
      <c r="Z903" s="928"/>
      <c r="AA903" s="928"/>
      <c r="AB903" s="928"/>
      <c r="AC903" s="928"/>
      <c r="AD903" s="928"/>
      <c r="AE903" s="928"/>
      <c r="AF903" s="928"/>
      <c r="AG903" s="928"/>
      <c r="AH903" s="928"/>
      <c r="AI903" s="928"/>
      <c r="AJ903" s="928"/>
      <c r="AK903" s="928"/>
      <c r="AL903" s="928"/>
      <c r="AM903" s="928"/>
      <c r="AN903" s="928"/>
      <c r="AO903" s="928"/>
      <c r="AP903" s="928"/>
      <c r="AQ903" s="928"/>
      <c r="AR903" s="928"/>
      <c r="AS903" s="928"/>
      <c r="AT903" s="928"/>
      <c r="AU903" s="928"/>
    </row>
    <row r="904" spans="1:47">
      <c r="A904" s="928"/>
      <c r="B904" s="928"/>
      <c r="C904" s="928"/>
      <c r="D904" s="928"/>
      <c r="E904" s="928"/>
      <c r="F904" s="928"/>
      <c r="G904" s="928"/>
      <c r="H904" s="928"/>
      <c r="I904" s="928"/>
      <c r="J904" s="928"/>
      <c r="K904" s="928"/>
      <c r="L904" s="928"/>
      <c r="M904" s="928"/>
      <c r="N904" s="928"/>
      <c r="O904" s="928"/>
      <c r="P904" s="928"/>
      <c r="Q904" s="928"/>
      <c r="R904" s="928"/>
      <c r="S904" s="928"/>
      <c r="T904" s="928"/>
      <c r="U904" s="928"/>
      <c r="V904" s="928"/>
      <c r="W904" s="928"/>
      <c r="X904" s="928"/>
      <c r="Y904" s="928"/>
      <c r="Z904" s="928"/>
      <c r="AA904" s="928"/>
      <c r="AB904" s="928"/>
      <c r="AC904" s="928"/>
      <c r="AD904" s="928"/>
      <c r="AE904" s="928"/>
      <c r="AF904" s="928"/>
      <c r="AG904" s="928"/>
      <c r="AH904" s="928"/>
      <c r="AI904" s="928"/>
      <c r="AJ904" s="928"/>
      <c r="AK904" s="928"/>
      <c r="AL904" s="928"/>
      <c r="AM904" s="928"/>
      <c r="AN904" s="928"/>
      <c r="AO904" s="928"/>
      <c r="AP904" s="928"/>
      <c r="AQ904" s="928"/>
      <c r="AR904" s="928"/>
      <c r="AS904" s="928"/>
      <c r="AT904" s="928"/>
      <c r="AU904" s="928"/>
    </row>
    <row r="905" spans="1:47">
      <c r="A905" s="928"/>
      <c r="B905" s="928"/>
      <c r="C905" s="928"/>
      <c r="D905" s="928"/>
      <c r="E905" s="928"/>
      <c r="F905" s="928"/>
      <c r="G905" s="928"/>
      <c r="H905" s="928"/>
      <c r="I905" s="928"/>
      <c r="J905" s="928"/>
      <c r="K905" s="928"/>
      <c r="L905" s="928"/>
      <c r="M905" s="928"/>
      <c r="N905" s="928"/>
      <c r="O905" s="928"/>
      <c r="P905" s="928"/>
      <c r="Q905" s="928"/>
      <c r="R905" s="928"/>
      <c r="S905" s="928"/>
      <c r="T905" s="928"/>
      <c r="U905" s="928"/>
      <c r="V905" s="928"/>
      <c r="W905" s="928"/>
      <c r="X905" s="928"/>
      <c r="Y905" s="928"/>
      <c r="Z905" s="928"/>
      <c r="AA905" s="928"/>
      <c r="AB905" s="928"/>
      <c r="AC905" s="928"/>
      <c r="AD905" s="928"/>
      <c r="AE905" s="928"/>
      <c r="AF905" s="928"/>
      <c r="AG905" s="928"/>
      <c r="AH905" s="928"/>
      <c r="AI905" s="928"/>
      <c r="AJ905" s="928"/>
      <c r="AK905" s="928"/>
      <c r="AL905" s="928"/>
      <c r="AM905" s="928"/>
      <c r="AN905" s="928"/>
      <c r="AO905" s="928"/>
      <c r="AP905" s="928"/>
      <c r="AQ905" s="928"/>
      <c r="AR905" s="928"/>
      <c r="AS905" s="928"/>
      <c r="AT905" s="928"/>
      <c r="AU905" s="928"/>
    </row>
    <row r="906" spans="1:47">
      <c r="A906" s="928"/>
      <c r="B906" s="928"/>
      <c r="C906" s="928"/>
      <c r="D906" s="928"/>
      <c r="E906" s="928"/>
      <c r="F906" s="928"/>
      <c r="G906" s="928"/>
      <c r="H906" s="928"/>
      <c r="I906" s="928"/>
      <c r="J906" s="928"/>
      <c r="K906" s="928"/>
      <c r="L906" s="928"/>
      <c r="M906" s="928"/>
      <c r="N906" s="928"/>
      <c r="O906" s="928"/>
      <c r="P906" s="928"/>
      <c r="Q906" s="928"/>
      <c r="R906" s="928"/>
      <c r="S906" s="928"/>
      <c r="T906" s="928"/>
      <c r="U906" s="928"/>
      <c r="V906" s="928"/>
      <c r="W906" s="928"/>
      <c r="X906" s="928"/>
      <c r="Y906" s="928"/>
      <c r="Z906" s="928"/>
      <c r="AA906" s="928"/>
      <c r="AB906" s="928"/>
      <c r="AC906" s="928"/>
      <c r="AD906" s="928"/>
      <c r="AE906" s="928"/>
      <c r="AF906" s="928"/>
      <c r="AG906" s="928"/>
      <c r="AH906" s="928"/>
      <c r="AI906" s="928"/>
      <c r="AJ906" s="928"/>
      <c r="AK906" s="928"/>
      <c r="AL906" s="928"/>
      <c r="AM906" s="928"/>
      <c r="AN906" s="928"/>
      <c r="AO906" s="928"/>
      <c r="AP906" s="928"/>
      <c r="AQ906" s="928"/>
      <c r="AR906" s="928"/>
      <c r="AS906" s="928"/>
      <c r="AT906" s="928"/>
      <c r="AU906" s="928"/>
    </row>
    <row r="907" spans="1:47">
      <c r="A907" s="928"/>
      <c r="B907" s="928"/>
      <c r="C907" s="928"/>
      <c r="D907" s="928"/>
      <c r="E907" s="928"/>
      <c r="F907" s="928"/>
      <c r="G907" s="928"/>
      <c r="H907" s="928"/>
      <c r="I907" s="928"/>
      <c r="J907" s="928"/>
      <c r="K907" s="928"/>
      <c r="L907" s="928"/>
      <c r="M907" s="928"/>
      <c r="N907" s="928"/>
      <c r="O907" s="928"/>
      <c r="P907" s="928"/>
      <c r="Q907" s="928"/>
      <c r="R907" s="928"/>
      <c r="S907" s="928"/>
      <c r="T907" s="928"/>
      <c r="U907" s="928"/>
      <c r="V907" s="928"/>
      <c r="W907" s="928"/>
      <c r="X907" s="928"/>
      <c r="Y907" s="928"/>
      <c r="Z907" s="928"/>
      <c r="AA907" s="928"/>
      <c r="AB907" s="928"/>
      <c r="AC907" s="928"/>
      <c r="AD907" s="928"/>
      <c r="AE907" s="928"/>
      <c r="AF907" s="928"/>
      <c r="AG907" s="928"/>
      <c r="AH907" s="928"/>
      <c r="AI907" s="928"/>
      <c r="AJ907" s="928"/>
      <c r="AK907" s="928"/>
      <c r="AL907" s="928"/>
      <c r="AM907" s="928"/>
      <c r="AN907" s="928"/>
      <c r="AO907" s="928"/>
      <c r="AP907" s="928"/>
      <c r="AQ907" s="928"/>
      <c r="AR907" s="928"/>
      <c r="AS907" s="928"/>
      <c r="AT907" s="928"/>
      <c r="AU907" s="928"/>
    </row>
    <row r="908" spans="1:47">
      <c r="A908" s="928"/>
      <c r="B908" s="928"/>
      <c r="C908" s="928"/>
      <c r="D908" s="928"/>
      <c r="E908" s="928"/>
      <c r="F908" s="928"/>
      <c r="G908" s="928"/>
      <c r="H908" s="928"/>
      <c r="I908" s="928"/>
      <c r="J908" s="928"/>
      <c r="K908" s="928"/>
      <c r="L908" s="928"/>
      <c r="M908" s="928"/>
      <c r="N908" s="928"/>
      <c r="O908" s="928"/>
      <c r="P908" s="928"/>
      <c r="Q908" s="928"/>
      <c r="R908" s="928"/>
      <c r="S908" s="928"/>
      <c r="T908" s="928"/>
      <c r="U908" s="928"/>
      <c r="V908" s="928"/>
      <c r="W908" s="928"/>
      <c r="X908" s="928"/>
      <c r="Y908" s="928"/>
      <c r="Z908" s="928"/>
      <c r="AA908" s="928"/>
      <c r="AB908" s="928"/>
      <c r="AC908" s="928"/>
      <c r="AD908" s="928"/>
      <c r="AE908" s="928"/>
      <c r="AF908" s="928"/>
      <c r="AG908" s="928"/>
      <c r="AH908" s="928"/>
      <c r="AI908" s="928"/>
      <c r="AJ908" s="928"/>
      <c r="AK908" s="928"/>
      <c r="AL908" s="928"/>
      <c r="AM908" s="928"/>
      <c r="AN908" s="928"/>
      <c r="AO908" s="928"/>
      <c r="AP908" s="928"/>
      <c r="AQ908" s="928"/>
      <c r="AR908" s="928"/>
      <c r="AS908" s="928"/>
      <c r="AT908" s="928"/>
      <c r="AU908" s="928"/>
    </row>
    <row r="909" spans="1:47">
      <c r="A909" s="928"/>
      <c r="B909" s="928"/>
      <c r="C909" s="928"/>
      <c r="D909" s="928"/>
      <c r="E909" s="928"/>
      <c r="F909" s="928"/>
      <c r="G909" s="928"/>
      <c r="H909" s="928"/>
      <c r="I909" s="928"/>
      <c r="J909" s="928"/>
      <c r="K909" s="928"/>
      <c r="L909" s="928"/>
      <c r="M909" s="928"/>
      <c r="N909" s="928"/>
      <c r="O909" s="928"/>
      <c r="P909" s="928"/>
      <c r="Q909" s="928"/>
      <c r="R909" s="928"/>
      <c r="S909" s="928"/>
      <c r="T909" s="928"/>
      <c r="U909" s="928"/>
      <c r="V909" s="928"/>
      <c r="W909" s="928"/>
      <c r="X909" s="928"/>
      <c r="Y909" s="928"/>
      <c r="Z909" s="928"/>
      <c r="AA909" s="928"/>
      <c r="AB909" s="928"/>
      <c r="AC909" s="928"/>
      <c r="AD909" s="928"/>
      <c r="AE909" s="928"/>
      <c r="AF909" s="928"/>
      <c r="AG909" s="928"/>
      <c r="AH909" s="928"/>
      <c r="AI909" s="928"/>
      <c r="AJ909" s="928"/>
      <c r="AK909" s="928"/>
      <c r="AL909" s="928"/>
      <c r="AM909" s="928"/>
      <c r="AN909" s="928"/>
      <c r="AO909" s="928"/>
      <c r="AP909" s="928"/>
      <c r="AQ909" s="928"/>
      <c r="AR909" s="928"/>
      <c r="AS909" s="928"/>
      <c r="AT909" s="928"/>
      <c r="AU909" s="928"/>
    </row>
    <row r="910" spans="1:47">
      <c r="A910" s="928"/>
      <c r="B910" s="928"/>
      <c r="C910" s="928"/>
      <c r="D910" s="928"/>
      <c r="E910" s="928"/>
      <c r="F910" s="928"/>
      <c r="G910" s="928"/>
      <c r="H910" s="928"/>
      <c r="I910" s="928"/>
      <c r="J910" s="928"/>
      <c r="K910" s="928"/>
      <c r="L910" s="928"/>
      <c r="M910" s="928"/>
      <c r="N910" s="928"/>
      <c r="O910" s="928"/>
      <c r="P910" s="928"/>
      <c r="Q910" s="928"/>
      <c r="R910" s="928"/>
      <c r="S910" s="928"/>
      <c r="T910" s="928"/>
      <c r="U910" s="928"/>
      <c r="V910" s="928"/>
      <c r="W910" s="928"/>
      <c r="X910" s="928"/>
      <c r="Y910" s="928"/>
      <c r="Z910" s="928"/>
      <c r="AA910" s="928"/>
      <c r="AB910" s="928"/>
      <c r="AC910" s="928"/>
      <c r="AD910" s="928"/>
      <c r="AE910" s="928"/>
      <c r="AF910" s="928"/>
      <c r="AG910" s="928"/>
      <c r="AH910" s="928"/>
      <c r="AI910" s="928"/>
      <c r="AJ910" s="928"/>
      <c r="AK910" s="928"/>
      <c r="AL910" s="928"/>
      <c r="AM910" s="928"/>
      <c r="AN910" s="928"/>
      <c r="AO910" s="928"/>
      <c r="AP910" s="928"/>
      <c r="AQ910" s="928"/>
      <c r="AR910" s="928"/>
      <c r="AS910" s="928"/>
      <c r="AT910" s="928"/>
      <c r="AU910" s="928"/>
    </row>
    <row r="911" spans="1:47">
      <c r="A911" s="928"/>
      <c r="B911" s="928"/>
      <c r="C911" s="928"/>
      <c r="D911" s="928"/>
      <c r="E911" s="928"/>
      <c r="F911" s="928"/>
      <c r="G911" s="928"/>
      <c r="H911" s="928"/>
      <c r="I911" s="928"/>
      <c r="J911" s="928"/>
      <c r="K911" s="928"/>
      <c r="L911" s="928"/>
      <c r="M911" s="928"/>
      <c r="N911" s="928"/>
      <c r="O911" s="928"/>
      <c r="P911" s="928"/>
      <c r="Q911" s="928"/>
      <c r="R911" s="928"/>
      <c r="S911" s="928"/>
      <c r="T911" s="928"/>
      <c r="U911" s="928"/>
      <c r="V911" s="928"/>
      <c r="W911" s="928"/>
      <c r="X911" s="928"/>
      <c r="Y911" s="928"/>
      <c r="Z911" s="928"/>
      <c r="AA911" s="928"/>
      <c r="AB911" s="928"/>
      <c r="AC911" s="928"/>
      <c r="AD911" s="928"/>
      <c r="AE911" s="928"/>
      <c r="AF911" s="928"/>
      <c r="AG911" s="928"/>
      <c r="AH911" s="928"/>
      <c r="AI911" s="928"/>
      <c r="AJ911" s="928"/>
      <c r="AK911" s="928"/>
      <c r="AL911" s="928"/>
      <c r="AM911" s="928"/>
      <c r="AN911" s="928"/>
      <c r="AO911" s="928"/>
      <c r="AP911" s="928"/>
      <c r="AQ911" s="928"/>
      <c r="AR911" s="928"/>
      <c r="AS911" s="928"/>
      <c r="AT911" s="928"/>
      <c r="AU911" s="928"/>
    </row>
    <row r="912" spans="1:47">
      <c r="A912" s="928"/>
      <c r="B912" s="928"/>
      <c r="C912" s="928"/>
      <c r="D912" s="928"/>
      <c r="E912" s="928"/>
      <c r="F912" s="928"/>
      <c r="G912" s="928"/>
      <c r="H912" s="928"/>
      <c r="I912" s="928"/>
      <c r="J912" s="928"/>
      <c r="K912" s="928"/>
      <c r="L912" s="928"/>
      <c r="M912" s="928"/>
      <c r="N912" s="928"/>
      <c r="O912" s="928"/>
      <c r="P912" s="928"/>
      <c r="Q912" s="928"/>
      <c r="R912" s="928"/>
      <c r="S912" s="928"/>
      <c r="T912" s="928"/>
      <c r="U912" s="928"/>
      <c r="V912" s="928"/>
      <c r="W912" s="928"/>
      <c r="X912" s="928"/>
      <c r="Y912" s="928"/>
      <c r="Z912" s="928"/>
      <c r="AA912" s="928"/>
      <c r="AB912" s="928"/>
      <c r="AC912" s="928"/>
      <c r="AD912" s="928"/>
      <c r="AE912" s="928"/>
      <c r="AF912" s="928"/>
      <c r="AG912" s="928"/>
      <c r="AH912" s="928"/>
      <c r="AI912" s="928"/>
      <c r="AJ912" s="928"/>
      <c r="AK912" s="928"/>
      <c r="AL912" s="928"/>
      <c r="AM912" s="928"/>
      <c r="AN912" s="928"/>
      <c r="AO912" s="928"/>
      <c r="AP912" s="928"/>
      <c r="AQ912" s="928"/>
      <c r="AR912" s="928"/>
      <c r="AS912" s="928"/>
      <c r="AT912" s="928"/>
      <c r="AU912" s="928"/>
    </row>
    <row r="913" spans="1:47">
      <c r="A913" s="928"/>
      <c r="B913" s="928"/>
      <c r="C913" s="928"/>
      <c r="D913" s="928"/>
      <c r="E913" s="928"/>
      <c r="F913" s="928"/>
      <c r="G913" s="928"/>
      <c r="H913" s="928"/>
      <c r="I913" s="928"/>
      <c r="J913" s="928"/>
      <c r="K913" s="928"/>
      <c r="L913" s="928"/>
      <c r="M913" s="928"/>
      <c r="N913" s="928"/>
      <c r="O913" s="928"/>
      <c r="P913" s="928"/>
      <c r="Q913" s="928"/>
      <c r="R913" s="928"/>
      <c r="S913" s="928"/>
      <c r="T913" s="928"/>
      <c r="U913" s="928"/>
      <c r="V913" s="928"/>
      <c r="W913" s="928"/>
      <c r="X913" s="928"/>
      <c r="Y913" s="928"/>
      <c r="Z913" s="928"/>
      <c r="AA913" s="928"/>
      <c r="AB913" s="928"/>
      <c r="AC913" s="928"/>
      <c r="AD913" s="928"/>
      <c r="AE913" s="928"/>
      <c r="AF913" s="928"/>
      <c r="AG913" s="928"/>
      <c r="AH913" s="928"/>
      <c r="AI913" s="928"/>
      <c r="AJ913" s="928"/>
      <c r="AK913" s="928"/>
      <c r="AL913" s="928"/>
      <c r="AM913" s="928"/>
      <c r="AN913" s="928"/>
      <c r="AO913" s="928"/>
      <c r="AP913" s="928"/>
      <c r="AQ913" s="928"/>
      <c r="AR913" s="928"/>
      <c r="AS913" s="928"/>
      <c r="AT913" s="928"/>
      <c r="AU913" s="928"/>
    </row>
    <row r="914" spans="1:47">
      <c r="A914" s="928"/>
      <c r="B914" s="928"/>
      <c r="C914" s="928"/>
      <c r="D914" s="928"/>
      <c r="E914" s="928"/>
      <c r="F914" s="928"/>
      <c r="G914" s="928"/>
      <c r="H914" s="928"/>
      <c r="I914" s="928"/>
      <c r="J914" s="928"/>
      <c r="K914" s="928"/>
      <c r="L914" s="928"/>
      <c r="M914" s="928"/>
      <c r="N914" s="928"/>
      <c r="O914" s="928"/>
      <c r="P914" s="928"/>
      <c r="Q914" s="928"/>
      <c r="R914" s="928"/>
      <c r="S914" s="928"/>
      <c r="T914" s="928"/>
      <c r="U914" s="928"/>
      <c r="V914" s="928"/>
      <c r="W914" s="928"/>
      <c r="X914" s="928"/>
      <c r="Y914" s="928"/>
      <c r="Z914" s="928"/>
      <c r="AA914" s="928"/>
      <c r="AB914" s="928"/>
      <c r="AC914" s="928"/>
      <c r="AD914" s="928"/>
      <c r="AE914" s="928"/>
      <c r="AF914" s="928"/>
      <c r="AG914" s="928"/>
      <c r="AH914" s="928"/>
      <c r="AI914" s="928"/>
      <c r="AJ914" s="928"/>
      <c r="AK914" s="928"/>
      <c r="AL914" s="928"/>
      <c r="AM914" s="928"/>
      <c r="AN914" s="928"/>
      <c r="AO914" s="928"/>
      <c r="AP914" s="928"/>
      <c r="AQ914" s="928"/>
      <c r="AR914" s="928"/>
      <c r="AS914" s="928"/>
      <c r="AT914" s="928"/>
      <c r="AU914" s="928"/>
    </row>
    <row r="915" spans="1:47">
      <c r="A915" s="928"/>
      <c r="B915" s="928"/>
      <c r="C915" s="928"/>
      <c r="D915" s="928"/>
      <c r="E915" s="928"/>
      <c r="F915" s="928"/>
      <c r="G915" s="928"/>
      <c r="H915" s="928"/>
      <c r="I915" s="928"/>
      <c r="J915" s="928"/>
      <c r="K915" s="928"/>
      <c r="L915" s="928"/>
      <c r="M915" s="928"/>
      <c r="N915" s="928"/>
      <c r="O915" s="928"/>
      <c r="P915" s="928"/>
      <c r="Q915" s="928"/>
      <c r="R915" s="928"/>
      <c r="S915" s="928"/>
      <c r="T915" s="928"/>
      <c r="U915" s="928"/>
      <c r="V915" s="928"/>
      <c r="W915" s="928"/>
      <c r="X915" s="928"/>
      <c r="Y915" s="928"/>
      <c r="Z915" s="928"/>
      <c r="AA915" s="928"/>
      <c r="AB915" s="928"/>
      <c r="AC915" s="928"/>
      <c r="AD915" s="928"/>
      <c r="AE915" s="928"/>
      <c r="AF915" s="928"/>
      <c r="AG915" s="928"/>
      <c r="AH915" s="928"/>
      <c r="AI915" s="928"/>
      <c r="AJ915" s="928"/>
      <c r="AK915" s="928"/>
      <c r="AL915" s="928"/>
      <c r="AM915" s="928"/>
      <c r="AN915" s="928"/>
      <c r="AO915" s="928"/>
      <c r="AP915" s="928"/>
      <c r="AQ915" s="928"/>
      <c r="AR915" s="928"/>
      <c r="AS915" s="928"/>
      <c r="AT915" s="928"/>
      <c r="AU915" s="928"/>
    </row>
    <row r="916" spans="1:47">
      <c r="A916" s="928"/>
      <c r="B916" s="928"/>
      <c r="C916" s="928"/>
      <c r="D916" s="928"/>
      <c r="E916" s="928"/>
      <c r="F916" s="928"/>
      <c r="G916" s="928"/>
      <c r="H916" s="928"/>
      <c r="I916" s="928"/>
      <c r="J916" s="928"/>
      <c r="K916" s="928"/>
      <c r="L916" s="928"/>
      <c r="M916" s="928"/>
      <c r="N916" s="928"/>
      <c r="O916" s="928"/>
      <c r="P916" s="928"/>
      <c r="Q916" s="928"/>
      <c r="R916" s="928"/>
      <c r="S916" s="928"/>
      <c r="T916" s="928"/>
      <c r="U916" s="928"/>
      <c r="V916" s="928"/>
      <c r="W916" s="928"/>
      <c r="X916" s="928"/>
      <c r="Y916" s="928"/>
      <c r="Z916" s="928"/>
      <c r="AA916" s="928"/>
      <c r="AB916" s="928"/>
      <c r="AC916" s="928"/>
      <c r="AD916" s="928"/>
      <c r="AE916" s="928"/>
      <c r="AF916" s="928"/>
      <c r="AG916" s="928"/>
      <c r="AH916" s="928"/>
      <c r="AI916" s="928"/>
      <c r="AJ916" s="928"/>
      <c r="AK916" s="928"/>
      <c r="AL916" s="928"/>
      <c r="AM916" s="928"/>
      <c r="AN916" s="928"/>
      <c r="AO916" s="928"/>
      <c r="AP916" s="928"/>
      <c r="AQ916" s="928"/>
      <c r="AR916" s="928"/>
      <c r="AS916" s="928"/>
      <c r="AT916" s="928"/>
      <c r="AU916" s="928"/>
    </row>
    <row r="917" spans="1:47">
      <c r="A917" s="928"/>
      <c r="B917" s="928"/>
      <c r="C917" s="928"/>
      <c r="D917" s="928"/>
      <c r="E917" s="928"/>
      <c r="F917" s="928"/>
      <c r="G917" s="928"/>
      <c r="H917" s="928"/>
      <c r="I917" s="928"/>
      <c r="J917" s="928"/>
      <c r="K917" s="928"/>
      <c r="L917" s="928"/>
      <c r="M917" s="928"/>
      <c r="N917" s="928"/>
      <c r="O917" s="928"/>
      <c r="P917" s="928"/>
      <c r="Q917" s="928"/>
      <c r="R917" s="928"/>
      <c r="S917" s="928"/>
      <c r="T917" s="928"/>
      <c r="U917" s="928"/>
      <c r="V917" s="928"/>
      <c r="W917" s="928"/>
      <c r="X917" s="928"/>
      <c r="Y917" s="928"/>
      <c r="Z917" s="928"/>
      <c r="AA917" s="928"/>
      <c r="AB917" s="928"/>
      <c r="AC917" s="928"/>
      <c r="AD917" s="928"/>
      <c r="AE917" s="928"/>
      <c r="AF917" s="928"/>
      <c r="AG917" s="928"/>
      <c r="AH917" s="928"/>
      <c r="AI917" s="928"/>
      <c r="AJ917" s="928"/>
      <c r="AK917" s="928"/>
      <c r="AL917" s="928"/>
      <c r="AM917" s="928"/>
      <c r="AN917" s="928"/>
      <c r="AO917" s="928"/>
      <c r="AP917" s="928"/>
      <c r="AQ917" s="928"/>
      <c r="AR917" s="928"/>
      <c r="AS917" s="928"/>
      <c r="AT917" s="928"/>
      <c r="AU917" s="928"/>
    </row>
    <row r="918" spans="1:47">
      <c r="A918" s="928"/>
      <c r="B918" s="928"/>
      <c r="C918" s="928"/>
      <c r="D918" s="928"/>
      <c r="E918" s="928"/>
      <c r="F918" s="928"/>
      <c r="G918" s="928"/>
      <c r="H918" s="928"/>
      <c r="I918" s="928"/>
      <c r="J918" s="928"/>
      <c r="K918" s="928"/>
      <c r="L918" s="928"/>
      <c r="M918" s="928"/>
      <c r="N918" s="928"/>
      <c r="O918" s="928"/>
      <c r="P918" s="928"/>
      <c r="Q918" s="928"/>
      <c r="R918" s="928"/>
      <c r="S918" s="928"/>
      <c r="T918" s="928"/>
      <c r="U918" s="928"/>
      <c r="V918" s="928"/>
      <c r="W918" s="928"/>
      <c r="X918" s="928"/>
      <c r="Y918" s="928"/>
      <c r="Z918" s="928"/>
      <c r="AA918" s="928"/>
      <c r="AB918" s="928"/>
      <c r="AC918" s="928"/>
      <c r="AD918" s="928"/>
      <c r="AE918" s="928"/>
      <c r="AF918" s="928"/>
      <c r="AG918" s="928"/>
      <c r="AH918" s="928"/>
      <c r="AI918" s="928"/>
      <c r="AJ918" s="928"/>
      <c r="AK918" s="928"/>
      <c r="AL918" s="928"/>
      <c r="AM918" s="928"/>
      <c r="AN918" s="928"/>
      <c r="AO918" s="928"/>
      <c r="AP918" s="928"/>
      <c r="AQ918" s="928"/>
      <c r="AR918" s="928"/>
      <c r="AS918" s="928"/>
      <c r="AT918" s="928"/>
      <c r="AU918" s="928"/>
    </row>
    <row r="919" spans="1:47">
      <c r="A919" s="928"/>
      <c r="B919" s="928"/>
      <c r="C919" s="928"/>
      <c r="D919" s="928"/>
      <c r="E919" s="928"/>
      <c r="F919" s="928"/>
      <c r="G919" s="928"/>
      <c r="H919" s="928"/>
      <c r="I919" s="928"/>
      <c r="J919" s="928"/>
      <c r="K919" s="928"/>
      <c r="L919" s="928"/>
      <c r="M919" s="928"/>
      <c r="N919" s="928"/>
      <c r="O919" s="928"/>
      <c r="P919" s="928"/>
      <c r="Q919" s="928"/>
      <c r="R919" s="928"/>
      <c r="S919" s="928"/>
      <c r="T919" s="928"/>
      <c r="U919" s="928"/>
      <c r="V919" s="928"/>
      <c r="W919" s="928"/>
      <c r="X919" s="928"/>
      <c r="Y919" s="928"/>
      <c r="Z919" s="928"/>
      <c r="AA919" s="928"/>
      <c r="AB919" s="928"/>
      <c r="AC919" s="928"/>
      <c r="AD919" s="928"/>
      <c r="AE919" s="928"/>
      <c r="AF919" s="928"/>
      <c r="AG919" s="928"/>
      <c r="AH919" s="928"/>
      <c r="AI919" s="928"/>
      <c r="AJ919" s="928"/>
      <c r="AK919" s="928"/>
      <c r="AL919" s="928"/>
      <c r="AM919" s="928"/>
      <c r="AN919" s="928"/>
      <c r="AO919" s="928"/>
      <c r="AP919" s="928"/>
      <c r="AQ919" s="928"/>
      <c r="AR919" s="928"/>
      <c r="AS919" s="928"/>
      <c r="AT919" s="928"/>
      <c r="AU919" s="928"/>
    </row>
    <row r="920" spans="1:47">
      <c r="A920" s="928"/>
      <c r="B920" s="928"/>
      <c r="C920" s="928"/>
      <c r="D920" s="928"/>
      <c r="E920" s="928"/>
      <c r="F920" s="928"/>
      <c r="G920" s="928"/>
      <c r="H920" s="928"/>
      <c r="I920" s="928"/>
      <c r="J920" s="928"/>
      <c r="K920" s="928"/>
      <c r="L920" s="928"/>
      <c r="M920" s="928"/>
      <c r="N920" s="928"/>
      <c r="O920" s="928"/>
      <c r="P920" s="928"/>
      <c r="Q920" s="928"/>
      <c r="R920" s="928"/>
      <c r="S920" s="928"/>
      <c r="T920" s="928"/>
      <c r="U920" s="928"/>
      <c r="V920" s="928"/>
      <c r="W920" s="928"/>
      <c r="X920" s="928"/>
      <c r="Y920" s="928"/>
      <c r="Z920" s="928"/>
      <c r="AA920" s="928"/>
      <c r="AB920" s="928"/>
      <c r="AC920" s="928"/>
      <c r="AD920" s="928"/>
      <c r="AE920" s="928"/>
      <c r="AF920" s="928"/>
      <c r="AG920" s="928"/>
      <c r="AH920" s="928"/>
      <c r="AI920" s="928"/>
      <c r="AJ920" s="928"/>
      <c r="AK920" s="928"/>
      <c r="AL920" s="928"/>
      <c r="AM920" s="928"/>
      <c r="AN920" s="928"/>
      <c r="AO920" s="928"/>
      <c r="AP920" s="928"/>
      <c r="AQ920" s="928"/>
      <c r="AR920" s="928"/>
      <c r="AS920" s="928"/>
      <c r="AT920" s="928"/>
      <c r="AU920" s="928"/>
    </row>
    <row r="921" spans="1:47">
      <c r="A921" s="928"/>
      <c r="B921" s="928"/>
      <c r="C921" s="928"/>
      <c r="D921" s="928"/>
      <c r="E921" s="928"/>
      <c r="F921" s="928"/>
      <c r="G921" s="928"/>
      <c r="H921" s="928"/>
      <c r="I921" s="928"/>
      <c r="J921" s="928"/>
      <c r="K921" s="928"/>
      <c r="L921" s="928"/>
      <c r="M921" s="928"/>
      <c r="N921" s="928"/>
      <c r="O921" s="928"/>
      <c r="P921" s="928"/>
      <c r="Q921" s="928"/>
      <c r="R921" s="928"/>
      <c r="S921" s="928"/>
      <c r="T921" s="928"/>
      <c r="U921" s="928"/>
      <c r="V921" s="928"/>
      <c r="W921" s="928"/>
      <c r="X921" s="928"/>
      <c r="Y921" s="928"/>
      <c r="Z921" s="928"/>
      <c r="AA921" s="928"/>
      <c r="AB921" s="928"/>
      <c r="AC921" s="928"/>
      <c r="AD921" s="928"/>
      <c r="AE921" s="928"/>
      <c r="AF921" s="928"/>
      <c r="AG921" s="928"/>
      <c r="AH921" s="928"/>
      <c r="AI921" s="928"/>
      <c r="AJ921" s="928"/>
      <c r="AK921" s="928"/>
      <c r="AL921" s="928"/>
      <c r="AM921" s="928"/>
      <c r="AN921" s="928"/>
      <c r="AO921" s="928"/>
      <c r="AP921" s="928"/>
      <c r="AQ921" s="928"/>
      <c r="AR921" s="928"/>
      <c r="AS921" s="928"/>
      <c r="AT921" s="928"/>
      <c r="AU921" s="928"/>
    </row>
    <row r="922" spans="1:47">
      <c r="A922" s="928"/>
      <c r="B922" s="928"/>
      <c r="C922" s="928"/>
      <c r="D922" s="928"/>
      <c r="E922" s="928"/>
      <c r="F922" s="928"/>
      <c r="G922" s="928"/>
      <c r="H922" s="928"/>
      <c r="I922" s="928"/>
      <c r="J922" s="928"/>
      <c r="K922" s="928"/>
      <c r="L922" s="928"/>
      <c r="M922" s="928"/>
      <c r="N922" s="928"/>
      <c r="O922" s="928"/>
      <c r="P922" s="928"/>
      <c r="Q922" s="928"/>
      <c r="R922" s="928"/>
      <c r="S922" s="928"/>
      <c r="T922" s="928"/>
      <c r="U922" s="928"/>
      <c r="V922" s="928"/>
      <c r="W922" s="928"/>
      <c r="X922" s="928"/>
      <c r="Y922" s="928"/>
      <c r="Z922" s="928"/>
      <c r="AA922" s="928"/>
      <c r="AB922" s="928"/>
      <c r="AC922" s="928"/>
      <c r="AD922" s="928"/>
      <c r="AE922" s="928"/>
      <c r="AF922" s="928"/>
      <c r="AG922" s="928"/>
      <c r="AH922" s="928"/>
      <c r="AI922" s="928"/>
      <c r="AJ922" s="928"/>
      <c r="AK922" s="928"/>
      <c r="AL922" s="928"/>
      <c r="AM922" s="928"/>
      <c r="AN922" s="928"/>
      <c r="AO922" s="928"/>
      <c r="AP922" s="928"/>
      <c r="AQ922" s="928"/>
      <c r="AR922" s="928"/>
      <c r="AS922" s="928"/>
      <c r="AT922" s="928"/>
      <c r="AU922" s="928"/>
    </row>
    <row r="923" spans="1:47">
      <c r="A923" s="928"/>
      <c r="B923" s="928"/>
      <c r="C923" s="928"/>
      <c r="D923" s="928"/>
      <c r="E923" s="928"/>
      <c r="F923" s="928"/>
      <c r="G923" s="928"/>
      <c r="H923" s="928"/>
      <c r="I923" s="928"/>
      <c r="J923" s="928"/>
      <c r="K923" s="928"/>
      <c r="L923" s="928"/>
      <c r="M923" s="928"/>
      <c r="N923" s="928"/>
      <c r="O923" s="928"/>
      <c r="P923" s="928"/>
      <c r="Q923" s="928"/>
      <c r="R923" s="928"/>
      <c r="S923" s="928"/>
      <c r="T923" s="928"/>
      <c r="U923" s="928"/>
      <c r="V923" s="928"/>
      <c r="W923" s="928"/>
      <c r="X923" s="928"/>
      <c r="Y923" s="928"/>
      <c r="Z923" s="928"/>
      <c r="AA923" s="928"/>
      <c r="AB923" s="928"/>
      <c r="AC923" s="928"/>
      <c r="AD923" s="928"/>
      <c r="AE923" s="928"/>
      <c r="AF923" s="928"/>
      <c r="AG923" s="928"/>
      <c r="AH923" s="928"/>
      <c r="AI923" s="928"/>
      <c r="AJ923" s="928"/>
      <c r="AK923" s="928"/>
      <c r="AL923" s="928"/>
      <c r="AM923" s="928"/>
      <c r="AN923" s="928"/>
      <c r="AO923" s="928"/>
      <c r="AP923" s="928"/>
      <c r="AQ923" s="928"/>
      <c r="AR923" s="928"/>
      <c r="AS923" s="928"/>
      <c r="AT923" s="928"/>
      <c r="AU923" s="928"/>
    </row>
    <row r="924" spans="1:47">
      <c r="A924" s="928"/>
      <c r="B924" s="928"/>
      <c r="C924" s="928"/>
      <c r="D924" s="928"/>
      <c r="E924" s="928"/>
      <c r="F924" s="928"/>
      <c r="G924" s="928"/>
      <c r="H924" s="928"/>
      <c r="I924" s="928"/>
      <c r="J924" s="928"/>
      <c r="K924" s="928"/>
      <c r="L924" s="928"/>
      <c r="M924" s="928"/>
      <c r="N924" s="928"/>
      <c r="O924" s="928"/>
      <c r="P924" s="928"/>
      <c r="Q924" s="928"/>
      <c r="R924" s="928"/>
      <c r="S924" s="928"/>
      <c r="T924" s="928"/>
      <c r="U924" s="928"/>
      <c r="V924" s="928"/>
      <c r="W924" s="928"/>
      <c r="X924" s="928"/>
      <c r="Y924" s="928"/>
      <c r="Z924" s="928"/>
      <c r="AA924" s="928"/>
      <c r="AB924" s="928"/>
      <c r="AC924" s="928"/>
      <c r="AD924" s="928"/>
      <c r="AE924" s="928"/>
      <c r="AF924" s="928"/>
      <c r="AG924" s="928"/>
      <c r="AH924" s="928"/>
      <c r="AI924" s="928"/>
      <c r="AJ924" s="928"/>
      <c r="AK924" s="928"/>
      <c r="AL924" s="928"/>
      <c r="AM924" s="928"/>
      <c r="AN924" s="928"/>
      <c r="AO924" s="928"/>
      <c r="AP924" s="928"/>
      <c r="AQ924" s="928"/>
      <c r="AR924" s="928"/>
      <c r="AS924" s="928"/>
      <c r="AT924" s="928"/>
      <c r="AU924" s="928"/>
    </row>
    <row r="925" spans="1:47">
      <c r="A925" s="928"/>
      <c r="B925" s="928"/>
      <c r="C925" s="928"/>
      <c r="D925" s="928"/>
      <c r="E925" s="928"/>
      <c r="F925" s="928"/>
      <c r="G925" s="928"/>
      <c r="H925" s="928"/>
      <c r="I925" s="928"/>
      <c r="J925" s="928"/>
      <c r="K925" s="928"/>
      <c r="L925" s="928"/>
      <c r="M925" s="928"/>
      <c r="N925" s="928"/>
      <c r="O925" s="928"/>
      <c r="P925" s="928"/>
      <c r="Q925" s="928"/>
      <c r="R925" s="928"/>
      <c r="S925" s="928"/>
      <c r="T925" s="928"/>
      <c r="U925" s="928"/>
      <c r="V925" s="928"/>
      <c r="W925" s="928"/>
      <c r="X925" s="928"/>
      <c r="Y925" s="928"/>
      <c r="Z925" s="928"/>
      <c r="AA925" s="928"/>
      <c r="AB925" s="928"/>
      <c r="AC925" s="928"/>
      <c r="AD925" s="928"/>
      <c r="AE925" s="928"/>
      <c r="AF925" s="928"/>
      <c r="AG925" s="928"/>
      <c r="AH925" s="928"/>
      <c r="AI925" s="928"/>
      <c r="AJ925" s="928"/>
      <c r="AK925" s="928"/>
      <c r="AL925" s="928"/>
      <c r="AM925" s="928"/>
      <c r="AN925" s="928"/>
      <c r="AO925" s="928"/>
      <c r="AP925" s="928"/>
      <c r="AQ925" s="928"/>
      <c r="AR925" s="928"/>
      <c r="AS925" s="928"/>
      <c r="AT925" s="928"/>
      <c r="AU925" s="928"/>
    </row>
    <row r="926" spans="1:47">
      <c r="A926" s="928"/>
      <c r="B926" s="928"/>
      <c r="C926" s="928"/>
      <c r="D926" s="928"/>
      <c r="E926" s="928"/>
      <c r="F926" s="928"/>
      <c r="G926" s="928"/>
      <c r="H926" s="928"/>
      <c r="I926" s="928"/>
      <c r="J926" s="928"/>
      <c r="K926" s="928"/>
      <c r="L926" s="928"/>
      <c r="M926" s="928"/>
      <c r="N926" s="928"/>
      <c r="O926" s="928"/>
      <c r="P926" s="928"/>
      <c r="Q926" s="928"/>
      <c r="R926" s="928"/>
      <c r="S926" s="928"/>
      <c r="T926" s="928"/>
      <c r="U926" s="928"/>
      <c r="V926" s="928"/>
      <c r="W926" s="928"/>
      <c r="X926" s="928"/>
      <c r="Y926" s="928"/>
      <c r="Z926" s="928"/>
      <c r="AA926" s="928"/>
      <c r="AB926" s="928"/>
      <c r="AC926" s="928"/>
      <c r="AD926" s="928"/>
      <c r="AE926" s="928"/>
      <c r="AF926" s="928"/>
      <c r="AG926" s="928"/>
      <c r="AH926" s="928"/>
      <c r="AI926" s="928"/>
      <c r="AJ926" s="928"/>
      <c r="AK926" s="928"/>
      <c r="AL926" s="928"/>
      <c r="AM926" s="928"/>
      <c r="AN926" s="928"/>
      <c r="AO926" s="928"/>
      <c r="AP926" s="928"/>
      <c r="AQ926" s="928"/>
      <c r="AR926" s="928"/>
      <c r="AS926" s="928"/>
      <c r="AT926" s="928"/>
      <c r="AU926" s="928"/>
    </row>
    <row r="927" spans="1:47">
      <c r="A927" s="928"/>
      <c r="B927" s="928"/>
      <c r="C927" s="928"/>
      <c r="D927" s="928"/>
      <c r="E927" s="928"/>
      <c r="F927" s="928"/>
      <c r="G927" s="928"/>
      <c r="H927" s="928"/>
      <c r="I927" s="928"/>
      <c r="J927" s="928"/>
      <c r="K927" s="928"/>
      <c r="L927" s="928"/>
      <c r="M927" s="928"/>
      <c r="N927" s="928"/>
      <c r="O927" s="928"/>
      <c r="P927" s="928"/>
      <c r="Q927" s="928"/>
      <c r="R927" s="928"/>
      <c r="S927" s="928"/>
      <c r="T927" s="928"/>
      <c r="U927" s="928"/>
      <c r="V927" s="928"/>
      <c r="W927" s="928"/>
      <c r="X927" s="928"/>
      <c r="Y927" s="928"/>
      <c r="Z927" s="928"/>
      <c r="AA927" s="928"/>
      <c r="AB927" s="928"/>
      <c r="AC927" s="928"/>
      <c r="AD927" s="928"/>
      <c r="AE927" s="928"/>
      <c r="AF927" s="928"/>
      <c r="AG927" s="928"/>
      <c r="AH927" s="928"/>
      <c r="AI927" s="928"/>
      <c r="AJ927" s="928"/>
      <c r="AK927" s="928"/>
      <c r="AL927" s="928"/>
      <c r="AM927" s="928"/>
      <c r="AN927" s="928"/>
      <c r="AO927" s="928"/>
      <c r="AP927" s="928"/>
      <c r="AQ927" s="928"/>
      <c r="AR927" s="928"/>
      <c r="AS927" s="928"/>
      <c r="AT927" s="928"/>
      <c r="AU927" s="928"/>
    </row>
    <row r="928" spans="1:47">
      <c r="A928" s="928"/>
      <c r="B928" s="928"/>
      <c r="C928" s="928"/>
      <c r="D928" s="928"/>
      <c r="E928" s="928"/>
      <c r="F928" s="928"/>
      <c r="G928" s="928"/>
      <c r="H928" s="928"/>
      <c r="I928" s="928"/>
      <c r="J928" s="928"/>
      <c r="K928" s="928"/>
      <c r="L928" s="928"/>
      <c r="M928" s="928"/>
      <c r="N928" s="928"/>
      <c r="O928" s="928"/>
      <c r="P928" s="928"/>
      <c r="Q928" s="928"/>
      <c r="R928" s="928"/>
      <c r="S928" s="928"/>
      <c r="T928" s="928"/>
      <c r="U928" s="928"/>
      <c r="V928" s="928"/>
      <c r="W928" s="928"/>
      <c r="X928" s="928"/>
      <c r="Y928" s="928"/>
      <c r="Z928" s="928"/>
      <c r="AA928" s="928"/>
      <c r="AB928" s="928"/>
      <c r="AC928" s="928"/>
      <c r="AD928" s="928"/>
      <c r="AE928" s="928"/>
      <c r="AF928" s="928"/>
      <c r="AG928" s="928"/>
      <c r="AH928" s="928"/>
      <c r="AI928" s="928"/>
      <c r="AJ928" s="928"/>
      <c r="AK928" s="928"/>
      <c r="AL928" s="928"/>
      <c r="AM928" s="928"/>
      <c r="AN928" s="928"/>
      <c r="AO928" s="928"/>
      <c r="AP928" s="928"/>
      <c r="AQ928" s="928"/>
      <c r="AR928" s="928"/>
      <c r="AS928" s="928"/>
      <c r="AT928" s="928"/>
      <c r="AU928" s="928"/>
    </row>
    <row r="929" spans="1:47">
      <c r="A929" s="928"/>
      <c r="B929" s="928"/>
      <c r="C929" s="928"/>
      <c r="D929" s="928"/>
      <c r="E929" s="928"/>
      <c r="F929" s="928"/>
      <c r="G929" s="928"/>
      <c r="H929" s="928"/>
      <c r="I929" s="928"/>
      <c r="J929" s="928"/>
      <c r="K929" s="928"/>
      <c r="L929" s="928"/>
      <c r="M929" s="928"/>
      <c r="N929" s="928"/>
      <c r="O929" s="928"/>
      <c r="P929" s="928"/>
      <c r="Q929" s="928"/>
      <c r="R929" s="928"/>
      <c r="S929" s="928"/>
      <c r="T929" s="928"/>
      <c r="U929" s="928"/>
      <c r="V929" s="928"/>
      <c r="W929" s="928"/>
      <c r="X929" s="928"/>
      <c r="Y929" s="928"/>
      <c r="Z929" s="928"/>
      <c r="AA929" s="928"/>
      <c r="AB929" s="928"/>
      <c r="AC929" s="928"/>
      <c r="AD929" s="928"/>
      <c r="AE929" s="928"/>
      <c r="AF929" s="928"/>
      <c r="AG929" s="928"/>
      <c r="AH929" s="928"/>
      <c r="AI929" s="928"/>
      <c r="AJ929" s="928"/>
      <c r="AK929" s="928"/>
      <c r="AL929" s="928"/>
      <c r="AM929" s="928"/>
      <c r="AN929" s="928"/>
      <c r="AO929" s="928"/>
      <c r="AP929" s="928"/>
      <c r="AQ929" s="928"/>
      <c r="AR929" s="928"/>
      <c r="AS929" s="928"/>
      <c r="AT929" s="928"/>
      <c r="AU929" s="928"/>
    </row>
    <row r="930" spans="1:47">
      <c r="A930" s="928"/>
      <c r="B930" s="928"/>
      <c r="C930" s="928"/>
      <c r="D930" s="928"/>
      <c r="E930" s="928"/>
      <c r="F930" s="928"/>
      <c r="G930" s="928"/>
      <c r="H930" s="928"/>
      <c r="I930" s="928"/>
      <c r="J930" s="928"/>
      <c r="K930" s="928"/>
      <c r="L930" s="928"/>
      <c r="M930" s="928"/>
      <c r="N930" s="928"/>
      <c r="O930" s="928"/>
      <c r="P930" s="928"/>
      <c r="Q930" s="928"/>
      <c r="R930" s="928"/>
      <c r="S930" s="928"/>
      <c r="T930" s="928"/>
      <c r="U930" s="928"/>
      <c r="V930" s="928"/>
      <c r="W930" s="928"/>
      <c r="X930" s="928"/>
      <c r="Y930" s="928"/>
      <c r="Z930" s="928"/>
      <c r="AA930" s="928"/>
      <c r="AB930" s="928"/>
      <c r="AC930" s="928"/>
      <c r="AD930" s="928"/>
      <c r="AE930" s="928"/>
      <c r="AF930" s="928"/>
      <c r="AG930" s="928"/>
      <c r="AH930" s="928"/>
      <c r="AI930" s="928"/>
      <c r="AJ930" s="928"/>
      <c r="AK930" s="928"/>
      <c r="AL930" s="928"/>
      <c r="AM930" s="928"/>
      <c r="AN930" s="928"/>
      <c r="AO930" s="928"/>
      <c r="AP930" s="928"/>
      <c r="AQ930" s="928"/>
      <c r="AR930" s="928"/>
      <c r="AS930" s="928"/>
      <c r="AT930" s="928"/>
      <c r="AU930" s="928"/>
    </row>
    <row r="931" spans="1:47">
      <c r="A931" s="928"/>
      <c r="B931" s="928"/>
      <c r="C931" s="928"/>
      <c r="D931" s="928"/>
      <c r="E931" s="928"/>
      <c r="F931" s="928"/>
      <c r="G931" s="928"/>
      <c r="H931" s="928"/>
      <c r="I931" s="928"/>
      <c r="J931" s="928"/>
      <c r="K931" s="928"/>
      <c r="L931" s="928"/>
      <c r="M931" s="928"/>
      <c r="N931" s="928"/>
      <c r="O931" s="928"/>
      <c r="P931" s="928"/>
      <c r="Q931" s="928"/>
      <c r="R931" s="928"/>
      <c r="S931" s="928"/>
      <c r="T931" s="928"/>
      <c r="U931" s="928"/>
      <c r="V931" s="928"/>
      <c r="W931" s="928"/>
      <c r="X931" s="928"/>
      <c r="Y931" s="928"/>
      <c r="Z931" s="928"/>
      <c r="AA931" s="928"/>
      <c r="AB931" s="928"/>
      <c r="AC931" s="928"/>
      <c r="AD931" s="928"/>
      <c r="AE931" s="928"/>
      <c r="AF931" s="928"/>
      <c r="AG931" s="928"/>
      <c r="AH931" s="928"/>
      <c r="AI931" s="928"/>
      <c r="AJ931" s="928"/>
      <c r="AK931" s="928"/>
      <c r="AL931" s="928"/>
      <c r="AM931" s="928"/>
      <c r="AN931" s="928"/>
      <c r="AO931" s="928"/>
      <c r="AP931" s="928"/>
      <c r="AQ931" s="928"/>
      <c r="AR931" s="928"/>
      <c r="AS931" s="928"/>
      <c r="AT931" s="928"/>
      <c r="AU931" s="928"/>
    </row>
    <row r="932" spans="1:47">
      <c r="A932" s="928"/>
      <c r="B932" s="928"/>
      <c r="C932" s="928"/>
      <c r="D932" s="928"/>
      <c r="E932" s="928"/>
      <c r="F932" s="928"/>
      <c r="G932" s="928"/>
      <c r="H932" s="928"/>
      <c r="I932" s="928"/>
      <c r="J932" s="928"/>
      <c r="K932" s="928"/>
      <c r="L932" s="928"/>
      <c r="M932" s="928"/>
      <c r="N932" s="928"/>
      <c r="O932" s="928"/>
      <c r="P932" s="928"/>
      <c r="Q932" s="928"/>
      <c r="R932" s="928"/>
      <c r="S932" s="928"/>
      <c r="T932" s="928"/>
      <c r="U932" s="928"/>
      <c r="V932" s="928"/>
      <c r="W932" s="928"/>
      <c r="X932" s="928"/>
      <c r="Y932" s="928"/>
      <c r="Z932" s="928"/>
      <c r="AA932" s="928"/>
      <c r="AB932" s="928"/>
      <c r="AC932" s="928"/>
      <c r="AD932" s="928"/>
      <c r="AE932" s="928"/>
      <c r="AF932" s="928"/>
      <c r="AG932" s="928"/>
      <c r="AH932" s="928"/>
      <c r="AI932" s="928"/>
      <c r="AJ932" s="928"/>
      <c r="AK932" s="928"/>
      <c r="AL932" s="928"/>
      <c r="AM932" s="928"/>
      <c r="AN932" s="928"/>
      <c r="AO932" s="928"/>
      <c r="AP932" s="928"/>
      <c r="AQ932" s="928"/>
      <c r="AR932" s="928"/>
      <c r="AS932" s="928"/>
      <c r="AT932" s="928"/>
      <c r="AU932" s="928"/>
    </row>
    <row r="933" spans="1:47">
      <c r="A933" s="928"/>
      <c r="B933" s="928"/>
      <c r="C933" s="928"/>
      <c r="D933" s="928"/>
      <c r="E933" s="928"/>
      <c r="F933" s="928"/>
      <c r="G933" s="928"/>
      <c r="H933" s="928"/>
      <c r="I933" s="928"/>
      <c r="J933" s="928"/>
      <c r="K933" s="928"/>
      <c r="L933" s="928"/>
      <c r="M933" s="928"/>
      <c r="N933" s="928"/>
      <c r="O933" s="928"/>
      <c r="P933" s="928"/>
      <c r="Q933" s="928"/>
      <c r="R933" s="928"/>
      <c r="S933" s="928"/>
      <c r="T933" s="928"/>
      <c r="U933" s="928"/>
      <c r="V933" s="928"/>
      <c r="W933" s="928"/>
      <c r="X933" s="928"/>
      <c r="Y933" s="928"/>
      <c r="Z933" s="928"/>
      <c r="AA933" s="928"/>
      <c r="AB933" s="928"/>
      <c r="AC933" s="928"/>
      <c r="AD933" s="928"/>
      <c r="AE933" s="928"/>
      <c r="AF933" s="928"/>
      <c r="AG933" s="928"/>
      <c r="AH933" s="928"/>
      <c r="AI933" s="928"/>
      <c r="AJ933" s="928"/>
      <c r="AK933" s="928"/>
      <c r="AL933" s="928"/>
      <c r="AM933" s="928"/>
      <c r="AN933" s="928"/>
      <c r="AO933" s="928"/>
      <c r="AP933" s="928"/>
      <c r="AQ933" s="928"/>
      <c r="AR933" s="928"/>
      <c r="AS933" s="928"/>
      <c r="AT933" s="928"/>
      <c r="AU933" s="928"/>
    </row>
    <row r="934" spans="1:47">
      <c r="A934" s="928"/>
      <c r="B934" s="928"/>
      <c r="C934" s="928"/>
      <c r="D934" s="928"/>
      <c r="E934" s="928"/>
      <c r="F934" s="928"/>
      <c r="G934" s="928"/>
      <c r="H934" s="928"/>
      <c r="I934" s="928"/>
      <c r="J934" s="928"/>
      <c r="K934" s="928"/>
      <c r="L934" s="928"/>
      <c r="M934" s="928"/>
      <c r="N934" s="928"/>
      <c r="O934" s="928"/>
      <c r="P934" s="928"/>
      <c r="Q934" s="928"/>
      <c r="R934" s="928"/>
      <c r="S934" s="928"/>
      <c r="T934" s="928"/>
      <c r="U934" s="928"/>
      <c r="V934" s="928"/>
      <c r="W934" s="928"/>
      <c r="X934" s="928"/>
      <c r="Y934" s="928"/>
      <c r="Z934" s="928"/>
      <c r="AA934" s="928"/>
      <c r="AB934" s="928"/>
      <c r="AC934" s="928"/>
      <c r="AD934" s="928"/>
      <c r="AE934" s="928"/>
      <c r="AF934" s="928"/>
      <c r="AG934" s="928"/>
      <c r="AH934" s="928"/>
      <c r="AI934" s="928"/>
      <c r="AJ934" s="928"/>
      <c r="AK934" s="928"/>
      <c r="AL934" s="928"/>
      <c r="AM934" s="928"/>
      <c r="AN934" s="928"/>
      <c r="AO934" s="928"/>
      <c r="AP934" s="928"/>
      <c r="AQ934" s="928"/>
      <c r="AR934" s="928"/>
      <c r="AS934" s="928"/>
      <c r="AT934" s="928"/>
      <c r="AU934" s="928"/>
    </row>
    <row r="935" spans="1:47">
      <c r="A935" s="928"/>
      <c r="B935" s="928"/>
      <c r="C935" s="928"/>
      <c r="D935" s="928"/>
      <c r="E935" s="928"/>
      <c r="F935" s="928"/>
      <c r="G935" s="928"/>
      <c r="H935" s="928"/>
      <c r="I935" s="928"/>
      <c r="J935" s="928"/>
      <c r="K935" s="928"/>
      <c r="L935" s="928"/>
      <c r="M935" s="928"/>
      <c r="N935" s="928"/>
      <c r="O935" s="928"/>
      <c r="P935" s="928"/>
      <c r="Q935" s="928"/>
      <c r="R935" s="928"/>
      <c r="S935" s="928"/>
      <c r="T935" s="928"/>
      <c r="U935" s="928"/>
      <c r="V935" s="928"/>
      <c r="W935" s="928"/>
      <c r="X935" s="928"/>
      <c r="Y935" s="928"/>
      <c r="Z935" s="928"/>
      <c r="AA935" s="928"/>
      <c r="AB935" s="928"/>
      <c r="AC935" s="928"/>
      <c r="AD935" s="928"/>
      <c r="AE935" s="928"/>
      <c r="AF935" s="928"/>
      <c r="AG935" s="928"/>
      <c r="AH935" s="928"/>
      <c r="AI935" s="928"/>
      <c r="AJ935" s="928"/>
      <c r="AK935" s="928"/>
      <c r="AL935" s="928"/>
      <c r="AM935" s="928"/>
      <c r="AN935" s="928"/>
      <c r="AO935" s="928"/>
      <c r="AP935" s="928"/>
      <c r="AQ935" s="928"/>
      <c r="AR935" s="928"/>
      <c r="AS935" s="928"/>
      <c r="AT935" s="928"/>
      <c r="AU935" s="928"/>
    </row>
    <row r="936" spans="1:47">
      <c r="A936" s="928"/>
      <c r="B936" s="928"/>
      <c r="C936" s="928"/>
      <c r="D936" s="928"/>
      <c r="E936" s="928"/>
      <c r="F936" s="928"/>
      <c r="G936" s="928"/>
      <c r="H936" s="928"/>
      <c r="I936" s="928"/>
      <c r="J936" s="928"/>
      <c r="K936" s="928"/>
      <c r="L936" s="928"/>
      <c r="M936" s="928"/>
      <c r="N936" s="928"/>
      <c r="O936" s="928"/>
      <c r="P936" s="928"/>
      <c r="Q936" s="928"/>
      <c r="R936" s="928"/>
      <c r="S936" s="928"/>
      <c r="T936" s="928"/>
      <c r="U936" s="928"/>
      <c r="V936" s="928"/>
      <c r="W936" s="928"/>
      <c r="X936" s="928"/>
      <c r="Y936" s="928"/>
      <c r="Z936" s="928"/>
      <c r="AA936" s="928"/>
      <c r="AB936" s="928"/>
      <c r="AC936" s="928"/>
      <c r="AD936" s="928"/>
      <c r="AE936" s="928"/>
      <c r="AF936" s="928"/>
      <c r="AG936" s="928"/>
      <c r="AH936" s="928"/>
      <c r="AI936" s="928"/>
      <c r="AJ936" s="928"/>
      <c r="AK936" s="928"/>
      <c r="AL936" s="928"/>
      <c r="AM936" s="928"/>
      <c r="AN936" s="928"/>
      <c r="AO936" s="928"/>
      <c r="AP936" s="928"/>
      <c r="AQ936" s="928"/>
      <c r="AR936" s="928"/>
      <c r="AS936" s="928"/>
      <c r="AT936" s="928"/>
      <c r="AU936" s="928"/>
    </row>
    <row r="937" spans="1:47">
      <c r="A937" s="928"/>
      <c r="B937" s="928"/>
      <c r="C937" s="928"/>
      <c r="D937" s="928"/>
      <c r="E937" s="928"/>
      <c r="F937" s="928"/>
      <c r="G937" s="928"/>
      <c r="H937" s="928"/>
      <c r="I937" s="928"/>
      <c r="J937" s="928"/>
      <c r="K937" s="928"/>
      <c r="L937" s="928"/>
      <c r="M937" s="928"/>
      <c r="N937" s="928"/>
      <c r="O937" s="928"/>
      <c r="P937" s="928"/>
      <c r="Q937" s="928"/>
      <c r="R937" s="928"/>
      <c r="S937" s="928"/>
      <c r="T937" s="928"/>
      <c r="U937" s="928"/>
      <c r="V937" s="928"/>
      <c r="W937" s="928"/>
      <c r="X937" s="928"/>
      <c r="Y937" s="928"/>
      <c r="Z937" s="928"/>
      <c r="AA937" s="928"/>
      <c r="AB937" s="928"/>
      <c r="AC937" s="928"/>
      <c r="AD937" s="928"/>
      <c r="AE937" s="928"/>
      <c r="AF937" s="928"/>
      <c r="AG937" s="928"/>
      <c r="AH937" s="928"/>
      <c r="AI937" s="928"/>
      <c r="AJ937" s="928"/>
      <c r="AK937" s="928"/>
      <c r="AL937" s="928"/>
      <c r="AM937" s="928"/>
      <c r="AN937" s="928"/>
      <c r="AO937" s="928"/>
      <c r="AP937" s="928"/>
      <c r="AQ937" s="928"/>
      <c r="AR937" s="928"/>
      <c r="AS937" s="928"/>
      <c r="AT937" s="928"/>
      <c r="AU937" s="928"/>
    </row>
    <row r="938" spans="1:47">
      <c r="A938" s="928"/>
      <c r="B938" s="928"/>
      <c r="C938" s="928"/>
      <c r="D938" s="928"/>
      <c r="E938" s="928"/>
      <c r="F938" s="928"/>
      <c r="G938" s="928"/>
      <c r="H938" s="928"/>
      <c r="I938" s="928"/>
      <c r="J938" s="928"/>
      <c r="K938" s="928"/>
      <c r="L938" s="928"/>
      <c r="M938" s="928"/>
      <c r="N938" s="928"/>
      <c r="O938" s="928"/>
      <c r="P938" s="928"/>
      <c r="Q938" s="928"/>
      <c r="R938" s="928"/>
      <c r="S938" s="928"/>
      <c r="T938" s="928"/>
      <c r="U938" s="928"/>
      <c r="V938" s="928"/>
      <c r="W938" s="928"/>
      <c r="X938" s="928"/>
      <c r="Y938" s="928"/>
      <c r="Z938" s="928"/>
      <c r="AA938" s="928"/>
      <c r="AB938" s="928"/>
      <c r="AC938" s="928"/>
      <c r="AD938" s="928"/>
      <c r="AE938" s="928"/>
      <c r="AF938" s="928"/>
      <c r="AG938" s="928"/>
      <c r="AH938" s="928"/>
      <c r="AI938" s="928"/>
      <c r="AJ938" s="928"/>
      <c r="AK938" s="928"/>
      <c r="AL938" s="928"/>
      <c r="AM938" s="928"/>
      <c r="AN938" s="928"/>
      <c r="AO938" s="928"/>
      <c r="AP938" s="928"/>
      <c r="AQ938" s="928"/>
      <c r="AR938" s="928"/>
      <c r="AS938" s="928"/>
      <c r="AT938" s="928"/>
      <c r="AU938" s="928"/>
    </row>
    <row r="939" spans="1:47">
      <c r="A939" s="928"/>
      <c r="B939" s="928"/>
      <c r="C939" s="928"/>
      <c r="D939" s="928"/>
      <c r="E939" s="928"/>
      <c r="F939" s="928"/>
      <c r="G939" s="928"/>
      <c r="H939" s="928"/>
      <c r="I939" s="928"/>
      <c r="J939" s="928"/>
      <c r="K939" s="928"/>
      <c r="L939" s="928"/>
      <c r="M939" s="928"/>
      <c r="N939" s="928"/>
      <c r="O939" s="928"/>
      <c r="P939" s="928"/>
      <c r="Q939" s="928"/>
      <c r="R939" s="928"/>
      <c r="S939" s="928"/>
      <c r="T939" s="928"/>
      <c r="U939" s="928"/>
      <c r="V939" s="928"/>
      <c r="W939" s="928"/>
      <c r="X939" s="928"/>
      <c r="Y939" s="928"/>
      <c r="Z939" s="928"/>
      <c r="AA939" s="928"/>
      <c r="AB939" s="928"/>
      <c r="AC939" s="928"/>
      <c r="AD939" s="928"/>
      <c r="AE939" s="928"/>
      <c r="AF939" s="928"/>
      <c r="AG939" s="928"/>
      <c r="AH939" s="928"/>
      <c r="AI939" s="928"/>
      <c r="AJ939" s="928"/>
      <c r="AK939" s="928"/>
      <c r="AL939" s="928"/>
      <c r="AM939" s="928"/>
      <c r="AN939" s="928"/>
      <c r="AO939" s="928"/>
      <c r="AP939" s="928"/>
      <c r="AQ939" s="928"/>
      <c r="AR939" s="928"/>
      <c r="AS939" s="928"/>
      <c r="AT939" s="928"/>
      <c r="AU939" s="928"/>
    </row>
    <row r="940" spans="1:47">
      <c r="A940" s="928"/>
      <c r="B940" s="928"/>
      <c r="C940" s="928"/>
      <c r="D940" s="928"/>
      <c r="E940" s="928"/>
      <c r="F940" s="928"/>
      <c r="G940" s="928"/>
      <c r="H940" s="928"/>
      <c r="I940" s="928"/>
      <c r="J940" s="928"/>
      <c r="K940" s="928"/>
      <c r="L940" s="928"/>
      <c r="M940" s="928"/>
      <c r="N940" s="928"/>
      <c r="O940" s="928"/>
      <c r="P940" s="928"/>
      <c r="Q940" s="928"/>
      <c r="R940" s="928"/>
      <c r="S940" s="928"/>
      <c r="T940" s="928"/>
      <c r="U940" s="928"/>
      <c r="V940" s="928"/>
      <c r="W940" s="928"/>
      <c r="X940" s="928"/>
      <c r="Y940" s="928"/>
      <c r="Z940" s="928"/>
      <c r="AA940" s="928"/>
      <c r="AB940" s="928"/>
      <c r="AC940" s="928"/>
      <c r="AD940" s="928"/>
      <c r="AE940" s="928"/>
      <c r="AF940" s="928"/>
      <c r="AG940" s="928"/>
      <c r="AH940" s="928"/>
      <c r="AI940" s="928"/>
      <c r="AJ940" s="928"/>
      <c r="AK940" s="928"/>
      <c r="AL940" s="928"/>
      <c r="AM940" s="928"/>
      <c r="AN940" s="928"/>
      <c r="AO940" s="928"/>
      <c r="AP940" s="928"/>
      <c r="AQ940" s="928"/>
      <c r="AR940" s="928"/>
      <c r="AS940" s="928"/>
      <c r="AT940" s="928"/>
      <c r="AU940" s="928"/>
    </row>
    <row r="941" spans="1:47">
      <c r="A941" s="928"/>
      <c r="B941" s="928"/>
      <c r="C941" s="928"/>
      <c r="D941" s="928"/>
      <c r="E941" s="928"/>
      <c r="F941" s="928"/>
      <c r="G941" s="928"/>
      <c r="H941" s="928"/>
      <c r="I941" s="928"/>
      <c r="J941" s="928"/>
      <c r="K941" s="928"/>
      <c r="L941" s="928"/>
      <c r="M941" s="928"/>
      <c r="N941" s="928"/>
      <c r="O941" s="928"/>
      <c r="P941" s="928"/>
      <c r="Q941" s="928"/>
      <c r="R941" s="928"/>
      <c r="S941" s="928"/>
      <c r="T941" s="928"/>
      <c r="U941" s="928"/>
      <c r="V941" s="928"/>
      <c r="W941" s="928"/>
      <c r="X941" s="928"/>
      <c r="Y941" s="928"/>
      <c r="Z941" s="928"/>
      <c r="AA941" s="928"/>
      <c r="AB941" s="928"/>
      <c r="AC941" s="928"/>
      <c r="AD941" s="928"/>
      <c r="AE941" s="928"/>
      <c r="AF941" s="928"/>
      <c r="AG941" s="928"/>
      <c r="AH941" s="928"/>
      <c r="AI941" s="928"/>
      <c r="AJ941" s="928"/>
      <c r="AK941" s="928"/>
      <c r="AL941" s="928"/>
      <c r="AM941" s="928"/>
      <c r="AN941" s="928"/>
      <c r="AO941" s="928"/>
      <c r="AP941" s="928"/>
      <c r="AQ941" s="928"/>
      <c r="AR941" s="928"/>
      <c r="AS941" s="928"/>
      <c r="AT941" s="928"/>
      <c r="AU941" s="928"/>
    </row>
    <row r="942" spans="1:47">
      <c r="A942" s="928"/>
      <c r="B942" s="928"/>
      <c r="C942" s="928"/>
      <c r="D942" s="928"/>
      <c r="E942" s="928"/>
      <c r="F942" s="928"/>
      <c r="G942" s="928"/>
      <c r="H942" s="928"/>
      <c r="I942" s="928"/>
      <c r="J942" s="928"/>
      <c r="K942" s="928"/>
      <c r="L942" s="928"/>
      <c r="M942" s="928"/>
      <c r="N942" s="928"/>
      <c r="O942" s="928"/>
      <c r="P942" s="928"/>
      <c r="Q942" s="928"/>
      <c r="R942" s="928"/>
      <c r="S942" s="928"/>
      <c r="T942" s="928"/>
      <c r="U942" s="928"/>
      <c r="V942" s="928"/>
      <c r="W942" s="928"/>
      <c r="X942" s="928"/>
      <c r="Y942" s="928"/>
      <c r="Z942" s="928"/>
      <c r="AA942" s="928"/>
      <c r="AB942" s="928"/>
      <c r="AC942" s="928"/>
      <c r="AD942" s="928"/>
      <c r="AE942" s="928"/>
      <c r="AF942" s="928"/>
      <c r="AG942" s="928"/>
      <c r="AH942" s="928"/>
      <c r="AI942" s="928"/>
      <c r="AJ942" s="928"/>
      <c r="AK942" s="928"/>
      <c r="AL942" s="928"/>
      <c r="AM942" s="928"/>
      <c r="AN942" s="928"/>
      <c r="AO942" s="928"/>
      <c r="AP942" s="928"/>
      <c r="AQ942" s="928"/>
      <c r="AR942" s="928"/>
      <c r="AS942" s="928"/>
      <c r="AT942" s="928"/>
      <c r="AU942" s="928"/>
    </row>
    <row r="943" spans="1:47">
      <c r="A943" s="928"/>
      <c r="B943" s="928"/>
      <c r="C943" s="928"/>
      <c r="D943" s="928"/>
      <c r="E943" s="928"/>
      <c r="F943" s="928"/>
      <c r="G943" s="928"/>
      <c r="H943" s="928"/>
      <c r="I943" s="928"/>
      <c r="J943" s="928"/>
      <c r="K943" s="928"/>
      <c r="L943" s="928"/>
      <c r="M943" s="928"/>
      <c r="N943" s="928"/>
      <c r="O943" s="928"/>
      <c r="P943" s="928"/>
      <c r="Q943" s="928"/>
      <c r="R943" s="928"/>
      <c r="S943" s="928"/>
      <c r="T943" s="928"/>
      <c r="U943" s="928"/>
      <c r="V943" s="928"/>
      <c r="W943" s="928"/>
      <c r="X943" s="928"/>
      <c r="Y943" s="928"/>
      <c r="Z943" s="928"/>
      <c r="AA943" s="928"/>
      <c r="AB943" s="928"/>
      <c r="AC943" s="928"/>
      <c r="AD943" s="928"/>
      <c r="AE943" s="928"/>
      <c r="AF943" s="928"/>
      <c r="AG943" s="928"/>
      <c r="AH943" s="928"/>
      <c r="AI943" s="928"/>
      <c r="AJ943" s="928"/>
      <c r="AK943" s="928"/>
      <c r="AL943" s="928"/>
      <c r="AM943" s="928"/>
      <c r="AN943" s="928"/>
      <c r="AO943" s="928"/>
      <c r="AP943" s="928"/>
      <c r="AQ943" s="928"/>
      <c r="AR943" s="928"/>
      <c r="AS943" s="928"/>
      <c r="AT943" s="928"/>
      <c r="AU943" s="928"/>
    </row>
    <row r="944" spans="1:47">
      <c r="A944" s="928"/>
      <c r="B944" s="928"/>
      <c r="C944" s="928"/>
      <c r="D944" s="928"/>
      <c r="E944" s="928"/>
      <c r="F944" s="928"/>
      <c r="G944" s="928"/>
      <c r="H944" s="928"/>
      <c r="I944" s="928"/>
      <c r="J944" s="928"/>
      <c r="K944" s="928"/>
      <c r="L944" s="928"/>
      <c r="M944" s="928"/>
      <c r="N944" s="928"/>
      <c r="O944" s="928"/>
      <c r="P944" s="928"/>
      <c r="Q944" s="928"/>
      <c r="R944" s="928"/>
      <c r="S944" s="928"/>
      <c r="T944" s="928"/>
      <c r="U944" s="928"/>
      <c r="V944" s="928"/>
      <c r="W944" s="928"/>
      <c r="X944" s="928"/>
      <c r="Y944" s="928"/>
      <c r="Z944" s="928"/>
      <c r="AA944" s="928"/>
      <c r="AB944" s="928"/>
      <c r="AC944" s="928"/>
      <c r="AD944" s="928"/>
      <c r="AE944" s="928"/>
      <c r="AF944" s="928"/>
      <c r="AG944" s="928"/>
      <c r="AH944" s="928"/>
      <c r="AI944" s="928"/>
      <c r="AJ944" s="928"/>
      <c r="AK944" s="928"/>
      <c r="AL944" s="928"/>
      <c r="AM944" s="928"/>
      <c r="AN944" s="928"/>
      <c r="AO944" s="928"/>
      <c r="AP944" s="928"/>
      <c r="AQ944" s="928"/>
      <c r="AR944" s="928"/>
      <c r="AS944" s="928"/>
      <c r="AT944" s="928"/>
      <c r="AU944" s="928"/>
    </row>
    <row r="945" spans="1:47">
      <c r="A945" s="928"/>
      <c r="B945" s="928"/>
      <c r="C945" s="928"/>
      <c r="D945" s="928"/>
      <c r="E945" s="928"/>
      <c r="F945" s="928"/>
      <c r="G945" s="928"/>
      <c r="H945" s="928"/>
      <c r="I945" s="928"/>
      <c r="J945" s="928"/>
      <c r="K945" s="928"/>
      <c r="L945" s="928"/>
      <c r="M945" s="928"/>
      <c r="N945" s="928"/>
      <c r="O945" s="928"/>
      <c r="P945" s="928"/>
      <c r="Q945" s="928"/>
      <c r="R945" s="928"/>
      <c r="S945" s="928"/>
      <c r="T945" s="928"/>
      <c r="U945" s="928"/>
      <c r="V945" s="928"/>
      <c r="W945" s="928"/>
      <c r="X945" s="928"/>
      <c r="Y945" s="928"/>
      <c r="Z945" s="928"/>
      <c r="AA945" s="928"/>
      <c r="AB945" s="928"/>
      <c r="AC945" s="928"/>
      <c r="AD945" s="928"/>
      <c r="AE945" s="928"/>
      <c r="AF945" s="928"/>
      <c r="AG945" s="928"/>
      <c r="AH945" s="928"/>
      <c r="AI945" s="928"/>
      <c r="AJ945" s="928"/>
      <c r="AK945" s="928"/>
      <c r="AL945" s="928"/>
      <c r="AM945" s="928"/>
      <c r="AN945" s="928"/>
      <c r="AO945" s="928"/>
      <c r="AP945" s="928"/>
      <c r="AQ945" s="928"/>
      <c r="AR945" s="928"/>
      <c r="AS945" s="928"/>
      <c r="AT945" s="928"/>
      <c r="AU945" s="928"/>
    </row>
    <row r="946" spans="1:47">
      <c r="A946" s="928"/>
      <c r="B946" s="928"/>
      <c r="C946" s="928"/>
      <c r="D946" s="928"/>
      <c r="E946" s="928"/>
      <c r="F946" s="928"/>
      <c r="G946" s="928"/>
      <c r="H946" s="928"/>
      <c r="I946" s="928"/>
      <c r="J946" s="928"/>
      <c r="K946" s="928"/>
      <c r="L946" s="928"/>
      <c r="M946" s="928"/>
      <c r="N946" s="928"/>
      <c r="O946" s="928"/>
      <c r="P946" s="928"/>
      <c r="Q946" s="928"/>
      <c r="R946" s="928"/>
      <c r="S946" s="928"/>
      <c r="T946" s="928"/>
      <c r="U946" s="928"/>
      <c r="V946" s="928"/>
      <c r="W946" s="928"/>
      <c r="X946" s="928"/>
      <c r="Y946" s="928"/>
      <c r="Z946" s="928"/>
      <c r="AA946" s="928"/>
      <c r="AB946" s="928"/>
      <c r="AC946" s="928"/>
      <c r="AD946" s="928"/>
      <c r="AE946" s="928"/>
      <c r="AF946" s="928"/>
      <c r="AG946" s="928"/>
      <c r="AH946" s="928"/>
      <c r="AI946" s="928"/>
      <c r="AJ946" s="928"/>
      <c r="AK946" s="928"/>
      <c r="AL946" s="928"/>
      <c r="AM946" s="928"/>
      <c r="AN946" s="928"/>
      <c r="AO946" s="928"/>
      <c r="AP946" s="928"/>
      <c r="AQ946" s="928"/>
      <c r="AR946" s="928"/>
      <c r="AS946" s="928"/>
      <c r="AT946" s="928"/>
      <c r="AU946" s="928"/>
    </row>
    <row r="947" spans="1:47">
      <c r="A947" s="928"/>
      <c r="B947" s="928"/>
      <c r="C947" s="928"/>
      <c r="D947" s="928"/>
      <c r="E947" s="928"/>
      <c r="F947" s="928"/>
      <c r="G947" s="928"/>
      <c r="H947" s="928"/>
      <c r="I947" s="928"/>
      <c r="J947" s="928"/>
      <c r="K947" s="928"/>
      <c r="L947" s="928"/>
      <c r="M947" s="928"/>
      <c r="N947" s="928"/>
      <c r="O947" s="928"/>
      <c r="P947" s="928"/>
      <c r="Q947" s="928"/>
      <c r="R947" s="928"/>
      <c r="S947" s="928"/>
      <c r="T947" s="928"/>
      <c r="U947" s="928"/>
      <c r="V947" s="928"/>
      <c r="W947" s="928"/>
      <c r="X947" s="928"/>
      <c r="Y947" s="928"/>
      <c r="Z947" s="928"/>
      <c r="AA947" s="928"/>
      <c r="AB947" s="928"/>
      <c r="AC947" s="928"/>
      <c r="AD947" s="928"/>
      <c r="AE947" s="928"/>
      <c r="AF947" s="928"/>
      <c r="AG947" s="928"/>
      <c r="AH947" s="928"/>
      <c r="AI947" s="928"/>
      <c r="AJ947" s="928"/>
      <c r="AK947" s="928"/>
      <c r="AL947" s="928"/>
      <c r="AM947" s="928"/>
      <c r="AN947" s="928"/>
      <c r="AO947" s="928"/>
      <c r="AP947" s="928"/>
      <c r="AQ947" s="928"/>
      <c r="AR947" s="928"/>
      <c r="AS947" s="928"/>
      <c r="AT947" s="928"/>
      <c r="AU947" s="928"/>
    </row>
    <row r="948" spans="1:47">
      <c r="A948" s="928"/>
      <c r="B948" s="928"/>
      <c r="C948" s="928"/>
      <c r="D948" s="928"/>
      <c r="E948" s="928"/>
      <c r="F948" s="928"/>
      <c r="G948" s="928"/>
      <c r="H948" s="928"/>
      <c r="I948" s="928"/>
      <c r="J948" s="928"/>
      <c r="K948" s="928"/>
      <c r="L948" s="928"/>
      <c r="M948" s="928"/>
      <c r="N948" s="928"/>
      <c r="O948" s="928"/>
      <c r="P948" s="928"/>
      <c r="Q948" s="928"/>
      <c r="R948" s="928"/>
      <c r="S948" s="928"/>
      <c r="T948" s="928"/>
      <c r="U948" s="928"/>
      <c r="V948" s="928"/>
      <c r="W948" s="928"/>
      <c r="X948" s="928"/>
      <c r="Y948" s="928"/>
      <c r="Z948" s="928"/>
      <c r="AA948" s="928"/>
      <c r="AB948" s="928"/>
      <c r="AC948" s="928"/>
      <c r="AD948" s="928"/>
      <c r="AE948" s="928"/>
      <c r="AF948" s="928"/>
      <c r="AG948" s="928"/>
      <c r="AH948" s="928"/>
      <c r="AI948" s="928"/>
      <c r="AJ948" s="928"/>
      <c r="AK948" s="928"/>
      <c r="AL948" s="928"/>
      <c r="AM948" s="928"/>
      <c r="AN948" s="928"/>
      <c r="AO948" s="928"/>
      <c r="AP948" s="928"/>
      <c r="AQ948" s="928"/>
      <c r="AR948" s="928"/>
      <c r="AS948" s="928"/>
      <c r="AT948" s="928"/>
      <c r="AU948" s="928"/>
    </row>
    <row r="949" spans="1:47">
      <c r="A949" s="928"/>
      <c r="B949" s="928"/>
      <c r="C949" s="928"/>
      <c r="D949" s="928"/>
      <c r="E949" s="928"/>
      <c r="F949" s="928"/>
      <c r="G949" s="928"/>
      <c r="H949" s="928"/>
      <c r="I949" s="928"/>
      <c r="J949" s="928"/>
      <c r="K949" s="928"/>
      <c r="L949" s="928"/>
      <c r="M949" s="928"/>
      <c r="N949" s="928"/>
      <c r="O949" s="928"/>
      <c r="P949" s="928"/>
      <c r="Q949" s="928"/>
      <c r="R949" s="928"/>
      <c r="S949" s="928"/>
      <c r="T949" s="928"/>
      <c r="U949" s="928"/>
      <c r="V949" s="928"/>
      <c r="W949" s="928"/>
      <c r="X949" s="928"/>
      <c r="Y949" s="928"/>
      <c r="Z949" s="928"/>
      <c r="AA949" s="928"/>
      <c r="AB949" s="928"/>
      <c r="AC949" s="928"/>
      <c r="AD949" s="928"/>
      <c r="AE949" s="928"/>
      <c r="AF949" s="928"/>
      <c r="AG949" s="928"/>
      <c r="AH949" s="928"/>
      <c r="AI949" s="928"/>
      <c r="AJ949" s="928"/>
      <c r="AK949" s="928"/>
      <c r="AL949" s="928"/>
      <c r="AM949" s="928"/>
      <c r="AN949" s="928"/>
      <c r="AO949" s="928"/>
      <c r="AP949" s="928"/>
      <c r="AQ949" s="928"/>
      <c r="AR949" s="928"/>
      <c r="AS949" s="928"/>
      <c r="AT949" s="928"/>
      <c r="AU949" s="928"/>
    </row>
    <row r="950" spans="1:47">
      <c r="A950" s="928"/>
      <c r="B950" s="928"/>
      <c r="C950" s="928"/>
      <c r="D950" s="928"/>
      <c r="E950" s="928"/>
      <c r="F950" s="928"/>
      <c r="G950" s="928"/>
      <c r="H950" s="928"/>
      <c r="I950" s="928"/>
      <c r="J950" s="928"/>
      <c r="K950" s="928"/>
      <c r="L950" s="928"/>
      <c r="M950" s="928"/>
      <c r="N950" s="928"/>
      <c r="O950" s="928"/>
      <c r="P950" s="928"/>
      <c r="Q950" s="928"/>
      <c r="R950" s="928"/>
      <c r="S950" s="928"/>
      <c r="T950" s="928"/>
      <c r="U950" s="928"/>
      <c r="V950" s="928"/>
      <c r="W950" s="928"/>
      <c r="X950" s="928"/>
      <c r="Y950" s="928"/>
      <c r="Z950" s="928"/>
      <c r="AA950" s="928"/>
      <c r="AB950" s="928"/>
      <c r="AC950" s="928"/>
      <c r="AD950" s="928"/>
      <c r="AE950" s="928"/>
      <c r="AF950" s="928"/>
      <c r="AG950" s="928"/>
      <c r="AH950" s="928"/>
      <c r="AI950" s="928"/>
      <c r="AJ950" s="928"/>
      <c r="AK950" s="928"/>
      <c r="AL950" s="928"/>
      <c r="AM950" s="928"/>
      <c r="AN950" s="928"/>
      <c r="AO950" s="928"/>
      <c r="AP950" s="928"/>
      <c r="AQ950" s="928"/>
      <c r="AR950" s="928"/>
      <c r="AS950" s="928"/>
      <c r="AT950" s="928"/>
      <c r="AU950" s="928"/>
    </row>
    <row r="951" spans="1:47">
      <c r="A951" s="928"/>
      <c r="B951" s="928"/>
      <c r="C951" s="928"/>
      <c r="D951" s="928"/>
      <c r="E951" s="928"/>
      <c r="F951" s="928"/>
      <c r="G951" s="928"/>
      <c r="H951" s="928"/>
      <c r="I951" s="928"/>
      <c r="J951" s="928"/>
      <c r="K951" s="928"/>
      <c r="L951" s="928"/>
      <c r="M951" s="928"/>
      <c r="N951" s="928"/>
      <c r="O951" s="928"/>
      <c r="P951" s="928"/>
      <c r="Q951" s="928"/>
      <c r="R951" s="928"/>
      <c r="S951" s="928"/>
      <c r="T951" s="928"/>
      <c r="U951" s="928"/>
      <c r="V951" s="928"/>
      <c r="W951" s="928"/>
      <c r="X951" s="928"/>
      <c r="Y951" s="928"/>
      <c r="Z951" s="928"/>
      <c r="AA951" s="928"/>
      <c r="AB951" s="928"/>
      <c r="AC951" s="928"/>
      <c r="AD951" s="928"/>
      <c r="AE951" s="928"/>
      <c r="AF951" s="928"/>
      <c r="AG951" s="928"/>
      <c r="AH951" s="928"/>
      <c r="AI951" s="928"/>
      <c r="AJ951" s="928"/>
      <c r="AK951" s="928"/>
      <c r="AL951" s="928"/>
      <c r="AM951" s="928"/>
      <c r="AN951" s="928"/>
      <c r="AO951" s="928"/>
      <c r="AP951" s="928"/>
      <c r="AQ951" s="928"/>
      <c r="AR951" s="928"/>
      <c r="AS951" s="928"/>
      <c r="AT951" s="928"/>
      <c r="AU951" s="928"/>
    </row>
    <row r="952" spans="1:47">
      <c r="A952" s="928"/>
      <c r="B952" s="928"/>
      <c r="C952" s="928"/>
      <c r="D952" s="928"/>
      <c r="E952" s="928"/>
      <c r="F952" s="928"/>
      <c r="G952" s="928"/>
      <c r="H952" s="928"/>
      <c r="I952" s="928"/>
      <c r="J952" s="928"/>
      <c r="K952" s="928"/>
      <c r="L952" s="928"/>
      <c r="M952" s="928"/>
      <c r="N952" s="928"/>
      <c r="O952" s="928"/>
      <c r="P952" s="928"/>
      <c r="Q952" s="928"/>
      <c r="R952" s="928"/>
      <c r="S952" s="928"/>
      <c r="T952" s="928"/>
      <c r="U952" s="928"/>
      <c r="V952" s="928"/>
      <c r="W952" s="928"/>
      <c r="X952" s="928"/>
      <c r="Y952" s="928"/>
      <c r="Z952" s="928"/>
      <c r="AA952" s="928"/>
      <c r="AB952" s="928"/>
      <c r="AC952" s="928"/>
      <c r="AD952" s="928"/>
      <c r="AE952" s="928"/>
      <c r="AF952" s="928"/>
      <c r="AG952" s="928"/>
      <c r="AH952" s="928"/>
      <c r="AI952" s="928"/>
      <c r="AJ952" s="928"/>
      <c r="AK952" s="928"/>
      <c r="AL952" s="928"/>
      <c r="AM952" s="928"/>
      <c r="AN952" s="928"/>
      <c r="AO952" s="928"/>
      <c r="AP952" s="928"/>
      <c r="AQ952" s="928"/>
      <c r="AR952" s="928"/>
      <c r="AS952" s="928"/>
      <c r="AT952" s="928"/>
      <c r="AU952" s="928"/>
    </row>
    <row r="953" spans="1:47">
      <c r="A953" s="928"/>
      <c r="B953" s="928"/>
      <c r="C953" s="928"/>
      <c r="D953" s="928"/>
      <c r="E953" s="928"/>
      <c r="F953" s="928"/>
      <c r="G953" s="928"/>
      <c r="H953" s="928"/>
      <c r="I953" s="928"/>
      <c r="J953" s="928"/>
      <c r="K953" s="928"/>
      <c r="L953" s="928"/>
      <c r="M953" s="928"/>
      <c r="N953" s="928"/>
      <c r="O953" s="928"/>
      <c r="P953" s="928"/>
      <c r="Q953" s="928"/>
      <c r="R953" s="928"/>
      <c r="S953" s="928"/>
      <c r="T953" s="928"/>
      <c r="U953" s="928"/>
      <c r="V953" s="928"/>
      <c r="W953" s="928"/>
      <c r="X953" s="928"/>
      <c r="Y953" s="928"/>
      <c r="Z953" s="928"/>
      <c r="AA953" s="928"/>
      <c r="AB953" s="928"/>
      <c r="AC953" s="928"/>
      <c r="AD953" s="928"/>
      <c r="AE953" s="928"/>
      <c r="AF953" s="928"/>
      <c r="AG953" s="928"/>
      <c r="AH953" s="928"/>
      <c r="AI953" s="928"/>
      <c r="AJ953" s="928"/>
      <c r="AK953" s="928"/>
      <c r="AL953" s="928"/>
      <c r="AM953" s="928"/>
      <c r="AN953" s="928"/>
      <c r="AO953" s="928"/>
      <c r="AP953" s="928"/>
      <c r="AQ953" s="928"/>
      <c r="AR953" s="928"/>
      <c r="AS953" s="928"/>
      <c r="AT953" s="928"/>
      <c r="AU953" s="928"/>
    </row>
    <row r="954" spans="1:47">
      <c r="A954" s="928"/>
      <c r="B954" s="928"/>
      <c r="C954" s="928"/>
      <c r="D954" s="928"/>
      <c r="E954" s="928"/>
      <c r="F954" s="928"/>
      <c r="G954" s="928"/>
      <c r="H954" s="928"/>
      <c r="I954" s="928"/>
      <c r="J954" s="928"/>
      <c r="K954" s="928"/>
      <c r="L954" s="928"/>
      <c r="M954" s="928"/>
      <c r="N954" s="928"/>
      <c r="O954" s="928"/>
      <c r="P954" s="928"/>
      <c r="Q954" s="928"/>
      <c r="R954" s="928"/>
      <c r="S954" s="928"/>
      <c r="T954" s="928"/>
      <c r="U954" s="928"/>
      <c r="V954" s="928"/>
      <c r="W954" s="928"/>
      <c r="X954" s="928"/>
      <c r="Y954" s="928"/>
      <c r="Z954" s="928"/>
      <c r="AA954" s="928"/>
      <c r="AB954" s="928"/>
      <c r="AC954" s="928"/>
      <c r="AD954" s="928"/>
      <c r="AE954" s="928"/>
      <c r="AF954" s="928"/>
      <c r="AG954" s="928"/>
      <c r="AH954" s="928"/>
      <c r="AI954" s="928"/>
      <c r="AJ954" s="928"/>
      <c r="AK954" s="928"/>
      <c r="AL954" s="928"/>
      <c r="AM954" s="928"/>
      <c r="AN954" s="928"/>
      <c r="AO954" s="928"/>
      <c r="AP954" s="928"/>
      <c r="AQ954" s="928"/>
      <c r="AR954" s="928"/>
      <c r="AS954" s="928"/>
      <c r="AT954" s="928"/>
      <c r="AU954" s="928"/>
    </row>
    <row r="955" spans="1:47">
      <c r="A955" s="928"/>
      <c r="B955" s="928"/>
      <c r="C955" s="928"/>
      <c r="D955" s="928"/>
      <c r="E955" s="928"/>
      <c r="F955" s="928"/>
      <c r="G955" s="928"/>
      <c r="H955" s="928"/>
      <c r="I955" s="928"/>
      <c r="J955" s="928"/>
      <c r="K955" s="928"/>
      <c r="L955" s="928"/>
      <c r="M955" s="928"/>
      <c r="N955" s="928"/>
      <c r="O955" s="928"/>
      <c r="P955" s="928"/>
      <c r="Q955" s="928"/>
      <c r="R955" s="928"/>
      <c r="S955" s="928"/>
      <c r="T955" s="928"/>
      <c r="U955" s="928"/>
      <c r="V955" s="928"/>
      <c r="W955" s="928"/>
      <c r="X955" s="928"/>
      <c r="Y955" s="928"/>
      <c r="Z955" s="928"/>
      <c r="AA955" s="928"/>
      <c r="AB955" s="928"/>
      <c r="AC955" s="928"/>
      <c r="AD955" s="928"/>
      <c r="AE955" s="928"/>
      <c r="AF955" s="928"/>
      <c r="AG955" s="928"/>
      <c r="AH955" s="928"/>
      <c r="AI955" s="928"/>
      <c r="AJ955" s="928"/>
      <c r="AK955" s="928"/>
      <c r="AL955" s="928"/>
      <c r="AM955" s="928"/>
      <c r="AN955" s="928"/>
      <c r="AO955" s="928"/>
      <c r="AP955" s="928"/>
      <c r="AQ955" s="928"/>
      <c r="AR955" s="928"/>
      <c r="AS955" s="928"/>
      <c r="AT955" s="928"/>
      <c r="AU955" s="928"/>
    </row>
    <row r="956" spans="1:47">
      <c r="A956" s="928"/>
      <c r="B956" s="928"/>
      <c r="C956" s="928"/>
      <c r="D956" s="928"/>
      <c r="E956" s="928"/>
      <c r="F956" s="928"/>
      <c r="G956" s="928"/>
      <c r="H956" s="928"/>
      <c r="I956" s="928"/>
      <c r="J956" s="928"/>
      <c r="K956" s="928"/>
      <c r="L956" s="928"/>
      <c r="M956" s="928"/>
      <c r="N956" s="928"/>
      <c r="O956" s="928"/>
      <c r="P956" s="928"/>
      <c r="Q956" s="928"/>
      <c r="R956" s="928"/>
      <c r="S956" s="928"/>
      <c r="T956" s="928"/>
      <c r="U956" s="928"/>
      <c r="V956" s="928"/>
      <c r="W956" s="928"/>
      <c r="X956" s="928"/>
      <c r="Y956" s="928"/>
      <c r="Z956" s="928"/>
      <c r="AA956" s="928"/>
      <c r="AB956" s="928"/>
      <c r="AC956" s="928"/>
      <c r="AD956" s="928"/>
      <c r="AE956" s="928"/>
      <c r="AF956" s="928"/>
      <c r="AG956" s="928"/>
      <c r="AH956" s="928"/>
      <c r="AI956" s="928"/>
      <c r="AJ956" s="928"/>
      <c r="AK956" s="928"/>
      <c r="AL956" s="928"/>
      <c r="AM956" s="928"/>
      <c r="AN956" s="928"/>
      <c r="AO956" s="928"/>
      <c r="AP956" s="928"/>
      <c r="AQ956" s="928"/>
      <c r="AR956" s="928"/>
      <c r="AS956" s="928"/>
      <c r="AT956" s="928"/>
      <c r="AU956" s="928"/>
    </row>
    <row r="957" spans="1:47">
      <c r="A957" s="928"/>
      <c r="B957" s="928"/>
      <c r="C957" s="928"/>
      <c r="D957" s="928"/>
      <c r="E957" s="928"/>
      <c r="F957" s="928"/>
      <c r="G957" s="928"/>
      <c r="H957" s="928"/>
      <c r="I957" s="928"/>
      <c r="J957" s="928"/>
      <c r="K957" s="928"/>
      <c r="L957" s="928"/>
      <c r="M957" s="928"/>
      <c r="N957" s="928"/>
      <c r="O957" s="928"/>
      <c r="P957" s="928"/>
      <c r="Q957" s="928"/>
      <c r="R957" s="928"/>
      <c r="S957" s="928"/>
      <c r="T957" s="928"/>
      <c r="U957" s="928"/>
      <c r="V957" s="928"/>
      <c r="W957" s="928"/>
      <c r="X957" s="928"/>
      <c r="Y957" s="928"/>
      <c r="Z957" s="928"/>
      <c r="AA957" s="928"/>
      <c r="AB957" s="928"/>
      <c r="AC957" s="928"/>
      <c r="AD957" s="928"/>
      <c r="AE957" s="928"/>
      <c r="AF957" s="928"/>
      <c r="AG957" s="928"/>
      <c r="AH957" s="928"/>
      <c r="AI957" s="928"/>
      <c r="AJ957" s="928"/>
      <c r="AK957" s="928"/>
      <c r="AL957" s="928"/>
      <c r="AM957" s="928"/>
      <c r="AN957" s="928"/>
      <c r="AO957" s="928"/>
      <c r="AP957" s="928"/>
      <c r="AQ957" s="928"/>
      <c r="AR957" s="928"/>
      <c r="AS957" s="928"/>
      <c r="AT957" s="928"/>
      <c r="AU957" s="928"/>
    </row>
    <row r="958" spans="1:47">
      <c r="A958" s="928"/>
      <c r="B958" s="928"/>
      <c r="C958" s="928"/>
      <c r="D958" s="928"/>
      <c r="E958" s="928"/>
      <c r="F958" s="928"/>
      <c r="G958" s="928"/>
      <c r="H958" s="928"/>
      <c r="I958" s="928"/>
      <c r="J958" s="928"/>
      <c r="K958" s="928"/>
      <c r="L958" s="928"/>
      <c r="M958" s="928"/>
      <c r="N958" s="928"/>
      <c r="O958" s="928"/>
      <c r="P958" s="928"/>
      <c r="Q958" s="928"/>
      <c r="R958" s="928"/>
      <c r="S958" s="928"/>
      <c r="T958" s="928"/>
      <c r="U958" s="928"/>
      <c r="V958" s="928"/>
      <c r="W958" s="928"/>
      <c r="X958" s="928"/>
      <c r="Y958" s="928"/>
      <c r="Z958" s="928"/>
      <c r="AA958" s="928"/>
      <c r="AB958" s="928"/>
      <c r="AC958" s="928"/>
      <c r="AD958" s="928"/>
      <c r="AE958" s="928"/>
      <c r="AF958" s="928"/>
      <c r="AG958" s="928"/>
      <c r="AH958" s="928"/>
      <c r="AI958" s="928"/>
      <c r="AJ958" s="928"/>
      <c r="AK958" s="928"/>
      <c r="AL958" s="928"/>
      <c r="AM958" s="928"/>
      <c r="AN958" s="928"/>
      <c r="AO958" s="928"/>
      <c r="AP958" s="928"/>
      <c r="AQ958" s="928"/>
      <c r="AR958" s="928"/>
      <c r="AS958" s="928"/>
      <c r="AT958" s="928"/>
      <c r="AU958" s="928"/>
    </row>
    <row r="959" spans="1:47">
      <c r="A959" s="928"/>
      <c r="B959" s="928"/>
      <c r="C959" s="928"/>
      <c r="D959" s="928"/>
      <c r="E959" s="928"/>
      <c r="F959" s="928"/>
      <c r="G959" s="928"/>
      <c r="H959" s="928"/>
      <c r="I959" s="928"/>
      <c r="J959" s="928"/>
      <c r="K959" s="928"/>
      <c r="L959" s="928"/>
      <c r="M959" s="928"/>
      <c r="N959" s="928"/>
      <c r="O959" s="928"/>
      <c r="P959" s="928"/>
      <c r="Q959" s="928"/>
      <c r="R959" s="928"/>
      <c r="S959" s="928"/>
      <c r="T959" s="928"/>
      <c r="U959" s="928"/>
      <c r="V959" s="928"/>
      <c r="W959" s="928"/>
      <c r="X959" s="928"/>
      <c r="Y959" s="928"/>
      <c r="Z959" s="928"/>
      <c r="AA959" s="928"/>
      <c r="AB959" s="928"/>
      <c r="AC959" s="928"/>
      <c r="AD959" s="928"/>
      <c r="AE959" s="928"/>
      <c r="AF959" s="928"/>
      <c r="AG959" s="928"/>
      <c r="AH959" s="928"/>
      <c r="AI959" s="928"/>
      <c r="AJ959" s="928"/>
      <c r="AK959" s="928"/>
      <c r="AL959" s="928"/>
      <c r="AM959" s="928"/>
      <c r="AN959" s="928"/>
      <c r="AO959" s="928"/>
      <c r="AP959" s="928"/>
      <c r="AQ959" s="928"/>
      <c r="AR959" s="928"/>
      <c r="AS959" s="928"/>
      <c r="AT959" s="928"/>
      <c r="AU959" s="928"/>
    </row>
    <row r="960" spans="1:47">
      <c r="A960" s="928"/>
      <c r="B960" s="928"/>
      <c r="C960" s="928"/>
      <c r="D960" s="928"/>
      <c r="E960" s="928"/>
      <c r="F960" s="928"/>
      <c r="G960" s="928"/>
      <c r="H960" s="928"/>
      <c r="I960" s="928"/>
      <c r="J960" s="928"/>
      <c r="K960" s="928"/>
      <c r="L960" s="928"/>
      <c r="M960" s="928"/>
      <c r="N960" s="928"/>
      <c r="O960" s="928"/>
      <c r="P960" s="928"/>
      <c r="Q960" s="928"/>
      <c r="R960" s="928"/>
      <c r="S960" s="928"/>
      <c r="T960" s="928"/>
      <c r="U960" s="928"/>
      <c r="V960" s="928"/>
      <c r="W960" s="928"/>
      <c r="X960" s="928"/>
      <c r="Y960" s="928"/>
      <c r="Z960" s="928"/>
      <c r="AA960" s="928"/>
      <c r="AB960" s="928"/>
      <c r="AC960" s="928"/>
      <c r="AD960" s="928"/>
      <c r="AE960" s="928"/>
      <c r="AF960" s="928"/>
      <c r="AG960" s="928"/>
      <c r="AH960" s="928"/>
      <c r="AI960" s="928"/>
      <c r="AJ960" s="928"/>
      <c r="AK960" s="928"/>
      <c r="AL960" s="928"/>
      <c r="AM960" s="928"/>
      <c r="AN960" s="928"/>
      <c r="AO960" s="928"/>
      <c r="AP960" s="928"/>
      <c r="AQ960" s="928"/>
      <c r="AR960" s="928"/>
      <c r="AS960" s="928"/>
      <c r="AT960" s="928"/>
      <c r="AU960" s="928"/>
    </row>
    <row r="961" spans="1:47">
      <c r="A961" s="928"/>
      <c r="B961" s="928"/>
      <c r="C961" s="928"/>
      <c r="D961" s="928"/>
      <c r="E961" s="928"/>
      <c r="F961" s="928"/>
      <c r="G961" s="928"/>
      <c r="H961" s="928"/>
      <c r="I961" s="928"/>
      <c r="J961" s="928"/>
      <c r="K961" s="928"/>
      <c r="L961" s="928"/>
      <c r="M961" s="928"/>
      <c r="N961" s="928"/>
      <c r="O961" s="928"/>
      <c r="P961" s="928"/>
      <c r="Q961" s="928"/>
      <c r="R961" s="928"/>
      <c r="S961" s="928"/>
      <c r="T961" s="928"/>
      <c r="U961" s="928"/>
      <c r="V961" s="928"/>
      <c r="W961" s="928"/>
      <c r="X961" s="928"/>
      <c r="Y961" s="928"/>
      <c r="Z961" s="928"/>
      <c r="AA961" s="928"/>
      <c r="AB961" s="928"/>
      <c r="AC961" s="928"/>
      <c r="AD961" s="928"/>
      <c r="AE961" s="928"/>
      <c r="AF961" s="928"/>
      <c r="AG961" s="928"/>
      <c r="AH961" s="928"/>
      <c r="AI961" s="928"/>
      <c r="AJ961" s="928"/>
      <c r="AK961" s="928"/>
      <c r="AL961" s="928"/>
      <c r="AM961" s="928"/>
      <c r="AN961" s="928"/>
      <c r="AO961" s="928"/>
      <c r="AP961" s="928"/>
      <c r="AQ961" s="928"/>
      <c r="AR961" s="928"/>
      <c r="AS961" s="928"/>
      <c r="AT961" s="928"/>
      <c r="AU961" s="928"/>
    </row>
    <row r="962" spans="1:47">
      <c r="A962" s="928"/>
      <c r="B962" s="928"/>
      <c r="C962" s="928"/>
      <c r="D962" s="928"/>
      <c r="E962" s="928"/>
      <c r="F962" s="928"/>
      <c r="G962" s="928"/>
      <c r="H962" s="928"/>
      <c r="I962" s="928"/>
      <c r="J962" s="928"/>
      <c r="K962" s="928"/>
      <c r="L962" s="928"/>
      <c r="M962" s="928"/>
      <c r="N962" s="928"/>
      <c r="O962" s="928"/>
      <c r="P962" s="928"/>
      <c r="Q962" s="928"/>
      <c r="R962" s="928"/>
      <c r="S962" s="928"/>
      <c r="T962" s="928"/>
      <c r="U962" s="928"/>
      <c r="V962" s="928"/>
      <c r="W962" s="928"/>
      <c r="X962" s="928"/>
      <c r="Y962" s="928"/>
      <c r="Z962" s="928"/>
      <c r="AA962" s="928"/>
      <c r="AB962" s="928"/>
      <c r="AC962" s="928"/>
      <c r="AD962" s="928"/>
      <c r="AE962" s="928"/>
      <c r="AF962" s="928"/>
      <c r="AG962" s="928"/>
      <c r="AH962" s="928"/>
      <c r="AI962" s="928"/>
      <c r="AJ962" s="928"/>
      <c r="AK962" s="928"/>
      <c r="AL962" s="928"/>
      <c r="AM962" s="928"/>
      <c r="AN962" s="928"/>
      <c r="AO962" s="928"/>
      <c r="AP962" s="928"/>
      <c r="AQ962" s="928"/>
      <c r="AR962" s="928"/>
      <c r="AS962" s="928"/>
      <c r="AT962" s="928"/>
      <c r="AU962" s="928"/>
    </row>
    <row r="963" spans="1:47">
      <c r="A963" s="928"/>
      <c r="B963" s="928"/>
      <c r="C963" s="928"/>
      <c r="D963" s="928"/>
      <c r="E963" s="928"/>
      <c r="F963" s="928"/>
      <c r="G963" s="928"/>
      <c r="H963" s="928"/>
      <c r="I963" s="928"/>
      <c r="J963" s="928"/>
      <c r="K963" s="928"/>
      <c r="L963" s="928"/>
      <c r="M963" s="928"/>
      <c r="N963" s="928"/>
      <c r="O963" s="928"/>
      <c r="P963" s="928"/>
      <c r="Q963" s="928"/>
      <c r="R963" s="928"/>
      <c r="S963" s="928"/>
      <c r="T963" s="928"/>
      <c r="U963" s="928"/>
      <c r="V963" s="928"/>
      <c r="W963" s="928"/>
      <c r="X963" s="928"/>
      <c r="Y963" s="928"/>
      <c r="Z963" s="928"/>
      <c r="AA963" s="928"/>
      <c r="AB963" s="928"/>
      <c r="AC963" s="928"/>
      <c r="AD963" s="928"/>
      <c r="AE963" s="928"/>
      <c r="AF963" s="928"/>
      <c r="AG963" s="928"/>
      <c r="AH963" s="928"/>
      <c r="AI963" s="928"/>
      <c r="AJ963" s="928"/>
      <c r="AK963" s="928"/>
      <c r="AL963" s="928"/>
      <c r="AM963" s="928"/>
      <c r="AN963" s="928"/>
      <c r="AO963" s="928"/>
      <c r="AP963" s="928"/>
      <c r="AQ963" s="928"/>
      <c r="AR963" s="928"/>
      <c r="AS963" s="928"/>
      <c r="AT963" s="928"/>
      <c r="AU963" s="928"/>
    </row>
    <row r="964" spans="1:47">
      <c r="A964" s="928"/>
      <c r="B964" s="928"/>
      <c r="C964" s="928"/>
      <c r="D964" s="928"/>
      <c r="E964" s="928"/>
      <c r="F964" s="928"/>
      <c r="G964" s="928"/>
      <c r="H964" s="928"/>
      <c r="I964" s="928"/>
      <c r="J964" s="928"/>
      <c r="K964" s="928"/>
      <c r="L964" s="928"/>
      <c r="M964" s="928"/>
      <c r="N964" s="928"/>
      <c r="O964" s="928"/>
      <c r="P964" s="928"/>
      <c r="Q964" s="928"/>
      <c r="R964" s="928"/>
      <c r="S964" s="928"/>
      <c r="T964" s="928"/>
      <c r="U964" s="928"/>
      <c r="V964" s="928"/>
      <c r="W964" s="928"/>
      <c r="X964" s="928"/>
      <c r="Y964" s="928"/>
      <c r="Z964" s="928"/>
      <c r="AA964" s="928"/>
      <c r="AB964" s="928"/>
      <c r="AC964" s="928"/>
      <c r="AD964" s="928"/>
      <c r="AE964" s="928"/>
      <c r="AF964" s="928"/>
      <c r="AG964" s="928"/>
      <c r="AH964" s="928"/>
      <c r="AI964" s="928"/>
      <c r="AJ964" s="928"/>
      <c r="AK964" s="928"/>
      <c r="AL964" s="928"/>
      <c r="AM964" s="928"/>
      <c r="AN964" s="928"/>
      <c r="AO964" s="928"/>
      <c r="AP964" s="928"/>
      <c r="AQ964" s="928"/>
      <c r="AR964" s="928"/>
      <c r="AS964" s="928"/>
      <c r="AT964" s="928"/>
      <c r="AU964" s="928"/>
    </row>
    <row r="965" spans="1:47">
      <c r="A965" s="928"/>
      <c r="B965" s="928"/>
      <c r="C965" s="928"/>
      <c r="D965" s="928"/>
      <c r="E965" s="928"/>
      <c r="F965" s="928"/>
      <c r="G965" s="928"/>
      <c r="H965" s="928"/>
      <c r="I965" s="928"/>
      <c r="J965" s="928"/>
      <c r="K965" s="928"/>
      <c r="L965" s="928"/>
      <c r="M965" s="928"/>
      <c r="N965" s="928"/>
      <c r="O965" s="928"/>
      <c r="P965" s="928"/>
      <c r="Q965" s="928"/>
      <c r="R965" s="928"/>
      <c r="S965" s="928"/>
      <c r="T965" s="928"/>
      <c r="U965" s="928"/>
      <c r="V965" s="928"/>
      <c r="W965" s="928"/>
      <c r="X965" s="928"/>
      <c r="Y965" s="928"/>
      <c r="Z965" s="928"/>
      <c r="AA965" s="928"/>
      <c r="AB965" s="928"/>
      <c r="AC965" s="928"/>
      <c r="AD965" s="928"/>
      <c r="AE965" s="928"/>
      <c r="AF965" s="928"/>
      <c r="AG965" s="928"/>
      <c r="AH965" s="928"/>
      <c r="AI965" s="928"/>
      <c r="AJ965" s="928"/>
      <c r="AK965" s="928"/>
      <c r="AL965" s="928"/>
      <c r="AM965" s="928"/>
      <c r="AN965" s="928"/>
      <c r="AO965" s="928"/>
      <c r="AP965" s="928"/>
      <c r="AQ965" s="928"/>
      <c r="AR965" s="928"/>
      <c r="AS965" s="928"/>
      <c r="AT965" s="928"/>
      <c r="AU965" s="928"/>
    </row>
    <row r="966" spans="1:47">
      <c r="A966" s="928"/>
      <c r="B966" s="928"/>
      <c r="C966" s="928"/>
      <c r="D966" s="928"/>
      <c r="E966" s="928"/>
      <c r="F966" s="928"/>
      <c r="G966" s="928"/>
      <c r="H966" s="928"/>
      <c r="I966" s="928"/>
      <c r="J966" s="928"/>
      <c r="K966" s="928"/>
      <c r="L966" s="928"/>
      <c r="M966" s="928"/>
      <c r="N966" s="928"/>
      <c r="O966" s="928"/>
      <c r="P966" s="928"/>
      <c r="Q966" s="928"/>
      <c r="R966" s="928"/>
      <c r="S966" s="928"/>
      <c r="T966" s="928"/>
      <c r="U966" s="928"/>
      <c r="V966" s="928"/>
      <c r="W966" s="928"/>
      <c r="X966" s="928"/>
      <c r="Y966" s="928"/>
      <c r="Z966" s="928"/>
      <c r="AA966" s="928"/>
      <c r="AB966" s="928"/>
      <c r="AC966" s="928"/>
      <c r="AD966" s="928"/>
      <c r="AE966" s="928"/>
      <c r="AF966" s="928"/>
      <c r="AG966" s="928"/>
      <c r="AH966" s="928"/>
      <c r="AI966" s="928"/>
      <c r="AJ966" s="928"/>
      <c r="AK966" s="928"/>
      <c r="AL966" s="928"/>
      <c r="AM966" s="928"/>
      <c r="AN966" s="928"/>
      <c r="AO966" s="928"/>
      <c r="AP966" s="928"/>
      <c r="AQ966" s="928"/>
      <c r="AR966" s="928"/>
      <c r="AS966" s="928"/>
      <c r="AT966" s="928"/>
      <c r="AU966" s="928"/>
    </row>
    <row r="967" spans="1:47">
      <c r="A967" s="928"/>
      <c r="B967" s="928"/>
      <c r="C967" s="928"/>
      <c r="D967" s="928"/>
      <c r="E967" s="928"/>
      <c r="F967" s="928"/>
      <c r="G967" s="928"/>
      <c r="H967" s="928"/>
      <c r="I967" s="928"/>
      <c r="J967" s="928"/>
      <c r="K967" s="928"/>
      <c r="L967" s="928"/>
      <c r="M967" s="928"/>
      <c r="N967" s="928"/>
      <c r="O967" s="928"/>
      <c r="P967" s="928"/>
      <c r="Q967" s="928"/>
      <c r="R967" s="928"/>
      <c r="S967" s="928"/>
      <c r="T967" s="928"/>
      <c r="U967" s="928"/>
      <c r="V967" s="928"/>
      <c r="W967" s="928"/>
      <c r="X967" s="928"/>
      <c r="Y967" s="928"/>
      <c r="Z967" s="928"/>
      <c r="AA967" s="928"/>
      <c r="AB967" s="928"/>
      <c r="AC967" s="928"/>
      <c r="AD967" s="928"/>
      <c r="AE967" s="928"/>
      <c r="AF967" s="928"/>
      <c r="AG967" s="928"/>
      <c r="AH967" s="928"/>
      <c r="AI967" s="928"/>
      <c r="AJ967" s="928"/>
      <c r="AK967" s="928"/>
      <c r="AL967" s="928"/>
      <c r="AM967" s="928"/>
      <c r="AN967" s="928"/>
      <c r="AO967" s="928"/>
      <c r="AP967" s="928"/>
      <c r="AQ967" s="928"/>
      <c r="AR967" s="928"/>
      <c r="AS967" s="928"/>
      <c r="AT967" s="928"/>
      <c r="AU967" s="928"/>
    </row>
    <row r="968" spans="1:47">
      <c r="A968" s="928"/>
      <c r="B968" s="928"/>
      <c r="C968" s="928"/>
      <c r="D968" s="928"/>
      <c r="E968" s="928"/>
      <c r="F968" s="928"/>
      <c r="G968" s="928"/>
      <c r="H968" s="928"/>
      <c r="I968" s="928"/>
      <c r="J968" s="928"/>
      <c r="K968" s="928"/>
      <c r="L968" s="928"/>
      <c r="M968" s="928"/>
      <c r="N968" s="928"/>
      <c r="O968" s="928"/>
      <c r="P968" s="928"/>
      <c r="Q968" s="928"/>
      <c r="R968" s="928"/>
      <c r="S968" s="928"/>
      <c r="T968" s="928"/>
      <c r="U968" s="928"/>
      <c r="V968" s="928"/>
      <c r="W968" s="928"/>
      <c r="X968" s="928"/>
      <c r="Y968" s="928"/>
      <c r="Z968" s="928"/>
      <c r="AA968" s="928"/>
      <c r="AB968" s="928"/>
      <c r="AC968" s="928"/>
      <c r="AD968" s="928"/>
      <c r="AE968" s="928"/>
      <c r="AF968" s="928"/>
      <c r="AG968" s="928"/>
      <c r="AH968" s="928"/>
      <c r="AI968" s="928"/>
      <c r="AJ968" s="928"/>
      <c r="AK968" s="928"/>
      <c r="AL968" s="928"/>
      <c r="AM968" s="928"/>
      <c r="AN968" s="928"/>
      <c r="AO968" s="928"/>
      <c r="AP968" s="928"/>
      <c r="AQ968" s="928"/>
      <c r="AR968" s="928"/>
      <c r="AS968" s="928"/>
      <c r="AT968" s="928"/>
      <c r="AU968" s="928"/>
    </row>
    <row r="969" spans="1:47">
      <c r="A969" s="928"/>
      <c r="B969" s="928"/>
      <c r="C969" s="928"/>
      <c r="D969" s="928"/>
      <c r="E969" s="928"/>
      <c r="F969" s="928"/>
      <c r="G969" s="928"/>
      <c r="H969" s="928"/>
      <c r="I969" s="928"/>
      <c r="J969" s="928"/>
      <c r="K969" s="928"/>
      <c r="L969" s="928"/>
      <c r="M969" s="928"/>
      <c r="N969" s="928"/>
      <c r="O969" s="928"/>
      <c r="P969" s="928"/>
      <c r="Q969" s="928"/>
      <c r="R969" s="928"/>
      <c r="S969" s="928"/>
      <c r="T969" s="928"/>
      <c r="U969" s="928"/>
      <c r="V969" s="928"/>
      <c r="W969" s="928"/>
      <c r="X969" s="928"/>
      <c r="Y969" s="928"/>
      <c r="Z969" s="928"/>
      <c r="AA969" s="928"/>
      <c r="AB969" s="928"/>
      <c r="AC969" s="928"/>
      <c r="AD969" s="928"/>
      <c r="AE969" s="928"/>
      <c r="AF969" s="928"/>
      <c r="AG969" s="928"/>
      <c r="AH969" s="928"/>
      <c r="AI969" s="928"/>
      <c r="AJ969" s="928"/>
      <c r="AK969" s="928"/>
      <c r="AL969" s="928"/>
      <c r="AM969" s="928"/>
      <c r="AN969" s="928"/>
      <c r="AO969" s="928"/>
      <c r="AP969" s="928"/>
      <c r="AQ969" s="928"/>
      <c r="AR969" s="928"/>
      <c r="AS969" s="928"/>
      <c r="AT969" s="928"/>
      <c r="AU969" s="928"/>
    </row>
    <row r="970" spans="1:47">
      <c r="A970" s="928"/>
      <c r="B970" s="928"/>
      <c r="C970" s="928"/>
      <c r="D970" s="928"/>
      <c r="E970" s="928"/>
      <c r="F970" s="928"/>
      <c r="G970" s="928"/>
      <c r="H970" s="928"/>
      <c r="I970" s="928"/>
      <c r="J970" s="928"/>
      <c r="K970" s="928"/>
      <c r="L970" s="928"/>
      <c r="M970" s="928"/>
      <c r="N970" s="928"/>
      <c r="O970" s="928"/>
      <c r="P970" s="928"/>
      <c r="Q970" s="928"/>
      <c r="R970" s="928"/>
      <c r="S970" s="928"/>
      <c r="T970" s="928"/>
      <c r="U970" s="928"/>
      <c r="V970" s="928"/>
      <c r="W970" s="928"/>
      <c r="X970" s="928"/>
      <c r="Y970" s="928"/>
      <c r="Z970" s="928"/>
      <c r="AA970" s="928"/>
      <c r="AB970" s="928"/>
      <c r="AC970" s="928"/>
      <c r="AD970" s="928"/>
      <c r="AE970" s="928"/>
      <c r="AF970" s="928"/>
      <c r="AG970" s="928"/>
      <c r="AH970" s="928"/>
      <c r="AI970" s="928"/>
      <c r="AJ970" s="928"/>
      <c r="AK970" s="928"/>
      <c r="AL970" s="928"/>
      <c r="AM970" s="928"/>
      <c r="AN970" s="928"/>
      <c r="AO970" s="928"/>
      <c r="AP970" s="928"/>
      <c r="AQ970" s="928"/>
      <c r="AR970" s="928"/>
      <c r="AS970" s="928"/>
      <c r="AT970" s="928"/>
      <c r="AU970" s="928"/>
    </row>
    <row r="971" spans="1:47">
      <c r="A971" s="928"/>
      <c r="B971" s="928"/>
      <c r="C971" s="928"/>
      <c r="D971" s="928"/>
      <c r="E971" s="928"/>
      <c r="F971" s="928"/>
      <c r="G971" s="928"/>
      <c r="H971" s="928"/>
      <c r="I971" s="928"/>
      <c r="J971" s="928"/>
      <c r="K971" s="928"/>
      <c r="L971" s="928"/>
      <c r="M971" s="928"/>
      <c r="N971" s="928"/>
      <c r="O971" s="928"/>
      <c r="P971" s="928"/>
      <c r="Q971" s="928"/>
      <c r="R971" s="928"/>
      <c r="S971" s="928"/>
      <c r="T971" s="928"/>
      <c r="U971" s="928"/>
      <c r="V971" s="928"/>
      <c r="W971" s="928"/>
      <c r="X971" s="928"/>
      <c r="Y971" s="928"/>
      <c r="Z971" s="928"/>
      <c r="AA971" s="928"/>
      <c r="AB971" s="928"/>
      <c r="AC971" s="928"/>
      <c r="AD971" s="928"/>
      <c r="AE971" s="928"/>
      <c r="AF971" s="928"/>
      <c r="AG971" s="928"/>
      <c r="AH971" s="928"/>
      <c r="AI971" s="928"/>
      <c r="AJ971" s="928"/>
      <c r="AK971" s="928"/>
      <c r="AL971" s="928"/>
      <c r="AM971" s="928"/>
      <c r="AN971" s="928"/>
      <c r="AO971" s="928"/>
      <c r="AP971" s="928"/>
      <c r="AQ971" s="928"/>
      <c r="AR971" s="928"/>
      <c r="AS971" s="928"/>
      <c r="AT971" s="928"/>
      <c r="AU971" s="928"/>
    </row>
    <row r="972" spans="1:47">
      <c r="A972" s="928"/>
      <c r="B972" s="928"/>
      <c r="C972" s="928"/>
      <c r="D972" s="928"/>
      <c r="E972" s="928"/>
      <c r="F972" s="928"/>
      <c r="G972" s="928"/>
      <c r="H972" s="928"/>
      <c r="I972" s="928"/>
      <c r="J972" s="928"/>
      <c r="K972" s="928"/>
      <c r="L972" s="928"/>
      <c r="M972" s="928"/>
      <c r="N972" s="928"/>
      <c r="O972" s="928"/>
      <c r="P972" s="928"/>
      <c r="Q972" s="928"/>
      <c r="R972" s="928"/>
      <c r="S972" s="928"/>
      <c r="T972" s="928"/>
      <c r="U972" s="928"/>
      <c r="V972" s="928"/>
      <c r="W972" s="928"/>
      <c r="X972" s="928"/>
      <c r="Y972" s="928"/>
      <c r="Z972" s="928"/>
      <c r="AA972" s="928"/>
      <c r="AB972" s="928"/>
      <c r="AC972" s="928"/>
      <c r="AD972" s="928"/>
      <c r="AE972" s="928"/>
      <c r="AF972" s="928"/>
      <c r="AG972" s="928"/>
      <c r="AH972" s="928"/>
      <c r="AI972" s="928"/>
      <c r="AJ972" s="928"/>
      <c r="AK972" s="928"/>
      <c r="AL972" s="928"/>
      <c r="AM972" s="928"/>
      <c r="AN972" s="928"/>
      <c r="AO972" s="928"/>
      <c r="AP972" s="928"/>
      <c r="AQ972" s="928"/>
      <c r="AR972" s="928"/>
      <c r="AS972" s="928"/>
      <c r="AT972" s="928"/>
      <c r="AU972" s="928"/>
    </row>
    <row r="973" spans="1:47">
      <c r="A973" s="928"/>
      <c r="B973" s="928"/>
      <c r="C973" s="928"/>
      <c r="D973" s="928"/>
      <c r="E973" s="928"/>
      <c r="F973" s="928"/>
      <c r="G973" s="928"/>
      <c r="H973" s="928"/>
      <c r="I973" s="928"/>
      <c r="J973" s="928"/>
      <c r="K973" s="928"/>
      <c r="L973" s="928"/>
      <c r="M973" s="928"/>
      <c r="N973" s="928"/>
      <c r="O973" s="928"/>
      <c r="P973" s="928"/>
      <c r="Q973" s="928"/>
      <c r="R973" s="928"/>
      <c r="S973" s="928"/>
      <c r="T973" s="928"/>
      <c r="U973" s="928"/>
      <c r="V973" s="928"/>
      <c r="W973" s="928"/>
      <c r="X973" s="928"/>
      <c r="Y973" s="928"/>
      <c r="Z973" s="928"/>
      <c r="AA973" s="928"/>
      <c r="AB973" s="928"/>
      <c r="AC973" s="928"/>
      <c r="AD973" s="928"/>
      <c r="AE973" s="928"/>
      <c r="AF973" s="928"/>
      <c r="AG973" s="928"/>
      <c r="AH973" s="928"/>
      <c r="AI973" s="928"/>
      <c r="AJ973" s="928"/>
      <c r="AK973" s="928"/>
      <c r="AL973" s="928"/>
      <c r="AM973" s="928"/>
      <c r="AN973" s="928"/>
      <c r="AO973" s="928"/>
      <c r="AP973" s="928"/>
      <c r="AQ973" s="928"/>
      <c r="AR973" s="928"/>
      <c r="AS973" s="928"/>
      <c r="AT973" s="928"/>
      <c r="AU973" s="928"/>
    </row>
    <row r="974" spans="1:47">
      <c r="A974" s="928"/>
      <c r="B974" s="928"/>
      <c r="C974" s="928"/>
      <c r="D974" s="928"/>
      <c r="E974" s="928"/>
      <c r="F974" s="928"/>
      <c r="G974" s="928"/>
      <c r="H974" s="928"/>
      <c r="I974" s="928"/>
      <c r="J974" s="928"/>
      <c r="K974" s="928"/>
      <c r="L974" s="928"/>
      <c r="M974" s="928"/>
      <c r="N974" s="928"/>
      <c r="O974" s="928"/>
      <c r="P974" s="928"/>
      <c r="Q974" s="928"/>
      <c r="R974" s="928"/>
      <c r="S974" s="928"/>
      <c r="T974" s="928"/>
      <c r="U974" s="928"/>
      <c r="V974" s="928"/>
      <c r="W974" s="928"/>
      <c r="X974" s="928"/>
      <c r="Y974" s="928"/>
      <c r="Z974" s="928"/>
      <c r="AA974" s="928"/>
      <c r="AB974" s="928"/>
      <c r="AC974" s="928"/>
      <c r="AD974" s="928"/>
      <c r="AE974" s="928"/>
      <c r="AF974" s="928"/>
      <c r="AG974" s="928"/>
      <c r="AH974" s="928"/>
      <c r="AI974" s="928"/>
      <c r="AJ974" s="928"/>
      <c r="AK974" s="928"/>
      <c r="AL974" s="928"/>
      <c r="AM974" s="928"/>
      <c r="AN974" s="928"/>
      <c r="AO974" s="928"/>
      <c r="AP974" s="928"/>
      <c r="AQ974" s="928"/>
      <c r="AR974" s="928"/>
      <c r="AS974" s="928"/>
      <c r="AT974" s="928"/>
      <c r="AU974" s="928"/>
    </row>
    <row r="975" spans="1:47">
      <c r="A975" s="928"/>
      <c r="B975" s="928"/>
      <c r="C975" s="928"/>
      <c r="D975" s="928"/>
      <c r="E975" s="928"/>
      <c r="F975" s="928"/>
      <c r="G975" s="928"/>
      <c r="H975" s="928"/>
      <c r="I975" s="928"/>
      <c r="J975" s="928"/>
      <c r="K975" s="928"/>
      <c r="L975" s="928"/>
      <c r="M975" s="928"/>
      <c r="N975" s="928"/>
      <c r="O975" s="928"/>
      <c r="P975" s="928"/>
      <c r="Q975" s="928"/>
      <c r="R975" s="928"/>
      <c r="S975" s="928"/>
      <c r="T975" s="928"/>
      <c r="U975" s="928"/>
      <c r="V975" s="928"/>
      <c r="W975" s="928"/>
      <c r="X975" s="928"/>
      <c r="Y975" s="928"/>
      <c r="Z975" s="928"/>
      <c r="AA975" s="928"/>
      <c r="AB975" s="928"/>
      <c r="AC975" s="928"/>
      <c r="AD975" s="928"/>
      <c r="AE975" s="928"/>
      <c r="AF975" s="928"/>
      <c r="AG975" s="928"/>
      <c r="AH975" s="928"/>
      <c r="AI975" s="928"/>
      <c r="AJ975" s="928"/>
      <c r="AK975" s="928"/>
      <c r="AL975" s="928"/>
      <c r="AM975" s="928"/>
      <c r="AN975" s="928"/>
      <c r="AO975" s="928"/>
      <c r="AP975" s="928"/>
      <c r="AQ975" s="928"/>
      <c r="AR975" s="928"/>
      <c r="AS975" s="928"/>
      <c r="AT975" s="928"/>
      <c r="AU975" s="928"/>
    </row>
    <row r="976" spans="1:47">
      <c r="A976" s="928"/>
      <c r="B976" s="928"/>
      <c r="C976" s="928"/>
      <c r="D976" s="928"/>
      <c r="E976" s="928"/>
      <c r="F976" s="928"/>
      <c r="G976" s="928"/>
      <c r="H976" s="928"/>
      <c r="I976" s="928"/>
      <c r="J976" s="928"/>
      <c r="K976" s="928"/>
      <c r="L976" s="928"/>
      <c r="M976" s="928"/>
      <c r="N976" s="928"/>
      <c r="O976" s="928"/>
      <c r="P976" s="928"/>
      <c r="Q976" s="928"/>
      <c r="R976" s="928"/>
      <c r="S976" s="928"/>
      <c r="T976" s="928"/>
      <c r="U976" s="928"/>
      <c r="V976" s="928"/>
      <c r="W976" s="928"/>
      <c r="X976" s="928"/>
      <c r="Y976" s="928"/>
      <c r="Z976" s="928"/>
      <c r="AA976" s="928"/>
      <c r="AB976" s="928"/>
      <c r="AC976" s="928"/>
      <c r="AD976" s="928"/>
      <c r="AE976" s="928"/>
      <c r="AF976" s="928"/>
      <c r="AG976" s="928"/>
      <c r="AH976" s="928"/>
      <c r="AI976" s="928"/>
      <c r="AJ976" s="928"/>
      <c r="AK976" s="928"/>
      <c r="AL976" s="928"/>
      <c r="AM976" s="928"/>
      <c r="AN976" s="928"/>
      <c r="AO976" s="928"/>
      <c r="AP976" s="928"/>
      <c r="AQ976" s="928"/>
      <c r="AR976" s="928"/>
      <c r="AS976" s="928"/>
      <c r="AT976" s="928"/>
      <c r="AU976" s="928"/>
    </row>
    <row r="977" spans="1:47">
      <c r="A977" s="928"/>
      <c r="B977" s="928"/>
      <c r="C977" s="928"/>
      <c r="D977" s="928"/>
      <c r="E977" s="928"/>
      <c r="F977" s="928"/>
      <c r="G977" s="928"/>
      <c r="H977" s="928"/>
      <c r="I977" s="928"/>
      <c r="J977" s="928"/>
      <c r="K977" s="928"/>
      <c r="L977" s="928"/>
      <c r="M977" s="928"/>
      <c r="N977" s="928"/>
      <c r="O977" s="928"/>
      <c r="P977" s="928"/>
      <c r="Q977" s="928"/>
      <c r="R977" s="928"/>
      <c r="S977" s="928"/>
      <c r="T977" s="928"/>
      <c r="U977" s="928"/>
      <c r="V977" s="928"/>
      <c r="W977" s="928"/>
      <c r="X977" s="928"/>
      <c r="Y977" s="928"/>
      <c r="Z977" s="928"/>
      <c r="AA977" s="928"/>
      <c r="AB977" s="928"/>
      <c r="AC977" s="928"/>
      <c r="AD977" s="928"/>
      <c r="AE977" s="928"/>
      <c r="AF977" s="928"/>
      <c r="AG977" s="928"/>
      <c r="AH977" s="928"/>
      <c r="AI977" s="928"/>
      <c r="AJ977" s="928"/>
      <c r="AK977" s="928"/>
      <c r="AL977" s="928"/>
      <c r="AM977" s="928"/>
      <c r="AN977" s="928"/>
      <c r="AO977" s="928"/>
      <c r="AP977" s="928"/>
      <c r="AQ977" s="928"/>
      <c r="AR977" s="928"/>
      <c r="AS977" s="928"/>
      <c r="AT977" s="928"/>
      <c r="AU977" s="928"/>
    </row>
    <row r="978" spans="1:47">
      <c r="A978" s="928"/>
      <c r="B978" s="928"/>
      <c r="C978" s="928"/>
      <c r="D978" s="928"/>
      <c r="E978" s="928"/>
      <c r="F978" s="928"/>
      <c r="G978" s="928"/>
      <c r="H978" s="928"/>
      <c r="I978" s="928"/>
      <c r="J978" s="928"/>
      <c r="K978" s="928"/>
      <c r="L978" s="928"/>
      <c r="M978" s="928"/>
      <c r="N978" s="928"/>
      <c r="O978" s="928"/>
      <c r="P978" s="928"/>
      <c r="Q978" s="928"/>
      <c r="R978" s="928"/>
      <c r="S978" s="928"/>
      <c r="T978" s="928"/>
      <c r="U978" s="928"/>
      <c r="V978" s="928"/>
      <c r="W978" s="928"/>
      <c r="X978" s="928"/>
      <c r="Y978" s="928"/>
      <c r="Z978" s="928"/>
      <c r="AA978" s="928"/>
      <c r="AB978" s="928"/>
      <c r="AC978" s="928"/>
      <c r="AD978" s="928"/>
      <c r="AE978" s="928"/>
      <c r="AF978" s="928"/>
      <c r="AG978" s="928"/>
      <c r="AH978" s="928"/>
      <c r="AI978" s="928"/>
      <c r="AJ978" s="928"/>
      <c r="AK978" s="928"/>
      <c r="AL978" s="928"/>
      <c r="AM978" s="928"/>
      <c r="AN978" s="928"/>
      <c r="AO978" s="928"/>
      <c r="AP978" s="928"/>
      <c r="AQ978" s="928"/>
      <c r="AR978" s="928"/>
      <c r="AS978" s="928"/>
      <c r="AT978" s="928"/>
      <c r="AU978" s="928"/>
    </row>
    <row r="979" spans="1:47">
      <c r="A979" s="928"/>
      <c r="B979" s="928"/>
      <c r="C979" s="928"/>
      <c r="D979" s="928"/>
      <c r="E979" s="928"/>
      <c r="F979" s="928"/>
      <c r="G979" s="928"/>
      <c r="H979" s="928"/>
      <c r="I979" s="928"/>
      <c r="J979" s="928"/>
      <c r="K979" s="928"/>
      <c r="L979" s="928"/>
      <c r="M979" s="928"/>
      <c r="N979" s="928"/>
      <c r="O979" s="928"/>
      <c r="P979" s="928"/>
      <c r="Q979" s="928"/>
      <c r="R979" s="928"/>
      <c r="S979" s="928"/>
      <c r="T979" s="928"/>
      <c r="U979" s="928"/>
      <c r="V979" s="928"/>
      <c r="W979" s="928"/>
      <c r="X979" s="928"/>
      <c r="Y979" s="928"/>
      <c r="Z979" s="928"/>
      <c r="AA979" s="928"/>
      <c r="AB979" s="928"/>
      <c r="AC979" s="928"/>
      <c r="AD979" s="928"/>
      <c r="AE979" s="928"/>
      <c r="AF979" s="928"/>
      <c r="AG979" s="928"/>
      <c r="AH979" s="928"/>
      <c r="AI979" s="928"/>
      <c r="AJ979" s="928"/>
      <c r="AK979" s="928"/>
      <c r="AL979" s="928"/>
      <c r="AM979" s="928"/>
      <c r="AN979" s="928"/>
      <c r="AO979" s="928"/>
      <c r="AP979" s="928"/>
      <c r="AQ979" s="928"/>
      <c r="AR979" s="928"/>
      <c r="AS979" s="928"/>
      <c r="AT979" s="928"/>
      <c r="AU979" s="928"/>
    </row>
    <row r="980" spans="1:47">
      <c r="A980" s="928"/>
      <c r="B980" s="928"/>
      <c r="C980" s="928"/>
      <c r="D980" s="928"/>
      <c r="E980" s="928"/>
      <c r="F980" s="928"/>
      <c r="G980" s="928"/>
      <c r="H980" s="928"/>
      <c r="I980" s="928"/>
      <c r="J980" s="928"/>
      <c r="K980" s="928"/>
      <c r="L980" s="928"/>
      <c r="M980" s="928"/>
      <c r="N980" s="928"/>
      <c r="O980" s="928"/>
      <c r="P980" s="928"/>
      <c r="Q980" s="928"/>
      <c r="R980" s="928"/>
      <c r="S980" s="928"/>
      <c r="T980" s="928"/>
      <c r="U980" s="928"/>
      <c r="V980" s="928"/>
      <c r="W980" s="928"/>
      <c r="X980" s="928"/>
      <c r="Y980" s="928"/>
      <c r="Z980" s="928"/>
      <c r="AA980" s="928"/>
      <c r="AB980" s="928"/>
      <c r="AC980" s="928"/>
      <c r="AD980" s="928"/>
      <c r="AE980" s="928"/>
      <c r="AF980" s="928"/>
      <c r="AG980" s="928"/>
      <c r="AH980" s="928"/>
      <c r="AI980" s="928"/>
      <c r="AJ980" s="928"/>
      <c r="AK980" s="928"/>
      <c r="AL980" s="928"/>
      <c r="AM980" s="928"/>
      <c r="AN980" s="928"/>
      <c r="AO980" s="928"/>
      <c r="AP980" s="928"/>
      <c r="AQ980" s="928"/>
      <c r="AR980" s="928"/>
      <c r="AS980" s="928"/>
      <c r="AT980" s="928"/>
      <c r="AU980" s="928"/>
    </row>
    <row r="981" spans="1:47">
      <c r="A981" s="928"/>
      <c r="B981" s="928"/>
      <c r="C981" s="928"/>
      <c r="D981" s="928"/>
      <c r="E981" s="928"/>
      <c r="F981" s="928"/>
      <c r="G981" s="928"/>
      <c r="H981" s="928"/>
      <c r="I981" s="928"/>
      <c r="J981" s="928"/>
      <c r="K981" s="928"/>
      <c r="L981" s="928"/>
      <c r="M981" s="928"/>
      <c r="N981" s="928"/>
      <c r="O981" s="928"/>
      <c r="P981" s="928"/>
      <c r="Q981" s="928"/>
      <c r="R981" s="928"/>
      <c r="S981" s="928"/>
      <c r="T981" s="928"/>
      <c r="U981" s="928"/>
      <c r="V981" s="928"/>
      <c r="W981" s="928"/>
      <c r="X981" s="928"/>
      <c r="Y981" s="928"/>
      <c r="Z981" s="928"/>
      <c r="AA981" s="928"/>
      <c r="AB981" s="928"/>
      <c r="AC981" s="928"/>
      <c r="AD981" s="928"/>
      <c r="AE981" s="928"/>
      <c r="AF981" s="928"/>
      <c r="AG981" s="928"/>
      <c r="AH981" s="928"/>
      <c r="AI981" s="928"/>
      <c r="AJ981" s="928"/>
      <c r="AK981" s="928"/>
      <c r="AL981" s="928"/>
      <c r="AM981" s="928"/>
      <c r="AN981" s="928"/>
      <c r="AO981" s="928"/>
      <c r="AP981" s="928"/>
      <c r="AQ981" s="928"/>
      <c r="AR981" s="928"/>
      <c r="AS981" s="928"/>
      <c r="AT981" s="928"/>
      <c r="AU981" s="928"/>
    </row>
    <row r="982" spans="1:47">
      <c r="A982" s="928"/>
      <c r="B982" s="928"/>
      <c r="C982" s="928"/>
      <c r="D982" s="928"/>
      <c r="E982" s="928"/>
      <c r="F982" s="928"/>
      <c r="G982" s="928"/>
      <c r="H982" s="928"/>
      <c r="I982" s="928"/>
      <c r="J982" s="928"/>
      <c r="K982" s="928"/>
      <c r="L982" s="928"/>
      <c r="M982" s="928"/>
      <c r="N982" s="928"/>
      <c r="O982" s="928"/>
      <c r="P982" s="928"/>
      <c r="Q982" s="928"/>
      <c r="R982" s="928"/>
      <c r="S982" s="928"/>
      <c r="T982" s="928"/>
      <c r="U982" s="928"/>
      <c r="V982" s="928"/>
      <c r="W982" s="928"/>
      <c r="X982" s="928"/>
      <c r="Y982" s="928"/>
      <c r="Z982" s="928"/>
      <c r="AA982" s="928"/>
      <c r="AB982" s="928"/>
      <c r="AC982" s="928"/>
      <c r="AD982" s="928"/>
      <c r="AE982" s="928"/>
      <c r="AF982" s="928"/>
      <c r="AG982" s="928"/>
      <c r="AH982" s="928"/>
      <c r="AI982" s="928"/>
      <c r="AJ982" s="928"/>
      <c r="AK982" s="928"/>
      <c r="AL982" s="928"/>
      <c r="AM982" s="928"/>
      <c r="AN982" s="928"/>
      <c r="AO982" s="928"/>
      <c r="AP982" s="928"/>
      <c r="AQ982" s="928"/>
      <c r="AR982" s="928"/>
      <c r="AS982" s="928"/>
      <c r="AT982" s="928"/>
      <c r="AU982" s="928"/>
    </row>
    <row r="983" spans="1:47">
      <c r="A983" s="928"/>
      <c r="B983" s="928"/>
      <c r="C983" s="928"/>
      <c r="D983" s="928"/>
      <c r="E983" s="928"/>
      <c r="F983" s="928"/>
      <c r="G983" s="928"/>
      <c r="H983" s="928"/>
      <c r="I983" s="928"/>
      <c r="J983" s="928"/>
      <c r="K983" s="928"/>
      <c r="L983" s="928"/>
      <c r="M983" s="928"/>
      <c r="N983" s="928"/>
      <c r="O983" s="928"/>
      <c r="P983" s="928"/>
      <c r="Q983" s="928"/>
      <c r="R983" s="928"/>
      <c r="S983" s="928"/>
      <c r="T983" s="928"/>
      <c r="U983" s="928"/>
      <c r="V983" s="928"/>
      <c r="W983" s="928"/>
      <c r="X983" s="928"/>
      <c r="Y983" s="928"/>
      <c r="Z983" s="928"/>
      <c r="AA983" s="928"/>
      <c r="AB983" s="928"/>
      <c r="AC983" s="928"/>
      <c r="AD983" s="928"/>
      <c r="AE983" s="928"/>
      <c r="AF983" s="928"/>
      <c r="AG983" s="928"/>
      <c r="AH983" s="928"/>
      <c r="AI983" s="928"/>
      <c r="AJ983" s="928"/>
      <c r="AK983" s="928"/>
      <c r="AL983" s="928"/>
      <c r="AM983" s="928"/>
      <c r="AN983" s="928"/>
      <c r="AO983" s="928"/>
      <c r="AP983" s="928"/>
      <c r="AQ983" s="928"/>
      <c r="AR983" s="928"/>
      <c r="AS983" s="928"/>
      <c r="AT983" s="928"/>
      <c r="AU983" s="928"/>
    </row>
    <row r="984" spans="1:47">
      <c r="A984" s="928"/>
      <c r="B984" s="928"/>
      <c r="C984" s="928"/>
      <c r="D984" s="928"/>
      <c r="E984" s="928"/>
      <c r="F984" s="928"/>
      <c r="G984" s="928"/>
      <c r="H984" s="928"/>
      <c r="I984" s="928"/>
      <c r="J984" s="928"/>
      <c r="K984" s="928"/>
      <c r="L984" s="928"/>
      <c r="M984" s="928"/>
      <c r="N984" s="928"/>
      <c r="O984" s="928"/>
      <c r="P984" s="928"/>
      <c r="Q984" s="928"/>
      <c r="R984" s="928"/>
      <c r="S984" s="928"/>
      <c r="T984" s="928"/>
      <c r="U984" s="928"/>
      <c r="V984" s="928"/>
      <c r="W984" s="928"/>
      <c r="X984" s="928"/>
      <c r="Y984" s="928"/>
      <c r="Z984" s="928"/>
      <c r="AA984" s="928"/>
      <c r="AB984" s="928"/>
      <c r="AC984" s="928"/>
      <c r="AD984" s="928"/>
      <c r="AE984" s="928"/>
      <c r="AF984" s="928"/>
      <c r="AG984" s="928"/>
      <c r="AH984" s="928"/>
      <c r="AI984" s="928"/>
      <c r="AJ984" s="928"/>
      <c r="AK984" s="928"/>
      <c r="AL984" s="928"/>
      <c r="AM984" s="928"/>
      <c r="AN984" s="928"/>
      <c r="AO984" s="928"/>
      <c r="AP984" s="928"/>
      <c r="AQ984" s="928"/>
      <c r="AR984" s="928"/>
      <c r="AS984" s="928"/>
      <c r="AT984" s="928"/>
      <c r="AU984" s="928"/>
    </row>
    <row r="985" spans="1:47">
      <c r="A985" s="928"/>
      <c r="B985" s="928"/>
      <c r="C985" s="928"/>
      <c r="D985" s="928"/>
      <c r="E985" s="928"/>
      <c r="F985" s="928"/>
      <c r="G985" s="928"/>
      <c r="H985" s="928"/>
      <c r="I985" s="928"/>
      <c r="J985" s="928"/>
      <c r="K985" s="928"/>
      <c r="L985" s="928"/>
      <c r="M985" s="928"/>
      <c r="N985" s="928"/>
      <c r="O985" s="928"/>
      <c r="P985" s="928"/>
      <c r="Q985" s="928"/>
      <c r="R985" s="928"/>
      <c r="S985" s="928"/>
      <c r="T985" s="928"/>
      <c r="U985" s="928"/>
      <c r="V985" s="928"/>
      <c r="W985" s="928"/>
      <c r="X985" s="928"/>
      <c r="Y985" s="928"/>
      <c r="Z985" s="928"/>
      <c r="AA985" s="928"/>
      <c r="AB985" s="928"/>
      <c r="AC985" s="928"/>
      <c r="AD985" s="928"/>
      <c r="AE985" s="928"/>
      <c r="AF985" s="928"/>
      <c r="AG985" s="928"/>
      <c r="AH985" s="928"/>
      <c r="AI985" s="928"/>
      <c r="AJ985" s="928"/>
      <c r="AK985" s="928"/>
      <c r="AL985" s="928"/>
      <c r="AM985" s="928"/>
      <c r="AN985" s="928"/>
      <c r="AO985" s="928"/>
      <c r="AP985" s="928"/>
      <c r="AQ985" s="928"/>
      <c r="AR985" s="928"/>
      <c r="AS985" s="928"/>
      <c r="AT985" s="928"/>
      <c r="AU985" s="928"/>
    </row>
    <row r="986" spans="1:47">
      <c r="A986" s="928"/>
      <c r="B986" s="928"/>
      <c r="C986" s="928"/>
      <c r="D986" s="928"/>
      <c r="E986" s="928"/>
      <c r="F986" s="928"/>
      <c r="G986" s="928"/>
      <c r="H986" s="928"/>
      <c r="I986" s="928"/>
      <c r="J986" s="928"/>
      <c r="K986" s="928"/>
      <c r="L986" s="928"/>
      <c r="M986" s="928"/>
      <c r="N986" s="928"/>
      <c r="O986" s="928"/>
      <c r="P986" s="928"/>
      <c r="Q986" s="928"/>
      <c r="R986" s="928"/>
      <c r="S986" s="928"/>
      <c r="T986" s="928"/>
      <c r="U986" s="928"/>
      <c r="V986" s="928"/>
      <c r="W986" s="928"/>
      <c r="X986" s="928"/>
      <c r="Y986" s="928"/>
      <c r="Z986" s="928"/>
      <c r="AA986" s="928"/>
      <c r="AB986" s="928"/>
      <c r="AC986" s="928"/>
      <c r="AD986" s="928"/>
      <c r="AE986" s="928"/>
      <c r="AF986" s="928"/>
      <c r="AG986" s="928"/>
      <c r="AH986" s="928"/>
      <c r="AI986" s="928"/>
      <c r="AJ986" s="928"/>
      <c r="AK986" s="928"/>
      <c r="AL986" s="928"/>
      <c r="AM986" s="928"/>
      <c r="AN986" s="928"/>
      <c r="AO986" s="928"/>
      <c r="AP986" s="928"/>
      <c r="AQ986" s="928"/>
      <c r="AR986" s="928"/>
      <c r="AS986" s="928"/>
      <c r="AT986" s="928"/>
      <c r="AU986" s="928"/>
    </row>
    <row r="987" spans="1:47">
      <c r="A987" s="928"/>
      <c r="B987" s="928"/>
      <c r="C987" s="928"/>
      <c r="D987" s="928"/>
      <c r="E987" s="928"/>
      <c r="F987" s="928"/>
      <c r="G987" s="928"/>
      <c r="H987" s="928"/>
      <c r="I987" s="928"/>
      <c r="J987" s="928"/>
      <c r="K987" s="928"/>
      <c r="L987" s="928"/>
      <c r="M987" s="928"/>
      <c r="N987" s="928"/>
      <c r="O987" s="928"/>
      <c r="P987" s="928"/>
      <c r="Q987" s="928"/>
      <c r="R987" s="928"/>
      <c r="S987" s="928"/>
      <c r="T987" s="928"/>
      <c r="U987" s="928"/>
      <c r="V987" s="928"/>
      <c r="W987" s="928"/>
      <c r="X987" s="928"/>
      <c r="Y987" s="928"/>
      <c r="Z987" s="928"/>
      <c r="AA987" s="928"/>
      <c r="AB987" s="928"/>
      <c r="AC987" s="928"/>
      <c r="AD987" s="928"/>
      <c r="AE987" s="928"/>
      <c r="AF987" s="928"/>
      <c r="AG987" s="928"/>
      <c r="AH987" s="928"/>
      <c r="AI987" s="928"/>
      <c r="AJ987" s="928"/>
      <c r="AK987" s="928"/>
      <c r="AL987" s="928"/>
      <c r="AM987" s="928"/>
      <c r="AN987" s="928"/>
      <c r="AO987" s="928"/>
      <c r="AP987" s="928"/>
      <c r="AQ987" s="928"/>
      <c r="AR987" s="928"/>
      <c r="AS987" s="928"/>
      <c r="AT987" s="928"/>
      <c r="AU987" s="928"/>
    </row>
    <row r="988" spans="1:47">
      <c r="A988" s="928"/>
      <c r="B988" s="928"/>
      <c r="C988" s="928"/>
      <c r="D988" s="928"/>
      <c r="E988" s="928"/>
      <c r="F988" s="928"/>
      <c r="G988" s="928"/>
      <c r="H988" s="928"/>
      <c r="I988" s="928"/>
      <c r="J988" s="928"/>
      <c r="K988" s="928"/>
      <c r="L988" s="928"/>
      <c r="M988" s="928"/>
      <c r="N988" s="928"/>
      <c r="O988" s="928"/>
      <c r="P988" s="928"/>
      <c r="Q988" s="928"/>
      <c r="R988" s="928"/>
      <c r="S988" s="928"/>
      <c r="T988" s="928"/>
      <c r="U988" s="928"/>
      <c r="V988" s="928"/>
      <c r="W988" s="928"/>
      <c r="X988" s="928"/>
      <c r="Y988" s="928"/>
      <c r="Z988" s="928"/>
      <c r="AA988" s="928"/>
      <c r="AB988" s="928"/>
      <c r="AC988" s="928"/>
      <c r="AD988" s="928"/>
      <c r="AE988" s="928"/>
      <c r="AF988" s="928"/>
      <c r="AG988" s="928"/>
      <c r="AH988" s="928"/>
      <c r="AI988" s="928"/>
      <c r="AJ988" s="928"/>
      <c r="AK988" s="928"/>
      <c r="AL988" s="928"/>
      <c r="AM988" s="928"/>
      <c r="AN988" s="928"/>
      <c r="AO988" s="928"/>
      <c r="AP988" s="928"/>
      <c r="AQ988" s="928"/>
      <c r="AR988" s="928"/>
      <c r="AS988" s="928"/>
      <c r="AT988" s="928"/>
      <c r="AU988" s="928"/>
    </row>
    <row r="989" spans="1:47">
      <c r="A989" s="928"/>
      <c r="B989" s="928"/>
      <c r="C989" s="928"/>
      <c r="D989" s="928"/>
      <c r="E989" s="928"/>
      <c r="F989" s="928"/>
      <c r="G989" s="928"/>
      <c r="H989" s="928"/>
      <c r="I989" s="928"/>
      <c r="J989" s="928"/>
      <c r="K989" s="928"/>
      <c r="L989" s="928"/>
      <c r="M989" s="928"/>
      <c r="N989" s="928"/>
      <c r="O989" s="928"/>
      <c r="P989" s="928"/>
      <c r="Q989" s="928"/>
      <c r="R989" s="928"/>
      <c r="S989" s="928"/>
      <c r="T989" s="928"/>
      <c r="U989" s="928"/>
      <c r="V989" s="928"/>
      <c r="W989" s="928"/>
      <c r="X989" s="928"/>
      <c r="Y989" s="928"/>
      <c r="Z989" s="928"/>
      <c r="AA989" s="928"/>
      <c r="AB989" s="928"/>
      <c r="AC989" s="928"/>
      <c r="AD989" s="928"/>
      <c r="AE989" s="928"/>
      <c r="AF989" s="928"/>
      <c r="AG989" s="928"/>
      <c r="AH989" s="928"/>
      <c r="AI989" s="928"/>
      <c r="AJ989" s="928"/>
      <c r="AK989" s="928"/>
      <c r="AL989" s="928"/>
      <c r="AM989" s="928"/>
      <c r="AN989" s="928"/>
      <c r="AO989" s="928"/>
      <c r="AP989" s="928"/>
      <c r="AQ989" s="928"/>
      <c r="AR989" s="928"/>
      <c r="AS989" s="928"/>
      <c r="AT989" s="928"/>
      <c r="AU989" s="928"/>
    </row>
    <row r="990" spans="1:47">
      <c r="A990" s="928"/>
      <c r="B990" s="928"/>
      <c r="C990" s="928"/>
      <c r="D990" s="928"/>
      <c r="E990" s="928"/>
      <c r="F990" s="928"/>
      <c r="G990" s="928"/>
      <c r="H990" s="928"/>
      <c r="I990" s="928"/>
      <c r="J990" s="928"/>
      <c r="K990" s="928"/>
      <c r="L990" s="928"/>
      <c r="M990" s="928"/>
      <c r="N990" s="928"/>
      <c r="O990" s="928"/>
      <c r="P990" s="928"/>
      <c r="Q990" s="928"/>
      <c r="R990" s="928"/>
      <c r="S990" s="928"/>
      <c r="T990" s="928"/>
      <c r="U990" s="928"/>
      <c r="V990" s="928"/>
      <c r="W990" s="928"/>
      <c r="X990" s="928"/>
      <c r="Y990" s="928"/>
      <c r="Z990" s="928"/>
      <c r="AA990" s="928"/>
      <c r="AB990" s="928"/>
      <c r="AC990" s="928"/>
      <c r="AD990" s="928"/>
      <c r="AE990" s="928"/>
      <c r="AF990" s="928"/>
      <c r="AG990" s="928"/>
      <c r="AH990" s="928"/>
      <c r="AI990" s="928"/>
      <c r="AJ990" s="928"/>
      <c r="AK990" s="928"/>
      <c r="AL990" s="928"/>
      <c r="AM990" s="928"/>
      <c r="AN990" s="928"/>
      <c r="AO990" s="928"/>
      <c r="AP990" s="928"/>
      <c r="AQ990" s="928"/>
      <c r="AR990" s="928"/>
      <c r="AS990" s="928"/>
      <c r="AT990" s="928"/>
      <c r="AU990" s="928"/>
    </row>
    <row r="991" spans="1:47">
      <c r="A991" s="928"/>
      <c r="B991" s="928"/>
      <c r="C991" s="928"/>
      <c r="D991" s="928"/>
      <c r="E991" s="928"/>
      <c r="F991" s="928"/>
      <c r="G991" s="928"/>
      <c r="H991" s="928"/>
      <c r="I991" s="928"/>
      <c r="J991" s="928"/>
      <c r="K991" s="928"/>
      <c r="L991" s="928"/>
      <c r="M991" s="928"/>
      <c r="N991" s="928"/>
      <c r="O991" s="928"/>
      <c r="P991" s="928"/>
      <c r="Q991" s="928"/>
      <c r="R991" s="928"/>
      <c r="S991" s="928"/>
      <c r="T991" s="928"/>
      <c r="U991" s="928"/>
      <c r="V991" s="928"/>
      <c r="W991" s="928"/>
      <c r="X991" s="928"/>
      <c r="Y991" s="928"/>
      <c r="Z991" s="928"/>
      <c r="AA991" s="928"/>
      <c r="AB991" s="928"/>
      <c r="AC991" s="928"/>
      <c r="AD991" s="928"/>
      <c r="AE991" s="928"/>
      <c r="AF991" s="928"/>
      <c r="AG991" s="928"/>
      <c r="AH991" s="928"/>
      <c r="AI991" s="928"/>
      <c r="AJ991" s="928"/>
      <c r="AK991" s="928"/>
      <c r="AL991" s="928"/>
      <c r="AM991" s="928"/>
      <c r="AN991" s="928"/>
      <c r="AO991" s="928"/>
      <c r="AP991" s="928"/>
      <c r="AQ991" s="928"/>
      <c r="AR991" s="928"/>
      <c r="AS991" s="928"/>
      <c r="AT991" s="928"/>
      <c r="AU991" s="928"/>
    </row>
    <row r="992" spans="1:47">
      <c r="A992" s="928"/>
      <c r="B992" s="928"/>
      <c r="C992" s="928"/>
      <c r="D992" s="928"/>
      <c r="E992" s="928"/>
      <c r="F992" s="928"/>
      <c r="G992" s="928"/>
      <c r="H992" s="928"/>
      <c r="I992" s="928"/>
      <c r="J992" s="928"/>
      <c r="K992" s="928"/>
      <c r="L992" s="928"/>
      <c r="M992" s="928"/>
      <c r="N992" s="928"/>
      <c r="O992" s="928"/>
      <c r="P992" s="928"/>
      <c r="Q992" s="928"/>
      <c r="R992" s="928"/>
      <c r="S992" s="928"/>
      <c r="T992" s="928"/>
      <c r="U992" s="928"/>
      <c r="V992" s="928"/>
      <c r="W992" s="928"/>
      <c r="X992" s="928"/>
      <c r="Y992" s="928"/>
      <c r="Z992" s="928"/>
      <c r="AA992" s="928"/>
      <c r="AB992" s="928"/>
      <c r="AC992" s="928"/>
      <c r="AD992" s="928"/>
      <c r="AE992" s="928"/>
      <c r="AF992" s="928"/>
      <c r="AG992" s="928"/>
      <c r="AH992" s="928"/>
      <c r="AI992" s="928"/>
      <c r="AJ992" s="928"/>
      <c r="AK992" s="928"/>
      <c r="AL992" s="928"/>
      <c r="AM992" s="928"/>
      <c r="AN992" s="928"/>
      <c r="AO992" s="928"/>
      <c r="AP992" s="928"/>
      <c r="AQ992" s="928"/>
      <c r="AR992" s="928"/>
      <c r="AS992" s="928"/>
      <c r="AT992" s="928"/>
      <c r="AU992" s="928"/>
    </row>
    <row r="993" spans="1:47">
      <c r="A993" s="928"/>
      <c r="B993" s="928"/>
      <c r="C993" s="928"/>
      <c r="D993" s="928"/>
      <c r="E993" s="928"/>
      <c r="F993" s="928"/>
      <c r="G993" s="928"/>
      <c r="H993" s="928"/>
      <c r="I993" s="928"/>
      <c r="J993" s="928"/>
      <c r="K993" s="928"/>
      <c r="L993" s="928"/>
      <c r="M993" s="928"/>
      <c r="N993" s="928"/>
      <c r="O993" s="928"/>
      <c r="P993" s="928"/>
      <c r="Q993" s="928"/>
      <c r="R993" s="928"/>
      <c r="S993" s="928"/>
      <c r="T993" s="928"/>
      <c r="U993" s="928"/>
      <c r="V993" s="928"/>
      <c r="W993" s="928"/>
      <c r="X993" s="928"/>
      <c r="Y993" s="928"/>
      <c r="Z993" s="928"/>
      <c r="AA993" s="928"/>
      <c r="AB993" s="928"/>
      <c r="AC993" s="928"/>
      <c r="AD993" s="928"/>
      <c r="AE993" s="928"/>
      <c r="AF993" s="928"/>
      <c r="AG993" s="928"/>
      <c r="AH993" s="928"/>
      <c r="AI993" s="928"/>
      <c r="AJ993" s="928"/>
      <c r="AK993" s="928"/>
      <c r="AL993" s="928"/>
      <c r="AM993" s="928"/>
      <c r="AN993" s="928"/>
      <c r="AO993" s="928"/>
      <c r="AP993" s="928"/>
      <c r="AQ993" s="928"/>
      <c r="AR993" s="928"/>
      <c r="AS993" s="928"/>
      <c r="AT993" s="928"/>
      <c r="AU993" s="928"/>
    </row>
    <row r="994" spans="1:47">
      <c r="A994" s="928"/>
      <c r="B994" s="928"/>
      <c r="C994" s="928"/>
      <c r="D994" s="928"/>
      <c r="E994" s="928"/>
      <c r="F994" s="928"/>
      <c r="G994" s="928"/>
      <c r="H994" s="928"/>
      <c r="I994" s="928"/>
      <c r="J994" s="928"/>
      <c r="K994" s="928"/>
      <c r="L994" s="928"/>
      <c r="M994" s="928"/>
      <c r="N994" s="928"/>
      <c r="O994" s="928"/>
      <c r="P994" s="928"/>
      <c r="Q994" s="928"/>
      <c r="R994" s="928"/>
      <c r="S994" s="928"/>
      <c r="T994" s="928"/>
      <c r="U994" s="928"/>
      <c r="V994" s="928"/>
      <c r="W994" s="928"/>
      <c r="X994" s="928"/>
      <c r="Y994" s="928"/>
      <c r="Z994" s="928"/>
      <c r="AA994" s="928"/>
      <c r="AB994" s="928"/>
      <c r="AC994" s="928"/>
      <c r="AD994" s="928"/>
      <c r="AE994" s="928"/>
      <c r="AF994" s="928"/>
      <c r="AG994" s="928"/>
      <c r="AH994" s="928"/>
      <c r="AI994" s="928"/>
      <c r="AJ994" s="928"/>
      <c r="AK994" s="928"/>
      <c r="AL994" s="928"/>
      <c r="AM994" s="928"/>
      <c r="AN994" s="928"/>
      <c r="AO994" s="928"/>
      <c r="AP994" s="928"/>
      <c r="AQ994" s="928"/>
      <c r="AR994" s="928"/>
      <c r="AS994" s="928"/>
      <c r="AT994" s="928"/>
      <c r="AU994" s="928"/>
    </row>
    <row r="995" spans="1:47">
      <c r="A995" s="928"/>
      <c r="B995" s="928"/>
      <c r="C995" s="928"/>
      <c r="D995" s="928"/>
      <c r="E995" s="928"/>
      <c r="F995" s="928"/>
      <c r="G995" s="928"/>
      <c r="H995" s="928"/>
      <c r="I995" s="928"/>
      <c r="J995" s="928"/>
      <c r="K995" s="928"/>
      <c r="L995" s="928"/>
      <c r="M995" s="928"/>
      <c r="N995" s="928"/>
      <c r="O995" s="928"/>
      <c r="P995" s="928"/>
      <c r="Q995" s="928"/>
      <c r="R995" s="928"/>
      <c r="S995" s="928"/>
      <c r="T995" s="928"/>
      <c r="U995" s="928"/>
      <c r="V995" s="928"/>
      <c r="W995" s="928"/>
      <c r="X995" s="928"/>
      <c r="Y995" s="928"/>
      <c r="Z995" s="928"/>
      <c r="AA995" s="928"/>
      <c r="AB995" s="928"/>
      <c r="AC995" s="928"/>
      <c r="AD995" s="928"/>
      <c r="AE995" s="928"/>
      <c r="AF995" s="928"/>
      <c r="AG995" s="928"/>
      <c r="AH995" s="928"/>
      <c r="AI995" s="928"/>
      <c r="AJ995" s="928"/>
      <c r="AK995" s="928"/>
      <c r="AL995" s="928"/>
      <c r="AM995" s="928"/>
      <c r="AN995" s="928"/>
      <c r="AO995" s="928"/>
      <c r="AP995" s="928"/>
      <c r="AQ995" s="928"/>
      <c r="AR995" s="928"/>
      <c r="AS995" s="928"/>
      <c r="AT995" s="928"/>
      <c r="AU995" s="928"/>
    </row>
    <row r="996" spans="1:47">
      <c r="A996" s="928"/>
      <c r="B996" s="928"/>
      <c r="C996" s="928"/>
      <c r="D996" s="928"/>
      <c r="E996" s="928"/>
      <c r="F996" s="928"/>
      <c r="G996" s="928"/>
      <c r="H996" s="928"/>
      <c r="I996" s="928"/>
      <c r="J996" s="928"/>
      <c r="K996" s="928"/>
      <c r="L996" s="928"/>
      <c r="M996" s="928"/>
      <c r="N996" s="928"/>
      <c r="O996" s="928"/>
      <c r="P996" s="928"/>
      <c r="Q996" s="928"/>
      <c r="R996" s="928"/>
      <c r="S996" s="928"/>
      <c r="T996" s="928"/>
      <c r="U996" s="928"/>
      <c r="V996" s="928"/>
      <c r="W996" s="928"/>
      <c r="X996" s="928"/>
      <c r="Y996" s="928"/>
      <c r="Z996" s="928"/>
      <c r="AA996" s="928"/>
      <c r="AB996" s="928"/>
      <c r="AC996" s="928"/>
      <c r="AD996" s="928"/>
      <c r="AE996" s="928"/>
      <c r="AF996" s="928"/>
      <c r="AG996" s="928"/>
      <c r="AH996" s="928"/>
      <c r="AI996" s="928"/>
      <c r="AJ996" s="928"/>
      <c r="AK996" s="928"/>
      <c r="AL996" s="928"/>
      <c r="AM996" s="928"/>
      <c r="AN996" s="928"/>
      <c r="AO996" s="928"/>
      <c r="AP996" s="928"/>
      <c r="AQ996" s="928"/>
      <c r="AR996" s="928"/>
      <c r="AS996" s="928"/>
      <c r="AT996" s="928"/>
      <c r="AU996" s="928"/>
    </row>
    <row r="997" spans="1:47">
      <c r="A997" s="928"/>
      <c r="B997" s="928"/>
      <c r="C997" s="928"/>
      <c r="D997" s="928"/>
      <c r="E997" s="928"/>
      <c r="F997" s="928"/>
      <c r="G997" s="928"/>
      <c r="H997" s="928"/>
      <c r="I997" s="928"/>
      <c r="J997" s="928"/>
      <c r="K997" s="928"/>
      <c r="L997" s="928"/>
      <c r="M997" s="928"/>
      <c r="N997" s="928"/>
      <c r="O997" s="928"/>
      <c r="P997" s="928"/>
      <c r="Q997" s="928"/>
      <c r="R997" s="928"/>
      <c r="S997" s="928"/>
      <c r="T997" s="928"/>
      <c r="U997" s="928"/>
      <c r="V997" s="928"/>
      <c r="W997" s="928"/>
      <c r="X997" s="928"/>
      <c r="Y997" s="928"/>
      <c r="Z997" s="928"/>
      <c r="AA997" s="928"/>
      <c r="AB997" s="928"/>
      <c r="AC997" s="928"/>
      <c r="AD997" s="928"/>
      <c r="AE997" s="928"/>
      <c r="AF997" s="928"/>
      <c r="AG997" s="928"/>
      <c r="AH997" s="928"/>
      <c r="AI997" s="928"/>
      <c r="AJ997" s="928"/>
      <c r="AK997" s="928"/>
      <c r="AL997" s="928"/>
      <c r="AM997" s="928"/>
      <c r="AN997" s="928"/>
      <c r="AO997" s="928"/>
      <c r="AP997" s="928"/>
      <c r="AQ997" s="928"/>
      <c r="AR997" s="928"/>
      <c r="AS997" s="928"/>
      <c r="AT997" s="928"/>
      <c r="AU997" s="928"/>
    </row>
    <row r="998" spans="1:47">
      <c r="A998" s="928"/>
      <c r="B998" s="928"/>
      <c r="C998" s="928"/>
      <c r="D998" s="928"/>
      <c r="E998" s="928"/>
      <c r="F998" s="928"/>
      <c r="G998" s="928"/>
      <c r="H998" s="928"/>
      <c r="I998" s="928"/>
      <c r="J998" s="928"/>
      <c r="K998" s="928"/>
      <c r="L998" s="928"/>
      <c r="M998" s="928"/>
      <c r="N998" s="928"/>
      <c r="O998" s="928"/>
      <c r="P998" s="928"/>
      <c r="Q998" s="928"/>
      <c r="R998" s="928"/>
      <c r="S998" s="928"/>
      <c r="T998" s="928"/>
      <c r="U998" s="928"/>
      <c r="V998" s="928"/>
      <c r="W998" s="928"/>
      <c r="X998" s="928"/>
      <c r="Y998" s="928"/>
      <c r="Z998" s="928"/>
      <c r="AA998" s="928"/>
      <c r="AB998" s="928"/>
      <c r="AC998" s="928"/>
      <c r="AD998" s="928"/>
      <c r="AE998" s="928"/>
      <c r="AF998" s="928"/>
      <c r="AG998" s="928"/>
      <c r="AH998" s="928"/>
      <c r="AI998" s="928"/>
      <c r="AJ998" s="928"/>
      <c r="AK998" s="928"/>
      <c r="AL998" s="928"/>
      <c r="AM998" s="928"/>
      <c r="AN998" s="928"/>
      <c r="AO998" s="928"/>
      <c r="AP998" s="928"/>
      <c r="AQ998" s="928"/>
      <c r="AR998" s="928"/>
      <c r="AS998" s="928"/>
      <c r="AT998" s="928"/>
      <c r="AU998" s="928"/>
    </row>
    <row r="999" spans="1:47">
      <c r="A999" s="928"/>
      <c r="B999" s="928"/>
      <c r="C999" s="928"/>
      <c r="D999" s="928"/>
      <c r="E999" s="928"/>
      <c r="F999" s="928"/>
      <c r="G999" s="928"/>
      <c r="H999" s="928"/>
      <c r="I999" s="928"/>
      <c r="J999" s="928"/>
      <c r="K999" s="928"/>
      <c r="L999" s="928"/>
      <c r="M999" s="928"/>
      <c r="N999" s="928"/>
      <c r="O999" s="928"/>
      <c r="P999" s="928"/>
      <c r="Q999" s="928"/>
      <c r="R999" s="928"/>
      <c r="S999" s="928"/>
      <c r="T999" s="928"/>
      <c r="U999" s="928"/>
      <c r="V999" s="928"/>
      <c r="W999" s="928"/>
      <c r="X999" s="928"/>
      <c r="Y999" s="928"/>
      <c r="Z999" s="928"/>
      <c r="AA999" s="928"/>
      <c r="AB999" s="928"/>
      <c r="AC999" s="928"/>
      <c r="AD999" s="928"/>
      <c r="AE999" s="928"/>
      <c r="AF999" s="928"/>
      <c r="AG999" s="928"/>
      <c r="AH999" s="928"/>
      <c r="AI999" s="928"/>
      <c r="AJ999" s="928"/>
      <c r="AK999" s="928"/>
      <c r="AL999" s="928"/>
      <c r="AM999" s="928"/>
      <c r="AN999" s="928"/>
      <c r="AO999" s="928"/>
      <c r="AP999" s="928"/>
      <c r="AQ999" s="928"/>
      <c r="AR999" s="928"/>
      <c r="AS999" s="928"/>
      <c r="AT999" s="928"/>
      <c r="AU999" s="928"/>
    </row>
    <row r="1000" spans="1:47">
      <c r="A1000" s="928"/>
      <c r="B1000" s="928"/>
      <c r="C1000" s="928"/>
      <c r="D1000" s="928"/>
      <c r="E1000" s="928"/>
      <c r="F1000" s="928"/>
      <c r="G1000" s="928"/>
      <c r="H1000" s="928"/>
      <c r="I1000" s="928"/>
      <c r="J1000" s="928"/>
      <c r="K1000" s="928"/>
      <c r="L1000" s="928"/>
      <c r="M1000" s="928"/>
      <c r="N1000" s="928"/>
      <c r="O1000" s="928"/>
      <c r="P1000" s="928"/>
      <c r="Q1000" s="928"/>
      <c r="R1000" s="928"/>
      <c r="S1000" s="928"/>
      <c r="T1000" s="928"/>
      <c r="U1000" s="928"/>
      <c r="V1000" s="928"/>
      <c r="W1000" s="928"/>
      <c r="X1000" s="928"/>
      <c r="Y1000" s="928"/>
      <c r="Z1000" s="928"/>
      <c r="AA1000" s="928"/>
      <c r="AB1000" s="928"/>
      <c r="AC1000" s="928"/>
      <c r="AD1000" s="928"/>
      <c r="AE1000" s="928"/>
      <c r="AF1000" s="928"/>
      <c r="AG1000" s="928"/>
      <c r="AH1000" s="928"/>
      <c r="AI1000" s="928"/>
      <c r="AJ1000" s="928"/>
      <c r="AK1000" s="928"/>
      <c r="AL1000" s="928"/>
      <c r="AM1000" s="928"/>
      <c r="AN1000" s="928"/>
      <c r="AO1000" s="928"/>
      <c r="AP1000" s="928"/>
      <c r="AQ1000" s="928"/>
      <c r="AR1000" s="928"/>
      <c r="AS1000" s="928"/>
      <c r="AT1000" s="928"/>
      <c r="AU1000" s="928"/>
    </row>
    <row r="1001" spans="1:47">
      <c r="A1001" s="928"/>
      <c r="B1001" s="928"/>
      <c r="C1001" s="928"/>
      <c r="D1001" s="928"/>
      <c r="E1001" s="928"/>
      <c r="F1001" s="928"/>
      <c r="G1001" s="928"/>
      <c r="H1001" s="928"/>
      <c r="I1001" s="928"/>
      <c r="J1001" s="928"/>
      <c r="K1001" s="928"/>
      <c r="L1001" s="928"/>
      <c r="M1001" s="928"/>
      <c r="N1001" s="928"/>
      <c r="O1001" s="928"/>
      <c r="P1001" s="928"/>
      <c r="Q1001" s="928"/>
      <c r="R1001" s="928"/>
      <c r="S1001" s="928"/>
      <c r="T1001" s="928"/>
      <c r="U1001" s="928"/>
      <c r="V1001" s="928"/>
      <c r="W1001" s="928"/>
      <c r="X1001" s="928"/>
      <c r="Y1001" s="928"/>
      <c r="Z1001" s="928"/>
      <c r="AA1001" s="928"/>
      <c r="AB1001" s="928"/>
      <c r="AC1001" s="928"/>
      <c r="AD1001" s="928"/>
      <c r="AE1001" s="928"/>
      <c r="AF1001" s="928"/>
      <c r="AG1001" s="928"/>
      <c r="AH1001" s="928"/>
      <c r="AI1001" s="928"/>
      <c r="AJ1001" s="928"/>
      <c r="AK1001" s="928"/>
      <c r="AL1001" s="928"/>
      <c r="AM1001" s="928"/>
      <c r="AN1001" s="928"/>
      <c r="AO1001" s="928"/>
      <c r="AP1001" s="928"/>
      <c r="AQ1001" s="928"/>
      <c r="AR1001" s="928"/>
      <c r="AS1001" s="928"/>
      <c r="AT1001" s="928"/>
      <c r="AU1001" s="928"/>
    </row>
    <row r="1002" spans="1:47">
      <c r="A1002" s="928"/>
      <c r="B1002" s="928"/>
      <c r="C1002" s="928"/>
      <c r="D1002" s="928"/>
      <c r="E1002" s="928"/>
      <c r="F1002" s="928"/>
      <c r="G1002" s="928"/>
      <c r="H1002" s="928"/>
      <c r="I1002" s="928"/>
      <c r="J1002" s="928"/>
      <c r="K1002" s="928"/>
      <c r="L1002" s="928"/>
      <c r="M1002" s="928"/>
      <c r="N1002" s="928"/>
      <c r="O1002" s="928"/>
      <c r="P1002" s="928"/>
      <c r="Q1002" s="928"/>
      <c r="R1002" s="928"/>
      <c r="S1002" s="928"/>
      <c r="T1002" s="928"/>
      <c r="U1002" s="928"/>
      <c r="V1002" s="928"/>
      <c r="W1002" s="928"/>
      <c r="X1002" s="928"/>
      <c r="Y1002" s="928"/>
      <c r="Z1002" s="928"/>
      <c r="AA1002" s="928"/>
      <c r="AB1002" s="928"/>
      <c r="AC1002" s="928"/>
      <c r="AD1002" s="928"/>
      <c r="AE1002" s="928"/>
      <c r="AF1002" s="928"/>
      <c r="AG1002" s="928"/>
      <c r="AH1002" s="928"/>
      <c r="AI1002" s="928"/>
      <c r="AJ1002" s="928"/>
      <c r="AK1002" s="928"/>
      <c r="AL1002" s="928"/>
      <c r="AM1002" s="928"/>
      <c r="AN1002" s="928"/>
      <c r="AO1002" s="928"/>
      <c r="AP1002" s="928"/>
      <c r="AQ1002" s="928"/>
      <c r="AR1002" s="928"/>
      <c r="AS1002" s="928"/>
      <c r="AT1002" s="928"/>
      <c r="AU1002" s="928"/>
    </row>
    <row r="1003" spans="1:47">
      <c r="A1003" s="928"/>
      <c r="B1003" s="928"/>
      <c r="C1003" s="928"/>
      <c r="D1003" s="928"/>
      <c r="E1003" s="928"/>
      <c r="F1003" s="928"/>
      <c r="G1003" s="928"/>
      <c r="H1003" s="928"/>
      <c r="I1003" s="928"/>
      <c r="J1003" s="928"/>
      <c r="K1003" s="928"/>
      <c r="L1003" s="928"/>
      <c r="M1003" s="928"/>
      <c r="N1003" s="928"/>
      <c r="O1003" s="928"/>
      <c r="P1003" s="928"/>
      <c r="Q1003" s="928"/>
      <c r="R1003" s="928"/>
      <c r="S1003" s="928"/>
      <c r="T1003" s="928"/>
      <c r="U1003" s="928"/>
      <c r="V1003" s="928"/>
      <c r="W1003" s="928"/>
      <c r="X1003" s="928"/>
      <c r="Y1003" s="928"/>
      <c r="Z1003" s="928"/>
      <c r="AA1003" s="928"/>
      <c r="AB1003" s="928"/>
      <c r="AC1003" s="928"/>
      <c r="AD1003" s="928"/>
      <c r="AE1003" s="928"/>
      <c r="AF1003" s="928"/>
      <c r="AG1003" s="928"/>
      <c r="AH1003" s="928"/>
      <c r="AI1003" s="928"/>
      <c r="AJ1003" s="928"/>
      <c r="AK1003" s="928"/>
      <c r="AL1003" s="928"/>
      <c r="AM1003" s="928"/>
      <c r="AN1003" s="928"/>
      <c r="AO1003" s="928"/>
      <c r="AP1003" s="928"/>
      <c r="AQ1003" s="928"/>
      <c r="AR1003" s="928"/>
      <c r="AS1003" s="928"/>
      <c r="AT1003" s="928"/>
      <c r="AU1003" s="928"/>
    </row>
    <row r="1004" spans="1:47">
      <c r="A1004" s="928"/>
      <c r="B1004" s="928"/>
      <c r="C1004" s="928"/>
      <c r="D1004" s="928"/>
      <c r="E1004" s="928"/>
      <c r="F1004" s="928"/>
      <c r="G1004" s="928"/>
      <c r="H1004" s="928"/>
      <c r="I1004" s="928"/>
      <c r="J1004" s="928"/>
      <c r="K1004" s="928"/>
      <c r="L1004" s="928"/>
      <c r="M1004" s="928"/>
      <c r="N1004" s="928"/>
      <c r="O1004" s="928"/>
      <c r="P1004" s="928"/>
      <c r="Q1004" s="928"/>
      <c r="R1004" s="928"/>
      <c r="S1004" s="928"/>
      <c r="T1004" s="928"/>
      <c r="U1004" s="928"/>
      <c r="V1004" s="928"/>
      <c r="W1004" s="928"/>
      <c r="X1004" s="928"/>
      <c r="Y1004" s="928"/>
      <c r="Z1004" s="928"/>
      <c r="AA1004" s="928"/>
      <c r="AB1004" s="928"/>
      <c r="AC1004" s="928"/>
      <c r="AD1004" s="928"/>
      <c r="AE1004" s="928"/>
      <c r="AF1004" s="928"/>
      <c r="AG1004" s="928"/>
      <c r="AH1004" s="928"/>
      <c r="AI1004" s="928"/>
      <c r="AJ1004" s="928"/>
      <c r="AK1004" s="928"/>
      <c r="AL1004" s="928"/>
      <c r="AM1004" s="928"/>
      <c r="AN1004" s="928"/>
      <c r="AO1004" s="928"/>
      <c r="AP1004" s="928"/>
      <c r="AQ1004" s="928"/>
      <c r="AR1004" s="928"/>
      <c r="AS1004" s="928"/>
      <c r="AT1004" s="928"/>
      <c r="AU1004" s="928"/>
    </row>
    <row r="1005" spans="1:47">
      <c r="A1005" s="928"/>
      <c r="B1005" s="928"/>
      <c r="C1005" s="928"/>
      <c r="D1005" s="928"/>
      <c r="E1005" s="928"/>
      <c r="F1005" s="928"/>
      <c r="G1005" s="928"/>
      <c r="H1005" s="928"/>
      <c r="I1005" s="928"/>
      <c r="J1005" s="928"/>
      <c r="K1005" s="928"/>
      <c r="L1005" s="928"/>
      <c r="M1005" s="928"/>
      <c r="N1005" s="928"/>
      <c r="O1005" s="928"/>
      <c r="P1005" s="928"/>
      <c r="Q1005" s="928"/>
      <c r="R1005" s="928"/>
      <c r="S1005" s="928"/>
      <c r="T1005" s="928"/>
      <c r="U1005" s="928"/>
      <c r="V1005" s="928"/>
      <c r="W1005" s="928"/>
      <c r="X1005" s="928"/>
      <c r="Y1005" s="928"/>
      <c r="Z1005" s="928"/>
      <c r="AA1005" s="928"/>
      <c r="AB1005" s="928"/>
      <c r="AC1005" s="928"/>
      <c r="AD1005" s="928"/>
      <c r="AE1005" s="928"/>
      <c r="AF1005" s="928"/>
      <c r="AG1005" s="928"/>
      <c r="AH1005" s="928"/>
      <c r="AI1005" s="928"/>
      <c r="AJ1005" s="928"/>
      <c r="AK1005" s="928"/>
      <c r="AL1005" s="928"/>
      <c r="AM1005" s="928"/>
      <c r="AN1005" s="928"/>
      <c r="AO1005" s="928"/>
      <c r="AP1005" s="928"/>
      <c r="AQ1005" s="928"/>
      <c r="AR1005" s="928"/>
      <c r="AS1005" s="928"/>
      <c r="AT1005" s="928"/>
      <c r="AU1005" s="928"/>
    </row>
    <row r="1006" spans="1:47">
      <c r="A1006" s="928"/>
      <c r="B1006" s="928"/>
      <c r="C1006" s="928"/>
      <c r="D1006" s="928"/>
      <c r="E1006" s="928"/>
      <c r="F1006" s="928"/>
      <c r="G1006" s="928"/>
      <c r="H1006" s="928"/>
      <c r="I1006" s="928"/>
      <c r="J1006" s="928"/>
      <c r="K1006" s="928"/>
      <c r="L1006" s="928"/>
      <c r="M1006" s="928"/>
      <c r="N1006" s="928"/>
      <c r="O1006" s="928"/>
      <c r="P1006" s="928"/>
      <c r="Q1006" s="928"/>
      <c r="R1006" s="928"/>
      <c r="S1006" s="928"/>
      <c r="T1006" s="928"/>
      <c r="U1006" s="928"/>
      <c r="V1006" s="928"/>
      <c r="W1006" s="928"/>
      <c r="X1006" s="928"/>
      <c r="Y1006" s="928"/>
      <c r="Z1006" s="928"/>
      <c r="AA1006" s="928"/>
      <c r="AB1006" s="928"/>
      <c r="AC1006" s="928"/>
      <c r="AD1006" s="928"/>
      <c r="AE1006" s="928"/>
      <c r="AF1006" s="928"/>
      <c r="AG1006" s="928"/>
      <c r="AH1006" s="928"/>
      <c r="AI1006" s="928"/>
      <c r="AJ1006" s="928"/>
      <c r="AK1006" s="928"/>
      <c r="AL1006" s="928"/>
      <c r="AM1006" s="928"/>
      <c r="AN1006" s="928"/>
      <c r="AO1006" s="928"/>
      <c r="AP1006" s="928"/>
      <c r="AQ1006" s="928"/>
      <c r="AR1006" s="928"/>
      <c r="AS1006" s="928"/>
      <c r="AT1006" s="928"/>
      <c r="AU1006" s="928"/>
    </row>
    <row r="1007" spans="1:47">
      <c r="A1007" s="928"/>
      <c r="B1007" s="928"/>
      <c r="C1007" s="928"/>
      <c r="D1007" s="928"/>
      <c r="E1007" s="928"/>
      <c r="F1007" s="928"/>
      <c r="G1007" s="928"/>
      <c r="H1007" s="928"/>
      <c r="I1007" s="928"/>
      <c r="J1007" s="928"/>
      <c r="K1007" s="928"/>
      <c r="L1007" s="928"/>
      <c r="M1007" s="928"/>
      <c r="N1007" s="928"/>
      <c r="O1007" s="928"/>
      <c r="P1007" s="928"/>
      <c r="Q1007" s="928"/>
      <c r="R1007" s="928"/>
      <c r="S1007" s="928"/>
      <c r="T1007" s="928"/>
      <c r="U1007" s="928"/>
      <c r="V1007" s="928"/>
      <c r="W1007" s="928"/>
      <c r="X1007" s="928"/>
      <c r="Y1007" s="928"/>
      <c r="Z1007" s="928"/>
      <c r="AA1007" s="928"/>
      <c r="AB1007" s="928"/>
      <c r="AC1007" s="928"/>
      <c r="AD1007" s="928"/>
      <c r="AE1007" s="928"/>
      <c r="AF1007" s="928"/>
      <c r="AG1007" s="928"/>
      <c r="AH1007" s="928"/>
      <c r="AI1007" s="928"/>
      <c r="AJ1007" s="928"/>
      <c r="AK1007" s="928"/>
      <c r="AL1007" s="928"/>
      <c r="AM1007" s="928"/>
      <c r="AN1007" s="928"/>
      <c r="AO1007" s="928"/>
      <c r="AP1007" s="928"/>
      <c r="AQ1007" s="928"/>
      <c r="AR1007" s="928"/>
      <c r="AS1007" s="928"/>
      <c r="AT1007" s="928"/>
      <c r="AU1007" s="928"/>
    </row>
    <row r="1008" spans="1:47">
      <c r="A1008" s="928"/>
      <c r="B1008" s="928"/>
      <c r="C1008" s="928"/>
      <c r="D1008" s="928"/>
      <c r="E1008" s="928"/>
      <c r="F1008" s="928"/>
      <c r="G1008" s="928"/>
      <c r="H1008" s="928"/>
      <c r="I1008" s="928"/>
      <c r="J1008" s="928"/>
      <c r="K1008" s="928"/>
      <c r="L1008" s="928"/>
      <c r="M1008" s="928"/>
      <c r="N1008" s="928"/>
      <c r="O1008" s="928"/>
      <c r="P1008" s="928"/>
      <c r="Q1008" s="928"/>
      <c r="R1008" s="928"/>
      <c r="S1008" s="928"/>
      <c r="T1008" s="928"/>
      <c r="U1008" s="928"/>
      <c r="V1008" s="928"/>
      <c r="W1008" s="928"/>
      <c r="X1008" s="928"/>
      <c r="Y1008" s="928"/>
      <c r="Z1008" s="928"/>
      <c r="AA1008" s="928"/>
      <c r="AB1008" s="928"/>
      <c r="AC1008" s="928"/>
      <c r="AD1008" s="928"/>
      <c r="AE1008" s="928"/>
      <c r="AF1008" s="928"/>
      <c r="AG1008" s="928"/>
      <c r="AH1008" s="928"/>
      <c r="AI1008" s="928"/>
      <c r="AJ1008" s="928"/>
      <c r="AK1008" s="928"/>
      <c r="AL1008" s="928"/>
      <c r="AM1008" s="928"/>
      <c r="AN1008" s="928"/>
      <c r="AO1008" s="928"/>
      <c r="AP1008" s="928"/>
      <c r="AQ1008" s="928"/>
      <c r="AR1008" s="928"/>
      <c r="AS1008" s="928"/>
      <c r="AT1008" s="928"/>
      <c r="AU1008" s="928"/>
    </row>
    <row r="1009" spans="1:47">
      <c r="A1009" s="928"/>
      <c r="B1009" s="928"/>
      <c r="C1009" s="928"/>
      <c r="D1009" s="928"/>
      <c r="E1009" s="928"/>
      <c r="F1009" s="928"/>
      <c r="G1009" s="928"/>
      <c r="H1009" s="928"/>
      <c r="I1009" s="928"/>
      <c r="J1009" s="928"/>
      <c r="K1009" s="928"/>
      <c r="L1009" s="928"/>
      <c r="M1009" s="928"/>
      <c r="N1009" s="928"/>
      <c r="O1009" s="928"/>
      <c r="P1009" s="928"/>
      <c r="Q1009" s="928"/>
      <c r="R1009" s="928"/>
      <c r="S1009" s="928"/>
      <c r="T1009" s="928"/>
      <c r="U1009" s="928"/>
      <c r="V1009" s="928"/>
      <c r="W1009" s="928"/>
      <c r="X1009" s="928"/>
      <c r="Y1009" s="928"/>
      <c r="Z1009" s="928"/>
      <c r="AA1009" s="928"/>
      <c r="AB1009" s="928"/>
      <c r="AC1009" s="928"/>
      <c r="AD1009" s="928"/>
      <c r="AE1009" s="928"/>
      <c r="AF1009" s="928"/>
      <c r="AG1009" s="928"/>
      <c r="AH1009" s="928"/>
      <c r="AI1009" s="928"/>
      <c r="AJ1009" s="928"/>
      <c r="AK1009" s="928"/>
      <c r="AL1009" s="928"/>
      <c r="AM1009" s="928"/>
      <c r="AN1009" s="928"/>
      <c r="AO1009" s="928"/>
      <c r="AP1009" s="928"/>
      <c r="AQ1009" s="928"/>
      <c r="AR1009" s="928"/>
      <c r="AS1009" s="928"/>
      <c r="AT1009" s="928"/>
      <c r="AU1009" s="928"/>
    </row>
    <row r="1010" spans="1:47">
      <c r="A1010" s="928"/>
      <c r="B1010" s="928"/>
      <c r="C1010" s="928"/>
      <c r="D1010" s="928"/>
      <c r="E1010" s="928"/>
      <c r="F1010" s="928"/>
      <c r="G1010" s="928"/>
      <c r="H1010" s="928"/>
      <c r="I1010" s="928"/>
      <c r="J1010" s="928"/>
      <c r="K1010" s="928"/>
      <c r="L1010" s="928"/>
      <c r="M1010" s="928"/>
      <c r="N1010" s="928"/>
      <c r="O1010" s="928"/>
      <c r="P1010" s="928"/>
      <c r="Q1010" s="928"/>
      <c r="R1010" s="928"/>
      <c r="S1010" s="928"/>
      <c r="T1010" s="928"/>
      <c r="U1010" s="928"/>
      <c r="V1010" s="928"/>
      <c r="W1010" s="928"/>
      <c r="X1010" s="928"/>
      <c r="Y1010" s="928"/>
      <c r="Z1010" s="928"/>
      <c r="AA1010" s="928"/>
      <c r="AB1010" s="928"/>
      <c r="AC1010" s="928"/>
      <c r="AD1010" s="928"/>
      <c r="AE1010" s="928"/>
      <c r="AF1010" s="928"/>
      <c r="AG1010" s="928"/>
      <c r="AH1010" s="928"/>
      <c r="AI1010" s="928"/>
      <c r="AJ1010" s="928"/>
      <c r="AK1010" s="928"/>
      <c r="AL1010" s="928"/>
      <c r="AM1010" s="928"/>
      <c r="AN1010" s="928"/>
      <c r="AO1010" s="928"/>
      <c r="AP1010" s="928"/>
      <c r="AQ1010" s="928"/>
      <c r="AR1010" s="928"/>
      <c r="AS1010" s="928"/>
      <c r="AT1010" s="928"/>
      <c r="AU1010" s="928"/>
    </row>
    <row r="1011" spans="1:47">
      <c r="AL1011" s="929"/>
    </row>
  </sheetData>
  <mergeCells count="198">
    <mergeCell ref="B34:F34"/>
    <mergeCell ref="J39:J40"/>
    <mergeCell ref="K39:K40"/>
    <mergeCell ref="F40:F42"/>
    <mergeCell ref="AW88:AW90"/>
    <mergeCell ref="AM31:AM32"/>
    <mergeCell ref="AN31:AN32"/>
    <mergeCell ref="AO31:AT32"/>
    <mergeCell ref="AV31:AV32"/>
    <mergeCell ref="AW31:AW32"/>
    <mergeCell ref="B33:F33"/>
    <mergeCell ref="G33:AN33"/>
    <mergeCell ref="AR33:AT33"/>
    <mergeCell ref="AV29:AV30"/>
    <mergeCell ref="AW29:AW30"/>
    <mergeCell ref="B31:F32"/>
    <mergeCell ref="G31:H32"/>
    <mergeCell ref="I31:T31"/>
    <mergeCell ref="U31:Y32"/>
    <mergeCell ref="Z31:AE32"/>
    <mergeCell ref="AF31:AF32"/>
    <mergeCell ref="AH31:AH32"/>
    <mergeCell ref="AI31:AL32"/>
    <mergeCell ref="AN29:AN30"/>
    <mergeCell ref="AO29:AO30"/>
    <mergeCell ref="AP29:AP30"/>
    <mergeCell ref="AQ29:AQ30"/>
    <mergeCell ref="AR29:AR30"/>
    <mergeCell ref="AS29:AS30"/>
    <mergeCell ref="B29:F30"/>
    <mergeCell ref="G29:AE30"/>
    <mergeCell ref="AF29:AF30"/>
    <mergeCell ref="AH29:AH30"/>
    <mergeCell ref="AI29:AL30"/>
    <mergeCell ref="AM29:AM30"/>
    <mergeCell ref="B27:F27"/>
    <mergeCell ref="G27:AH27"/>
    <mergeCell ref="AJ27:AS27"/>
    <mergeCell ref="B28:F28"/>
    <mergeCell ref="G28:AI28"/>
    <mergeCell ref="AM28:AS28"/>
    <mergeCell ref="B25:E25"/>
    <mergeCell ref="G25:AB25"/>
    <mergeCell ref="AC25:AE25"/>
    <mergeCell ref="AF25:AN25"/>
    <mergeCell ref="B26:E26"/>
    <mergeCell ref="G26:AE26"/>
    <mergeCell ref="AF26:AH26"/>
    <mergeCell ref="AI26:AT26"/>
    <mergeCell ref="AT21:AT24"/>
    <mergeCell ref="AV21:AV24"/>
    <mergeCell ref="AW21:AW24"/>
    <mergeCell ref="D22:E22"/>
    <mergeCell ref="D23:E23"/>
    <mergeCell ref="D24:E24"/>
    <mergeCell ref="B21:C24"/>
    <mergeCell ref="D21:E21"/>
    <mergeCell ref="G21:Y24"/>
    <mergeCell ref="Z21:Z24"/>
    <mergeCell ref="AA21:AA24"/>
    <mergeCell ref="AB21:AB24"/>
    <mergeCell ref="AW13:AW16"/>
    <mergeCell ref="D14:E14"/>
    <mergeCell ref="D15:E15"/>
    <mergeCell ref="D16:E16"/>
    <mergeCell ref="AA13:AA16"/>
    <mergeCell ref="AB13:AB16"/>
    <mergeCell ref="AC13:AN16"/>
    <mergeCell ref="AO13:AO16"/>
    <mergeCell ref="AP13:AP16"/>
    <mergeCell ref="AQ13:AS25"/>
    <mergeCell ref="AC17:AN20"/>
    <mergeCell ref="AO17:AO20"/>
    <mergeCell ref="AP17:AP20"/>
    <mergeCell ref="AC21:AN24"/>
    <mergeCell ref="AT17:AT20"/>
    <mergeCell ref="AV17:AV20"/>
    <mergeCell ref="AW17:AW20"/>
    <mergeCell ref="D18:E18"/>
    <mergeCell ref="D19:E19"/>
    <mergeCell ref="D20:E20"/>
    <mergeCell ref="D17:E17"/>
    <mergeCell ref="G17:Y20"/>
    <mergeCell ref="Z17:Z20"/>
    <mergeCell ref="AA17:AA20"/>
    <mergeCell ref="AU10:AU11"/>
    <mergeCell ref="AV10:AV11"/>
    <mergeCell ref="AI10:AI11"/>
    <mergeCell ref="AJ10:AL11"/>
    <mergeCell ref="AM10:AM11"/>
    <mergeCell ref="AN10:AN11"/>
    <mergeCell ref="AO10:AO11"/>
    <mergeCell ref="AP10:AP11"/>
    <mergeCell ref="B12:E12"/>
    <mergeCell ref="F12:F26"/>
    <mergeCell ref="G12:T12"/>
    <mergeCell ref="U12:Y12"/>
    <mergeCell ref="AA12:AT12"/>
    <mergeCell ref="AU12:AU32"/>
    <mergeCell ref="B13:C16"/>
    <mergeCell ref="D13:E13"/>
    <mergeCell ref="G13:Y16"/>
    <mergeCell ref="Z13:Z16"/>
    <mergeCell ref="AT13:AT16"/>
    <mergeCell ref="AV13:AV16"/>
    <mergeCell ref="B17:C20"/>
    <mergeCell ref="AB17:AB20"/>
    <mergeCell ref="AO21:AO24"/>
    <mergeCell ref="AP21:AP24"/>
    <mergeCell ref="AC10:AC11"/>
    <mergeCell ref="AD10:AD11"/>
    <mergeCell ref="AE10:AE11"/>
    <mergeCell ref="AF10:AF11"/>
    <mergeCell ref="AG10:AG11"/>
    <mergeCell ref="AH10:AH11"/>
    <mergeCell ref="B9:F11"/>
    <mergeCell ref="G9:AT9"/>
    <mergeCell ref="G10:H11"/>
    <mergeCell ref="I10:K11"/>
    <mergeCell ref="L10:L11"/>
    <mergeCell ref="M10:T11"/>
    <mergeCell ref="U10:Y11"/>
    <mergeCell ref="Z10:Z11"/>
    <mergeCell ref="AA10:AA11"/>
    <mergeCell ref="AB10:AB11"/>
    <mergeCell ref="AQ10:AQ11"/>
    <mergeCell ref="AR10:AR11"/>
    <mergeCell ref="AS10:AS11"/>
    <mergeCell ref="AT10:AT11"/>
    <mergeCell ref="AS7:AS8"/>
    <mergeCell ref="AT7:AT8"/>
    <mergeCell ref="AU7:AU8"/>
    <mergeCell ref="AV7:AV8"/>
    <mergeCell ref="AW7:AW8"/>
    <mergeCell ref="I8:K8"/>
    <mergeCell ref="M8:T8"/>
    <mergeCell ref="AM7:AM8"/>
    <mergeCell ref="AN7:AN8"/>
    <mergeCell ref="AO7:AO8"/>
    <mergeCell ref="AP7:AP8"/>
    <mergeCell ref="AQ7:AQ8"/>
    <mergeCell ref="AR7:AR8"/>
    <mergeCell ref="AE7:AE8"/>
    <mergeCell ref="AF7:AF8"/>
    <mergeCell ref="AG7:AG8"/>
    <mergeCell ref="AH7:AH8"/>
    <mergeCell ref="AI7:AI8"/>
    <mergeCell ref="AJ7:AL8"/>
    <mergeCell ref="U7:Y8"/>
    <mergeCell ref="Z7:Z8"/>
    <mergeCell ref="AA7:AA8"/>
    <mergeCell ref="AB7:AB8"/>
    <mergeCell ref="AC7:AC8"/>
    <mergeCell ref="AD7:AD8"/>
    <mergeCell ref="AP4:AP5"/>
    <mergeCell ref="AQ4:AQ5"/>
    <mergeCell ref="AR4:AR5"/>
    <mergeCell ref="AS4:AS5"/>
    <mergeCell ref="A6:A33"/>
    <mergeCell ref="B6:F6"/>
    <mergeCell ref="G6:H6"/>
    <mergeCell ref="B7:F8"/>
    <mergeCell ref="G7:H8"/>
    <mergeCell ref="I7:T7"/>
    <mergeCell ref="AJ4:AJ5"/>
    <mergeCell ref="AK4:AK5"/>
    <mergeCell ref="AL4:AL5"/>
    <mergeCell ref="AM4:AM5"/>
    <mergeCell ref="AN4:AN5"/>
    <mergeCell ref="AO4:AO5"/>
    <mergeCell ref="Z4:Z5"/>
    <mergeCell ref="AA4:AA5"/>
    <mergeCell ref="AB4:AB5"/>
    <mergeCell ref="AC4:AE4"/>
    <mergeCell ref="AF4:AH4"/>
    <mergeCell ref="AI4:AI5"/>
    <mergeCell ref="P4:P5"/>
    <mergeCell ref="A1:F5"/>
    <mergeCell ref="G1:H5"/>
    <mergeCell ref="I1:AR1"/>
    <mergeCell ref="AV1:AV5"/>
    <mergeCell ref="AW1:AW5"/>
    <mergeCell ref="I2:T3"/>
    <mergeCell ref="U2:AS3"/>
    <mergeCell ref="AT2:AT5"/>
    <mergeCell ref="AU2:AU5"/>
    <mergeCell ref="I4:I5"/>
    <mergeCell ref="Q4:Q5"/>
    <mergeCell ref="R4:R5"/>
    <mergeCell ref="S4:S5"/>
    <mergeCell ref="T4:T5"/>
    <mergeCell ref="U4:Y4"/>
    <mergeCell ref="J4:J5"/>
    <mergeCell ref="K4:K5"/>
    <mergeCell ref="L4:L5"/>
    <mergeCell ref="M4:M5"/>
    <mergeCell ref="N4:N5"/>
    <mergeCell ref="O4:O5"/>
  </mergeCells>
  <hyperlinks>
    <hyperlink ref="G7:H8" location="WD!A1" display="x" xr:uid="{48875E06-A120-45B2-B45A-FEE137713BD8}"/>
    <hyperlink ref="I7:T7" location="'Programs In'!A1" display="X  " xr:uid="{ADB175A5-E8F6-4C2F-BD8F-0043B57EF4F3}"/>
    <hyperlink ref="B9:D11" location="'Table 3'!A1" display="Start                                                                                                                                      (Table 3)                                                          " xr:uid="{DB96685D-7548-4A86-86B1-515DD82E3FF2}"/>
    <hyperlink ref="AW11" location="'Table 1'!A8" display="## ANY Changes in  function settings                                                      Table1  Press2         " xr:uid="{68C1B612-0213-45F8-AB5D-0F53CC9ED991}"/>
    <hyperlink ref="AJ7:AL8" location="Detergents!A1" display="Detergent table" xr:uid="{2543E86C-90DA-4B0B-9EC8-AF82BFED7485}"/>
    <hyperlink ref="AJ10:AL11" location="Detergents!A1" display="Detergent table" xr:uid="{5D84FDA0-2406-4E86-BA9E-1386E49E4916}"/>
    <hyperlink ref="B9:F11" location="Table3!A1" display="Start                                                                                                                                      (Table 3)                                                          " xr:uid="{D843F866-C286-4C7C-BA3C-5F36FA9A2B18}"/>
    <hyperlink ref="G10:H11" location="WD!A1" display="x" xr:uid="{CCEC4328-7CB2-4E73-BC7F-F749903FCA21}"/>
  </hyperlinks>
  <pageMargins left="0.7" right="0.7" top="0.75" bottom="0.75" header="0.3" footer="0.3"/>
  <pageSetup orientation="portrait"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80400-7768-498C-89CC-2FF0DFBB294E}">
  <sheetPr>
    <tabColor theme="5" tint="0.59999389629810485"/>
  </sheetPr>
  <dimension ref="A1:AV8"/>
  <sheetViews>
    <sheetView topLeftCell="H1" zoomScale="120" zoomScaleNormal="120" workbookViewId="0">
      <selection activeCell="AW11" sqref="AW11"/>
    </sheetView>
  </sheetViews>
  <sheetFormatPr defaultColWidth="8.85546875" defaultRowHeight="15"/>
  <cols>
    <col min="1" max="2" width="8.85546875" style="946"/>
    <col min="3" max="3" width="4.7109375" style="946" bestFit="1" customWidth="1"/>
    <col min="4" max="6" width="8.85546875" style="946"/>
    <col min="7" max="7" width="13.42578125" style="946" customWidth="1"/>
    <col min="8" max="8" width="8.7109375" style="946" bestFit="1" customWidth="1"/>
    <col min="9" max="9" width="8" style="946" customWidth="1"/>
    <col min="10" max="10" width="11.5703125" style="946" bestFit="1" customWidth="1"/>
    <col min="11" max="11" width="11.28515625" style="946" customWidth="1"/>
    <col min="12" max="12" width="9.85546875" style="946" customWidth="1"/>
    <col min="13" max="13" width="9.42578125" style="946" customWidth="1"/>
    <col min="14" max="14" width="12.140625" style="946" bestFit="1" customWidth="1"/>
    <col min="15" max="15" width="7.42578125" style="946" bestFit="1" customWidth="1"/>
    <col min="16" max="16" width="7.7109375" style="946" bestFit="1" customWidth="1"/>
    <col min="17" max="17" width="12.42578125" style="946" customWidth="1"/>
    <col min="18" max="18" width="12.7109375" style="946" bestFit="1" customWidth="1"/>
    <col min="19" max="19" width="10.85546875" style="946" bestFit="1" customWidth="1"/>
    <col min="20" max="25" width="8.7109375" style="946" customWidth="1"/>
    <col min="26" max="26" width="10.85546875" style="946" customWidth="1"/>
    <col min="27" max="27" width="27.140625" style="946" customWidth="1"/>
    <col min="28" max="28" width="15" style="946" customWidth="1"/>
    <col min="29" max="29" width="22.85546875" style="946" customWidth="1"/>
    <col min="30" max="30" width="13.7109375" style="946" customWidth="1"/>
    <col min="31" max="31" width="15.28515625" style="946" customWidth="1"/>
    <col min="32" max="32" width="19.5703125" style="946" customWidth="1"/>
    <col min="33" max="34" width="8.85546875" style="946"/>
    <col min="35" max="35" width="15" style="946" customWidth="1"/>
    <col min="36" max="36" width="15.28515625" style="946" customWidth="1"/>
    <col min="37" max="42" width="14.28515625" style="946" customWidth="1"/>
    <col min="43" max="43" width="12.7109375" style="946" customWidth="1"/>
    <col min="44" max="44" width="9.7109375" style="946" customWidth="1"/>
    <col min="45" max="45" width="42.85546875" style="946" customWidth="1"/>
    <col min="46" max="46" width="24.28515625" style="946" customWidth="1"/>
    <col min="47" max="47" width="63.5703125" style="946" customWidth="1"/>
    <col min="48" max="48" width="55.5703125" style="946" customWidth="1"/>
    <col min="49" max="16384" width="8.85546875" style="946"/>
  </cols>
  <sheetData>
    <row r="1" spans="1:48">
      <c r="A1" s="2047" t="s">
        <v>838</v>
      </c>
      <c r="B1" s="2047"/>
      <c r="C1" s="2047"/>
      <c r="D1" s="945"/>
      <c r="E1" s="945"/>
      <c r="F1" s="945"/>
      <c r="G1" s="945"/>
      <c r="H1" s="945"/>
      <c r="I1" s="945"/>
      <c r="J1" s="945"/>
      <c r="K1" s="945"/>
      <c r="L1" s="945"/>
      <c r="M1" s="945"/>
      <c r="N1" s="945"/>
      <c r="O1" s="945"/>
      <c r="P1" s="945"/>
      <c r="Q1" s="945"/>
      <c r="R1" s="945"/>
      <c r="S1" s="945"/>
      <c r="T1" s="945"/>
      <c r="U1" s="945"/>
      <c r="V1" s="945"/>
      <c r="W1" s="945"/>
      <c r="X1" s="945"/>
      <c r="Y1" s="945"/>
      <c r="Z1" s="945"/>
      <c r="AA1" s="945"/>
      <c r="AB1" s="945"/>
      <c r="AC1" s="945"/>
      <c r="AD1" s="945"/>
      <c r="AE1" s="945"/>
      <c r="AF1" s="945"/>
      <c r="AG1" s="945"/>
      <c r="AH1" s="945"/>
      <c r="AI1" s="945"/>
      <c r="AJ1" s="945"/>
      <c r="AK1" s="945"/>
      <c r="AL1" s="945"/>
      <c r="AM1" s="945"/>
      <c r="AN1" s="945"/>
      <c r="AO1" s="945"/>
      <c r="AP1" s="945"/>
      <c r="AQ1" s="945"/>
      <c r="AR1" s="945"/>
      <c r="AS1" s="945"/>
      <c r="AT1" s="945"/>
      <c r="AU1" s="945"/>
      <c r="AV1" s="945"/>
    </row>
    <row r="2" spans="1:48">
      <c r="A2" s="2047"/>
      <c r="B2" s="2047"/>
      <c r="C2" s="2047"/>
      <c r="D2" s="945"/>
      <c r="E2" s="945"/>
      <c r="F2" s="945"/>
      <c r="G2" s="945"/>
      <c r="H2" s="945"/>
      <c r="I2" s="945"/>
      <c r="J2" s="945"/>
      <c r="K2" s="945"/>
      <c r="L2" s="945"/>
      <c r="M2" s="945"/>
      <c r="N2" s="945"/>
      <c r="O2" s="945"/>
      <c r="P2" s="945"/>
      <c r="Q2" s="945"/>
      <c r="R2" s="945"/>
      <c r="S2" s="945"/>
      <c r="T2" s="945"/>
      <c r="U2" s="945"/>
      <c r="V2" s="945"/>
      <c r="W2" s="945"/>
      <c r="X2" s="945"/>
      <c r="Y2" s="945"/>
      <c r="Z2" s="945"/>
      <c r="AA2" s="945"/>
      <c r="AB2" s="945"/>
      <c r="AC2" s="945"/>
      <c r="AD2" s="945"/>
      <c r="AE2" s="945"/>
      <c r="AF2" s="945"/>
      <c r="AG2" s="945"/>
      <c r="AH2" s="945"/>
      <c r="AI2" s="945"/>
      <c r="AJ2" s="945"/>
      <c r="AK2" s="945"/>
      <c r="AL2" s="945"/>
      <c r="AM2" s="945"/>
      <c r="AN2" s="945"/>
      <c r="AO2" s="945"/>
      <c r="AP2" s="945"/>
      <c r="AQ2" s="945"/>
      <c r="AR2" s="945"/>
      <c r="AS2" s="945"/>
      <c r="AT2" s="945"/>
      <c r="AU2" s="945"/>
      <c r="AV2" s="945"/>
    </row>
    <row r="3" spans="1:48" ht="88.15" customHeight="1">
      <c r="A3" s="2048" t="s">
        <v>839</v>
      </c>
      <c r="B3" s="2048"/>
      <c r="C3" s="2048"/>
      <c r="D3" s="2048"/>
      <c r="E3" s="2048"/>
      <c r="F3" s="2048"/>
      <c r="G3" s="2048"/>
      <c r="H3" s="945"/>
      <c r="I3" s="945"/>
      <c r="J3" s="945"/>
      <c r="K3" s="945"/>
      <c r="L3" s="945"/>
      <c r="M3" s="945"/>
      <c r="N3" s="945"/>
      <c r="O3" s="945"/>
      <c r="P3" s="945"/>
      <c r="Q3" s="945"/>
      <c r="R3" s="945"/>
      <c r="S3" s="945"/>
      <c r="T3" s="945"/>
      <c r="U3" s="945"/>
      <c r="V3" s="945"/>
      <c r="W3" s="945"/>
      <c r="X3" s="945"/>
      <c r="Y3" s="945"/>
      <c r="Z3" s="945"/>
      <c r="AA3" s="945"/>
      <c r="AB3" s="945"/>
      <c r="AC3" s="945"/>
      <c r="AD3" s="945"/>
      <c r="AE3" s="945"/>
      <c r="AF3" s="945"/>
      <c r="AG3" s="945"/>
      <c r="AH3" s="945"/>
      <c r="AI3" s="945"/>
      <c r="AJ3" s="945"/>
      <c r="AK3" s="945"/>
      <c r="AL3" s="945"/>
      <c r="AM3" s="945"/>
      <c r="AN3" s="945"/>
      <c r="AO3" s="945"/>
      <c r="AP3" s="945"/>
      <c r="AQ3" s="945"/>
      <c r="AR3" s="945"/>
      <c r="AS3" s="945"/>
      <c r="AT3" s="945"/>
      <c r="AU3" s="945"/>
      <c r="AV3" s="945"/>
    </row>
    <row r="4" spans="1:48" s="949" customFormat="1" ht="14.45" customHeight="1">
      <c r="A4" s="947"/>
      <c r="B4" s="948"/>
      <c r="C4" s="948"/>
      <c r="D4" s="2028" t="s">
        <v>840</v>
      </c>
      <c r="E4" s="2028"/>
      <c r="F4" s="2028"/>
      <c r="G4" s="2016"/>
      <c r="H4" s="1908" t="s">
        <v>841</v>
      </c>
      <c r="I4" s="1909"/>
      <c r="J4" s="1909"/>
      <c r="K4" s="1909"/>
      <c r="L4" s="1909"/>
      <c r="M4" s="1909"/>
      <c r="N4" s="1909"/>
      <c r="O4" s="1909"/>
      <c r="P4" s="1909"/>
      <c r="Q4" s="1909"/>
      <c r="R4" s="1909"/>
      <c r="S4" s="1910"/>
      <c r="T4" s="1914" t="s">
        <v>736</v>
      </c>
      <c r="U4" s="1915"/>
      <c r="V4" s="1915"/>
      <c r="W4" s="1915"/>
      <c r="X4" s="1915"/>
      <c r="Y4" s="1915"/>
      <c r="Z4" s="1915"/>
      <c r="AA4" s="1915"/>
      <c r="AB4" s="1915"/>
      <c r="AC4" s="1915"/>
      <c r="AD4" s="1915"/>
      <c r="AE4" s="1915"/>
      <c r="AF4" s="1915"/>
      <c r="AG4" s="1915"/>
      <c r="AH4" s="1915"/>
      <c r="AI4" s="1915"/>
      <c r="AJ4" s="1915"/>
      <c r="AK4" s="1915"/>
      <c r="AL4" s="1915"/>
      <c r="AM4" s="1915"/>
      <c r="AN4" s="1915"/>
      <c r="AO4" s="1915"/>
      <c r="AP4" s="1915"/>
      <c r="AQ4" s="1915"/>
      <c r="AR4" s="1916"/>
      <c r="AS4" s="1920" t="s">
        <v>737</v>
      </c>
      <c r="AT4" s="2052" t="s">
        <v>738</v>
      </c>
      <c r="AU4" s="2055" t="s">
        <v>733</v>
      </c>
      <c r="AV4" s="2056" t="s">
        <v>734</v>
      </c>
    </row>
    <row r="5" spans="1:48" s="949" customFormat="1" ht="14.45" customHeight="1">
      <c r="A5" s="947"/>
      <c r="B5" s="948"/>
      <c r="C5" s="948"/>
      <c r="D5" s="2038"/>
      <c r="E5" s="2038"/>
      <c r="F5" s="2038"/>
      <c r="G5" s="2018"/>
      <c r="H5" s="1911"/>
      <c r="I5" s="1912"/>
      <c r="J5" s="1912"/>
      <c r="K5" s="1912"/>
      <c r="L5" s="1912"/>
      <c r="M5" s="1912"/>
      <c r="N5" s="1912"/>
      <c r="O5" s="1912"/>
      <c r="P5" s="1912"/>
      <c r="Q5" s="1912"/>
      <c r="R5" s="1912"/>
      <c r="S5" s="1913"/>
      <c r="T5" s="1917"/>
      <c r="U5" s="1918"/>
      <c r="V5" s="1918"/>
      <c r="W5" s="1918"/>
      <c r="X5" s="1918"/>
      <c r="Y5" s="1918"/>
      <c r="Z5" s="1918"/>
      <c r="AA5" s="1918"/>
      <c r="AB5" s="1918"/>
      <c r="AC5" s="1918"/>
      <c r="AD5" s="1918"/>
      <c r="AE5" s="1918"/>
      <c r="AF5" s="1918"/>
      <c r="AG5" s="1918"/>
      <c r="AH5" s="1918"/>
      <c r="AI5" s="1918"/>
      <c r="AJ5" s="1918"/>
      <c r="AK5" s="1918"/>
      <c r="AL5" s="1918"/>
      <c r="AM5" s="1918"/>
      <c r="AN5" s="1918"/>
      <c r="AO5" s="1918"/>
      <c r="AP5" s="1918"/>
      <c r="AQ5" s="1918"/>
      <c r="AR5" s="1919"/>
      <c r="AS5" s="1921"/>
      <c r="AT5" s="2053"/>
      <c r="AU5" s="1903"/>
      <c r="AV5" s="2057"/>
    </row>
    <row r="6" spans="1:48" s="949" customFormat="1" ht="14.45" customHeight="1">
      <c r="A6" s="947"/>
      <c r="B6" s="948"/>
      <c r="C6" s="948"/>
      <c r="D6" s="2038"/>
      <c r="E6" s="2038"/>
      <c r="F6" s="2038"/>
      <c r="G6" s="2018"/>
      <c r="H6" s="1926" t="s">
        <v>739</v>
      </c>
      <c r="I6" s="1926" t="s">
        <v>740</v>
      </c>
      <c r="J6" s="1926" t="s">
        <v>741</v>
      </c>
      <c r="K6" s="1926" t="s">
        <v>742</v>
      </c>
      <c r="L6" s="1926" t="s">
        <v>743</v>
      </c>
      <c r="M6" s="1926" t="s">
        <v>744</v>
      </c>
      <c r="N6" s="1926" t="s">
        <v>583</v>
      </c>
      <c r="O6" s="1926" t="s">
        <v>745</v>
      </c>
      <c r="P6" s="1926" t="s">
        <v>746</v>
      </c>
      <c r="Q6" s="1926" t="s">
        <v>747</v>
      </c>
      <c r="R6" s="1926" t="s">
        <v>748</v>
      </c>
      <c r="S6" s="1926" t="s">
        <v>943</v>
      </c>
      <c r="T6" s="1930" t="s">
        <v>231</v>
      </c>
      <c r="U6" s="1930"/>
      <c r="V6" s="1930"/>
      <c r="W6" s="1930"/>
      <c r="X6" s="1930"/>
      <c r="Y6" s="1969" t="s">
        <v>189</v>
      </c>
      <c r="Z6" s="1971" t="s">
        <v>41</v>
      </c>
      <c r="AA6" s="1965" t="s">
        <v>107</v>
      </c>
      <c r="AB6" s="1973" t="s">
        <v>750</v>
      </c>
      <c r="AC6" s="1973"/>
      <c r="AD6" s="1973"/>
      <c r="AE6" s="1974" t="s">
        <v>362</v>
      </c>
      <c r="AF6" s="1974"/>
      <c r="AG6" s="1974"/>
      <c r="AH6" s="1975" t="s">
        <v>404</v>
      </c>
      <c r="AI6" s="1957" t="s">
        <v>751</v>
      </c>
      <c r="AJ6" s="1959" t="s">
        <v>752</v>
      </c>
      <c r="AK6" s="1961" t="s">
        <v>753</v>
      </c>
      <c r="AL6" s="1963" t="s">
        <v>754</v>
      </c>
      <c r="AM6" s="1965" t="s">
        <v>590</v>
      </c>
      <c r="AN6" s="1967" t="s">
        <v>755</v>
      </c>
      <c r="AO6" s="1933" t="s">
        <v>756</v>
      </c>
      <c r="AP6" s="1935" t="s">
        <v>757</v>
      </c>
      <c r="AQ6" s="1937" t="s">
        <v>758</v>
      </c>
      <c r="AR6" s="1939" t="s">
        <v>759</v>
      </c>
      <c r="AS6" s="1921"/>
      <c r="AT6" s="2053"/>
      <c r="AU6" s="1903"/>
      <c r="AV6" s="2057"/>
    </row>
    <row r="7" spans="1:48" s="949" customFormat="1" ht="14.45" customHeight="1" thickBot="1">
      <c r="A7" s="950"/>
      <c r="B7" s="951"/>
      <c r="C7" s="951"/>
      <c r="D7" s="2049"/>
      <c r="E7" s="2049"/>
      <c r="F7" s="2049"/>
      <c r="G7" s="2050"/>
      <c r="H7" s="1927"/>
      <c r="I7" s="1927"/>
      <c r="J7" s="1927"/>
      <c r="K7" s="1927"/>
      <c r="L7" s="1927"/>
      <c r="M7" s="1927"/>
      <c r="N7" s="1927"/>
      <c r="O7" s="1927"/>
      <c r="P7" s="1927"/>
      <c r="Q7" s="1927"/>
      <c r="R7" s="1927"/>
      <c r="S7" s="1927"/>
      <c r="T7" s="924" t="s">
        <v>760</v>
      </c>
      <c r="U7" s="924" t="s">
        <v>761</v>
      </c>
      <c r="V7" s="924" t="s">
        <v>762</v>
      </c>
      <c r="W7" s="924" t="s">
        <v>763</v>
      </c>
      <c r="X7" s="924" t="s">
        <v>764</v>
      </c>
      <c r="Y7" s="1970"/>
      <c r="Z7" s="1972"/>
      <c r="AA7" s="1966"/>
      <c r="AB7" s="924" t="s">
        <v>436</v>
      </c>
      <c r="AC7" s="924" t="s">
        <v>50</v>
      </c>
      <c r="AD7" s="924" t="s">
        <v>441</v>
      </c>
      <c r="AE7" s="924" t="s">
        <v>359</v>
      </c>
      <c r="AF7" s="924" t="s">
        <v>360</v>
      </c>
      <c r="AG7" s="924" t="s">
        <v>361</v>
      </c>
      <c r="AH7" s="1976"/>
      <c r="AI7" s="1958"/>
      <c r="AJ7" s="1960"/>
      <c r="AK7" s="1962"/>
      <c r="AL7" s="1964"/>
      <c r="AM7" s="1966"/>
      <c r="AN7" s="2070"/>
      <c r="AO7" s="2071"/>
      <c r="AP7" s="2072"/>
      <c r="AQ7" s="2059"/>
      <c r="AR7" s="2051"/>
      <c r="AS7" s="1922"/>
      <c r="AT7" s="2054"/>
      <c r="AU7" s="1904"/>
      <c r="AV7" s="2058"/>
    </row>
    <row r="8" spans="1:48" s="953" customFormat="1" ht="102" customHeight="1">
      <c r="A8" s="2060" t="s">
        <v>842</v>
      </c>
      <c r="B8" s="2061"/>
      <c r="C8" s="2062"/>
      <c r="D8" s="2063" t="s">
        <v>843</v>
      </c>
      <c r="E8" s="1932"/>
      <c r="F8" s="1932"/>
      <c r="G8" s="1932"/>
      <c r="H8" s="2064" t="s">
        <v>844</v>
      </c>
      <c r="I8" s="2065"/>
      <c r="J8" s="2065"/>
      <c r="K8" s="2065"/>
      <c r="L8" s="2065"/>
      <c r="M8" s="2065"/>
      <c r="N8" s="2065"/>
      <c r="O8" s="2065"/>
      <c r="P8" s="2065"/>
      <c r="Q8" s="2065"/>
      <c r="R8" s="2065"/>
      <c r="S8" s="2066"/>
      <c r="T8" s="1989" t="s">
        <v>845</v>
      </c>
      <c r="U8" s="1990"/>
      <c r="V8" s="1990"/>
      <c r="W8" s="1990"/>
      <c r="X8" s="1990"/>
      <c r="Y8" s="1990"/>
      <c r="Z8" s="1990"/>
      <c r="AA8" s="1990"/>
      <c r="AB8" s="1990"/>
      <c r="AC8" s="1990"/>
      <c r="AD8" s="1990"/>
      <c r="AE8" s="1990"/>
      <c r="AF8" s="1990"/>
      <c r="AG8" s="1990"/>
      <c r="AH8" s="926"/>
      <c r="AI8" s="2067" t="s">
        <v>771</v>
      </c>
      <c r="AJ8" s="2068"/>
      <c r="AK8" s="2069"/>
      <c r="AL8" s="926"/>
      <c r="AM8" s="906" t="s">
        <v>846</v>
      </c>
      <c r="AN8" s="926" t="s">
        <v>366</v>
      </c>
      <c r="AO8" s="926"/>
      <c r="AP8" s="926"/>
      <c r="AQ8" s="926"/>
      <c r="AR8" s="906" t="s">
        <v>846</v>
      </c>
      <c r="AS8" s="952" t="s">
        <v>847</v>
      </c>
      <c r="AT8" s="926" t="s">
        <v>790</v>
      </c>
      <c r="AU8" s="926" t="s">
        <v>848</v>
      </c>
      <c r="AV8" s="926"/>
    </row>
  </sheetData>
  <mergeCells count="43">
    <mergeCell ref="AQ6:AQ7"/>
    <mergeCell ref="A8:C8"/>
    <mergeCell ref="D8:G8"/>
    <mergeCell ref="H8:S8"/>
    <mergeCell ref="T8:AG8"/>
    <mergeCell ref="AI8:AK8"/>
    <mergeCell ref="AL6:AL7"/>
    <mergeCell ref="AM6:AM7"/>
    <mergeCell ref="AN6:AN7"/>
    <mergeCell ref="AO6:AO7"/>
    <mergeCell ref="AP6:AP7"/>
    <mergeCell ref="AT4:AT7"/>
    <mergeCell ref="AU4:AU7"/>
    <mergeCell ref="AV4:AV7"/>
    <mergeCell ref="H6:H7"/>
    <mergeCell ref="I6:I7"/>
    <mergeCell ref="J6:J7"/>
    <mergeCell ref="K6:K7"/>
    <mergeCell ref="L6:L7"/>
    <mergeCell ref="M6:M7"/>
    <mergeCell ref="N6:N7"/>
    <mergeCell ref="AS4:AS7"/>
    <mergeCell ref="S6:S7"/>
    <mergeCell ref="T6:X6"/>
    <mergeCell ref="Y6:Y7"/>
    <mergeCell ref="Z6:Z7"/>
    <mergeCell ref="AA6:AA7"/>
    <mergeCell ref="A1:C2"/>
    <mergeCell ref="A3:G3"/>
    <mergeCell ref="D4:G7"/>
    <mergeCell ref="H4:S5"/>
    <mergeCell ref="T4:AR5"/>
    <mergeCell ref="O6:O7"/>
    <mergeCell ref="P6:P7"/>
    <mergeCell ref="Q6:Q7"/>
    <mergeCell ref="R6:R7"/>
    <mergeCell ref="AB6:AD6"/>
    <mergeCell ref="AR6:AR7"/>
    <mergeCell ref="AE6:AG6"/>
    <mergeCell ref="AH6:AH7"/>
    <mergeCell ref="AI6:AI7"/>
    <mergeCell ref="AJ6:AJ7"/>
    <mergeCell ref="AK6:AK7"/>
  </mergeCells>
  <hyperlinks>
    <hyperlink ref="AM8" location="Heater!A13" display="Table 2B" xr:uid="{D8AE172F-1EAF-40FC-A03E-6196EF83947A}"/>
    <hyperlink ref="AR8" location="Heater!A13" display="Table 2B" xr:uid="{648F943A-C7E8-4C6C-B895-1EAE7354E3D7}"/>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A3190-F5B4-4B73-9A51-592CCC08CDD4}">
  <sheetPr>
    <tabColor rgb="FFFF0000"/>
  </sheetPr>
  <dimension ref="A1:K4"/>
  <sheetViews>
    <sheetView workbookViewId="0">
      <selection activeCell="A4" sqref="A4:K4"/>
    </sheetView>
  </sheetViews>
  <sheetFormatPr defaultColWidth="8.85546875" defaultRowHeight="15"/>
  <cols>
    <col min="1" max="1" width="8.85546875" style="946"/>
    <col min="2" max="2" width="15.140625" style="946" customWidth="1"/>
    <col min="3" max="3" width="22.28515625" style="946" customWidth="1"/>
    <col min="4" max="4" width="15.28515625" style="946" customWidth="1"/>
    <col min="5" max="16384" width="8.85546875" style="946"/>
  </cols>
  <sheetData>
    <row r="1" spans="1:11" ht="15.75" thickBot="1">
      <c r="A1" s="2073" t="s">
        <v>849</v>
      </c>
      <c r="B1" s="2074"/>
      <c r="C1" s="2074"/>
      <c r="D1" s="2074"/>
      <c r="E1" s="2074"/>
      <c r="F1" s="2074"/>
      <c r="G1" s="2074"/>
      <c r="H1" s="2074"/>
      <c r="I1" s="2074"/>
      <c r="J1" s="2074"/>
      <c r="K1" s="2075"/>
    </row>
    <row r="2" spans="1:11">
      <c r="A2" s="2076" t="s">
        <v>850</v>
      </c>
      <c r="B2" s="2077"/>
      <c r="C2" s="2077"/>
      <c r="D2" s="2077"/>
      <c r="E2" s="2077"/>
      <c r="F2" s="2077"/>
      <c r="G2" s="2077"/>
      <c r="H2" s="2077"/>
      <c r="I2" s="2077"/>
      <c r="J2" s="2077"/>
      <c r="K2" s="2078"/>
    </row>
    <row r="3" spans="1:11">
      <c r="A3" s="2079" t="s">
        <v>851</v>
      </c>
      <c r="B3" s="2079"/>
      <c r="C3" s="2079"/>
      <c r="D3" s="2079"/>
      <c r="E3" s="2079"/>
      <c r="F3" s="2079"/>
      <c r="G3" s="2079"/>
      <c r="H3" s="2079"/>
      <c r="I3" s="2079"/>
      <c r="J3" s="2079"/>
      <c r="K3" s="2079"/>
    </row>
    <row r="4" spans="1:11" ht="15.75" thickBot="1">
      <c r="A4" s="2080" t="s">
        <v>950</v>
      </c>
      <c r="B4" s="2081"/>
      <c r="C4" s="2081"/>
      <c r="D4" s="2081"/>
      <c r="E4" s="2081"/>
      <c r="F4" s="2081"/>
      <c r="G4" s="2081"/>
      <c r="H4" s="2081"/>
      <c r="I4" s="2081"/>
      <c r="J4" s="2081"/>
      <c r="K4" s="2082"/>
    </row>
  </sheetData>
  <mergeCells count="4">
    <mergeCell ref="A1:K1"/>
    <mergeCell ref="A2:K2"/>
    <mergeCell ref="A3:K3"/>
    <mergeCell ref="A4:K4"/>
  </mergeCell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9F6EC-3B8D-4BD6-91F1-7E48AB303B0D}">
  <sheetPr>
    <tabColor theme="5" tint="0.59999389629810485"/>
  </sheetPr>
  <dimension ref="A1:FL21"/>
  <sheetViews>
    <sheetView topLeftCell="V1" zoomScale="72" zoomScaleNormal="72" workbookViewId="0">
      <selection activeCell="AW11" sqref="AW11"/>
    </sheetView>
  </sheetViews>
  <sheetFormatPr defaultColWidth="8.85546875" defaultRowHeight="15"/>
  <cols>
    <col min="1" max="1" width="11.7109375" style="946" customWidth="1"/>
    <col min="2" max="2" width="12.7109375" style="946" customWidth="1"/>
    <col min="3" max="5" width="8.85546875" style="946"/>
    <col min="6" max="6" width="11" style="946" customWidth="1"/>
    <col min="7" max="7" width="10.7109375" style="946" customWidth="1"/>
    <col min="8" max="8" width="8.85546875" style="946"/>
    <col min="9" max="11" width="11.85546875" style="946" customWidth="1"/>
    <col min="12" max="12" width="15" style="946" customWidth="1"/>
    <col min="13" max="13" width="24.28515625" style="946" customWidth="1"/>
    <col min="14" max="14" width="23.7109375" style="946" customWidth="1"/>
    <col min="15" max="26" width="8.85546875" style="946"/>
    <col min="27" max="27" width="13" style="946" customWidth="1"/>
    <col min="28" max="30" width="8.85546875" style="946"/>
    <col min="31" max="31" width="13" style="946" customWidth="1"/>
    <col min="32" max="38" width="8.85546875" style="946"/>
    <col min="39" max="39" width="14.85546875" style="946" customWidth="1"/>
    <col min="40" max="40" width="10.28515625" style="946" customWidth="1"/>
    <col min="41" max="41" width="13.7109375" style="946" customWidth="1"/>
    <col min="42" max="43" width="8.85546875" style="946"/>
    <col min="44" max="44" width="32.5703125" style="946" customWidth="1"/>
    <col min="45" max="45" width="13.7109375" style="946" customWidth="1"/>
    <col min="46" max="46" width="23.28515625" style="946" customWidth="1"/>
    <col min="47" max="47" width="47.140625" style="946" customWidth="1"/>
    <col min="48" max="16384" width="8.85546875" style="946"/>
  </cols>
  <sheetData>
    <row r="1" spans="1:168" ht="15" customHeight="1">
      <c r="A1" s="2047" t="s">
        <v>852</v>
      </c>
      <c r="B1" s="2047"/>
      <c r="C1" s="2022"/>
      <c r="D1" s="2022"/>
      <c r="E1" s="2022"/>
      <c r="F1" s="2022"/>
      <c r="G1" s="2022"/>
      <c r="H1" s="2022"/>
      <c r="I1" s="2022"/>
      <c r="J1" s="2022"/>
      <c r="K1" s="2022"/>
      <c r="L1" s="2022"/>
      <c r="M1" s="2022"/>
      <c r="N1" s="2022"/>
      <c r="O1" s="2022"/>
      <c r="P1" s="2022"/>
      <c r="Q1" s="2022"/>
      <c r="R1" s="2022"/>
      <c r="S1" s="2022"/>
      <c r="T1" s="2022"/>
      <c r="U1" s="2022"/>
      <c r="V1" s="2022"/>
      <c r="W1" s="2022"/>
      <c r="X1" s="2022"/>
      <c r="Y1" s="2022"/>
      <c r="Z1" s="2022"/>
      <c r="AA1" s="2022"/>
      <c r="AB1" s="2022"/>
      <c r="AC1" s="2022"/>
      <c r="AD1" s="2022"/>
      <c r="AE1" s="2022"/>
      <c r="AF1" s="2022"/>
      <c r="AG1" s="2022"/>
      <c r="AH1" s="2022"/>
      <c r="AI1" s="2022"/>
      <c r="AJ1" s="2022"/>
      <c r="AK1" s="2022"/>
      <c r="AL1" s="2022"/>
      <c r="AM1" s="2022"/>
      <c r="AN1" s="2022"/>
      <c r="AO1" s="2022"/>
      <c r="AP1" s="2022"/>
      <c r="AQ1" s="2022"/>
      <c r="AR1" s="2022"/>
      <c r="AS1" s="2022"/>
      <c r="AT1" s="2022"/>
      <c r="AU1" s="2022"/>
    </row>
    <row r="2" spans="1:168" ht="15.6" customHeight="1" thickBot="1">
      <c r="A2" s="2047"/>
      <c r="B2" s="2047"/>
      <c r="C2" s="2083"/>
      <c r="D2" s="2083"/>
      <c r="E2" s="2083"/>
      <c r="F2" s="2083"/>
      <c r="G2" s="2083"/>
      <c r="H2" s="2083"/>
      <c r="I2" s="2083"/>
      <c r="J2" s="2083"/>
      <c r="K2" s="2083"/>
      <c r="L2" s="2083"/>
      <c r="M2" s="2083"/>
      <c r="N2" s="2083"/>
      <c r="O2" s="2083"/>
      <c r="P2" s="2083"/>
      <c r="Q2" s="2083"/>
      <c r="R2" s="2083"/>
      <c r="S2" s="2083"/>
      <c r="T2" s="2083"/>
      <c r="U2" s="2083"/>
      <c r="V2" s="2083"/>
      <c r="W2" s="2083"/>
      <c r="X2" s="2083"/>
      <c r="Y2" s="2083"/>
      <c r="Z2" s="2083"/>
      <c r="AA2" s="2083"/>
      <c r="AB2" s="2083"/>
      <c r="AC2" s="2083"/>
      <c r="AD2" s="2083"/>
      <c r="AE2" s="2083"/>
      <c r="AF2" s="2083"/>
      <c r="AG2" s="2083"/>
      <c r="AH2" s="2083"/>
      <c r="AI2" s="2083"/>
      <c r="AJ2" s="2083"/>
      <c r="AK2" s="2083"/>
      <c r="AL2" s="2083"/>
      <c r="AM2" s="2083"/>
      <c r="AN2" s="2083"/>
      <c r="AO2" s="2083"/>
      <c r="AP2" s="2083"/>
      <c r="AQ2" s="2083"/>
      <c r="AR2" s="2083"/>
      <c r="AS2" s="2083"/>
      <c r="AT2" s="2083"/>
      <c r="AU2" s="2083"/>
    </row>
    <row r="3" spans="1:168" s="954" customFormat="1" ht="14.45" customHeight="1">
      <c r="A3" s="1893" t="s">
        <v>730</v>
      </c>
      <c r="B3" s="1894"/>
      <c r="C3" s="1899" t="s">
        <v>369</v>
      </c>
      <c r="D3" s="1900"/>
      <c r="E3" s="1900"/>
      <c r="F3" s="1900"/>
      <c r="G3" s="1900"/>
      <c r="H3" s="1900"/>
      <c r="I3" s="1900"/>
      <c r="J3" s="1900"/>
      <c r="K3" s="1900"/>
      <c r="L3" s="1900"/>
      <c r="M3" s="1900"/>
      <c r="N3" s="1900"/>
      <c r="O3" s="1900"/>
      <c r="P3" s="1900"/>
      <c r="Q3" s="1900"/>
      <c r="R3" s="1900"/>
      <c r="S3" s="1900"/>
      <c r="T3" s="1900"/>
      <c r="U3" s="1900"/>
      <c r="V3" s="1900"/>
      <c r="W3" s="1900"/>
      <c r="X3" s="1900"/>
      <c r="Y3" s="1900"/>
      <c r="Z3" s="1900"/>
      <c r="AA3" s="1900"/>
      <c r="AB3" s="1900"/>
      <c r="AC3" s="1900"/>
      <c r="AD3" s="1900"/>
      <c r="AE3" s="1900"/>
      <c r="AF3" s="1900"/>
      <c r="AG3" s="1900"/>
      <c r="AH3" s="1900"/>
      <c r="AI3" s="1900"/>
      <c r="AJ3" s="1900"/>
      <c r="AK3" s="1900"/>
      <c r="AL3" s="1900"/>
      <c r="AM3" s="1900"/>
      <c r="AN3" s="1900"/>
      <c r="AO3" s="1900"/>
      <c r="AP3" s="1900"/>
      <c r="AQ3" s="1901"/>
      <c r="AR3" s="919" t="s">
        <v>731</v>
      </c>
      <c r="AS3" s="920" t="s">
        <v>732</v>
      </c>
      <c r="AT3" s="1902" t="s">
        <v>733</v>
      </c>
      <c r="AU3" s="1905" t="s">
        <v>734</v>
      </c>
      <c r="AV3" s="949"/>
      <c r="AW3" s="949"/>
      <c r="AX3" s="949"/>
      <c r="AY3" s="949"/>
      <c r="AZ3" s="949"/>
      <c r="BA3" s="949"/>
      <c r="BB3" s="949"/>
      <c r="BC3" s="949"/>
      <c r="BD3" s="949"/>
      <c r="BE3" s="949"/>
      <c r="BF3" s="949"/>
      <c r="BG3" s="949"/>
      <c r="BH3" s="949"/>
      <c r="BI3" s="949"/>
      <c r="BJ3" s="949"/>
      <c r="BK3" s="949"/>
      <c r="BL3" s="949"/>
      <c r="BM3" s="949"/>
      <c r="BN3" s="949"/>
      <c r="BO3" s="949"/>
      <c r="BP3" s="949"/>
      <c r="BQ3" s="949"/>
      <c r="BR3" s="949"/>
      <c r="BS3" s="949"/>
      <c r="BT3" s="949"/>
      <c r="BU3" s="949"/>
      <c r="BV3" s="949"/>
      <c r="BW3" s="949"/>
      <c r="BX3" s="949"/>
      <c r="BY3" s="949"/>
      <c r="BZ3" s="949"/>
      <c r="CA3" s="949"/>
      <c r="CB3" s="949"/>
      <c r="CC3" s="949"/>
      <c r="CD3" s="949"/>
      <c r="CE3" s="949"/>
      <c r="CF3" s="949"/>
      <c r="CG3" s="949"/>
      <c r="CH3" s="949"/>
      <c r="CI3" s="949"/>
      <c r="CJ3" s="949"/>
      <c r="CK3" s="949"/>
      <c r="CL3" s="949"/>
      <c r="CM3" s="949"/>
      <c r="CN3" s="949"/>
      <c r="CO3" s="949"/>
      <c r="CP3" s="949"/>
      <c r="CQ3" s="949"/>
      <c r="CR3" s="949"/>
      <c r="CS3" s="949"/>
      <c r="CT3" s="949"/>
      <c r="CU3" s="949"/>
      <c r="CV3" s="949"/>
      <c r="CW3" s="949"/>
      <c r="CX3" s="949"/>
      <c r="CY3" s="949"/>
      <c r="CZ3" s="949"/>
      <c r="DA3" s="949"/>
      <c r="DB3" s="949"/>
      <c r="DC3" s="949"/>
      <c r="DD3" s="949"/>
      <c r="DE3" s="949"/>
      <c r="DF3" s="949"/>
      <c r="DG3" s="949"/>
      <c r="DH3" s="949"/>
      <c r="DI3" s="949"/>
      <c r="DJ3" s="949"/>
      <c r="DK3" s="949"/>
      <c r="DL3" s="949"/>
      <c r="DM3" s="949"/>
      <c r="DN3" s="949"/>
      <c r="DO3" s="949"/>
      <c r="DP3" s="949"/>
      <c r="DQ3" s="949"/>
      <c r="DR3" s="949"/>
      <c r="DS3" s="949"/>
      <c r="DT3" s="949"/>
      <c r="DU3" s="949"/>
      <c r="DV3" s="949"/>
      <c r="DW3" s="949"/>
      <c r="DX3" s="949"/>
      <c r="DY3" s="949"/>
      <c r="DZ3" s="949"/>
      <c r="EA3" s="949"/>
      <c r="EB3" s="949"/>
      <c r="EC3" s="949"/>
      <c r="ED3" s="949"/>
      <c r="EE3" s="949"/>
      <c r="EF3" s="949"/>
      <c r="EG3" s="949"/>
      <c r="EH3" s="949"/>
      <c r="EI3" s="949"/>
      <c r="EJ3" s="949"/>
      <c r="EK3" s="949"/>
      <c r="EL3" s="949"/>
      <c r="EM3" s="949"/>
      <c r="EN3" s="949"/>
      <c r="EO3" s="949"/>
      <c r="EP3" s="949"/>
      <c r="EQ3" s="949"/>
      <c r="ER3" s="949"/>
      <c r="ES3" s="949"/>
      <c r="ET3" s="949"/>
      <c r="EU3" s="949"/>
      <c r="EV3" s="949"/>
      <c r="EW3" s="949"/>
      <c r="EX3" s="949"/>
      <c r="EY3" s="949"/>
      <c r="EZ3" s="949"/>
      <c r="FA3" s="949"/>
      <c r="FB3" s="949"/>
      <c r="FC3" s="949"/>
      <c r="FD3" s="949"/>
      <c r="FE3" s="949"/>
      <c r="FF3" s="949"/>
      <c r="FG3" s="949"/>
      <c r="FH3" s="949"/>
      <c r="FI3" s="949"/>
      <c r="FJ3" s="949"/>
      <c r="FK3" s="949"/>
      <c r="FL3" s="949"/>
    </row>
    <row r="4" spans="1:168" s="954" customFormat="1">
      <c r="A4" s="1895"/>
      <c r="B4" s="1896"/>
      <c r="C4" s="1908" t="s">
        <v>853</v>
      </c>
      <c r="D4" s="1909"/>
      <c r="E4" s="1909"/>
      <c r="F4" s="1909"/>
      <c r="G4" s="1909"/>
      <c r="H4" s="1909"/>
      <c r="I4" s="1909"/>
      <c r="J4" s="1909"/>
      <c r="K4" s="1909"/>
      <c r="L4" s="1909"/>
      <c r="M4" s="1909"/>
      <c r="N4" s="1910"/>
      <c r="O4" s="1914" t="s">
        <v>736</v>
      </c>
      <c r="P4" s="1915"/>
      <c r="Q4" s="1915"/>
      <c r="R4" s="1915"/>
      <c r="S4" s="1915"/>
      <c r="T4" s="1915"/>
      <c r="U4" s="1915"/>
      <c r="V4" s="1915"/>
      <c r="W4" s="1915"/>
      <c r="X4" s="1915"/>
      <c r="Y4" s="1915"/>
      <c r="Z4" s="1915"/>
      <c r="AA4" s="1915"/>
      <c r="AB4" s="1915"/>
      <c r="AC4" s="1915"/>
      <c r="AD4" s="1915"/>
      <c r="AE4" s="1915"/>
      <c r="AF4" s="1915"/>
      <c r="AG4" s="1915"/>
      <c r="AH4" s="1915"/>
      <c r="AI4" s="1915"/>
      <c r="AJ4" s="1915"/>
      <c r="AK4" s="1915"/>
      <c r="AL4" s="1915"/>
      <c r="AM4" s="1915"/>
      <c r="AN4" s="1915"/>
      <c r="AO4" s="1916"/>
      <c r="AP4" s="2087" t="s">
        <v>757</v>
      </c>
      <c r="AQ4" s="1937" t="s">
        <v>758</v>
      </c>
      <c r="AR4" s="1920" t="s">
        <v>737</v>
      </c>
      <c r="AS4" s="1923" t="s">
        <v>738</v>
      </c>
      <c r="AT4" s="1903"/>
      <c r="AU4" s="1906"/>
      <c r="AV4" s="949"/>
      <c r="AW4" s="949"/>
      <c r="AX4" s="949"/>
      <c r="AY4" s="949"/>
      <c r="AZ4" s="949"/>
      <c r="BA4" s="949"/>
      <c r="BB4" s="949"/>
      <c r="BC4" s="949"/>
      <c r="BD4" s="949"/>
      <c r="BE4" s="949"/>
      <c r="BF4" s="949"/>
      <c r="BG4" s="949"/>
      <c r="BH4" s="949"/>
      <c r="BI4" s="949"/>
      <c r="BJ4" s="949"/>
      <c r="BK4" s="949"/>
      <c r="BL4" s="949"/>
      <c r="BM4" s="949"/>
      <c r="BN4" s="949"/>
      <c r="BO4" s="949"/>
      <c r="BP4" s="949"/>
      <c r="BQ4" s="949"/>
      <c r="BR4" s="949"/>
      <c r="BS4" s="949"/>
      <c r="BT4" s="949"/>
      <c r="BU4" s="949"/>
      <c r="BV4" s="949"/>
      <c r="BW4" s="949"/>
      <c r="BX4" s="949"/>
      <c r="BY4" s="949"/>
      <c r="BZ4" s="949"/>
      <c r="CA4" s="949"/>
      <c r="CB4" s="949"/>
      <c r="CC4" s="949"/>
      <c r="CD4" s="949"/>
      <c r="CE4" s="949"/>
      <c r="CF4" s="949"/>
      <c r="CG4" s="949"/>
      <c r="CH4" s="949"/>
      <c r="CI4" s="949"/>
      <c r="CJ4" s="949"/>
      <c r="CK4" s="949"/>
      <c r="CL4" s="949"/>
      <c r="CM4" s="949"/>
      <c r="CN4" s="949"/>
      <c r="CO4" s="949"/>
      <c r="CP4" s="949"/>
      <c r="CQ4" s="949"/>
      <c r="CR4" s="949"/>
      <c r="CS4" s="949"/>
      <c r="CT4" s="949"/>
      <c r="CU4" s="949"/>
      <c r="CV4" s="949"/>
      <c r="CW4" s="949"/>
      <c r="CX4" s="949"/>
      <c r="CY4" s="949"/>
      <c r="CZ4" s="949"/>
      <c r="DA4" s="949"/>
      <c r="DB4" s="949"/>
      <c r="DC4" s="949"/>
      <c r="DD4" s="949"/>
      <c r="DE4" s="949"/>
      <c r="DF4" s="949"/>
      <c r="DG4" s="949"/>
      <c r="DH4" s="949"/>
      <c r="DI4" s="949"/>
      <c r="DJ4" s="949"/>
      <c r="DK4" s="949"/>
      <c r="DL4" s="949"/>
      <c r="DM4" s="949"/>
      <c r="DN4" s="949"/>
      <c r="DO4" s="949"/>
      <c r="DP4" s="949"/>
      <c r="DQ4" s="949"/>
      <c r="DR4" s="949"/>
      <c r="DS4" s="949"/>
      <c r="DT4" s="949"/>
      <c r="DU4" s="949"/>
      <c r="DV4" s="949"/>
      <c r="DW4" s="949"/>
      <c r="DX4" s="949"/>
      <c r="DY4" s="949"/>
      <c r="DZ4" s="949"/>
      <c r="EA4" s="949"/>
      <c r="EB4" s="949"/>
      <c r="EC4" s="949"/>
      <c r="ED4" s="949"/>
      <c r="EE4" s="949"/>
      <c r="EF4" s="949"/>
      <c r="EG4" s="949"/>
      <c r="EH4" s="949"/>
      <c r="EI4" s="949"/>
      <c r="EJ4" s="949"/>
      <c r="EK4" s="949"/>
      <c r="EL4" s="949"/>
      <c r="EM4" s="949"/>
      <c r="EN4" s="949"/>
      <c r="EO4" s="949"/>
      <c r="EP4" s="949"/>
      <c r="EQ4" s="949"/>
      <c r="ER4" s="949"/>
      <c r="ES4" s="949"/>
      <c r="ET4" s="949"/>
      <c r="EU4" s="949"/>
      <c r="EV4" s="949"/>
      <c r="EW4" s="949"/>
      <c r="EX4" s="949"/>
      <c r="EY4" s="949"/>
      <c r="EZ4" s="949"/>
      <c r="FA4" s="949"/>
      <c r="FB4" s="949"/>
      <c r="FC4" s="949"/>
      <c r="FD4" s="949"/>
      <c r="FE4" s="949"/>
      <c r="FF4" s="949"/>
      <c r="FG4" s="949"/>
      <c r="FH4" s="949"/>
      <c r="FI4" s="949"/>
      <c r="FJ4" s="949"/>
      <c r="FK4" s="949"/>
      <c r="FL4" s="949"/>
    </row>
    <row r="5" spans="1:168" s="955" customFormat="1">
      <c r="A5" s="1895"/>
      <c r="B5" s="1896"/>
      <c r="C5" s="1911"/>
      <c r="D5" s="1912"/>
      <c r="E5" s="1912"/>
      <c r="F5" s="1912"/>
      <c r="G5" s="1912"/>
      <c r="H5" s="1912"/>
      <c r="I5" s="1912"/>
      <c r="J5" s="1912"/>
      <c r="K5" s="1912"/>
      <c r="L5" s="1912"/>
      <c r="M5" s="1912"/>
      <c r="N5" s="1913"/>
      <c r="O5" s="2084"/>
      <c r="P5" s="2085"/>
      <c r="Q5" s="2085"/>
      <c r="R5" s="2085"/>
      <c r="S5" s="2085"/>
      <c r="T5" s="2085"/>
      <c r="U5" s="2085"/>
      <c r="V5" s="2085"/>
      <c r="W5" s="2085"/>
      <c r="X5" s="2085"/>
      <c r="Y5" s="2085"/>
      <c r="Z5" s="2085"/>
      <c r="AA5" s="2085"/>
      <c r="AB5" s="2085"/>
      <c r="AC5" s="2085"/>
      <c r="AD5" s="2085"/>
      <c r="AE5" s="2085"/>
      <c r="AF5" s="2085"/>
      <c r="AG5" s="2085"/>
      <c r="AH5" s="2085"/>
      <c r="AI5" s="2085"/>
      <c r="AJ5" s="2085"/>
      <c r="AK5" s="2085"/>
      <c r="AL5" s="2085"/>
      <c r="AM5" s="2085"/>
      <c r="AN5" s="2085"/>
      <c r="AO5" s="2086"/>
      <c r="AP5" s="2087"/>
      <c r="AQ5" s="1938"/>
      <c r="AR5" s="1921"/>
      <c r="AS5" s="1924"/>
      <c r="AT5" s="1903"/>
      <c r="AU5" s="1906"/>
      <c r="AV5" s="949"/>
      <c r="AW5" s="949"/>
      <c r="AX5" s="949"/>
      <c r="AY5" s="949"/>
      <c r="AZ5" s="949"/>
      <c r="BA5" s="949"/>
      <c r="BB5" s="949"/>
      <c r="BC5" s="949"/>
      <c r="BD5" s="949"/>
      <c r="BE5" s="949"/>
      <c r="BF5" s="949"/>
      <c r="BG5" s="949"/>
      <c r="BH5" s="949"/>
      <c r="BI5" s="949"/>
      <c r="BJ5" s="949"/>
      <c r="BK5" s="949"/>
      <c r="BL5" s="949"/>
      <c r="BM5" s="949"/>
      <c r="BN5" s="949"/>
      <c r="BO5" s="949"/>
      <c r="BP5" s="949"/>
      <c r="BQ5" s="949"/>
      <c r="BR5" s="949"/>
      <c r="BS5" s="949"/>
      <c r="BT5" s="949"/>
      <c r="BU5" s="949"/>
      <c r="BV5" s="949"/>
      <c r="BW5" s="949"/>
      <c r="BX5" s="949"/>
      <c r="BY5" s="949"/>
      <c r="BZ5" s="949"/>
      <c r="CA5" s="949"/>
      <c r="CB5" s="949"/>
      <c r="CC5" s="949"/>
      <c r="CD5" s="949"/>
      <c r="CE5" s="949"/>
      <c r="CF5" s="949"/>
      <c r="CG5" s="949"/>
      <c r="CH5" s="949"/>
      <c r="CI5" s="949"/>
      <c r="CJ5" s="949"/>
      <c r="CK5" s="949"/>
      <c r="CL5" s="949"/>
      <c r="CM5" s="949"/>
      <c r="CN5" s="949"/>
      <c r="CO5" s="949"/>
      <c r="CP5" s="949"/>
      <c r="CQ5" s="949"/>
      <c r="CR5" s="949"/>
      <c r="CS5" s="949"/>
      <c r="CT5" s="949"/>
      <c r="CU5" s="949"/>
      <c r="CV5" s="949"/>
      <c r="CW5" s="949"/>
      <c r="CX5" s="949"/>
      <c r="CY5" s="949"/>
      <c r="CZ5" s="949"/>
      <c r="DA5" s="949"/>
      <c r="DB5" s="949"/>
      <c r="DC5" s="949"/>
      <c r="DD5" s="949"/>
      <c r="DE5" s="949"/>
      <c r="DF5" s="949"/>
      <c r="DG5" s="949"/>
      <c r="DH5" s="949"/>
      <c r="DI5" s="949"/>
      <c r="DJ5" s="949"/>
      <c r="DK5" s="949"/>
      <c r="DL5" s="949"/>
      <c r="DM5" s="949"/>
      <c r="DN5" s="949"/>
      <c r="DO5" s="949"/>
      <c r="DP5" s="949"/>
      <c r="DQ5" s="949"/>
      <c r="DR5" s="949"/>
      <c r="DS5" s="949"/>
      <c r="DT5" s="949"/>
      <c r="DU5" s="949"/>
      <c r="DV5" s="949"/>
      <c r="DW5" s="949"/>
      <c r="DX5" s="949"/>
      <c r="DY5" s="949"/>
      <c r="DZ5" s="949"/>
      <c r="EA5" s="949"/>
      <c r="EB5" s="949"/>
      <c r="EC5" s="949"/>
      <c r="ED5" s="949"/>
      <c r="EE5" s="949"/>
      <c r="EF5" s="949"/>
      <c r="EG5" s="949"/>
      <c r="EH5" s="949"/>
      <c r="EI5" s="949"/>
      <c r="EJ5" s="949"/>
      <c r="EK5" s="949"/>
      <c r="EL5" s="949"/>
      <c r="EM5" s="949"/>
      <c r="EN5" s="949"/>
      <c r="EO5" s="949"/>
      <c r="EP5" s="949"/>
      <c r="EQ5" s="949"/>
      <c r="ER5" s="949"/>
      <c r="ES5" s="949"/>
      <c r="ET5" s="949"/>
      <c r="EU5" s="949"/>
      <c r="EV5" s="949"/>
      <c r="EW5" s="949"/>
      <c r="EX5" s="949"/>
      <c r="EY5" s="949"/>
      <c r="EZ5" s="949"/>
      <c r="FA5" s="949"/>
      <c r="FB5" s="949"/>
      <c r="FC5" s="949"/>
      <c r="FD5" s="949"/>
      <c r="FE5" s="949"/>
      <c r="FF5" s="949"/>
      <c r="FG5" s="949"/>
      <c r="FH5" s="949"/>
      <c r="FI5" s="949"/>
      <c r="FJ5" s="949"/>
      <c r="FK5" s="949"/>
      <c r="FL5" s="949"/>
    </row>
    <row r="6" spans="1:168" s="949" customFormat="1">
      <c r="A6" s="1895"/>
      <c r="B6" s="1896"/>
      <c r="C6" s="1926" t="s">
        <v>739</v>
      </c>
      <c r="D6" s="1926" t="s">
        <v>740</v>
      </c>
      <c r="E6" s="1926" t="s">
        <v>741</v>
      </c>
      <c r="F6" s="1926" t="s">
        <v>742</v>
      </c>
      <c r="G6" s="1926" t="s">
        <v>743</v>
      </c>
      <c r="H6" s="1926" t="s">
        <v>744</v>
      </c>
      <c r="I6" s="1926" t="s">
        <v>583</v>
      </c>
      <c r="J6" s="1926" t="s">
        <v>745</v>
      </c>
      <c r="K6" s="1926" t="s">
        <v>746</v>
      </c>
      <c r="L6" s="1926" t="s">
        <v>747</v>
      </c>
      <c r="M6" s="1926" t="s">
        <v>748</v>
      </c>
      <c r="N6" s="1926" t="s">
        <v>943</v>
      </c>
      <c r="O6" s="1930" t="s">
        <v>231</v>
      </c>
      <c r="P6" s="1930"/>
      <c r="Q6" s="1930"/>
      <c r="R6" s="1930"/>
      <c r="S6" s="1930"/>
      <c r="T6" s="2088" t="s">
        <v>363</v>
      </c>
      <c r="U6" s="2089"/>
      <c r="V6" s="2089"/>
      <c r="W6" s="2090"/>
      <c r="X6" s="2093" t="s">
        <v>41</v>
      </c>
      <c r="Y6" s="2093"/>
      <c r="Z6" s="2093"/>
      <c r="AA6" s="2093"/>
      <c r="AB6" s="2094" t="s">
        <v>107</v>
      </c>
      <c r="AC6" s="2094"/>
      <c r="AD6" s="2094"/>
      <c r="AE6" s="2094"/>
      <c r="AF6" s="1973" t="s">
        <v>750</v>
      </c>
      <c r="AG6" s="1973"/>
      <c r="AH6" s="1973"/>
      <c r="AI6" s="1974" t="s">
        <v>362</v>
      </c>
      <c r="AJ6" s="1974"/>
      <c r="AK6" s="1974"/>
      <c r="AL6" s="1975" t="s">
        <v>404</v>
      </c>
      <c r="AM6" s="1957" t="s">
        <v>751</v>
      </c>
      <c r="AN6" s="1959" t="s">
        <v>752</v>
      </c>
      <c r="AO6" s="1961" t="s">
        <v>753</v>
      </c>
      <c r="AP6" s="2087"/>
      <c r="AQ6" s="1938"/>
      <c r="AR6" s="1921"/>
      <c r="AS6" s="1924"/>
      <c r="AT6" s="1903"/>
      <c r="AU6" s="1906"/>
    </row>
    <row r="7" spans="1:168" s="949" customFormat="1" ht="24" customHeight="1" thickBot="1">
      <c r="A7" s="1897"/>
      <c r="B7" s="1898"/>
      <c r="C7" s="1927"/>
      <c r="D7" s="1927"/>
      <c r="E7" s="1927"/>
      <c r="F7" s="1927"/>
      <c r="G7" s="1927"/>
      <c r="H7" s="1927"/>
      <c r="I7" s="1927"/>
      <c r="J7" s="1927"/>
      <c r="K7" s="1927"/>
      <c r="L7" s="1927"/>
      <c r="M7" s="1927"/>
      <c r="N7" s="1927"/>
      <c r="O7" s="956" t="s">
        <v>760</v>
      </c>
      <c r="P7" s="924" t="s">
        <v>761</v>
      </c>
      <c r="Q7" s="924" t="s">
        <v>762</v>
      </c>
      <c r="R7" s="924" t="s">
        <v>763</v>
      </c>
      <c r="S7" s="924" t="s">
        <v>764</v>
      </c>
      <c r="T7" s="956" t="s">
        <v>793</v>
      </c>
      <c r="U7" s="956" t="s">
        <v>796</v>
      </c>
      <c r="V7" s="956" t="s">
        <v>797</v>
      </c>
      <c r="W7" s="956" t="s">
        <v>854</v>
      </c>
      <c r="X7" s="956" t="s">
        <v>800</v>
      </c>
      <c r="Y7" s="956" t="s">
        <v>803</v>
      </c>
      <c r="Z7" s="956" t="s">
        <v>804</v>
      </c>
      <c r="AA7" s="956" t="s">
        <v>608</v>
      </c>
      <c r="AB7" s="956" t="s">
        <v>806</v>
      </c>
      <c r="AC7" s="956" t="s">
        <v>809</v>
      </c>
      <c r="AD7" s="956" t="s">
        <v>796</v>
      </c>
      <c r="AE7" s="956" t="s">
        <v>609</v>
      </c>
      <c r="AF7" s="956" t="s">
        <v>436</v>
      </c>
      <c r="AG7" s="956" t="s">
        <v>50</v>
      </c>
      <c r="AH7" s="956" t="s">
        <v>441</v>
      </c>
      <c r="AI7" s="956" t="s">
        <v>359</v>
      </c>
      <c r="AJ7" s="956" t="s">
        <v>360</v>
      </c>
      <c r="AK7" s="956" t="s">
        <v>361</v>
      </c>
      <c r="AL7" s="1976"/>
      <c r="AM7" s="1958"/>
      <c r="AN7" s="1960"/>
      <c r="AO7" s="1962"/>
      <c r="AP7" s="1935"/>
      <c r="AQ7" s="1938"/>
      <c r="AR7" s="1921"/>
      <c r="AS7" s="1924"/>
      <c r="AT7" s="1903"/>
      <c r="AU7" s="1906"/>
    </row>
    <row r="8" spans="1:168" ht="51.6" customHeight="1">
      <c r="A8" s="2095" t="s">
        <v>855</v>
      </c>
      <c r="B8" s="957" t="s">
        <v>856</v>
      </c>
      <c r="C8" s="2098" t="s">
        <v>831</v>
      </c>
      <c r="D8" s="2099"/>
      <c r="E8" s="2099"/>
      <c r="F8" s="2099"/>
      <c r="G8" s="2099"/>
      <c r="H8" s="2099"/>
      <c r="I8" s="2099"/>
      <c r="J8" s="2099"/>
      <c r="K8" s="2099"/>
      <c r="L8" s="2099"/>
      <c r="M8" s="2099"/>
      <c r="N8" s="2100"/>
      <c r="O8" s="2101" t="s">
        <v>857</v>
      </c>
      <c r="P8" s="2099"/>
      <c r="Q8" s="2099"/>
      <c r="R8" s="2099"/>
      <c r="S8" s="2099"/>
      <c r="T8" s="1986" t="s">
        <v>831</v>
      </c>
      <c r="U8" s="1987"/>
      <c r="V8" s="1987"/>
      <c r="W8" s="1987"/>
      <c r="X8" s="1987"/>
      <c r="Y8" s="1987"/>
      <c r="Z8" s="1987"/>
      <c r="AA8" s="1987"/>
      <c r="AB8" s="1987"/>
      <c r="AC8" s="1987"/>
      <c r="AD8" s="1987"/>
      <c r="AE8" s="1987"/>
      <c r="AF8" s="1987"/>
      <c r="AG8" s="1987"/>
      <c r="AH8" s="1987"/>
      <c r="AI8" s="1987"/>
      <c r="AJ8" s="1987"/>
      <c r="AK8" s="1987"/>
      <c r="AL8" s="1987"/>
      <c r="AM8" s="1987"/>
      <c r="AN8" s="1987"/>
      <c r="AO8" s="1987"/>
      <c r="AP8" s="1987"/>
      <c r="AQ8" s="1988"/>
      <c r="AR8" s="958" t="s">
        <v>858</v>
      </c>
      <c r="AS8" s="930"/>
      <c r="AT8" s="930"/>
      <c r="AU8" s="930"/>
    </row>
    <row r="9" spans="1:168" ht="88.15" customHeight="1">
      <c r="A9" s="2096"/>
      <c r="B9" s="959" t="s">
        <v>859</v>
      </c>
      <c r="C9" s="2021"/>
      <c r="D9" s="2022"/>
      <c r="E9" s="2022"/>
      <c r="F9" s="2022"/>
      <c r="G9" s="2022"/>
      <c r="H9" s="2022"/>
      <c r="I9" s="2022"/>
      <c r="J9" s="2022"/>
      <c r="K9" s="2022"/>
      <c r="L9" s="2022"/>
      <c r="M9" s="2022"/>
      <c r="N9" s="2023"/>
      <c r="O9" s="1989"/>
      <c r="P9" s="1990"/>
      <c r="Q9" s="1990"/>
      <c r="R9" s="1990"/>
      <c r="S9" s="1990"/>
      <c r="T9" s="2021"/>
      <c r="U9" s="2022"/>
      <c r="V9" s="2022"/>
      <c r="W9" s="2022"/>
      <c r="X9" s="2022"/>
      <c r="Y9" s="2022"/>
      <c r="Z9" s="2022"/>
      <c r="AA9" s="2022"/>
      <c r="AB9" s="2022"/>
      <c r="AC9" s="2022"/>
      <c r="AD9" s="2022"/>
      <c r="AE9" s="2022"/>
      <c r="AF9" s="2022"/>
      <c r="AG9" s="2022"/>
      <c r="AH9" s="2022"/>
      <c r="AI9" s="2022"/>
      <c r="AJ9" s="2022"/>
      <c r="AK9" s="2022"/>
      <c r="AL9" s="2022"/>
      <c r="AM9" s="2022"/>
      <c r="AN9" s="2022"/>
      <c r="AO9" s="2022"/>
      <c r="AP9" s="2022"/>
      <c r="AQ9" s="2023"/>
      <c r="AR9" s="958" t="s">
        <v>860</v>
      </c>
      <c r="AS9" s="930"/>
      <c r="AT9" s="930"/>
      <c r="AU9" s="930"/>
    </row>
    <row r="10" spans="1:168" ht="157.15" customHeight="1">
      <c r="A10" s="2097"/>
      <c r="B10" s="960" t="s">
        <v>861</v>
      </c>
      <c r="C10" s="1989"/>
      <c r="D10" s="1990"/>
      <c r="E10" s="1990"/>
      <c r="F10" s="1990"/>
      <c r="G10" s="1990"/>
      <c r="H10" s="1990"/>
      <c r="I10" s="1990"/>
      <c r="J10" s="1990"/>
      <c r="K10" s="1990"/>
      <c r="L10" s="1990"/>
      <c r="M10" s="1990"/>
      <c r="N10" s="1991"/>
      <c r="O10" s="1979" t="s">
        <v>862</v>
      </c>
      <c r="P10" s="1980"/>
      <c r="Q10" s="1980"/>
      <c r="R10" s="1980"/>
      <c r="S10" s="1980"/>
      <c r="T10" s="1989"/>
      <c r="U10" s="1990"/>
      <c r="V10" s="1990"/>
      <c r="W10" s="1990"/>
      <c r="X10" s="1990"/>
      <c r="Y10" s="1990"/>
      <c r="Z10" s="1990"/>
      <c r="AA10" s="1990"/>
      <c r="AB10" s="1990"/>
      <c r="AC10" s="1990"/>
      <c r="AD10" s="1990"/>
      <c r="AE10" s="1990"/>
      <c r="AF10" s="1990"/>
      <c r="AG10" s="1990"/>
      <c r="AH10" s="1990"/>
      <c r="AI10" s="1990"/>
      <c r="AJ10" s="1990"/>
      <c r="AK10" s="1990"/>
      <c r="AL10" s="1990"/>
      <c r="AM10" s="1990"/>
      <c r="AN10" s="1990"/>
      <c r="AO10" s="1990"/>
      <c r="AP10" s="1990"/>
      <c r="AQ10" s="1991"/>
      <c r="AR10" s="958" t="s">
        <v>863</v>
      </c>
      <c r="AS10" s="930"/>
      <c r="AT10" s="930" t="s">
        <v>864</v>
      </c>
      <c r="AU10" s="930" t="s">
        <v>865</v>
      </c>
    </row>
    <row r="11" spans="1:168">
      <c r="A11" s="961"/>
      <c r="B11" s="961"/>
      <c r="C11" s="961"/>
      <c r="D11" s="961"/>
      <c r="E11" s="961"/>
      <c r="F11" s="961"/>
      <c r="G11" s="961"/>
      <c r="H11" s="961"/>
      <c r="I11" s="961"/>
      <c r="J11" s="961"/>
      <c r="K11" s="961"/>
      <c r="L11" s="961"/>
      <c r="M11" s="961"/>
      <c r="N11" s="961"/>
      <c r="O11" s="961"/>
      <c r="P11" s="961"/>
      <c r="Q11" s="961"/>
      <c r="R11" s="961"/>
      <c r="S11" s="961"/>
      <c r="T11" s="961"/>
      <c r="U11" s="961"/>
      <c r="V11" s="961"/>
      <c r="W11" s="961"/>
      <c r="X11" s="961"/>
      <c r="Y11" s="961"/>
      <c r="Z11" s="961"/>
      <c r="AA11" s="961"/>
      <c r="AB11" s="961"/>
      <c r="AC11" s="961"/>
      <c r="AD11" s="961"/>
      <c r="AE11" s="961"/>
      <c r="AF11" s="961"/>
      <c r="AG11" s="961"/>
      <c r="AH11" s="961"/>
      <c r="AI11" s="961"/>
      <c r="AJ11" s="961"/>
      <c r="AK11" s="961"/>
      <c r="AL11" s="961"/>
      <c r="AM11" s="961"/>
      <c r="AN11" s="961"/>
      <c r="AO11" s="961"/>
      <c r="AP11" s="961"/>
      <c r="AQ11" s="961"/>
      <c r="AR11" s="961"/>
      <c r="AS11" s="961"/>
      <c r="AT11" s="961"/>
      <c r="AU11" s="961"/>
    </row>
    <row r="12" spans="1:168">
      <c r="A12" s="961"/>
      <c r="B12" s="961"/>
      <c r="C12" s="961"/>
      <c r="D12" s="961"/>
      <c r="E12" s="961"/>
      <c r="F12" s="961"/>
      <c r="G12" s="961"/>
      <c r="H12" s="961"/>
      <c r="I12" s="961"/>
      <c r="J12" s="961"/>
      <c r="K12" s="961"/>
      <c r="L12" s="961"/>
      <c r="M12" s="961"/>
      <c r="N12" s="961"/>
      <c r="O12" s="961"/>
      <c r="P12" s="961"/>
      <c r="Q12" s="961"/>
      <c r="R12" s="961"/>
      <c r="S12" s="961"/>
      <c r="T12" s="961"/>
      <c r="U12" s="961"/>
      <c r="V12" s="961"/>
      <c r="W12" s="961"/>
      <c r="X12" s="961"/>
      <c r="Y12" s="961"/>
      <c r="Z12" s="961"/>
      <c r="AA12" s="961"/>
      <c r="AB12" s="961"/>
      <c r="AC12" s="961"/>
      <c r="AD12" s="961"/>
      <c r="AE12" s="961"/>
      <c r="AF12" s="961"/>
      <c r="AG12" s="961"/>
      <c r="AH12" s="961"/>
      <c r="AI12" s="961"/>
      <c r="AJ12" s="961"/>
      <c r="AK12" s="961"/>
      <c r="AL12" s="961"/>
      <c r="AM12" s="961"/>
      <c r="AN12" s="961"/>
      <c r="AO12" s="961"/>
      <c r="AP12" s="961"/>
      <c r="AQ12" s="961"/>
      <c r="AR12" s="961"/>
      <c r="AS12" s="961"/>
      <c r="AT12" s="961"/>
      <c r="AU12" s="961"/>
    </row>
    <row r="13" spans="1:168">
      <c r="A13" s="961"/>
      <c r="B13" s="961"/>
      <c r="C13" s="961"/>
      <c r="D13" s="961"/>
      <c r="E13" s="961"/>
      <c r="F13" s="961"/>
      <c r="G13" s="961"/>
      <c r="H13" s="961"/>
      <c r="I13" s="961"/>
      <c r="J13" s="961"/>
      <c r="K13" s="961"/>
      <c r="L13" s="2091"/>
      <c r="M13" s="961"/>
      <c r="N13" s="962"/>
      <c r="O13" s="961"/>
      <c r="P13" s="961"/>
      <c r="Q13" s="961"/>
      <c r="R13" s="961"/>
      <c r="S13" s="961"/>
      <c r="T13" s="961"/>
      <c r="U13" s="961"/>
      <c r="V13" s="961"/>
      <c r="W13" s="961"/>
      <c r="X13" s="961"/>
      <c r="Y13" s="961"/>
      <c r="Z13" s="961"/>
      <c r="AA13" s="961"/>
      <c r="AB13" s="961"/>
      <c r="AC13" s="961"/>
      <c r="AD13" s="961"/>
      <c r="AE13" s="961"/>
      <c r="AF13" s="961"/>
      <c r="AG13" s="961"/>
      <c r="AH13" s="961"/>
      <c r="AI13" s="961"/>
      <c r="AJ13" s="961"/>
      <c r="AK13" s="961"/>
      <c r="AL13" s="961"/>
      <c r="AM13" s="961"/>
      <c r="AN13" s="961"/>
      <c r="AO13" s="961"/>
      <c r="AP13" s="961"/>
      <c r="AQ13" s="961"/>
      <c r="AR13" s="961"/>
      <c r="AS13" s="961"/>
      <c r="AT13" s="961"/>
      <c r="AU13" s="961"/>
    </row>
    <row r="14" spans="1:168">
      <c r="A14" s="961"/>
      <c r="B14" s="961"/>
      <c r="C14" s="961"/>
      <c r="D14" s="961"/>
      <c r="E14" s="961"/>
      <c r="F14" s="961"/>
      <c r="G14" s="961"/>
      <c r="H14" s="961"/>
      <c r="I14" s="961"/>
      <c r="J14" s="963"/>
      <c r="K14" s="963"/>
      <c r="L14" s="2092"/>
      <c r="M14" s="964"/>
      <c r="N14" s="961"/>
      <c r="O14" s="961"/>
      <c r="P14" s="961"/>
      <c r="Q14" s="961"/>
      <c r="R14" s="961"/>
      <c r="S14" s="961"/>
      <c r="T14" s="961"/>
      <c r="U14" s="961"/>
      <c r="V14" s="961"/>
      <c r="W14" s="961"/>
      <c r="X14" s="961"/>
      <c r="Y14" s="961"/>
      <c r="Z14" s="961"/>
      <c r="AA14" s="961"/>
      <c r="AB14" s="961"/>
      <c r="AC14" s="961"/>
      <c r="AD14" s="961"/>
      <c r="AE14" s="961"/>
      <c r="AF14" s="961"/>
      <c r="AG14" s="961"/>
      <c r="AH14" s="961"/>
      <c r="AI14" s="961"/>
      <c r="AJ14" s="961"/>
      <c r="AK14" s="961"/>
      <c r="AL14" s="961"/>
      <c r="AM14" s="961"/>
      <c r="AN14" s="961"/>
      <c r="AO14" s="961"/>
      <c r="AP14" s="961"/>
      <c r="AQ14" s="961"/>
      <c r="AR14" s="961"/>
      <c r="AS14" s="961"/>
      <c r="AT14" s="961"/>
      <c r="AU14" s="961"/>
    </row>
    <row r="15" spans="1:168">
      <c r="A15" s="961"/>
      <c r="B15" s="961"/>
      <c r="C15" s="961"/>
      <c r="D15" s="961"/>
      <c r="E15" s="961"/>
      <c r="F15" s="961"/>
      <c r="G15" s="961"/>
      <c r="H15" s="961"/>
      <c r="I15" s="961"/>
      <c r="J15" s="961"/>
      <c r="K15" s="961"/>
      <c r="L15" s="2092"/>
      <c r="M15" s="965"/>
      <c r="N15" s="961"/>
      <c r="O15" s="961"/>
      <c r="P15" s="961"/>
      <c r="Q15" s="961"/>
      <c r="R15" s="961"/>
      <c r="S15" s="961"/>
      <c r="T15" s="961"/>
      <c r="U15" s="961"/>
      <c r="V15" s="961"/>
      <c r="W15" s="961"/>
      <c r="X15" s="961"/>
      <c r="Y15" s="961"/>
      <c r="Z15" s="961"/>
      <c r="AA15" s="961"/>
      <c r="AB15" s="961"/>
      <c r="AC15" s="961"/>
      <c r="AD15" s="961"/>
      <c r="AE15" s="961"/>
      <c r="AF15" s="961"/>
      <c r="AG15" s="961"/>
      <c r="AH15" s="961"/>
      <c r="AI15" s="961"/>
      <c r="AJ15" s="961"/>
      <c r="AK15" s="961"/>
      <c r="AL15" s="961"/>
      <c r="AM15" s="961"/>
      <c r="AN15" s="961"/>
      <c r="AO15" s="961"/>
      <c r="AP15" s="961"/>
      <c r="AQ15" s="961"/>
      <c r="AR15" s="961"/>
      <c r="AS15" s="961"/>
      <c r="AT15" s="961"/>
      <c r="AU15" s="961"/>
    </row>
    <row r="21" spans="4:4">
      <c r="D21" s="946" t="s">
        <v>769</v>
      </c>
    </row>
  </sheetData>
  <mergeCells count="40">
    <mergeCell ref="A8:A10"/>
    <mergeCell ref="C8:N10"/>
    <mergeCell ref="O8:S9"/>
    <mergeCell ref="T8:AQ10"/>
    <mergeCell ref="O10:S10"/>
    <mergeCell ref="O6:S6"/>
    <mergeCell ref="T6:W6"/>
    <mergeCell ref="AR4:AR7"/>
    <mergeCell ref="L13:L15"/>
    <mergeCell ref="AN6:AN7"/>
    <mergeCell ref="AO6:AO7"/>
    <mergeCell ref="X6:AA6"/>
    <mergeCell ref="AB6:AE6"/>
    <mergeCell ref="AF6:AH6"/>
    <mergeCell ref="AI6:AK6"/>
    <mergeCell ref="AL6:AL7"/>
    <mergeCell ref="AM6:AM7"/>
    <mergeCell ref="L6:L7"/>
    <mergeCell ref="H6:H7"/>
    <mergeCell ref="I6:I7"/>
    <mergeCell ref="J6:J7"/>
    <mergeCell ref="M6:M7"/>
    <mergeCell ref="N6:N7"/>
    <mergeCell ref="K6:K7"/>
    <mergeCell ref="A1:B2"/>
    <mergeCell ref="C1:AU2"/>
    <mergeCell ref="A3:B7"/>
    <mergeCell ref="C3:AQ3"/>
    <mergeCell ref="AT3:AT7"/>
    <mergeCell ref="AU3:AU7"/>
    <mergeCell ref="C4:N5"/>
    <mergeCell ref="O4:AO5"/>
    <mergeCell ref="AP4:AP7"/>
    <mergeCell ref="AQ4:AQ7"/>
    <mergeCell ref="AS4:AS7"/>
    <mergeCell ref="C6:C7"/>
    <mergeCell ref="D6:D7"/>
    <mergeCell ref="E6:E7"/>
    <mergeCell ref="F6:F7"/>
    <mergeCell ref="G6:G7"/>
  </mergeCell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7E617-E147-42D2-85D6-0E2E166F3BB3}">
  <sheetPr>
    <tabColor rgb="FFFF0000"/>
  </sheetPr>
  <dimension ref="A1:LCB29"/>
  <sheetViews>
    <sheetView zoomScaleNormal="100" workbookViewId="0">
      <selection activeCell="L14" sqref="L14"/>
    </sheetView>
  </sheetViews>
  <sheetFormatPr defaultColWidth="8.85546875" defaultRowHeight="15"/>
  <cols>
    <col min="1" max="2" width="8.85546875" style="946"/>
    <col min="3" max="3" width="12.42578125" style="946" customWidth="1"/>
    <col min="4" max="4" width="13" style="946" customWidth="1"/>
    <col min="5" max="5" width="25.28515625" style="946" customWidth="1"/>
    <col min="6" max="7" width="8.85546875" style="946"/>
    <col min="8" max="8" width="17.7109375" style="946" customWidth="1"/>
    <col min="9" max="11" width="8.85546875" style="946"/>
    <col min="12" max="12" width="15.28515625" style="946" customWidth="1"/>
    <col min="13" max="13" width="6.7109375" style="946" customWidth="1"/>
    <col min="14" max="14" width="13" style="946" customWidth="1"/>
    <col min="15" max="15" width="14.140625" style="946" customWidth="1"/>
    <col min="16" max="16" width="13.5703125" style="946" customWidth="1"/>
    <col min="17" max="17" width="12.140625" style="946" customWidth="1"/>
    <col min="18" max="18" width="12.7109375" style="946" customWidth="1"/>
    <col min="19" max="19" width="11" style="946" customWidth="1"/>
    <col min="20" max="22" width="8.85546875" style="946"/>
    <col min="23" max="23" width="12.28515625" style="946" customWidth="1"/>
    <col min="24" max="25" width="8.85546875" style="946"/>
    <col min="26" max="26" width="14.5703125" style="946" customWidth="1"/>
    <col min="27" max="27" width="24.28515625" style="946" customWidth="1"/>
    <col min="28" max="16384" width="8.85546875" style="946"/>
  </cols>
  <sheetData>
    <row r="1" spans="1:27">
      <c r="A1" s="2108" t="s">
        <v>866</v>
      </c>
      <c r="B1" s="2108"/>
      <c r="C1" s="928"/>
      <c r="D1" s="928"/>
      <c r="E1" s="928"/>
      <c r="F1" s="928"/>
      <c r="G1" s="928"/>
      <c r="H1" s="928"/>
      <c r="I1" s="928"/>
      <c r="J1" s="928"/>
    </row>
    <row r="2" spans="1:27" ht="14.45" customHeight="1">
      <c r="A2" s="2109" t="s">
        <v>867</v>
      </c>
      <c r="B2" s="2109"/>
      <c r="C2" s="2109"/>
      <c r="D2" s="2109"/>
      <c r="E2" s="2109"/>
      <c r="F2" s="2109"/>
      <c r="G2" s="2109"/>
      <c r="H2" s="2109"/>
      <c r="I2" s="2109"/>
      <c r="J2" s="2109"/>
      <c r="L2" s="2111" t="s">
        <v>951</v>
      </c>
      <c r="M2" s="2111"/>
      <c r="N2" s="2112"/>
      <c r="O2" s="2112"/>
      <c r="P2" s="2112"/>
      <c r="Q2" s="2112"/>
      <c r="R2" s="2112"/>
      <c r="S2" s="2112"/>
      <c r="T2" s="2112"/>
      <c r="U2" s="2112"/>
      <c r="V2" s="966"/>
      <c r="W2" s="966"/>
      <c r="X2" s="966"/>
      <c r="Y2" s="966"/>
      <c r="Z2" s="966"/>
      <c r="AA2" s="966"/>
    </row>
    <row r="3" spans="1:27" ht="14.45" customHeight="1">
      <c r="A3" s="2109"/>
      <c r="B3" s="2109"/>
      <c r="C3" s="2109"/>
      <c r="D3" s="2109"/>
      <c r="E3" s="2109"/>
      <c r="F3" s="2109"/>
      <c r="G3" s="2109"/>
      <c r="H3" s="2109"/>
      <c r="I3" s="2109"/>
      <c r="J3" s="2109"/>
      <c r="L3" s="2112"/>
      <c r="M3" s="2112"/>
      <c r="N3" s="2112"/>
      <c r="O3" s="2112"/>
      <c r="P3" s="2112"/>
      <c r="Q3" s="2112"/>
      <c r="R3" s="2112"/>
      <c r="S3" s="2112"/>
      <c r="T3" s="2112"/>
      <c r="U3" s="2112"/>
      <c r="V3" s="966"/>
      <c r="W3" s="966"/>
      <c r="X3" s="966"/>
      <c r="Y3" s="966"/>
      <c r="Z3" s="966"/>
      <c r="AA3" s="966"/>
    </row>
    <row r="4" spans="1:27">
      <c r="A4" s="2110"/>
      <c r="B4" s="2110"/>
      <c r="C4" s="2110"/>
      <c r="D4" s="2110"/>
      <c r="E4" s="2110"/>
      <c r="F4" s="2110"/>
      <c r="G4" s="2110"/>
      <c r="H4" s="2110"/>
      <c r="I4" s="2110"/>
      <c r="J4" s="2110"/>
      <c r="L4" s="2112"/>
      <c r="M4" s="2112"/>
      <c r="N4" s="2112"/>
      <c r="O4" s="2112"/>
      <c r="P4" s="2112"/>
      <c r="Q4" s="2112"/>
      <c r="R4" s="2112"/>
      <c r="S4" s="2112"/>
      <c r="T4" s="2112"/>
      <c r="U4" s="2112"/>
      <c r="V4" s="966"/>
      <c r="W4" s="966"/>
      <c r="X4" s="966"/>
      <c r="Y4" s="966"/>
      <c r="Z4" s="966"/>
      <c r="AA4" s="966"/>
    </row>
    <row r="5" spans="1:27" ht="27" customHeight="1">
      <c r="A5" s="2113" t="s">
        <v>133</v>
      </c>
      <c r="B5" s="2113"/>
      <c r="C5" s="2113" t="s">
        <v>378</v>
      </c>
      <c r="D5" s="2113"/>
      <c r="E5" s="967" t="s">
        <v>868</v>
      </c>
      <c r="F5" s="2113" t="s">
        <v>25</v>
      </c>
      <c r="G5" s="2113"/>
      <c r="H5" s="2113"/>
      <c r="I5" s="2114" t="s">
        <v>376</v>
      </c>
      <c r="J5" s="2114"/>
      <c r="L5" s="2115" t="s">
        <v>898</v>
      </c>
      <c r="M5" s="2115"/>
      <c r="N5" s="2115"/>
      <c r="O5" s="2116" t="s">
        <v>952</v>
      </c>
      <c r="P5" s="2117"/>
      <c r="Q5" s="2117"/>
      <c r="R5" s="2117"/>
      <c r="S5" s="2117"/>
      <c r="T5" s="2117"/>
      <c r="U5" s="2117"/>
      <c r="V5" s="2117"/>
      <c r="W5" s="2117"/>
      <c r="X5" s="2118"/>
      <c r="Y5" s="2102" t="s">
        <v>953</v>
      </c>
      <c r="Z5" s="2102"/>
      <c r="AA5" s="2102"/>
    </row>
    <row r="6" spans="1:27" s="969" customFormat="1" ht="27" customHeight="1">
      <c r="A6" s="2103" t="s">
        <v>373</v>
      </c>
      <c r="B6" s="2103"/>
      <c r="C6" s="2103" t="s">
        <v>366</v>
      </c>
      <c r="D6" s="2103"/>
      <c r="E6" s="968"/>
      <c r="F6" s="2103" t="s">
        <v>869</v>
      </c>
      <c r="G6" s="2103"/>
      <c r="H6" s="2103"/>
      <c r="I6" s="2104" t="s">
        <v>145</v>
      </c>
      <c r="J6" s="2105"/>
      <c r="L6" s="2115"/>
      <c r="M6" s="2115"/>
      <c r="N6" s="2115"/>
      <c r="O6" s="968" t="s">
        <v>373</v>
      </c>
      <c r="P6" s="968" t="s">
        <v>363</v>
      </c>
      <c r="Q6" s="968" t="s">
        <v>364</v>
      </c>
      <c r="R6" s="968" t="s">
        <v>372</v>
      </c>
      <c r="S6" s="968" t="s">
        <v>750</v>
      </c>
      <c r="T6" s="968" t="s">
        <v>374</v>
      </c>
      <c r="U6" s="968" t="s">
        <v>954</v>
      </c>
      <c r="V6" s="968" t="s">
        <v>404</v>
      </c>
      <c r="W6" s="968" t="s">
        <v>594</v>
      </c>
      <c r="X6" s="968" t="s">
        <v>186</v>
      </c>
      <c r="Y6" s="2102"/>
      <c r="Z6" s="2102"/>
      <c r="AA6" s="2102"/>
    </row>
    <row r="7" spans="1:27" s="969" customFormat="1" ht="27" customHeight="1">
      <c r="A7" s="2103" t="s">
        <v>750</v>
      </c>
      <c r="B7" s="2103"/>
      <c r="C7" s="2103" t="s">
        <v>366</v>
      </c>
      <c r="D7" s="2103"/>
      <c r="E7" s="968"/>
      <c r="F7" s="2103" t="s">
        <v>870</v>
      </c>
      <c r="G7" s="2103"/>
      <c r="H7" s="2103"/>
      <c r="I7" s="2106" t="s">
        <v>145</v>
      </c>
      <c r="J7" s="2106"/>
      <c r="L7" s="2107" t="s">
        <v>733</v>
      </c>
      <c r="M7" s="1959" t="s">
        <v>87</v>
      </c>
      <c r="N7" s="957" t="s">
        <v>955</v>
      </c>
      <c r="O7" s="970" t="s">
        <v>366</v>
      </c>
      <c r="P7" s="970" t="s">
        <v>366</v>
      </c>
      <c r="Q7" s="970" t="s">
        <v>366</v>
      </c>
      <c r="R7" s="970" t="s">
        <v>366</v>
      </c>
      <c r="S7" s="970" t="s">
        <v>366</v>
      </c>
      <c r="T7" s="970" t="s">
        <v>366</v>
      </c>
      <c r="U7" s="970" t="s">
        <v>366</v>
      </c>
      <c r="V7" s="970" t="s">
        <v>366</v>
      </c>
      <c r="W7" s="970" t="s">
        <v>366</v>
      </c>
      <c r="X7" s="970" t="s">
        <v>366</v>
      </c>
      <c r="Y7" s="2123" t="s">
        <v>956</v>
      </c>
      <c r="Z7" s="2124"/>
      <c r="AA7" s="2125"/>
    </row>
    <row r="8" spans="1:27" s="969" customFormat="1" ht="27" customHeight="1">
      <c r="A8" s="2103" t="s">
        <v>374</v>
      </c>
      <c r="B8" s="2103"/>
      <c r="C8" s="2103" t="s">
        <v>366</v>
      </c>
      <c r="D8" s="2103"/>
      <c r="E8" s="971"/>
      <c r="F8" s="2128" t="s">
        <v>871</v>
      </c>
      <c r="G8" s="2129"/>
      <c r="H8" s="2130"/>
      <c r="I8" s="2131" t="s">
        <v>957</v>
      </c>
      <c r="J8" s="2132"/>
      <c r="L8" s="2107"/>
      <c r="M8" s="2126"/>
      <c r="N8" s="959" t="s">
        <v>958</v>
      </c>
      <c r="O8" s="970"/>
      <c r="P8" s="970" t="s">
        <v>366</v>
      </c>
      <c r="Q8" s="970" t="s">
        <v>366</v>
      </c>
      <c r="R8" s="970" t="s">
        <v>366</v>
      </c>
      <c r="S8" s="970"/>
      <c r="T8" s="970"/>
      <c r="U8" s="970"/>
      <c r="V8" s="970"/>
      <c r="W8" s="970"/>
      <c r="X8" s="970"/>
      <c r="Y8" s="2123" t="s">
        <v>959</v>
      </c>
      <c r="Z8" s="2124"/>
      <c r="AA8" s="2125"/>
    </row>
    <row r="9" spans="1:27" s="969" customFormat="1" ht="27" customHeight="1">
      <c r="A9" s="2128" t="s">
        <v>363</v>
      </c>
      <c r="B9" s="2130"/>
      <c r="C9" s="2128" t="s">
        <v>366</v>
      </c>
      <c r="D9" s="2130"/>
      <c r="E9" s="972"/>
      <c r="F9" s="2128" t="s">
        <v>872</v>
      </c>
      <c r="G9" s="2129"/>
      <c r="H9" s="2130"/>
      <c r="I9" s="2104" t="s">
        <v>145</v>
      </c>
      <c r="J9" s="2105"/>
      <c r="L9" s="2107"/>
      <c r="M9" s="2126"/>
      <c r="N9" s="960" t="s">
        <v>960</v>
      </c>
      <c r="O9" s="970" t="s">
        <v>366</v>
      </c>
      <c r="P9" s="970" t="s">
        <v>366</v>
      </c>
      <c r="Q9" s="970" t="s">
        <v>366</v>
      </c>
      <c r="R9" s="970" t="s">
        <v>366</v>
      </c>
      <c r="S9" s="970" t="s">
        <v>366</v>
      </c>
      <c r="T9" s="970" t="s">
        <v>366</v>
      </c>
      <c r="U9" s="970" t="s">
        <v>366</v>
      </c>
      <c r="V9" s="970"/>
      <c r="W9" s="970" t="s">
        <v>648</v>
      </c>
      <c r="X9" s="970"/>
      <c r="Y9" s="2120" t="s">
        <v>961</v>
      </c>
      <c r="Z9" s="2121"/>
      <c r="AA9" s="2122"/>
    </row>
    <row r="10" spans="1:27" s="969" customFormat="1" ht="27" customHeight="1">
      <c r="A10" s="2103" t="s">
        <v>364</v>
      </c>
      <c r="B10" s="2103"/>
      <c r="C10" s="2103" t="s">
        <v>366</v>
      </c>
      <c r="D10" s="2103"/>
      <c r="E10" s="968"/>
      <c r="F10" s="2103" t="s">
        <v>873</v>
      </c>
      <c r="G10" s="2103"/>
      <c r="H10" s="2103"/>
      <c r="I10" s="2106" t="s">
        <v>145</v>
      </c>
      <c r="J10" s="2106"/>
      <c r="L10" s="2107"/>
      <c r="M10" s="2127"/>
      <c r="N10" s="973" t="s">
        <v>958</v>
      </c>
      <c r="O10" s="970"/>
      <c r="P10" s="970" t="s">
        <v>366</v>
      </c>
      <c r="Q10" s="970" t="s">
        <v>366</v>
      </c>
      <c r="R10" s="970" t="s">
        <v>366</v>
      </c>
      <c r="S10" s="970"/>
      <c r="T10" s="970"/>
      <c r="U10" s="970"/>
      <c r="V10" s="970"/>
      <c r="W10" s="970"/>
      <c r="X10" s="970"/>
      <c r="Y10" s="2123" t="s">
        <v>959</v>
      </c>
      <c r="Z10" s="2124"/>
      <c r="AA10" s="2125"/>
    </row>
    <row r="11" spans="1:27" s="969" customFormat="1" ht="27" customHeight="1">
      <c r="A11" s="2103" t="s">
        <v>372</v>
      </c>
      <c r="B11" s="2103"/>
      <c r="C11" s="2103" t="s">
        <v>366</v>
      </c>
      <c r="D11" s="2103"/>
      <c r="E11" s="968"/>
      <c r="F11" s="2103" t="s">
        <v>874</v>
      </c>
      <c r="G11" s="2103"/>
      <c r="H11" s="2103"/>
      <c r="I11" s="2106" t="s">
        <v>145</v>
      </c>
      <c r="J11" s="2106"/>
    </row>
    <row r="12" spans="1:27" s="969" customFormat="1" ht="27" customHeight="1">
      <c r="A12" s="2103" t="s">
        <v>339</v>
      </c>
      <c r="B12" s="2103"/>
      <c r="C12" s="2119" t="s">
        <v>875</v>
      </c>
      <c r="D12" s="2119"/>
      <c r="E12" s="968"/>
      <c r="F12" s="2103"/>
      <c r="G12" s="2103"/>
      <c r="H12" s="2103"/>
      <c r="I12" s="2106"/>
      <c r="J12" s="2106"/>
    </row>
    <row r="13" spans="1:27" s="969" customFormat="1" ht="27" customHeight="1">
      <c r="A13" s="2103" t="s">
        <v>404</v>
      </c>
      <c r="B13" s="2103"/>
      <c r="C13" s="2106" t="s">
        <v>875</v>
      </c>
      <c r="D13" s="2106"/>
      <c r="E13" s="974"/>
      <c r="F13" s="2103"/>
      <c r="G13" s="2103"/>
      <c r="H13" s="2103"/>
      <c r="I13" s="2024"/>
      <c r="J13" s="2024"/>
    </row>
    <row r="14" spans="1:27" s="969" customFormat="1" ht="27" customHeight="1">
      <c r="A14" s="2128" t="s">
        <v>594</v>
      </c>
      <c r="B14" s="2130"/>
      <c r="C14" s="2103" t="s">
        <v>366</v>
      </c>
      <c r="D14" s="2103"/>
      <c r="E14" s="971"/>
      <c r="F14" s="2128" t="s">
        <v>377</v>
      </c>
      <c r="G14" s="2129"/>
      <c r="H14" s="2130"/>
      <c r="I14" s="2131" t="s">
        <v>145</v>
      </c>
      <c r="J14" s="2132"/>
    </row>
    <row r="15" spans="1:27" s="969" customFormat="1" ht="27" customHeight="1">
      <c r="A15" s="2128" t="s">
        <v>186</v>
      </c>
      <c r="B15" s="2130"/>
      <c r="C15" s="2106" t="s">
        <v>875</v>
      </c>
      <c r="D15" s="2106"/>
      <c r="E15" s="971"/>
      <c r="F15" s="2128"/>
      <c r="G15" s="2129"/>
      <c r="H15" s="2130"/>
      <c r="I15" s="1979"/>
      <c r="J15" s="1981"/>
    </row>
    <row r="16" spans="1:27" s="969" customFormat="1" ht="27" customHeight="1">
      <c r="A16" s="2103" t="s">
        <v>876</v>
      </c>
      <c r="B16" s="2103"/>
      <c r="C16" s="2103" t="s">
        <v>366</v>
      </c>
      <c r="D16" s="2103"/>
      <c r="E16" s="971" t="s">
        <v>877</v>
      </c>
      <c r="F16" s="2128" t="s">
        <v>377</v>
      </c>
      <c r="G16" s="2129"/>
      <c r="H16" s="2130"/>
      <c r="I16" s="2106" t="s">
        <v>145</v>
      </c>
      <c r="J16" s="2106"/>
    </row>
    <row r="17" spans="1:8192" s="969" customFormat="1" ht="27" customHeight="1">
      <c r="A17" s="2103" t="s">
        <v>379</v>
      </c>
      <c r="B17" s="2103"/>
      <c r="C17" s="2103" t="s">
        <v>366</v>
      </c>
      <c r="D17" s="2103"/>
      <c r="E17" s="968"/>
      <c r="F17" s="2103" t="s">
        <v>380</v>
      </c>
      <c r="G17" s="2103"/>
      <c r="H17" s="2103"/>
      <c r="I17" s="2024" t="s">
        <v>381</v>
      </c>
      <c r="J17" s="2024"/>
      <c r="K17" s="975"/>
      <c r="L17" s="975"/>
      <c r="M17" s="975"/>
      <c r="N17" s="975"/>
      <c r="O17" s="975"/>
      <c r="P17" s="975"/>
      <c r="Q17" s="975"/>
      <c r="R17" s="975"/>
      <c r="S17" s="975"/>
      <c r="T17" s="975"/>
      <c r="U17" s="975"/>
    </row>
    <row r="18" spans="1:8192" s="969" customFormat="1" ht="27" customHeight="1">
      <c r="A18" s="976"/>
      <c r="B18" s="976"/>
      <c r="C18" s="976"/>
      <c r="D18" s="976"/>
      <c r="E18" s="976"/>
      <c r="F18" s="975"/>
      <c r="G18" s="975"/>
      <c r="H18" s="975"/>
      <c r="I18" s="975"/>
      <c r="J18" s="975"/>
      <c r="K18" s="975"/>
      <c r="L18" s="975"/>
      <c r="M18" s="975"/>
      <c r="N18" s="975"/>
      <c r="O18" s="975"/>
      <c r="P18" s="975"/>
      <c r="Q18" s="975"/>
      <c r="R18" s="975"/>
      <c r="S18" s="975"/>
      <c r="T18" s="975"/>
      <c r="U18" s="975"/>
    </row>
    <row r="19" spans="1:8192" ht="14.45" customHeight="1">
      <c r="A19" s="976"/>
      <c r="B19" s="976"/>
      <c r="C19" s="976"/>
      <c r="D19" s="976"/>
      <c r="E19" s="976"/>
      <c r="F19" s="975"/>
      <c r="G19" s="975"/>
      <c r="H19" s="975"/>
      <c r="I19" s="975"/>
      <c r="J19" s="975"/>
      <c r="K19" s="975"/>
      <c r="L19" s="975"/>
      <c r="M19" s="975"/>
      <c r="N19" s="975"/>
      <c r="O19" s="975"/>
      <c r="P19" s="975"/>
      <c r="Q19" s="975"/>
      <c r="R19" s="975"/>
      <c r="S19" s="975"/>
      <c r="T19" s="975"/>
      <c r="U19" s="975"/>
      <c r="X19" s="2133"/>
      <c r="Y19" s="2133"/>
      <c r="Z19" s="2133"/>
      <c r="AA19" s="2133"/>
      <c r="AB19" s="2133"/>
      <c r="AC19" s="2133"/>
      <c r="AF19" s="2133"/>
      <c r="AG19" s="2133"/>
      <c r="AH19" s="2133"/>
      <c r="AI19" s="2133"/>
      <c r="AJ19" s="2133"/>
      <c r="AK19" s="2133"/>
      <c r="AN19" s="2133"/>
      <c r="AO19" s="2133"/>
      <c r="AP19" s="2133"/>
      <c r="AQ19" s="2133"/>
      <c r="AR19" s="2133"/>
      <c r="AS19" s="2133"/>
      <c r="AV19" s="2133"/>
      <c r="AW19" s="2133"/>
      <c r="AX19" s="2133"/>
      <c r="AY19" s="2133"/>
      <c r="AZ19" s="2133"/>
      <c r="BA19" s="2133"/>
      <c r="BD19" s="2133"/>
      <c r="BE19" s="2133"/>
      <c r="BF19" s="2133"/>
      <c r="BG19" s="2133"/>
      <c r="BH19" s="2133"/>
      <c r="BI19" s="2133"/>
      <c r="BL19" s="2133"/>
      <c r="BM19" s="2133"/>
      <c r="BN19" s="2133"/>
      <c r="BO19" s="2133"/>
      <c r="BP19" s="2133"/>
      <c r="BQ19" s="2133"/>
      <c r="BT19" s="2133"/>
      <c r="BU19" s="2133"/>
      <c r="BV19" s="2133"/>
      <c r="BW19" s="2133"/>
      <c r="BX19" s="2133"/>
      <c r="BY19" s="2133"/>
      <c r="CB19" s="2133"/>
      <c r="CC19" s="2133"/>
      <c r="CD19" s="2133"/>
      <c r="CE19" s="2133"/>
      <c r="CF19" s="2133"/>
      <c r="CG19" s="2133"/>
      <c r="CJ19" s="2133"/>
      <c r="CK19" s="2133"/>
      <c r="CL19" s="2133"/>
      <c r="CM19" s="2133"/>
      <c r="CN19" s="2133"/>
      <c r="CO19" s="2133"/>
      <c r="CR19" s="2133"/>
      <c r="CS19" s="2133"/>
      <c r="CT19" s="2133"/>
      <c r="CU19" s="2133"/>
      <c r="CV19" s="2133"/>
      <c r="CW19" s="2133"/>
      <c r="CZ19" s="2133"/>
      <c r="DA19" s="2133"/>
      <c r="DB19" s="2133"/>
      <c r="DC19" s="2133"/>
      <c r="DD19" s="2133"/>
      <c r="DE19" s="2133"/>
      <c r="DH19" s="2133"/>
      <c r="DI19" s="2133"/>
      <c r="DJ19" s="2133"/>
      <c r="DK19" s="2133"/>
      <c r="DL19" s="2133"/>
      <c r="DM19" s="2133"/>
      <c r="DP19" s="2133"/>
      <c r="DQ19" s="2133"/>
      <c r="DR19" s="2133"/>
      <c r="DS19" s="2133"/>
      <c r="DT19" s="2133"/>
      <c r="DU19" s="2133"/>
      <c r="DX19" s="2133"/>
      <c r="DY19" s="2133"/>
      <c r="DZ19" s="2133"/>
      <c r="EA19" s="2133"/>
      <c r="EB19" s="2133"/>
      <c r="EC19" s="2133"/>
      <c r="EF19" s="2133"/>
      <c r="EG19" s="2133"/>
      <c r="EH19" s="2133"/>
      <c r="EI19" s="2133"/>
      <c r="EJ19" s="2133"/>
      <c r="EK19" s="2133"/>
      <c r="EN19" s="2133"/>
      <c r="EO19" s="2133"/>
      <c r="EP19" s="2133"/>
      <c r="EQ19" s="2133"/>
      <c r="ER19" s="2133"/>
      <c r="ES19" s="2133"/>
      <c r="EV19" s="2133"/>
      <c r="EW19" s="2133"/>
      <c r="EX19" s="2133"/>
      <c r="EY19" s="2133"/>
      <c r="EZ19" s="2133"/>
      <c r="FA19" s="2133"/>
      <c r="FD19" s="2133"/>
      <c r="FE19" s="2133"/>
      <c r="FF19" s="2133"/>
      <c r="FG19" s="2133"/>
      <c r="FH19" s="2133"/>
      <c r="FI19" s="2133"/>
      <c r="FL19" s="2133"/>
      <c r="FM19" s="2133"/>
      <c r="FN19" s="2133"/>
      <c r="FO19" s="2133"/>
      <c r="FP19" s="2133"/>
      <c r="FQ19" s="2133"/>
      <c r="FT19" s="2133"/>
      <c r="FU19" s="2133"/>
      <c r="FV19" s="2133"/>
      <c r="FW19" s="2133"/>
      <c r="FX19" s="2133"/>
      <c r="FY19" s="2133"/>
      <c r="GB19" s="2133"/>
      <c r="GC19" s="2133"/>
      <c r="GD19" s="2133"/>
      <c r="GE19" s="2133"/>
      <c r="GF19" s="2133"/>
      <c r="GG19" s="2133"/>
      <c r="GJ19" s="2133"/>
      <c r="GK19" s="2133"/>
      <c r="GL19" s="2133"/>
      <c r="GM19" s="2133"/>
      <c r="GN19" s="2133"/>
      <c r="GO19" s="2133"/>
      <c r="GR19" s="2133"/>
      <c r="GS19" s="2133"/>
      <c r="GT19" s="2133"/>
      <c r="GU19" s="2133"/>
      <c r="GV19" s="2133"/>
      <c r="GW19" s="2133"/>
      <c r="GZ19" s="2133"/>
      <c r="HA19" s="2133"/>
      <c r="HB19" s="2133"/>
      <c r="HC19" s="2133"/>
      <c r="HD19" s="2133"/>
      <c r="HE19" s="2133"/>
      <c r="HH19" s="2133"/>
      <c r="HI19" s="2133"/>
      <c r="HJ19" s="2133"/>
      <c r="HK19" s="2133"/>
      <c r="HL19" s="2133"/>
      <c r="HM19" s="2133"/>
      <c r="HP19" s="2133"/>
      <c r="HQ19" s="2133"/>
      <c r="HR19" s="2133"/>
      <c r="HS19" s="2133"/>
      <c r="HT19" s="2133"/>
      <c r="HU19" s="2133"/>
      <c r="HX19" s="2133"/>
      <c r="HY19" s="2133"/>
      <c r="HZ19" s="2133"/>
      <c r="IA19" s="2133"/>
      <c r="IB19" s="2133"/>
      <c r="IC19" s="2133"/>
      <c r="IF19" s="2133"/>
      <c r="IG19" s="2133"/>
      <c r="IH19" s="2133"/>
      <c r="II19" s="2133"/>
      <c r="IJ19" s="2133"/>
      <c r="IK19" s="2133"/>
      <c r="IN19" s="2133"/>
      <c r="IO19" s="2133"/>
      <c r="IP19" s="2133"/>
      <c r="IQ19" s="2133"/>
      <c r="IR19" s="2133"/>
      <c r="IS19" s="2133"/>
      <c r="IV19" s="2133"/>
      <c r="IW19" s="2133"/>
      <c r="IX19" s="2133"/>
      <c r="IY19" s="2133"/>
      <c r="IZ19" s="2133"/>
      <c r="JA19" s="2133"/>
      <c r="JD19" s="2133"/>
      <c r="JE19" s="2133"/>
      <c r="JF19" s="2133"/>
      <c r="JG19" s="2133"/>
      <c r="JH19" s="2133"/>
      <c r="JI19" s="2133"/>
      <c r="JL19" s="2133"/>
      <c r="JM19" s="2133"/>
      <c r="JN19" s="2133"/>
      <c r="JO19" s="2133"/>
      <c r="JP19" s="2133"/>
      <c r="JQ19" s="2133"/>
      <c r="JT19" s="2133"/>
      <c r="JU19" s="2133"/>
      <c r="JV19" s="2133"/>
      <c r="JW19" s="2133"/>
      <c r="JX19" s="2133"/>
      <c r="JY19" s="2133"/>
      <c r="KB19" s="2133"/>
      <c r="KC19" s="2133"/>
      <c r="KD19" s="2133"/>
      <c r="KE19" s="2133"/>
      <c r="KF19" s="2133"/>
      <c r="KG19" s="2133"/>
      <c r="KJ19" s="2133"/>
      <c r="KK19" s="2133"/>
      <c r="KL19" s="2133"/>
      <c r="KM19" s="2133"/>
      <c r="KN19" s="2133"/>
      <c r="KO19" s="2133"/>
      <c r="KR19" s="2133"/>
      <c r="KS19" s="2133"/>
      <c r="KT19" s="2133"/>
      <c r="KU19" s="2133"/>
      <c r="KV19" s="2133"/>
      <c r="KW19" s="2133"/>
      <c r="KZ19" s="2133"/>
      <c r="LA19" s="2133"/>
      <c r="LB19" s="2133"/>
      <c r="LC19" s="2133"/>
      <c r="LD19" s="2133"/>
      <c r="LE19" s="2133"/>
      <c r="LH19" s="2133"/>
      <c r="LI19" s="2133"/>
      <c r="LJ19" s="2133"/>
      <c r="LK19" s="2133"/>
      <c r="LL19" s="2133"/>
      <c r="LM19" s="2133"/>
      <c r="LP19" s="2133"/>
      <c r="LQ19" s="2133"/>
      <c r="LR19" s="2133"/>
      <c r="LS19" s="2133"/>
      <c r="LT19" s="2133"/>
      <c r="LU19" s="2133"/>
      <c r="LX19" s="2133"/>
      <c r="LY19" s="2133"/>
      <c r="LZ19" s="2133"/>
      <c r="MA19" s="2133"/>
      <c r="MB19" s="2133"/>
      <c r="MC19" s="2133"/>
      <c r="MF19" s="2133"/>
      <c r="MG19" s="2133"/>
      <c r="MH19" s="2133"/>
      <c r="MI19" s="2133"/>
      <c r="MJ19" s="2133"/>
      <c r="MK19" s="2133"/>
      <c r="MN19" s="2133"/>
      <c r="MO19" s="2133"/>
      <c r="MP19" s="2133"/>
      <c r="MQ19" s="2133"/>
      <c r="MR19" s="2133"/>
      <c r="MS19" s="2133"/>
      <c r="MV19" s="2133"/>
      <c r="MW19" s="2133"/>
      <c r="MX19" s="2133"/>
      <c r="MY19" s="2133"/>
      <c r="MZ19" s="2133"/>
      <c r="NA19" s="2133"/>
      <c r="ND19" s="2133"/>
      <c r="NE19" s="2133"/>
      <c r="NF19" s="2133"/>
      <c r="NG19" s="2133"/>
      <c r="NH19" s="2133"/>
      <c r="NI19" s="2133"/>
      <c r="NL19" s="2133"/>
      <c r="NM19" s="2133"/>
      <c r="NN19" s="2133"/>
      <c r="NO19" s="2133"/>
      <c r="NP19" s="2133"/>
      <c r="NQ19" s="2133"/>
      <c r="NT19" s="2133"/>
      <c r="NU19" s="2133"/>
      <c r="NV19" s="2133"/>
      <c r="NW19" s="2133"/>
      <c r="NX19" s="2133"/>
      <c r="NY19" s="2133"/>
      <c r="OB19" s="2133"/>
      <c r="OC19" s="2133"/>
      <c r="OD19" s="2133"/>
      <c r="OE19" s="2133"/>
      <c r="OF19" s="2133"/>
      <c r="OG19" s="2133"/>
      <c r="OJ19" s="2133"/>
      <c r="OK19" s="2133"/>
      <c r="OL19" s="2133"/>
      <c r="OM19" s="2133"/>
      <c r="ON19" s="2133"/>
      <c r="OO19" s="2133"/>
      <c r="OR19" s="2133"/>
      <c r="OS19" s="2133"/>
      <c r="OT19" s="2133"/>
      <c r="OU19" s="2133"/>
      <c r="OV19" s="2133"/>
      <c r="OW19" s="2133"/>
      <c r="OZ19" s="2133"/>
      <c r="PA19" s="2133"/>
      <c r="PB19" s="2133"/>
      <c r="PC19" s="2133"/>
      <c r="PD19" s="2133"/>
      <c r="PE19" s="2133"/>
      <c r="PH19" s="2133"/>
      <c r="PI19" s="2133"/>
      <c r="PJ19" s="2133"/>
      <c r="PK19" s="2133"/>
      <c r="PL19" s="2133"/>
      <c r="PM19" s="2133"/>
      <c r="PP19" s="2133"/>
      <c r="PQ19" s="2133"/>
      <c r="PR19" s="2133"/>
      <c r="PS19" s="2133"/>
      <c r="PT19" s="2133"/>
      <c r="PU19" s="2133"/>
      <c r="PX19" s="2133"/>
      <c r="PY19" s="2133"/>
      <c r="PZ19" s="2133"/>
      <c r="QA19" s="2133"/>
      <c r="QB19" s="2133"/>
      <c r="QC19" s="2133"/>
      <c r="QF19" s="2133"/>
      <c r="QG19" s="2133"/>
      <c r="QH19" s="2133"/>
      <c r="QI19" s="2133"/>
      <c r="QJ19" s="2133"/>
      <c r="QK19" s="2133"/>
      <c r="QN19" s="2133"/>
      <c r="QO19" s="2133"/>
      <c r="QP19" s="2133"/>
      <c r="QQ19" s="2133"/>
      <c r="QR19" s="2133"/>
      <c r="QS19" s="2133"/>
      <c r="QV19" s="2133"/>
      <c r="QW19" s="2133"/>
      <c r="QX19" s="2133"/>
      <c r="QY19" s="2133"/>
      <c r="QZ19" s="2133"/>
      <c r="RA19" s="2133"/>
      <c r="RD19" s="2133"/>
      <c r="RE19" s="2133"/>
      <c r="RF19" s="2133"/>
      <c r="RG19" s="2133"/>
      <c r="RH19" s="2133"/>
      <c r="RI19" s="2133"/>
      <c r="RL19" s="2133"/>
      <c r="RM19" s="2133"/>
      <c r="RN19" s="2133"/>
      <c r="RO19" s="2133"/>
      <c r="RP19" s="2133"/>
      <c r="RQ19" s="2133"/>
      <c r="RT19" s="2133"/>
      <c r="RU19" s="2133"/>
      <c r="RV19" s="2133"/>
      <c r="RW19" s="2133"/>
      <c r="RX19" s="2133"/>
      <c r="RY19" s="2133"/>
      <c r="SB19" s="2133"/>
      <c r="SC19" s="2133"/>
      <c r="SD19" s="2133"/>
      <c r="SE19" s="2133"/>
      <c r="SF19" s="2133"/>
      <c r="SG19" s="2133"/>
      <c r="SJ19" s="2133"/>
      <c r="SK19" s="2133"/>
      <c r="SL19" s="2133"/>
      <c r="SM19" s="2133"/>
      <c r="SN19" s="2133"/>
      <c r="SO19" s="2133"/>
      <c r="SR19" s="2133"/>
      <c r="SS19" s="2133"/>
      <c r="ST19" s="2133"/>
      <c r="SU19" s="2133"/>
      <c r="SV19" s="2133"/>
      <c r="SW19" s="2133"/>
      <c r="SZ19" s="2133"/>
      <c r="TA19" s="2133"/>
      <c r="TB19" s="2133"/>
      <c r="TC19" s="2133"/>
      <c r="TD19" s="2133"/>
      <c r="TE19" s="2133"/>
      <c r="TH19" s="2133"/>
      <c r="TI19" s="2133"/>
      <c r="TJ19" s="2133"/>
      <c r="TK19" s="2133"/>
      <c r="TL19" s="2133"/>
      <c r="TM19" s="2133"/>
      <c r="TP19" s="2133"/>
      <c r="TQ19" s="2133"/>
      <c r="TR19" s="2133"/>
      <c r="TS19" s="2133"/>
      <c r="TT19" s="2133"/>
      <c r="TU19" s="2133"/>
      <c r="TX19" s="2133"/>
      <c r="TY19" s="2133"/>
      <c r="TZ19" s="2133"/>
      <c r="UA19" s="2133"/>
      <c r="UB19" s="2133"/>
      <c r="UC19" s="2133"/>
      <c r="UF19" s="2133"/>
      <c r="UG19" s="2133"/>
      <c r="UH19" s="2133"/>
      <c r="UI19" s="2133"/>
      <c r="UJ19" s="2133"/>
      <c r="UK19" s="2133"/>
      <c r="UN19" s="2133"/>
      <c r="UO19" s="2133"/>
      <c r="UP19" s="2133"/>
      <c r="UQ19" s="2133"/>
      <c r="UR19" s="2133"/>
      <c r="US19" s="2133"/>
      <c r="UV19" s="2133"/>
      <c r="UW19" s="2133"/>
      <c r="UX19" s="2133"/>
      <c r="UY19" s="2133"/>
      <c r="UZ19" s="2133"/>
      <c r="VA19" s="2133"/>
      <c r="VD19" s="2133"/>
      <c r="VE19" s="2133"/>
      <c r="VF19" s="2133"/>
      <c r="VG19" s="2133"/>
      <c r="VH19" s="2133"/>
      <c r="VI19" s="2133"/>
      <c r="VL19" s="2133"/>
      <c r="VM19" s="2133"/>
      <c r="VN19" s="2133"/>
      <c r="VO19" s="2133"/>
      <c r="VP19" s="2133"/>
      <c r="VQ19" s="2133"/>
      <c r="VT19" s="2133"/>
      <c r="VU19" s="2133"/>
      <c r="VV19" s="2133"/>
      <c r="VW19" s="2133"/>
      <c r="VX19" s="2133"/>
      <c r="VY19" s="2133"/>
      <c r="WB19" s="2133"/>
      <c r="WC19" s="2133"/>
      <c r="WD19" s="2133"/>
      <c r="WE19" s="2133"/>
      <c r="WF19" s="2133"/>
      <c r="WG19" s="2133"/>
      <c r="WJ19" s="2133"/>
      <c r="WK19" s="2133"/>
      <c r="WL19" s="2133"/>
      <c r="WM19" s="2133"/>
      <c r="WN19" s="2133"/>
      <c r="WO19" s="2133"/>
      <c r="WR19" s="2133"/>
      <c r="WS19" s="2133"/>
      <c r="WT19" s="2133"/>
      <c r="WU19" s="2133"/>
      <c r="WV19" s="2133"/>
      <c r="WW19" s="2133"/>
      <c r="WZ19" s="2133"/>
      <c r="XA19" s="2133"/>
      <c r="XB19" s="2133"/>
      <c r="XC19" s="2133"/>
      <c r="XD19" s="2133"/>
      <c r="XE19" s="2133"/>
      <c r="XH19" s="2133"/>
      <c r="XI19" s="2133"/>
      <c r="XJ19" s="2133"/>
      <c r="XK19" s="2133"/>
      <c r="XL19" s="2133"/>
      <c r="XM19" s="2133"/>
      <c r="XP19" s="2133"/>
      <c r="XQ19" s="2133"/>
      <c r="XR19" s="2133"/>
      <c r="XS19" s="2133"/>
      <c r="XT19" s="2133"/>
      <c r="XU19" s="2133"/>
      <c r="XX19" s="2133"/>
      <c r="XY19" s="2133"/>
      <c r="XZ19" s="2133"/>
      <c r="YA19" s="2133"/>
      <c r="YB19" s="2133"/>
      <c r="YC19" s="2133"/>
      <c r="YF19" s="2133"/>
      <c r="YG19" s="2133"/>
      <c r="YH19" s="2133"/>
      <c r="YI19" s="2133"/>
      <c r="YJ19" s="2133"/>
      <c r="YK19" s="2133"/>
      <c r="YN19" s="2133"/>
      <c r="YO19" s="2133"/>
      <c r="YP19" s="2133"/>
      <c r="YQ19" s="2133"/>
      <c r="YR19" s="2133"/>
      <c r="YS19" s="2133"/>
      <c r="YV19" s="2133"/>
      <c r="YW19" s="2133"/>
      <c r="YX19" s="2133"/>
      <c r="YY19" s="2133"/>
      <c r="YZ19" s="2133"/>
      <c r="ZA19" s="2133"/>
      <c r="ZD19" s="2133"/>
      <c r="ZE19" s="2133"/>
      <c r="ZF19" s="2133"/>
      <c r="ZG19" s="2133"/>
      <c r="ZH19" s="2133"/>
      <c r="ZI19" s="2133"/>
      <c r="ZL19" s="2133"/>
      <c r="ZM19" s="2133"/>
      <c r="ZN19" s="2133"/>
      <c r="ZO19" s="2133"/>
      <c r="ZP19" s="2133"/>
      <c r="ZQ19" s="2133"/>
      <c r="ZT19" s="2133"/>
      <c r="ZU19" s="2133"/>
      <c r="ZV19" s="2133"/>
      <c r="ZW19" s="2133"/>
      <c r="ZX19" s="2133"/>
      <c r="ZY19" s="2133"/>
      <c r="AAB19" s="2133"/>
      <c r="AAC19" s="2133"/>
      <c r="AAD19" s="2133"/>
      <c r="AAE19" s="2133"/>
      <c r="AAF19" s="2133"/>
      <c r="AAG19" s="2133"/>
      <c r="AAJ19" s="2133"/>
      <c r="AAK19" s="2133"/>
      <c r="AAL19" s="2133"/>
      <c r="AAM19" s="2133"/>
      <c r="AAN19" s="2133"/>
      <c r="AAO19" s="2133"/>
      <c r="AAR19" s="2133"/>
      <c r="AAS19" s="2133"/>
      <c r="AAT19" s="2133"/>
      <c r="AAU19" s="2133"/>
      <c r="AAV19" s="2133"/>
      <c r="AAW19" s="2133"/>
      <c r="AAZ19" s="2133"/>
      <c r="ABA19" s="2133"/>
      <c r="ABB19" s="2133"/>
      <c r="ABC19" s="2133"/>
      <c r="ABD19" s="2133"/>
      <c r="ABE19" s="2133"/>
      <c r="ABH19" s="2133"/>
      <c r="ABI19" s="2133"/>
      <c r="ABJ19" s="2133"/>
      <c r="ABK19" s="2133"/>
      <c r="ABL19" s="2133"/>
      <c r="ABM19" s="2133"/>
      <c r="ABP19" s="2133"/>
      <c r="ABQ19" s="2133"/>
      <c r="ABR19" s="2133"/>
      <c r="ABS19" s="2133"/>
      <c r="ABT19" s="2133"/>
      <c r="ABU19" s="2133"/>
      <c r="ABX19" s="2133"/>
      <c r="ABY19" s="2133"/>
      <c r="ABZ19" s="2133"/>
      <c r="ACA19" s="2133"/>
      <c r="ACB19" s="2133"/>
      <c r="ACC19" s="2133"/>
      <c r="ACF19" s="2133"/>
      <c r="ACG19" s="2133"/>
      <c r="ACH19" s="2133"/>
      <c r="ACI19" s="2133"/>
      <c r="ACJ19" s="2133"/>
      <c r="ACK19" s="2133"/>
      <c r="ACN19" s="2133"/>
      <c r="ACO19" s="2133"/>
      <c r="ACP19" s="2133"/>
      <c r="ACQ19" s="2133"/>
      <c r="ACR19" s="2133"/>
      <c r="ACS19" s="2133"/>
      <c r="ACV19" s="2133"/>
      <c r="ACW19" s="2133"/>
      <c r="ACX19" s="2133"/>
      <c r="ACY19" s="2133"/>
      <c r="ACZ19" s="2133"/>
      <c r="ADA19" s="2133"/>
      <c r="ADD19" s="2133"/>
      <c r="ADE19" s="2133"/>
      <c r="ADF19" s="2133"/>
      <c r="ADG19" s="2133"/>
      <c r="ADH19" s="2133"/>
      <c r="ADI19" s="2133"/>
      <c r="ADL19" s="2133"/>
      <c r="ADM19" s="2133"/>
      <c r="ADN19" s="2133"/>
      <c r="ADO19" s="2133"/>
      <c r="ADP19" s="2133"/>
      <c r="ADQ19" s="2133"/>
      <c r="ADT19" s="2133"/>
      <c r="ADU19" s="2133"/>
      <c r="ADV19" s="2133"/>
      <c r="ADW19" s="2133"/>
      <c r="ADX19" s="2133"/>
      <c r="ADY19" s="2133"/>
      <c r="AEB19" s="2133"/>
      <c r="AEC19" s="2133"/>
      <c r="AED19" s="2133"/>
      <c r="AEE19" s="2133"/>
      <c r="AEF19" s="2133"/>
      <c r="AEG19" s="2133"/>
      <c r="AEJ19" s="2133"/>
      <c r="AEK19" s="2133"/>
      <c r="AEL19" s="2133"/>
      <c r="AEM19" s="2133"/>
      <c r="AEN19" s="2133"/>
      <c r="AEO19" s="2133"/>
      <c r="AER19" s="2133"/>
      <c r="AES19" s="2133"/>
      <c r="AET19" s="2133"/>
      <c r="AEU19" s="2133"/>
      <c r="AEV19" s="2133"/>
      <c r="AEW19" s="2133"/>
      <c r="AEZ19" s="2133"/>
      <c r="AFA19" s="2133"/>
      <c r="AFB19" s="2133"/>
      <c r="AFC19" s="2133"/>
      <c r="AFD19" s="2133"/>
      <c r="AFE19" s="2133"/>
      <c r="AFH19" s="2133"/>
      <c r="AFI19" s="2133"/>
      <c r="AFJ19" s="2133"/>
      <c r="AFK19" s="2133"/>
      <c r="AFL19" s="2133"/>
      <c r="AFM19" s="2133"/>
      <c r="AFP19" s="2133"/>
      <c r="AFQ19" s="2133"/>
      <c r="AFR19" s="2133"/>
      <c r="AFS19" s="2133"/>
      <c r="AFT19" s="2133"/>
      <c r="AFU19" s="2133"/>
      <c r="AFX19" s="2133"/>
      <c r="AFY19" s="2133"/>
      <c r="AFZ19" s="2133"/>
      <c r="AGA19" s="2133"/>
      <c r="AGB19" s="2133"/>
      <c r="AGC19" s="2133"/>
      <c r="AGF19" s="2133"/>
      <c r="AGG19" s="2133"/>
      <c r="AGH19" s="2133"/>
      <c r="AGI19" s="2133"/>
      <c r="AGJ19" s="2133"/>
      <c r="AGK19" s="2133"/>
      <c r="AGN19" s="2133"/>
      <c r="AGO19" s="2133"/>
      <c r="AGP19" s="2133"/>
      <c r="AGQ19" s="2133"/>
      <c r="AGR19" s="2133"/>
      <c r="AGS19" s="2133"/>
      <c r="AGV19" s="2133"/>
      <c r="AGW19" s="2133"/>
      <c r="AGX19" s="2133"/>
      <c r="AGY19" s="2133"/>
      <c r="AGZ19" s="2133"/>
      <c r="AHA19" s="2133"/>
      <c r="AHD19" s="2133"/>
      <c r="AHE19" s="2133"/>
      <c r="AHF19" s="2133"/>
      <c r="AHG19" s="2133"/>
      <c r="AHH19" s="2133"/>
      <c r="AHI19" s="2133"/>
      <c r="AHL19" s="2133"/>
      <c r="AHM19" s="2133"/>
      <c r="AHN19" s="2133"/>
      <c r="AHO19" s="2133"/>
      <c r="AHP19" s="2133"/>
      <c r="AHQ19" s="2133"/>
      <c r="AHT19" s="2133"/>
      <c r="AHU19" s="2133"/>
      <c r="AHV19" s="2133"/>
      <c r="AHW19" s="2133"/>
      <c r="AHX19" s="2133"/>
      <c r="AHY19" s="2133"/>
      <c r="AIB19" s="2133"/>
      <c r="AIC19" s="2133"/>
      <c r="AID19" s="2133"/>
      <c r="AIE19" s="2133"/>
      <c r="AIF19" s="2133"/>
      <c r="AIG19" s="2133"/>
      <c r="AIJ19" s="2133"/>
      <c r="AIK19" s="2133"/>
      <c r="AIL19" s="2133"/>
      <c r="AIM19" s="2133"/>
      <c r="AIN19" s="2133"/>
      <c r="AIO19" s="2133"/>
      <c r="AIR19" s="2133"/>
      <c r="AIS19" s="2133"/>
      <c r="AIT19" s="2133"/>
      <c r="AIU19" s="2133"/>
      <c r="AIV19" s="2133"/>
      <c r="AIW19" s="2133"/>
      <c r="AIZ19" s="2133"/>
      <c r="AJA19" s="2133"/>
      <c r="AJB19" s="2133"/>
      <c r="AJC19" s="2133"/>
      <c r="AJD19" s="2133"/>
      <c r="AJE19" s="2133"/>
      <c r="AJH19" s="2133"/>
      <c r="AJI19" s="2133"/>
      <c r="AJJ19" s="2133"/>
      <c r="AJK19" s="2133"/>
      <c r="AJL19" s="2133"/>
      <c r="AJM19" s="2133"/>
      <c r="AJP19" s="2133"/>
      <c r="AJQ19" s="2133"/>
      <c r="AJR19" s="2133"/>
      <c r="AJS19" s="2133"/>
      <c r="AJT19" s="2133"/>
      <c r="AJU19" s="2133"/>
      <c r="AJX19" s="2133"/>
      <c r="AJY19" s="2133"/>
      <c r="AJZ19" s="2133"/>
      <c r="AKA19" s="2133"/>
      <c r="AKB19" s="2133"/>
      <c r="AKC19" s="2133"/>
      <c r="AKF19" s="2133"/>
      <c r="AKG19" s="2133"/>
      <c r="AKH19" s="2133"/>
      <c r="AKI19" s="2133"/>
      <c r="AKJ19" s="2133"/>
      <c r="AKK19" s="2133"/>
      <c r="AKN19" s="2133"/>
      <c r="AKO19" s="2133"/>
      <c r="AKP19" s="2133"/>
      <c r="AKQ19" s="2133"/>
      <c r="AKR19" s="2133"/>
      <c r="AKS19" s="2133"/>
      <c r="AKV19" s="2133"/>
      <c r="AKW19" s="2133"/>
      <c r="AKX19" s="2133"/>
      <c r="AKY19" s="2133"/>
      <c r="AKZ19" s="2133"/>
      <c r="ALA19" s="2133"/>
      <c r="ALD19" s="2133"/>
      <c r="ALE19" s="2133"/>
      <c r="ALF19" s="2133"/>
      <c r="ALG19" s="2133"/>
      <c r="ALH19" s="2133"/>
      <c r="ALI19" s="2133"/>
      <c r="ALL19" s="2133"/>
      <c r="ALM19" s="2133"/>
      <c r="ALN19" s="2133"/>
      <c r="ALO19" s="2133"/>
      <c r="ALP19" s="2133"/>
      <c r="ALQ19" s="2133"/>
      <c r="ALT19" s="2133"/>
      <c r="ALU19" s="2133"/>
      <c r="ALV19" s="2133"/>
      <c r="ALW19" s="2133"/>
      <c r="ALX19" s="2133"/>
      <c r="ALY19" s="2133"/>
      <c r="AMB19" s="2133"/>
      <c r="AMC19" s="2133"/>
      <c r="AMD19" s="2133"/>
      <c r="AME19" s="2133"/>
      <c r="AMF19" s="2133"/>
      <c r="AMG19" s="2133"/>
      <c r="AMJ19" s="2133"/>
      <c r="AMK19" s="2133"/>
      <c r="AML19" s="2133"/>
      <c r="AMM19" s="2133"/>
      <c r="AMN19" s="2133"/>
      <c r="AMO19" s="2133"/>
      <c r="AMR19" s="2133"/>
      <c r="AMS19" s="2133"/>
      <c r="AMT19" s="2133"/>
      <c r="AMU19" s="2133"/>
      <c r="AMV19" s="2133"/>
      <c r="AMW19" s="2133"/>
      <c r="AMZ19" s="2133"/>
      <c r="ANA19" s="2133"/>
      <c r="ANB19" s="2133"/>
      <c r="ANC19" s="2133"/>
      <c r="AND19" s="2133"/>
      <c r="ANE19" s="2133"/>
      <c r="ANH19" s="2133"/>
      <c r="ANI19" s="2133"/>
      <c r="ANJ19" s="2133"/>
      <c r="ANK19" s="2133"/>
      <c r="ANL19" s="2133"/>
      <c r="ANM19" s="2133"/>
      <c r="ANP19" s="2133"/>
      <c r="ANQ19" s="2133"/>
      <c r="ANR19" s="2133"/>
      <c r="ANS19" s="2133"/>
      <c r="ANT19" s="2133"/>
      <c r="ANU19" s="2133"/>
      <c r="ANX19" s="2133"/>
      <c r="ANY19" s="2133"/>
      <c r="ANZ19" s="2133"/>
      <c r="AOA19" s="2133"/>
      <c r="AOB19" s="2133"/>
      <c r="AOC19" s="2133"/>
      <c r="AOF19" s="2133"/>
      <c r="AOG19" s="2133"/>
      <c r="AOH19" s="2133"/>
      <c r="AOI19" s="2133"/>
      <c r="AOJ19" s="2133"/>
      <c r="AOK19" s="2133"/>
      <c r="AON19" s="2133"/>
      <c r="AOO19" s="2133"/>
      <c r="AOP19" s="2133"/>
      <c r="AOQ19" s="2133"/>
      <c r="AOR19" s="2133"/>
      <c r="AOS19" s="2133"/>
      <c r="AOV19" s="2133"/>
      <c r="AOW19" s="2133"/>
      <c r="AOX19" s="2133"/>
      <c r="AOY19" s="2133"/>
      <c r="AOZ19" s="2133"/>
      <c r="APA19" s="2133"/>
      <c r="APD19" s="2133"/>
      <c r="APE19" s="2133"/>
      <c r="APF19" s="2133"/>
      <c r="APG19" s="2133"/>
      <c r="APH19" s="2133"/>
      <c r="API19" s="2133"/>
      <c r="APL19" s="2133"/>
      <c r="APM19" s="2133"/>
      <c r="APN19" s="2133"/>
      <c r="APO19" s="2133"/>
      <c r="APP19" s="2133"/>
      <c r="APQ19" s="2133"/>
      <c r="APT19" s="2133"/>
      <c r="APU19" s="2133"/>
      <c r="APV19" s="2133"/>
      <c r="APW19" s="2133"/>
      <c r="APX19" s="2133"/>
      <c r="APY19" s="2133"/>
      <c r="AQB19" s="2133"/>
      <c r="AQC19" s="2133"/>
      <c r="AQD19" s="2133"/>
      <c r="AQE19" s="2133"/>
      <c r="AQF19" s="2133"/>
      <c r="AQG19" s="2133"/>
      <c r="AQJ19" s="2133"/>
      <c r="AQK19" s="2133"/>
      <c r="AQL19" s="2133"/>
      <c r="AQM19" s="2133"/>
      <c r="AQN19" s="2133"/>
      <c r="AQO19" s="2133"/>
      <c r="AQR19" s="2133"/>
      <c r="AQS19" s="2133"/>
      <c r="AQT19" s="2133"/>
      <c r="AQU19" s="2133"/>
      <c r="AQV19" s="2133"/>
      <c r="AQW19" s="2133"/>
      <c r="AQZ19" s="2133"/>
      <c r="ARA19" s="2133"/>
      <c r="ARB19" s="2133"/>
      <c r="ARC19" s="2133"/>
      <c r="ARD19" s="2133"/>
      <c r="ARE19" s="2133"/>
      <c r="ARH19" s="2133"/>
      <c r="ARI19" s="2133"/>
      <c r="ARJ19" s="2133"/>
      <c r="ARK19" s="2133"/>
      <c r="ARL19" s="2133"/>
      <c r="ARM19" s="2133"/>
      <c r="ARP19" s="2133"/>
      <c r="ARQ19" s="2133"/>
      <c r="ARR19" s="2133"/>
      <c r="ARS19" s="2133"/>
      <c r="ART19" s="2133"/>
      <c r="ARU19" s="2133"/>
      <c r="ARX19" s="2133"/>
      <c r="ARY19" s="2133"/>
      <c r="ARZ19" s="2133"/>
      <c r="ASA19" s="2133"/>
      <c r="ASB19" s="2133"/>
      <c r="ASC19" s="2133"/>
      <c r="ASF19" s="2133"/>
      <c r="ASG19" s="2133"/>
      <c r="ASH19" s="2133"/>
      <c r="ASI19" s="2133"/>
      <c r="ASJ19" s="2133"/>
      <c r="ASK19" s="2133"/>
      <c r="ASN19" s="2133"/>
      <c r="ASO19" s="2133"/>
      <c r="ASP19" s="2133"/>
      <c r="ASQ19" s="2133"/>
      <c r="ASR19" s="2133"/>
      <c r="ASS19" s="2133"/>
      <c r="ASV19" s="2133"/>
      <c r="ASW19" s="2133"/>
      <c r="ASX19" s="2133"/>
      <c r="ASY19" s="2133"/>
      <c r="ASZ19" s="2133"/>
      <c r="ATA19" s="2133"/>
      <c r="ATD19" s="2133"/>
      <c r="ATE19" s="2133"/>
      <c r="ATF19" s="2133"/>
      <c r="ATG19" s="2133"/>
      <c r="ATH19" s="2133"/>
      <c r="ATI19" s="2133"/>
      <c r="ATL19" s="2133"/>
      <c r="ATM19" s="2133"/>
      <c r="ATN19" s="2133"/>
      <c r="ATO19" s="2133"/>
      <c r="ATP19" s="2133"/>
      <c r="ATQ19" s="2133"/>
      <c r="ATT19" s="2133"/>
      <c r="ATU19" s="2133"/>
      <c r="ATV19" s="2133"/>
      <c r="ATW19" s="2133"/>
      <c r="ATX19" s="2133"/>
      <c r="ATY19" s="2133"/>
      <c r="AUB19" s="2133"/>
      <c r="AUC19" s="2133"/>
      <c r="AUD19" s="2133"/>
      <c r="AUE19" s="2133"/>
      <c r="AUF19" s="2133"/>
      <c r="AUG19" s="2133"/>
      <c r="AUJ19" s="2133"/>
      <c r="AUK19" s="2133"/>
      <c r="AUL19" s="2133"/>
      <c r="AUM19" s="2133"/>
      <c r="AUN19" s="2133"/>
      <c r="AUO19" s="2133"/>
      <c r="AUR19" s="2133"/>
      <c r="AUS19" s="2133"/>
      <c r="AUT19" s="2133"/>
      <c r="AUU19" s="2133"/>
      <c r="AUV19" s="2133"/>
      <c r="AUW19" s="2133"/>
      <c r="AUZ19" s="2133"/>
      <c r="AVA19" s="2133"/>
      <c r="AVB19" s="2133"/>
      <c r="AVC19" s="2133"/>
      <c r="AVD19" s="2133"/>
      <c r="AVE19" s="2133"/>
      <c r="AVH19" s="2133"/>
      <c r="AVI19" s="2133"/>
      <c r="AVJ19" s="2133"/>
      <c r="AVK19" s="2133"/>
      <c r="AVL19" s="2133"/>
      <c r="AVM19" s="2133"/>
      <c r="AVP19" s="2133"/>
      <c r="AVQ19" s="2133"/>
      <c r="AVR19" s="2133"/>
      <c r="AVS19" s="2133"/>
      <c r="AVT19" s="2133"/>
      <c r="AVU19" s="2133"/>
      <c r="AVX19" s="2133"/>
      <c r="AVY19" s="2133"/>
      <c r="AVZ19" s="2133"/>
      <c r="AWA19" s="2133"/>
      <c r="AWB19" s="2133"/>
      <c r="AWC19" s="2133"/>
      <c r="AWF19" s="2133"/>
      <c r="AWG19" s="2133"/>
      <c r="AWH19" s="2133"/>
      <c r="AWI19" s="2133"/>
      <c r="AWJ19" s="2133"/>
      <c r="AWK19" s="2133"/>
      <c r="AWN19" s="2133"/>
      <c r="AWO19" s="2133"/>
      <c r="AWP19" s="2133"/>
      <c r="AWQ19" s="2133"/>
      <c r="AWR19" s="2133"/>
      <c r="AWS19" s="2133"/>
      <c r="AWV19" s="2133"/>
      <c r="AWW19" s="2133"/>
      <c r="AWX19" s="2133"/>
      <c r="AWY19" s="2133"/>
      <c r="AWZ19" s="2133"/>
      <c r="AXA19" s="2133"/>
      <c r="AXD19" s="2133"/>
      <c r="AXE19" s="2133"/>
      <c r="AXF19" s="2133"/>
      <c r="AXG19" s="2133"/>
      <c r="AXH19" s="2133"/>
      <c r="AXI19" s="2133"/>
      <c r="AXL19" s="2133"/>
      <c r="AXM19" s="2133"/>
      <c r="AXN19" s="2133"/>
      <c r="AXO19" s="2133"/>
      <c r="AXP19" s="2133"/>
      <c r="AXQ19" s="2133"/>
      <c r="AXT19" s="2133"/>
      <c r="AXU19" s="2133"/>
      <c r="AXV19" s="2133"/>
      <c r="AXW19" s="2133"/>
      <c r="AXX19" s="2133"/>
      <c r="AXY19" s="2133"/>
      <c r="AYB19" s="2133"/>
      <c r="AYC19" s="2133"/>
      <c r="AYD19" s="2133"/>
      <c r="AYE19" s="2133"/>
      <c r="AYF19" s="2133"/>
      <c r="AYG19" s="2133"/>
      <c r="AYJ19" s="2133"/>
      <c r="AYK19" s="2133"/>
      <c r="AYL19" s="2133"/>
      <c r="AYM19" s="2133"/>
      <c r="AYN19" s="2133"/>
      <c r="AYO19" s="2133"/>
      <c r="AYR19" s="2133"/>
      <c r="AYS19" s="2133"/>
      <c r="AYT19" s="2133"/>
      <c r="AYU19" s="2133"/>
      <c r="AYV19" s="2133"/>
      <c r="AYW19" s="2133"/>
      <c r="AYZ19" s="2133"/>
      <c r="AZA19" s="2133"/>
      <c r="AZB19" s="2133"/>
      <c r="AZC19" s="2133"/>
      <c r="AZD19" s="2133"/>
      <c r="AZE19" s="2133"/>
      <c r="AZH19" s="2133"/>
      <c r="AZI19" s="2133"/>
      <c r="AZJ19" s="2133"/>
      <c r="AZK19" s="2133"/>
      <c r="AZL19" s="2133"/>
      <c r="AZM19" s="2133"/>
      <c r="AZP19" s="2133"/>
      <c r="AZQ19" s="2133"/>
      <c r="AZR19" s="2133"/>
      <c r="AZS19" s="2133"/>
      <c r="AZT19" s="2133"/>
      <c r="AZU19" s="2133"/>
      <c r="AZX19" s="2133"/>
      <c r="AZY19" s="2133"/>
      <c r="AZZ19" s="2133"/>
      <c r="BAA19" s="2133"/>
      <c r="BAB19" s="2133"/>
      <c r="BAC19" s="2133"/>
      <c r="BAF19" s="2133"/>
      <c r="BAG19" s="2133"/>
      <c r="BAH19" s="2133"/>
      <c r="BAI19" s="2133"/>
      <c r="BAJ19" s="2133"/>
      <c r="BAK19" s="2133"/>
      <c r="BAN19" s="2133"/>
      <c r="BAO19" s="2133"/>
      <c r="BAP19" s="2133"/>
      <c r="BAQ19" s="2133"/>
      <c r="BAR19" s="2133"/>
      <c r="BAS19" s="2133"/>
      <c r="BAV19" s="2133"/>
      <c r="BAW19" s="2133"/>
      <c r="BAX19" s="2133"/>
      <c r="BAY19" s="2133"/>
      <c r="BAZ19" s="2133"/>
      <c r="BBA19" s="2133"/>
      <c r="BBD19" s="2133"/>
      <c r="BBE19" s="2133"/>
      <c r="BBF19" s="2133"/>
      <c r="BBG19" s="2133"/>
      <c r="BBH19" s="2133"/>
      <c r="BBI19" s="2133"/>
      <c r="BBL19" s="2133"/>
      <c r="BBM19" s="2133"/>
      <c r="BBN19" s="2133"/>
      <c r="BBO19" s="2133"/>
      <c r="BBP19" s="2133"/>
      <c r="BBQ19" s="2133"/>
      <c r="BBT19" s="2133"/>
      <c r="BBU19" s="2133"/>
      <c r="BBV19" s="2133"/>
      <c r="BBW19" s="2133"/>
      <c r="BBX19" s="2133"/>
      <c r="BBY19" s="2133"/>
      <c r="BCB19" s="2133"/>
      <c r="BCC19" s="2133"/>
      <c r="BCD19" s="2133"/>
      <c r="BCE19" s="2133"/>
      <c r="BCF19" s="2133"/>
      <c r="BCG19" s="2133"/>
      <c r="BCJ19" s="2133"/>
      <c r="BCK19" s="2133"/>
      <c r="BCL19" s="2133"/>
      <c r="BCM19" s="2133"/>
      <c r="BCN19" s="2133"/>
      <c r="BCO19" s="2133"/>
      <c r="BCR19" s="2133"/>
      <c r="BCS19" s="2133"/>
      <c r="BCT19" s="2133"/>
      <c r="BCU19" s="2133"/>
      <c r="BCV19" s="2133"/>
      <c r="BCW19" s="2133"/>
      <c r="BCZ19" s="2133"/>
      <c r="BDA19" s="2133"/>
      <c r="BDB19" s="2133"/>
      <c r="BDC19" s="2133"/>
      <c r="BDD19" s="2133"/>
      <c r="BDE19" s="2133"/>
      <c r="BDH19" s="2133"/>
      <c r="BDI19" s="2133"/>
      <c r="BDJ19" s="2133"/>
      <c r="BDK19" s="2133"/>
      <c r="BDL19" s="2133"/>
      <c r="BDM19" s="2133"/>
      <c r="BDP19" s="2133"/>
      <c r="BDQ19" s="2133"/>
      <c r="BDR19" s="2133"/>
      <c r="BDS19" s="2133"/>
      <c r="BDT19" s="2133"/>
      <c r="BDU19" s="2133"/>
      <c r="BDX19" s="2133"/>
      <c r="BDY19" s="2133"/>
      <c r="BDZ19" s="2133"/>
      <c r="BEA19" s="2133"/>
      <c r="BEB19" s="2133"/>
      <c r="BEC19" s="2133"/>
      <c r="BEF19" s="2133"/>
      <c r="BEG19" s="2133"/>
      <c r="BEH19" s="2133"/>
      <c r="BEI19" s="2133"/>
      <c r="BEJ19" s="2133"/>
      <c r="BEK19" s="2133"/>
      <c r="BEN19" s="2133"/>
      <c r="BEO19" s="2133"/>
      <c r="BEP19" s="2133"/>
      <c r="BEQ19" s="2133"/>
      <c r="BER19" s="2133"/>
      <c r="BES19" s="2133"/>
      <c r="BEV19" s="2133"/>
      <c r="BEW19" s="2133"/>
      <c r="BEX19" s="2133"/>
      <c r="BEY19" s="2133"/>
      <c r="BEZ19" s="2133"/>
      <c r="BFA19" s="2133"/>
      <c r="BFD19" s="2133"/>
      <c r="BFE19" s="2133"/>
      <c r="BFF19" s="2133"/>
      <c r="BFG19" s="2133"/>
      <c r="BFH19" s="2133"/>
      <c r="BFI19" s="2133"/>
      <c r="BFL19" s="2133"/>
      <c r="BFM19" s="2133"/>
      <c r="BFN19" s="2133"/>
      <c r="BFO19" s="2133"/>
      <c r="BFP19" s="2133"/>
      <c r="BFQ19" s="2133"/>
      <c r="BFT19" s="2133"/>
      <c r="BFU19" s="2133"/>
      <c r="BFV19" s="2133"/>
      <c r="BFW19" s="2133"/>
      <c r="BFX19" s="2133"/>
      <c r="BFY19" s="2133"/>
      <c r="BGB19" s="2133"/>
      <c r="BGC19" s="2133"/>
      <c r="BGD19" s="2133"/>
      <c r="BGE19" s="2133"/>
      <c r="BGF19" s="2133"/>
      <c r="BGG19" s="2133"/>
      <c r="BGJ19" s="2133"/>
      <c r="BGK19" s="2133"/>
      <c r="BGL19" s="2133"/>
      <c r="BGM19" s="2133"/>
      <c r="BGN19" s="2133"/>
      <c r="BGO19" s="2133"/>
      <c r="BGR19" s="2133"/>
      <c r="BGS19" s="2133"/>
      <c r="BGT19" s="2133"/>
      <c r="BGU19" s="2133"/>
      <c r="BGV19" s="2133"/>
      <c r="BGW19" s="2133"/>
      <c r="BGZ19" s="2133"/>
      <c r="BHA19" s="2133"/>
      <c r="BHB19" s="2133"/>
      <c r="BHC19" s="2133"/>
      <c r="BHD19" s="2133"/>
      <c r="BHE19" s="2133"/>
      <c r="BHH19" s="2133"/>
      <c r="BHI19" s="2133"/>
      <c r="BHJ19" s="2133"/>
      <c r="BHK19" s="2133"/>
      <c r="BHL19" s="2133"/>
      <c r="BHM19" s="2133"/>
      <c r="BHP19" s="2133"/>
      <c r="BHQ19" s="2133"/>
      <c r="BHR19" s="2133"/>
      <c r="BHS19" s="2133"/>
      <c r="BHT19" s="2133"/>
      <c r="BHU19" s="2133"/>
      <c r="BHX19" s="2133"/>
      <c r="BHY19" s="2133"/>
      <c r="BHZ19" s="2133"/>
      <c r="BIA19" s="2133"/>
      <c r="BIB19" s="2133"/>
      <c r="BIC19" s="2133"/>
      <c r="BIF19" s="2133"/>
      <c r="BIG19" s="2133"/>
      <c r="BIH19" s="2133"/>
      <c r="BII19" s="2133"/>
      <c r="BIJ19" s="2133"/>
      <c r="BIK19" s="2133"/>
      <c r="BIN19" s="2133"/>
      <c r="BIO19" s="2133"/>
      <c r="BIP19" s="2133"/>
      <c r="BIQ19" s="2133"/>
      <c r="BIR19" s="2133"/>
      <c r="BIS19" s="2133"/>
      <c r="BIV19" s="2133"/>
      <c r="BIW19" s="2133"/>
      <c r="BIX19" s="2133"/>
      <c r="BIY19" s="2133"/>
      <c r="BIZ19" s="2133"/>
      <c r="BJA19" s="2133"/>
      <c r="BJD19" s="2133"/>
      <c r="BJE19" s="2133"/>
      <c r="BJF19" s="2133"/>
      <c r="BJG19" s="2133"/>
      <c r="BJH19" s="2133"/>
      <c r="BJI19" s="2133"/>
      <c r="BJL19" s="2133"/>
      <c r="BJM19" s="2133"/>
      <c r="BJN19" s="2133"/>
      <c r="BJO19" s="2133"/>
      <c r="BJP19" s="2133"/>
      <c r="BJQ19" s="2133"/>
      <c r="BJT19" s="2133"/>
      <c r="BJU19" s="2133"/>
      <c r="BJV19" s="2133"/>
      <c r="BJW19" s="2133"/>
      <c r="BJX19" s="2133"/>
      <c r="BJY19" s="2133"/>
      <c r="BKB19" s="2133"/>
      <c r="BKC19" s="2133"/>
      <c r="BKD19" s="2133"/>
      <c r="BKE19" s="2133"/>
      <c r="BKF19" s="2133"/>
      <c r="BKG19" s="2133"/>
      <c r="BKJ19" s="2133"/>
      <c r="BKK19" s="2133"/>
      <c r="BKL19" s="2133"/>
      <c r="BKM19" s="2133"/>
      <c r="BKN19" s="2133"/>
      <c r="BKO19" s="2133"/>
      <c r="BKR19" s="2133"/>
      <c r="BKS19" s="2133"/>
      <c r="BKT19" s="2133"/>
      <c r="BKU19" s="2133"/>
      <c r="BKV19" s="2133"/>
      <c r="BKW19" s="2133"/>
      <c r="BKZ19" s="2133"/>
      <c r="BLA19" s="2133"/>
      <c r="BLB19" s="2133"/>
      <c r="BLC19" s="2133"/>
      <c r="BLD19" s="2133"/>
      <c r="BLE19" s="2133"/>
      <c r="BLH19" s="2133"/>
      <c r="BLI19" s="2133"/>
      <c r="BLJ19" s="2133"/>
      <c r="BLK19" s="2133"/>
      <c r="BLL19" s="2133"/>
      <c r="BLM19" s="2133"/>
      <c r="BLP19" s="2133"/>
      <c r="BLQ19" s="2133"/>
      <c r="BLR19" s="2133"/>
      <c r="BLS19" s="2133"/>
      <c r="BLT19" s="2133"/>
      <c r="BLU19" s="2133"/>
      <c r="BLX19" s="2133"/>
      <c r="BLY19" s="2133"/>
      <c r="BLZ19" s="2133"/>
      <c r="BMA19" s="2133"/>
      <c r="BMB19" s="2133"/>
      <c r="BMC19" s="2133"/>
      <c r="BMF19" s="2133"/>
      <c r="BMG19" s="2133"/>
      <c r="BMH19" s="2133"/>
      <c r="BMI19" s="2133"/>
      <c r="BMJ19" s="2133"/>
      <c r="BMK19" s="2133"/>
      <c r="BMN19" s="2133"/>
      <c r="BMO19" s="2133"/>
      <c r="BMP19" s="2133"/>
      <c r="BMQ19" s="2133"/>
      <c r="BMR19" s="2133"/>
      <c r="BMS19" s="2133"/>
      <c r="BMV19" s="2133"/>
      <c r="BMW19" s="2133"/>
      <c r="BMX19" s="2133"/>
      <c r="BMY19" s="2133"/>
      <c r="BMZ19" s="2133"/>
      <c r="BNA19" s="2133"/>
      <c r="BND19" s="2133"/>
      <c r="BNE19" s="2133"/>
      <c r="BNF19" s="2133"/>
      <c r="BNG19" s="2133"/>
      <c r="BNH19" s="2133"/>
      <c r="BNI19" s="2133"/>
      <c r="BNL19" s="2133"/>
      <c r="BNM19" s="2133"/>
      <c r="BNN19" s="2133"/>
      <c r="BNO19" s="2133"/>
      <c r="BNP19" s="2133"/>
      <c r="BNQ19" s="2133"/>
      <c r="BNT19" s="2133"/>
      <c r="BNU19" s="2133"/>
      <c r="BNV19" s="2133"/>
      <c r="BNW19" s="2133"/>
      <c r="BNX19" s="2133"/>
      <c r="BNY19" s="2133"/>
      <c r="BOB19" s="2133"/>
      <c r="BOC19" s="2133"/>
      <c r="BOD19" s="2133"/>
      <c r="BOE19" s="2133"/>
      <c r="BOF19" s="2133"/>
      <c r="BOG19" s="2133"/>
      <c r="BOJ19" s="2133"/>
      <c r="BOK19" s="2133"/>
      <c r="BOL19" s="2133"/>
      <c r="BOM19" s="2133"/>
      <c r="BON19" s="2133"/>
      <c r="BOO19" s="2133"/>
      <c r="BOR19" s="2133"/>
      <c r="BOS19" s="2133"/>
      <c r="BOT19" s="2133"/>
      <c r="BOU19" s="2133"/>
      <c r="BOV19" s="2133"/>
      <c r="BOW19" s="2133"/>
      <c r="BOZ19" s="2133"/>
      <c r="BPA19" s="2133"/>
      <c r="BPB19" s="2133"/>
      <c r="BPC19" s="2133"/>
      <c r="BPD19" s="2133"/>
      <c r="BPE19" s="2133"/>
      <c r="BPH19" s="2133"/>
      <c r="BPI19" s="2133"/>
      <c r="BPJ19" s="2133"/>
      <c r="BPK19" s="2133"/>
      <c r="BPL19" s="2133"/>
      <c r="BPM19" s="2133"/>
      <c r="BPP19" s="2133"/>
      <c r="BPQ19" s="2133"/>
      <c r="BPR19" s="2133"/>
      <c r="BPS19" s="2133"/>
      <c r="BPT19" s="2133"/>
      <c r="BPU19" s="2133"/>
      <c r="BPX19" s="2133"/>
      <c r="BPY19" s="2133"/>
      <c r="BPZ19" s="2133"/>
      <c r="BQA19" s="2133"/>
      <c r="BQB19" s="2133"/>
      <c r="BQC19" s="2133"/>
      <c r="BQF19" s="2133"/>
      <c r="BQG19" s="2133"/>
      <c r="BQH19" s="2133"/>
      <c r="BQI19" s="2133"/>
      <c r="BQJ19" s="2133"/>
      <c r="BQK19" s="2133"/>
      <c r="BQN19" s="2133"/>
      <c r="BQO19" s="2133"/>
      <c r="BQP19" s="2133"/>
      <c r="BQQ19" s="2133"/>
      <c r="BQR19" s="2133"/>
      <c r="BQS19" s="2133"/>
      <c r="BQV19" s="2133"/>
      <c r="BQW19" s="2133"/>
      <c r="BQX19" s="2133"/>
      <c r="BQY19" s="2133"/>
      <c r="BQZ19" s="2133"/>
      <c r="BRA19" s="2133"/>
      <c r="BRD19" s="2133"/>
      <c r="BRE19" s="2133"/>
      <c r="BRF19" s="2133"/>
      <c r="BRG19" s="2133"/>
      <c r="BRH19" s="2133"/>
      <c r="BRI19" s="2133"/>
      <c r="BRL19" s="2133"/>
      <c r="BRM19" s="2133"/>
      <c r="BRN19" s="2133"/>
      <c r="BRO19" s="2133"/>
      <c r="BRP19" s="2133"/>
      <c r="BRQ19" s="2133"/>
      <c r="BRT19" s="2133"/>
      <c r="BRU19" s="2133"/>
      <c r="BRV19" s="2133"/>
      <c r="BRW19" s="2133"/>
      <c r="BRX19" s="2133"/>
      <c r="BRY19" s="2133"/>
      <c r="BSB19" s="2133"/>
      <c r="BSC19" s="2133"/>
      <c r="BSD19" s="2133"/>
      <c r="BSE19" s="2133"/>
      <c r="BSF19" s="2133"/>
      <c r="BSG19" s="2133"/>
      <c r="BSJ19" s="2133"/>
      <c r="BSK19" s="2133"/>
      <c r="BSL19" s="2133"/>
      <c r="BSM19" s="2133"/>
      <c r="BSN19" s="2133"/>
      <c r="BSO19" s="2133"/>
      <c r="BSR19" s="2133"/>
      <c r="BSS19" s="2133"/>
      <c r="BST19" s="2133"/>
      <c r="BSU19" s="2133"/>
      <c r="BSV19" s="2133"/>
      <c r="BSW19" s="2133"/>
      <c r="BSZ19" s="2133"/>
      <c r="BTA19" s="2133"/>
      <c r="BTB19" s="2133"/>
      <c r="BTC19" s="2133"/>
      <c r="BTD19" s="2133"/>
      <c r="BTE19" s="2133"/>
      <c r="BTH19" s="2133"/>
      <c r="BTI19" s="2133"/>
      <c r="BTJ19" s="2133"/>
      <c r="BTK19" s="2133"/>
      <c r="BTL19" s="2133"/>
      <c r="BTM19" s="2133"/>
      <c r="BTP19" s="2133"/>
      <c r="BTQ19" s="2133"/>
      <c r="BTR19" s="2133"/>
      <c r="BTS19" s="2133"/>
      <c r="BTT19" s="2133"/>
      <c r="BTU19" s="2133"/>
      <c r="BTX19" s="2133"/>
      <c r="BTY19" s="2133"/>
      <c r="BTZ19" s="2133"/>
      <c r="BUA19" s="2133"/>
      <c r="BUB19" s="2133"/>
      <c r="BUC19" s="2133"/>
      <c r="BUF19" s="2133"/>
      <c r="BUG19" s="2133"/>
      <c r="BUH19" s="2133"/>
      <c r="BUI19" s="2133"/>
      <c r="BUJ19" s="2133"/>
      <c r="BUK19" s="2133"/>
      <c r="BUN19" s="2133"/>
      <c r="BUO19" s="2133"/>
      <c r="BUP19" s="2133"/>
      <c r="BUQ19" s="2133"/>
      <c r="BUR19" s="2133"/>
      <c r="BUS19" s="2133"/>
      <c r="BUV19" s="2133"/>
      <c r="BUW19" s="2133"/>
      <c r="BUX19" s="2133"/>
      <c r="BUY19" s="2133"/>
      <c r="BUZ19" s="2133"/>
      <c r="BVA19" s="2133"/>
      <c r="BVD19" s="2133"/>
      <c r="BVE19" s="2133"/>
      <c r="BVF19" s="2133"/>
      <c r="BVG19" s="2133"/>
      <c r="BVH19" s="2133"/>
      <c r="BVI19" s="2133"/>
      <c r="BVL19" s="2133"/>
      <c r="BVM19" s="2133"/>
      <c r="BVN19" s="2133"/>
      <c r="BVO19" s="2133"/>
      <c r="BVP19" s="2133"/>
      <c r="BVQ19" s="2133"/>
      <c r="BVT19" s="2133"/>
      <c r="BVU19" s="2133"/>
      <c r="BVV19" s="2133"/>
      <c r="BVW19" s="2133"/>
      <c r="BVX19" s="2133"/>
      <c r="BVY19" s="2133"/>
      <c r="BWB19" s="2133"/>
      <c r="BWC19" s="2133"/>
      <c r="BWD19" s="2133"/>
      <c r="BWE19" s="2133"/>
      <c r="BWF19" s="2133"/>
      <c r="BWG19" s="2133"/>
      <c r="BWJ19" s="2133"/>
      <c r="BWK19" s="2133"/>
      <c r="BWL19" s="2133"/>
      <c r="BWM19" s="2133"/>
      <c r="BWN19" s="2133"/>
      <c r="BWO19" s="2133"/>
      <c r="BWR19" s="2133"/>
      <c r="BWS19" s="2133"/>
      <c r="BWT19" s="2133"/>
      <c r="BWU19" s="2133"/>
      <c r="BWV19" s="2133"/>
      <c r="BWW19" s="2133"/>
      <c r="BWZ19" s="2133"/>
      <c r="BXA19" s="2133"/>
      <c r="BXB19" s="2133"/>
      <c r="BXC19" s="2133"/>
      <c r="BXD19" s="2133"/>
      <c r="BXE19" s="2133"/>
      <c r="BXH19" s="2133"/>
      <c r="BXI19" s="2133"/>
      <c r="BXJ19" s="2133"/>
      <c r="BXK19" s="2133"/>
      <c r="BXL19" s="2133"/>
      <c r="BXM19" s="2133"/>
      <c r="BXP19" s="2133"/>
      <c r="BXQ19" s="2133"/>
      <c r="BXR19" s="2133"/>
      <c r="BXS19" s="2133"/>
      <c r="BXT19" s="2133"/>
      <c r="BXU19" s="2133"/>
      <c r="BXX19" s="2133"/>
      <c r="BXY19" s="2133"/>
      <c r="BXZ19" s="2133"/>
      <c r="BYA19" s="2133"/>
      <c r="BYB19" s="2133"/>
      <c r="BYC19" s="2133"/>
      <c r="BYF19" s="2133"/>
      <c r="BYG19" s="2133"/>
      <c r="BYH19" s="2133"/>
      <c r="BYI19" s="2133"/>
      <c r="BYJ19" s="2133"/>
      <c r="BYK19" s="2133"/>
      <c r="BYN19" s="2133"/>
      <c r="BYO19" s="2133"/>
      <c r="BYP19" s="2133"/>
      <c r="BYQ19" s="2133"/>
      <c r="BYR19" s="2133"/>
      <c r="BYS19" s="2133"/>
      <c r="BYV19" s="2133"/>
      <c r="BYW19" s="2133"/>
      <c r="BYX19" s="2133"/>
      <c r="BYY19" s="2133"/>
      <c r="BYZ19" s="2133"/>
      <c r="BZA19" s="2133"/>
      <c r="BZD19" s="2133"/>
      <c r="BZE19" s="2133"/>
      <c r="BZF19" s="2133"/>
      <c r="BZG19" s="2133"/>
      <c r="BZH19" s="2133"/>
      <c r="BZI19" s="2133"/>
      <c r="BZL19" s="2133"/>
      <c r="BZM19" s="2133"/>
      <c r="BZN19" s="2133"/>
      <c r="BZO19" s="2133"/>
      <c r="BZP19" s="2133"/>
      <c r="BZQ19" s="2133"/>
      <c r="BZT19" s="2133"/>
      <c r="BZU19" s="2133"/>
      <c r="BZV19" s="2133"/>
      <c r="BZW19" s="2133"/>
      <c r="BZX19" s="2133"/>
      <c r="BZY19" s="2133"/>
      <c r="CAB19" s="2133"/>
      <c r="CAC19" s="2133"/>
      <c r="CAD19" s="2133"/>
      <c r="CAE19" s="2133"/>
      <c r="CAF19" s="2133"/>
      <c r="CAG19" s="2133"/>
      <c r="CAJ19" s="2133"/>
      <c r="CAK19" s="2133"/>
      <c r="CAL19" s="2133"/>
      <c r="CAM19" s="2133"/>
      <c r="CAN19" s="2133"/>
      <c r="CAO19" s="2133"/>
      <c r="CAR19" s="2133"/>
      <c r="CAS19" s="2133"/>
      <c r="CAT19" s="2133"/>
      <c r="CAU19" s="2133"/>
      <c r="CAV19" s="2133"/>
      <c r="CAW19" s="2133"/>
      <c r="CAZ19" s="2133"/>
      <c r="CBA19" s="2133"/>
      <c r="CBB19" s="2133"/>
      <c r="CBC19" s="2133"/>
      <c r="CBD19" s="2133"/>
      <c r="CBE19" s="2133"/>
      <c r="CBH19" s="2133"/>
      <c r="CBI19" s="2133"/>
      <c r="CBJ19" s="2133"/>
      <c r="CBK19" s="2133"/>
      <c r="CBL19" s="2133"/>
      <c r="CBM19" s="2133"/>
      <c r="CBP19" s="2133"/>
      <c r="CBQ19" s="2133"/>
      <c r="CBR19" s="2133"/>
      <c r="CBS19" s="2133"/>
      <c r="CBT19" s="2133"/>
      <c r="CBU19" s="2133"/>
      <c r="CBX19" s="2133"/>
      <c r="CBY19" s="2133"/>
      <c r="CBZ19" s="2133"/>
      <c r="CCA19" s="2133"/>
      <c r="CCB19" s="2133"/>
      <c r="CCC19" s="2133"/>
      <c r="CCF19" s="2133"/>
      <c r="CCG19" s="2133"/>
      <c r="CCH19" s="2133"/>
      <c r="CCI19" s="2133"/>
      <c r="CCJ19" s="2133"/>
      <c r="CCK19" s="2133"/>
      <c r="CCN19" s="2133"/>
      <c r="CCO19" s="2133"/>
      <c r="CCP19" s="2133"/>
      <c r="CCQ19" s="2133"/>
      <c r="CCR19" s="2133"/>
      <c r="CCS19" s="2133"/>
      <c r="CCV19" s="2133"/>
      <c r="CCW19" s="2133"/>
      <c r="CCX19" s="2133"/>
      <c r="CCY19" s="2133"/>
      <c r="CCZ19" s="2133"/>
      <c r="CDA19" s="2133"/>
      <c r="CDD19" s="2133"/>
      <c r="CDE19" s="2133"/>
      <c r="CDF19" s="2133"/>
      <c r="CDG19" s="2133"/>
      <c r="CDH19" s="2133"/>
      <c r="CDI19" s="2133"/>
      <c r="CDL19" s="2133"/>
      <c r="CDM19" s="2133"/>
      <c r="CDN19" s="2133"/>
      <c r="CDO19" s="2133"/>
      <c r="CDP19" s="2133"/>
      <c r="CDQ19" s="2133"/>
      <c r="CDT19" s="2133"/>
      <c r="CDU19" s="2133"/>
      <c r="CDV19" s="2133"/>
      <c r="CDW19" s="2133"/>
      <c r="CDX19" s="2133"/>
      <c r="CDY19" s="2133"/>
      <c r="CEB19" s="2133"/>
      <c r="CEC19" s="2133"/>
      <c r="CED19" s="2133"/>
      <c r="CEE19" s="2133"/>
      <c r="CEF19" s="2133"/>
      <c r="CEG19" s="2133"/>
      <c r="CEJ19" s="2133"/>
      <c r="CEK19" s="2133"/>
      <c r="CEL19" s="2133"/>
      <c r="CEM19" s="2133"/>
      <c r="CEN19" s="2133"/>
      <c r="CEO19" s="2133"/>
      <c r="CER19" s="2133"/>
      <c r="CES19" s="2133"/>
      <c r="CET19" s="2133"/>
      <c r="CEU19" s="2133"/>
      <c r="CEV19" s="2133"/>
      <c r="CEW19" s="2133"/>
      <c r="CEZ19" s="2133"/>
      <c r="CFA19" s="2133"/>
      <c r="CFB19" s="2133"/>
      <c r="CFC19" s="2133"/>
      <c r="CFD19" s="2133"/>
      <c r="CFE19" s="2133"/>
      <c r="CFH19" s="2133"/>
      <c r="CFI19" s="2133"/>
      <c r="CFJ19" s="2133"/>
      <c r="CFK19" s="2133"/>
      <c r="CFL19" s="2133"/>
      <c r="CFM19" s="2133"/>
      <c r="CFP19" s="2133"/>
      <c r="CFQ19" s="2133"/>
      <c r="CFR19" s="2133"/>
      <c r="CFS19" s="2133"/>
      <c r="CFT19" s="2133"/>
      <c r="CFU19" s="2133"/>
      <c r="CFX19" s="2133"/>
      <c r="CFY19" s="2133"/>
      <c r="CFZ19" s="2133"/>
      <c r="CGA19" s="2133"/>
      <c r="CGB19" s="2133"/>
      <c r="CGC19" s="2133"/>
      <c r="CGF19" s="2133"/>
      <c r="CGG19" s="2133"/>
      <c r="CGH19" s="2133"/>
      <c r="CGI19" s="2133"/>
      <c r="CGJ19" s="2133"/>
      <c r="CGK19" s="2133"/>
      <c r="CGN19" s="2133"/>
      <c r="CGO19" s="2133"/>
      <c r="CGP19" s="2133"/>
      <c r="CGQ19" s="2133"/>
      <c r="CGR19" s="2133"/>
      <c r="CGS19" s="2133"/>
      <c r="CGV19" s="2133"/>
      <c r="CGW19" s="2133"/>
      <c r="CGX19" s="2133"/>
      <c r="CGY19" s="2133"/>
      <c r="CGZ19" s="2133"/>
      <c r="CHA19" s="2133"/>
      <c r="CHD19" s="2133"/>
      <c r="CHE19" s="2133"/>
      <c r="CHF19" s="2133"/>
      <c r="CHG19" s="2133"/>
      <c r="CHH19" s="2133"/>
      <c r="CHI19" s="2133"/>
      <c r="CHL19" s="2133"/>
      <c r="CHM19" s="2133"/>
      <c r="CHN19" s="2133"/>
      <c r="CHO19" s="2133"/>
      <c r="CHP19" s="2133"/>
      <c r="CHQ19" s="2133"/>
      <c r="CHT19" s="2133"/>
      <c r="CHU19" s="2133"/>
      <c r="CHV19" s="2133"/>
      <c r="CHW19" s="2133"/>
      <c r="CHX19" s="2133"/>
      <c r="CHY19" s="2133"/>
      <c r="CIB19" s="2133"/>
      <c r="CIC19" s="2133"/>
      <c r="CID19" s="2133"/>
      <c r="CIE19" s="2133"/>
      <c r="CIF19" s="2133"/>
      <c r="CIG19" s="2133"/>
      <c r="CIJ19" s="2133"/>
      <c r="CIK19" s="2133"/>
      <c r="CIL19" s="2133"/>
      <c r="CIM19" s="2133"/>
      <c r="CIN19" s="2133"/>
      <c r="CIO19" s="2133"/>
      <c r="CIR19" s="2133"/>
      <c r="CIS19" s="2133"/>
      <c r="CIT19" s="2133"/>
      <c r="CIU19" s="2133"/>
      <c r="CIV19" s="2133"/>
      <c r="CIW19" s="2133"/>
      <c r="CIZ19" s="2133"/>
      <c r="CJA19" s="2133"/>
      <c r="CJB19" s="2133"/>
      <c r="CJC19" s="2133"/>
      <c r="CJD19" s="2133"/>
      <c r="CJE19" s="2133"/>
      <c r="CJH19" s="2133"/>
      <c r="CJI19" s="2133"/>
      <c r="CJJ19" s="2133"/>
      <c r="CJK19" s="2133"/>
      <c r="CJL19" s="2133"/>
      <c r="CJM19" s="2133"/>
      <c r="CJP19" s="2133"/>
      <c r="CJQ19" s="2133"/>
      <c r="CJR19" s="2133"/>
      <c r="CJS19" s="2133"/>
      <c r="CJT19" s="2133"/>
      <c r="CJU19" s="2133"/>
      <c r="CJX19" s="2133"/>
      <c r="CJY19" s="2133"/>
      <c r="CJZ19" s="2133"/>
      <c r="CKA19" s="2133"/>
      <c r="CKB19" s="2133"/>
      <c r="CKC19" s="2133"/>
      <c r="CKF19" s="2133"/>
      <c r="CKG19" s="2133"/>
      <c r="CKH19" s="2133"/>
      <c r="CKI19" s="2133"/>
      <c r="CKJ19" s="2133"/>
      <c r="CKK19" s="2133"/>
      <c r="CKN19" s="2133"/>
      <c r="CKO19" s="2133"/>
      <c r="CKP19" s="2133"/>
      <c r="CKQ19" s="2133"/>
      <c r="CKR19" s="2133"/>
      <c r="CKS19" s="2133"/>
      <c r="CKV19" s="2133"/>
      <c r="CKW19" s="2133"/>
      <c r="CKX19" s="2133"/>
      <c r="CKY19" s="2133"/>
      <c r="CKZ19" s="2133"/>
      <c r="CLA19" s="2133"/>
      <c r="CLD19" s="2133"/>
      <c r="CLE19" s="2133"/>
      <c r="CLF19" s="2133"/>
      <c r="CLG19" s="2133"/>
      <c r="CLH19" s="2133"/>
      <c r="CLI19" s="2133"/>
      <c r="CLL19" s="2133"/>
      <c r="CLM19" s="2133"/>
      <c r="CLN19" s="2133"/>
      <c r="CLO19" s="2133"/>
      <c r="CLP19" s="2133"/>
      <c r="CLQ19" s="2133"/>
      <c r="CLT19" s="2133"/>
      <c r="CLU19" s="2133"/>
      <c r="CLV19" s="2133"/>
      <c r="CLW19" s="2133"/>
      <c r="CLX19" s="2133"/>
      <c r="CLY19" s="2133"/>
      <c r="CMB19" s="2133"/>
      <c r="CMC19" s="2133"/>
      <c r="CMD19" s="2133"/>
      <c r="CME19" s="2133"/>
      <c r="CMF19" s="2133"/>
      <c r="CMG19" s="2133"/>
      <c r="CMJ19" s="2133"/>
      <c r="CMK19" s="2133"/>
      <c r="CML19" s="2133"/>
      <c r="CMM19" s="2133"/>
      <c r="CMN19" s="2133"/>
      <c r="CMO19" s="2133"/>
      <c r="CMR19" s="2133"/>
      <c r="CMS19" s="2133"/>
      <c r="CMT19" s="2133"/>
      <c r="CMU19" s="2133"/>
      <c r="CMV19" s="2133"/>
      <c r="CMW19" s="2133"/>
      <c r="CMZ19" s="2133"/>
      <c r="CNA19" s="2133"/>
      <c r="CNB19" s="2133"/>
      <c r="CNC19" s="2133"/>
      <c r="CND19" s="2133"/>
      <c r="CNE19" s="2133"/>
      <c r="CNH19" s="2133"/>
      <c r="CNI19" s="2133"/>
      <c r="CNJ19" s="2133"/>
      <c r="CNK19" s="2133"/>
      <c r="CNL19" s="2133"/>
      <c r="CNM19" s="2133"/>
      <c r="CNP19" s="2133"/>
      <c r="CNQ19" s="2133"/>
      <c r="CNR19" s="2133"/>
      <c r="CNS19" s="2133"/>
      <c r="CNT19" s="2133"/>
      <c r="CNU19" s="2133"/>
      <c r="CNX19" s="2133"/>
      <c r="CNY19" s="2133"/>
      <c r="CNZ19" s="2133"/>
      <c r="COA19" s="2133"/>
      <c r="COB19" s="2133"/>
      <c r="COC19" s="2133"/>
      <c r="COF19" s="2133"/>
      <c r="COG19" s="2133"/>
      <c r="COH19" s="2133"/>
      <c r="COI19" s="2133"/>
      <c r="COJ19" s="2133"/>
      <c r="COK19" s="2133"/>
      <c r="CON19" s="2133"/>
      <c r="COO19" s="2133"/>
      <c r="COP19" s="2133"/>
      <c r="COQ19" s="2133"/>
      <c r="COR19" s="2133"/>
      <c r="COS19" s="2133"/>
      <c r="COV19" s="2133"/>
      <c r="COW19" s="2133"/>
      <c r="COX19" s="2133"/>
      <c r="COY19" s="2133"/>
      <c r="COZ19" s="2133"/>
      <c r="CPA19" s="2133"/>
      <c r="CPD19" s="2133"/>
      <c r="CPE19" s="2133"/>
      <c r="CPF19" s="2133"/>
      <c r="CPG19" s="2133"/>
      <c r="CPH19" s="2133"/>
      <c r="CPI19" s="2133"/>
      <c r="CPL19" s="2133"/>
      <c r="CPM19" s="2133"/>
      <c r="CPN19" s="2133"/>
      <c r="CPO19" s="2133"/>
      <c r="CPP19" s="2133"/>
      <c r="CPQ19" s="2133"/>
      <c r="CPT19" s="2133"/>
      <c r="CPU19" s="2133"/>
      <c r="CPV19" s="2133"/>
      <c r="CPW19" s="2133"/>
      <c r="CPX19" s="2133"/>
      <c r="CPY19" s="2133"/>
      <c r="CQB19" s="2133"/>
      <c r="CQC19" s="2133"/>
      <c r="CQD19" s="2133"/>
      <c r="CQE19" s="2133"/>
      <c r="CQF19" s="2133"/>
      <c r="CQG19" s="2133"/>
      <c r="CQJ19" s="2133"/>
      <c r="CQK19" s="2133"/>
      <c r="CQL19" s="2133"/>
      <c r="CQM19" s="2133"/>
      <c r="CQN19" s="2133"/>
      <c r="CQO19" s="2133"/>
      <c r="CQR19" s="2133"/>
      <c r="CQS19" s="2133"/>
      <c r="CQT19" s="2133"/>
      <c r="CQU19" s="2133"/>
      <c r="CQV19" s="2133"/>
      <c r="CQW19" s="2133"/>
      <c r="CQZ19" s="2133"/>
      <c r="CRA19" s="2133"/>
      <c r="CRB19" s="2133"/>
      <c r="CRC19" s="2133"/>
      <c r="CRD19" s="2133"/>
      <c r="CRE19" s="2133"/>
      <c r="CRH19" s="2133"/>
      <c r="CRI19" s="2133"/>
      <c r="CRJ19" s="2133"/>
      <c r="CRK19" s="2133"/>
      <c r="CRL19" s="2133"/>
      <c r="CRM19" s="2133"/>
      <c r="CRP19" s="2133"/>
      <c r="CRQ19" s="2133"/>
      <c r="CRR19" s="2133"/>
      <c r="CRS19" s="2133"/>
      <c r="CRT19" s="2133"/>
      <c r="CRU19" s="2133"/>
      <c r="CRX19" s="2133"/>
      <c r="CRY19" s="2133"/>
      <c r="CRZ19" s="2133"/>
      <c r="CSA19" s="2133"/>
      <c r="CSB19" s="2133"/>
      <c r="CSC19" s="2133"/>
      <c r="CSF19" s="2133"/>
      <c r="CSG19" s="2133"/>
      <c r="CSH19" s="2133"/>
      <c r="CSI19" s="2133"/>
      <c r="CSJ19" s="2133"/>
      <c r="CSK19" s="2133"/>
      <c r="CSN19" s="2133"/>
      <c r="CSO19" s="2133"/>
      <c r="CSP19" s="2133"/>
      <c r="CSQ19" s="2133"/>
      <c r="CSR19" s="2133"/>
      <c r="CSS19" s="2133"/>
      <c r="CSV19" s="2133"/>
      <c r="CSW19" s="2133"/>
      <c r="CSX19" s="2133"/>
      <c r="CSY19" s="2133"/>
      <c r="CSZ19" s="2133"/>
      <c r="CTA19" s="2133"/>
      <c r="CTD19" s="2133"/>
      <c r="CTE19" s="2133"/>
      <c r="CTF19" s="2133"/>
      <c r="CTG19" s="2133"/>
      <c r="CTH19" s="2133"/>
      <c r="CTI19" s="2133"/>
      <c r="CTL19" s="2133"/>
      <c r="CTM19" s="2133"/>
      <c r="CTN19" s="2133"/>
      <c r="CTO19" s="2133"/>
      <c r="CTP19" s="2133"/>
      <c r="CTQ19" s="2133"/>
      <c r="CTT19" s="2133"/>
      <c r="CTU19" s="2133"/>
      <c r="CTV19" s="2133"/>
      <c r="CTW19" s="2133"/>
      <c r="CTX19" s="2133"/>
      <c r="CTY19" s="2133"/>
      <c r="CUB19" s="2133"/>
      <c r="CUC19" s="2133"/>
      <c r="CUD19" s="2133"/>
      <c r="CUE19" s="2133"/>
      <c r="CUF19" s="2133"/>
      <c r="CUG19" s="2133"/>
      <c r="CUJ19" s="2133"/>
      <c r="CUK19" s="2133"/>
      <c r="CUL19" s="2133"/>
      <c r="CUM19" s="2133"/>
      <c r="CUN19" s="2133"/>
      <c r="CUO19" s="2133"/>
      <c r="CUR19" s="2133"/>
      <c r="CUS19" s="2133"/>
      <c r="CUT19" s="2133"/>
      <c r="CUU19" s="2133"/>
      <c r="CUV19" s="2133"/>
      <c r="CUW19" s="2133"/>
      <c r="CUZ19" s="2133"/>
      <c r="CVA19" s="2133"/>
      <c r="CVB19" s="2133"/>
      <c r="CVC19" s="2133"/>
      <c r="CVD19" s="2133"/>
      <c r="CVE19" s="2133"/>
      <c r="CVH19" s="2133"/>
      <c r="CVI19" s="2133"/>
      <c r="CVJ19" s="2133"/>
      <c r="CVK19" s="2133"/>
      <c r="CVL19" s="2133"/>
      <c r="CVM19" s="2133"/>
      <c r="CVP19" s="2133"/>
      <c r="CVQ19" s="2133"/>
      <c r="CVR19" s="2133"/>
      <c r="CVS19" s="2133"/>
      <c r="CVT19" s="2133"/>
      <c r="CVU19" s="2133"/>
      <c r="CVX19" s="2133"/>
      <c r="CVY19" s="2133"/>
      <c r="CVZ19" s="2133"/>
      <c r="CWA19" s="2133"/>
      <c r="CWB19" s="2133"/>
      <c r="CWC19" s="2133"/>
      <c r="CWF19" s="2133"/>
      <c r="CWG19" s="2133"/>
      <c r="CWH19" s="2133"/>
      <c r="CWI19" s="2133"/>
      <c r="CWJ19" s="2133"/>
      <c r="CWK19" s="2133"/>
      <c r="CWN19" s="2133"/>
      <c r="CWO19" s="2133"/>
      <c r="CWP19" s="2133"/>
      <c r="CWQ19" s="2133"/>
      <c r="CWR19" s="2133"/>
      <c r="CWS19" s="2133"/>
      <c r="CWV19" s="2133"/>
      <c r="CWW19" s="2133"/>
      <c r="CWX19" s="2133"/>
      <c r="CWY19" s="2133"/>
      <c r="CWZ19" s="2133"/>
      <c r="CXA19" s="2133"/>
      <c r="CXD19" s="2133"/>
      <c r="CXE19" s="2133"/>
      <c r="CXF19" s="2133"/>
      <c r="CXG19" s="2133"/>
      <c r="CXH19" s="2133"/>
      <c r="CXI19" s="2133"/>
      <c r="CXL19" s="2133"/>
      <c r="CXM19" s="2133"/>
      <c r="CXN19" s="2133"/>
      <c r="CXO19" s="2133"/>
      <c r="CXP19" s="2133"/>
      <c r="CXQ19" s="2133"/>
      <c r="CXT19" s="2133"/>
      <c r="CXU19" s="2133"/>
      <c r="CXV19" s="2133"/>
      <c r="CXW19" s="2133"/>
      <c r="CXX19" s="2133"/>
      <c r="CXY19" s="2133"/>
      <c r="CYB19" s="2133"/>
      <c r="CYC19" s="2133"/>
      <c r="CYD19" s="2133"/>
      <c r="CYE19" s="2133"/>
      <c r="CYF19" s="2133"/>
      <c r="CYG19" s="2133"/>
      <c r="CYJ19" s="2133"/>
      <c r="CYK19" s="2133"/>
      <c r="CYL19" s="2133"/>
      <c r="CYM19" s="2133"/>
      <c r="CYN19" s="2133"/>
      <c r="CYO19" s="2133"/>
      <c r="CYR19" s="2133"/>
      <c r="CYS19" s="2133"/>
      <c r="CYT19" s="2133"/>
      <c r="CYU19" s="2133"/>
      <c r="CYV19" s="2133"/>
      <c r="CYW19" s="2133"/>
      <c r="CYZ19" s="2133"/>
      <c r="CZA19" s="2133"/>
      <c r="CZB19" s="2133"/>
      <c r="CZC19" s="2133"/>
      <c r="CZD19" s="2133"/>
      <c r="CZE19" s="2133"/>
      <c r="CZH19" s="2133"/>
      <c r="CZI19" s="2133"/>
      <c r="CZJ19" s="2133"/>
      <c r="CZK19" s="2133"/>
      <c r="CZL19" s="2133"/>
      <c r="CZM19" s="2133"/>
      <c r="CZP19" s="2133"/>
      <c r="CZQ19" s="2133"/>
      <c r="CZR19" s="2133"/>
      <c r="CZS19" s="2133"/>
      <c r="CZT19" s="2133"/>
      <c r="CZU19" s="2133"/>
      <c r="CZX19" s="2133"/>
      <c r="CZY19" s="2133"/>
      <c r="CZZ19" s="2133"/>
      <c r="DAA19" s="2133"/>
      <c r="DAB19" s="2133"/>
      <c r="DAC19" s="2133"/>
      <c r="DAF19" s="2133"/>
      <c r="DAG19" s="2133"/>
      <c r="DAH19" s="2133"/>
      <c r="DAI19" s="2133"/>
      <c r="DAJ19" s="2133"/>
      <c r="DAK19" s="2133"/>
      <c r="DAN19" s="2133"/>
      <c r="DAO19" s="2133"/>
      <c r="DAP19" s="2133"/>
      <c r="DAQ19" s="2133"/>
      <c r="DAR19" s="2133"/>
      <c r="DAS19" s="2133"/>
      <c r="DAV19" s="2133"/>
      <c r="DAW19" s="2133"/>
      <c r="DAX19" s="2133"/>
      <c r="DAY19" s="2133"/>
      <c r="DAZ19" s="2133"/>
      <c r="DBA19" s="2133"/>
      <c r="DBD19" s="2133"/>
      <c r="DBE19" s="2133"/>
      <c r="DBF19" s="2133"/>
      <c r="DBG19" s="2133"/>
      <c r="DBH19" s="2133"/>
      <c r="DBI19" s="2133"/>
      <c r="DBL19" s="2133"/>
      <c r="DBM19" s="2133"/>
      <c r="DBN19" s="2133"/>
      <c r="DBO19" s="2133"/>
      <c r="DBP19" s="2133"/>
      <c r="DBQ19" s="2133"/>
      <c r="DBT19" s="2133"/>
      <c r="DBU19" s="2133"/>
      <c r="DBV19" s="2133"/>
      <c r="DBW19" s="2133"/>
      <c r="DBX19" s="2133"/>
      <c r="DBY19" s="2133"/>
      <c r="DCB19" s="2133"/>
      <c r="DCC19" s="2133"/>
      <c r="DCD19" s="2133"/>
      <c r="DCE19" s="2133"/>
      <c r="DCF19" s="2133"/>
      <c r="DCG19" s="2133"/>
      <c r="DCJ19" s="2133"/>
      <c r="DCK19" s="2133"/>
      <c r="DCL19" s="2133"/>
      <c r="DCM19" s="2133"/>
      <c r="DCN19" s="2133"/>
      <c r="DCO19" s="2133"/>
      <c r="DCR19" s="2133"/>
      <c r="DCS19" s="2133"/>
      <c r="DCT19" s="2133"/>
      <c r="DCU19" s="2133"/>
      <c r="DCV19" s="2133"/>
      <c r="DCW19" s="2133"/>
      <c r="DCZ19" s="2133"/>
      <c r="DDA19" s="2133"/>
      <c r="DDB19" s="2133"/>
      <c r="DDC19" s="2133"/>
      <c r="DDD19" s="2133"/>
      <c r="DDE19" s="2133"/>
      <c r="DDH19" s="2133"/>
      <c r="DDI19" s="2133"/>
      <c r="DDJ19" s="2133"/>
      <c r="DDK19" s="2133"/>
      <c r="DDL19" s="2133"/>
      <c r="DDM19" s="2133"/>
      <c r="DDP19" s="2133"/>
      <c r="DDQ19" s="2133"/>
      <c r="DDR19" s="2133"/>
      <c r="DDS19" s="2133"/>
      <c r="DDT19" s="2133"/>
      <c r="DDU19" s="2133"/>
      <c r="DDX19" s="2133"/>
      <c r="DDY19" s="2133"/>
      <c r="DDZ19" s="2133"/>
      <c r="DEA19" s="2133"/>
      <c r="DEB19" s="2133"/>
      <c r="DEC19" s="2133"/>
      <c r="DEF19" s="2133"/>
      <c r="DEG19" s="2133"/>
      <c r="DEH19" s="2133"/>
      <c r="DEI19" s="2133"/>
      <c r="DEJ19" s="2133"/>
      <c r="DEK19" s="2133"/>
      <c r="DEN19" s="2133"/>
      <c r="DEO19" s="2133"/>
      <c r="DEP19" s="2133"/>
      <c r="DEQ19" s="2133"/>
      <c r="DER19" s="2133"/>
      <c r="DES19" s="2133"/>
      <c r="DEV19" s="2133"/>
      <c r="DEW19" s="2133"/>
      <c r="DEX19" s="2133"/>
      <c r="DEY19" s="2133"/>
      <c r="DEZ19" s="2133"/>
      <c r="DFA19" s="2133"/>
      <c r="DFD19" s="2133"/>
      <c r="DFE19" s="2133"/>
      <c r="DFF19" s="2133"/>
      <c r="DFG19" s="2133"/>
      <c r="DFH19" s="2133"/>
      <c r="DFI19" s="2133"/>
      <c r="DFL19" s="2133"/>
      <c r="DFM19" s="2133"/>
      <c r="DFN19" s="2133"/>
      <c r="DFO19" s="2133"/>
      <c r="DFP19" s="2133"/>
      <c r="DFQ19" s="2133"/>
      <c r="DFT19" s="2133"/>
      <c r="DFU19" s="2133"/>
      <c r="DFV19" s="2133"/>
      <c r="DFW19" s="2133"/>
      <c r="DFX19" s="2133"/>
      <c r="DFY19" s="2133"/>
      <c r="DGB19" s="2133"/>
      <c r="DGC19" s="2133"/>
      <c r="DGD19" s="2133"/>
      <c r="DGE19" s="2133"/>
      <c r="DGF19" s="2133"/>
      <c r="DGG19" s="2133"/>
      <c r="DGJ19" s="2133"/>
      <c r="DGK19" s="2133"/>
      <c r="DGL19" s="2133"/>
      <c r="DGM19" s="2133"/>
      <c r="DGN19" s="2133"/>
      <c r="DGO19" s="2133"/>
      <c r="DGR19" s="2133"/>
      <c r="DGS19" s="2133"/>
      <c r="DGT19" s="2133"/>
      <c r="DGU19" s="2133"/>
      <c r="DGV19" s="2133"/>
      <c r="DGW19" s="2133"/>
      <c r="DGZ19" s="2133"/>
      <c r="DHA19" s="2133"/>
      <c r="DHB19" s="2133"/>
      <c r="DHC19" s="2133"/>
      <c r="DHD19" s="2133"/>
      <c r="DHE19" s="2133"/>
      <c r="DHH19" s="2133"/>
      <c r="DHI19" s="2133"/>
      <c r="DHJ19" s="2133"/>
      <c r="DHK19" s="2133"/>
      <c r="DHL19" s="2133"/>
      <c r="DHM19" s="2133"/>
      <c r="DHP19" s="2133"/>
      <c r="DHQ19" s="2133"/>
      <c r="DHR19" s="2133"/>
      <c r="DHS19" s="2133"/>
      <c r="DHT19" s="2133"/>
      <c r="DHU19" s="2133"/>
      <c r="DHX19" s="2133"/>
      <c r="DHY19" s="2133"/>
      <c r="DHZ19" s="2133"/>
      <c r="DIA19" s="2133"/>
      <c r="DIB19" s="2133"/>
      <c r="DIC19" s="2133"/>
      <c r="DIF19" s="2133"/>
      <c r="DIG19" s="2133"/>
      <c r="DIH19" s="2133"/>
      <c r="DII19" s="2133"/>
      <c r="DIJ19" s="2133"/>
      <c r="DIK19" s="2133"/>
      <c r="DIN19" s="2133"/>
      <c r="DIO19" s="2133"/>
      <c r="DIP19" s="2133"/>
      <c r="DIQ19" s="2133"/>
      <c r="DIR19" s="2133"/>
      <c r="DIS19" s="2133"/>
      <c r="DIV19" s="2133"/>
      <c r="DIW19" s="2133"/>
      <c r="DIX19" s="2133"/>
      <c r="DIY19" s="2133"/>
      <c r="DIZ19" s="2133"/>
      <c r="DJA19" s="2133"/>
      <c r="DJD19" s="2133"/>
      <c r="DJE19" s="2133"/>
      <c r="DJF19" s="2133"/>
      <c r="DJG19" s="2133"/>
      <c r="DJH19" s="2133"/>
      <c r="DJI19" s="2133"/>
      <c r="DJL19" s="2133"/>
      <c r="DJM19" s="2133"/>
      <c r="DJN19" s="2133"/>
      <c r="DJO19" s="2133"/>
      <c r="DJP19" s="2133"/>
      <c r="DJQ19" s="2133"/>
      <c r="DJT19" s="2133"/>
      <c r="DJU19" s="2133"/>
      <c r="DJV19" s="2133"/>
      <c r="DJW19" s="2133"/>
      <c r="DJX19" s="2133"/>
      <c r="DJY19" s="2133"/>
      <c r="DKB19" s="2133"/>
      <c r="DKC19" s="2133"/>
      <c r="DKD19" s="2133"/>
      <c r="DKE19" s="2133"/>
      <c r="DKF19" s="2133"/>
      <c r="DKG19" s="2133"/>
      <c r="DKJ19" s="2133"/>
      <c r="DKK19" s="2133"/>
      <c r="DKL19" s="2133"/>
      <c r="DKM19" s="2133"/>
      <c r="DKN19" s="2133"/>
      <c r="DKO19" s="2133"/>
      <c r="DKR19" s="2133"/>
      <c r="DKS19" s="2133"/>
      <c r="DKT19" s="2133"/>
      <c r="DKU19" s="2133"/>
      <c r="DKV19" s="2133"/>
      <c r="DKW19" s="2133"/>
      <c r="DKZ19" s="2133"/>
      <c r="DLA19" s="2133"/>
      <c r="DLB19" s="2133"/>
      <c r="DLC19" s="2133"/>
      <c r="DLD19" s="2133"/>
      <c r="DLE19" s="2133"/>
      <c r="DLH19" s="2133"/>
      <c r="DLI19" s="2133"/>
      <c r="DLJ19" s="2133"/>
      <c r="DLK19" s="2133"/>
      <c r="DLL19" s="2133"/>
      <c r="DLM19" s="2133"/>
      <c r="DLP19" s="2133"/>
      <c r="DLQ19" s="2133"/>
      <c r="DLR19" s="2133"/>
      <c r="DLS19" s="2133"/>
      <c r="DLT19" s="2133"/>
      <c r="DLU19" s="2133"/>
      <c r="DLX19" s="2133"/>
      <c r="DLY19" s="2133"/>
      <c r="DLZ19" s="2133"/>
      <c r="DMA19" s="2133"/>
      <c r="DMB19" s="2133"/>
      <c r="DMC19" s="2133"/>
      <c r="DMF19" s="2133"/>
      <c r="DMG19" s="2133"/>
      <c r="DMH19" s="2133"/>
      <c r="DMI19" s="2133"/>
      <c r="DMJ19" s="2133"/>
      <c r="DMK19" s="2133"/>
      <c r="DMN19" s="2133"/>
      <c r="DMO19" s="2133"/>
      <c r="DMP19" s="2133"/>
      <c r="DMQ19" s="2133"/>
      <c r="DMR19" s="2133"/>
      <c r="DMS19" s="2133"/>
      <c r="DMV19" s="2133"/>
      <c r="DMW19" s="2133"/>
      <c r="DMX19" s="2133"/>
      <c r="DMY19" s="2133"/>
      <c r="DMZ19" s="2133"/>
      <c r="DNA19" s="2133"/>
      <c r="DND19" s="2133"/>
      <c r="DNE19" s="2133"/>
      <c r="DNF19" s="2133"/>
      <c r="DNG19" s="2133"/>
      <c r="DNH19" s="2133"/>
      <c r="DNI19" s="2133"/>
      <c r="DNL19" s="2133"/>
      <c r="DNM19" s="2133"/>
      <c r="DNN19" s="2133"/>
      <c r="DNO19" s="2133"/>
      <c r="DNP19" s="2133"/>
      <c r="DNQ19" s="2133"/>
      <c r="DNT19" s="2133"/>
      <c r="DNU19" s="2133"/>
      <c r="DNV19" s="2133"/>
      <c r="DNW19" s="2133"/>
      <c r="DNX19" s="2133"/>
      <c r="DNY19" s="2133"/>
      <c r="DOB19" s="2133"/>
      <c r="DOC19" s="2133"/>
      <c r="DOD19" s="2133"/>
      <c r="DOE19" s="2133"/>
      <c r="DOF19" s="2133"/>
      <c r="DOG19" s="2133"/>
      <c r="DOJ19" s="2133"/>
      <c r="DOK19" s="2133"/>
      <c r="DOL19" s="2133"/>
      <c r="DOM19" s="2133"/>
      <c r="DON19" s="2133"/>
      <c r="DOO19" s="2133"/>
      <c r="DOR19" s="2133"/>
      <c r="DOS19" s="2133"/>
      <c r="DOT19" s="2133"/>
      <c r="DOU19" s="2133"/>
      <c r="DOV19" s="2133"/>
      <c r="DOW19" s="2133"/>
      <c r="DOZ19" s="2133"/>
      <c r="DPA19" s="2133"/>
      <c r="DPB19" s="2133"/>
      <c r="DPC19" s="2133"/>
      <c r="DPD19" s="2133"/>
      <c r="DPE19" s="2133"/>
      <c r="DPH19" s="2133"/>
      <c r="DPI19" s="2133"/>
      <c r="DPJ19" s="2133"/>
      <c r="DPK19" s="2133"/>
      <c r="DPL19" s="2133"/>
      <c r="DPM19" s="2133"/>
      <c r="DPP19" s="2133"/>
      <c r="DPQ19" s="2133"/>
      <c r="DPR19" s="2133"/>
      <c r="DPS19" s="2133"/>
      <c r="DPT19" s="2133"/>
      <c r="DPU19" s="2133"/>
      <c r="DPX19" s="2133"/>
      <c r="DPY19" s="2133"/>
      <c r="DPZ19" s="2133"/>
      <c r="DQA19" s="2133"/>
      <c r="DQB19" s="2133"/>
      <c r="DQC19" s="2133"/>
      <c r="DQF19" s="2133"/>
      <c r="DQG19" s="2133"/>
      <c r="DQH19" s="2133"/>
      <c r="DQI19" s="2133"/>
      <c r="DQJ19" s="2133"/>
      <c r="DQK19" s="2133"/>
      <c r="DQN19" s="2133"/>
      <c r="DQO19" s="2133"/>
      <c r="DQP19" s="2133"/>
      <c r="DQQ19" s="2133"/>
      <c r="DQR19" s="2133"/>
      <c r="DQS19" s="2133"/>
      <c r="DQV19" s="2133"/>
      <c r="DQW19" s="2133"/>
      <c r="DQX19" s="2133"/>
      <c r="DQY19" s="2133"/>
      <c r="DQZ19" s="2133"/>
      <c r="DRA19" s="2133"/>
      <c r="DRD19" s="2133"/>
      <c r="DRE19" s="2133"/>
      <c r="DRF19" s="2133"/>
      <c r="DRG19" s="2133"/>
      <c r="DRH19" s="2133"/>
      <c r="DRI19" s="2133"/>
      <c r="DRL19" s="2133"/>
      <c r="DRM19" s="2133"/>
      <c r="DRN19" s="2133"/>
      <c r="DRO19" s="2133"/>
      <c r="DRP19" s="2133"/>
      <c r="DRQ19" s="2133"/>
      <c r="DRT19" s="2133"/>
      <c r="DRU19" s="2133"/>
      <c r="DRV19" s="2133"/>
      <c r="DRW19" s="2133"/>
      <c r="DRX19" s="2133"/>
      <c r="DRY19" s="2133"/>
      <c r="DSB19" s="2133"/>
      <c r="DSC19" s="2133"/>
      <c r="DSD19" s="2133"/>
      <c r="DSE19" s="2133"/>
      <c r="DSF19" s="2133"/>
      <c r="DSG19" s="2133"/>
      <c r="DSJ19" s="2133"/>
      <c r="DSK19" s="2133"/>
      <c r="DSL19" s="2133"/>
      <c r="DSM19" s="2133"/>
      <c r="DSN19" s="2133"/>
      <c r="DSO19" s="2133"/>
      <c r="DSR19" s="2133"/>
      <c r="DSS19" s="2133"/>
      <c r="DST19" s="2133"/>
      <c r="DSU19" s="2133"/>
      <c r="DSV19" s="2133"/>
      <c r="DSW19" s="2133"/>
      <c r="DSZ19" s="2133"/>
      <c r="DTA19" s="2133"/>
      <c r="DTB19" s="2133"/>
      <c r="DTC19" s="2133"/>
      <c r="DTD19" s="2133"/>
      <c r="DTE19" s="2133"/>
      <c r="DTH19" s="2133"/>
      <c r="DTI19" s="2133"/>
      <c r="DTJ19" s="2133"/>
      <c r="DTK19" s="2133"/>
      <c r="DTL19" s="2133"/>
      <c r="DTM19" s="2133"/>
      <c r="DTP19" s="2133"/>
      <c r="DTQ19" s="2133"/>
      <c r="DTR19" s="2133"/>
      <c r="DTS19" s="2133"/>
      <c r="DTT19" s="2133"/>
      <c r="DTU19" s="2133"/>
      <c r="DTX19" s="2133"/>
      <c r="DTY19" s="2133"/>
      <c r="DTZ19" s="2133"/>
      <c r="DUA19" s="2133"/>
      <c r="DUB19" s="2133"/>
      <c r="DUC19" s="2133"/>
      <c r="DUF19" s="2133"/>
      <c r="DUG19" s="2133"/>
      <c r="DUH19" s="2133"/>
      <c r="DUI19" s="2133"/>
      <c r="DUJ19" s="2133"/>
      <c r="DUK19" s="2133"/>
      <c r="DUN19" s="2133"/>
      <c r="DUO19" s="2133"/>
      <c r="DUP19" s="2133"/>
      <c r="DUQ19" s="2133"/>
      <c r="DUR19" s="2133"/>
      <c r="DUS19" s="2133"/>
      <c r="DUV19" s="2133"/>
      <c r="DUW19" s="2133"/>
      <c r="DUX19" s="2133"/>
      <c r="DUY19" s="2133"/>
      <c r="DUZ19" s="2133"/>
      <c r="DVA19" s="2133"/>
      <c r="DVD19" s="2133"/>
      <c r="DVE19" s="2133"/>
      <c r="DVF19" s="2133"/>
      <c r="DVG19" s="2133"/>
      <c r="DVH19" s="2133"/>
      <c r="DVI19" s="2133"/>
      <c r="DVL19" s="2133"/>
      <c r="DVM19" s="2133"/>
      <c r="DVN19" s="2133"/>
      <c r="DVO19" s="2133"/>
      <c r="DVP19" s="2133"/>
      <c r="DVQ19" s="2133"/>
      <c r="DVT19" s="2133"/>
      <c r="DVU19" s="2133"/>
      <c r="DVV19" s="2133"/>
      <c r="DVW19" s="2133"/>
      <c r="DVX19" s="2133"/>
      <c r="DVY19" s="2133"/>
      <c r="DWB19" s="2133"/>
      <c r="DWC19" s="2133"/>
      <c r="DWD19" s="2133"/>
      <c r="DWE19" s="2133"/>
      <c r="DWF19" s="2133"/>
      <c r="DWG19" s="2133"/>
      <c r="DWJ19" s="2133"/>
      <c r="DWK19" s="2133"/>
      <c r="DWL19" s="2133"/>
      <c r="DWM19" s="2133"/>
      <c r="DWN19" s="2133"/>
      <c r="DWO19" s="2133"/>
      <c r="DWR19" s="2133"/>
      <c r="DWS19" s="2133"/>
      <c r="DWT19" s="2133"/>
      <c r="DWU19" s="2133"/>
      <c r="DWV19" s="2133"/>
      <c r="DWW19" s="2133"/>
      <c r="DWZ19" s="2133"/>
      <c r="DXA19" s="2133"/>
      <c r="DXB19" s="2133"/>
      <c r="DXC19" s="2133"/>
      <c r="DXD19" s="2133"/>
      <c r="DXE19" s="2133"/>
      <c r="DXH19" s="2133"/>
      <c r="DXI19" s="2133"/>
      <c r="DXJ19" s="2133"/>
      <c r="DXK19" s="2133"/>
      <c r="DXL19" s="2133"/>
      <c r="DXM19" s="2133"/>
      <c r="DXP19" s="2133"/>
      <c r="DXQ19" s="2133"/>
      <c r="DXR19" s="2133"/>
      <c r="DXS19" s="2133"/>
      <c r="DXT19" s="2133"/>
      <c r="DXU19" s="2133"/>
      <c r="DXX19" s="2133"/>
      <c r="DXY19" s="2133"/>
      <c r="DXZ19" s="2133"/>
      <c r="DYA19" s="2133"/>
      <c r="DYB19" s="2133"/>
      <c r="DYC19" s="2133"/>
      <c r="DYF19" s="2133"/>
      <c r="DYG19" s="2133"/>
      <c r="DYH19" s="2133"/>
      <c r="DYI19" s="2133"/>
      <c r="DYJ19" s="2133"/>
      <c r="DYK19" s="2133"/>
      <c r="DYN19" s="2133"/>
      <c r="DYO19" s="2133"/>
      <c r="DYP19" s="2133"/>
      <c r="DYQ19" s="2133"/>
      <c r="DYR19" s="2133"/>
      <c r="DYS19" s="2133"/>
      <c r="DYV19" s="2133"/>
      <c r="DYW19" s="2133"/>
      <c r="DYX19" s="2133"/>
      <c r="DYY19" s="2133"/>
      <c r="DYZ19" s="2133"/>
      <c r="DZA19" s="2133"/>
      <c r="DZD19" s="2133"/>
      <c r="DZE19" s="2133"/>
      <c r="DZF19" s="2133"/>
      <c r="DZG19" s="2133"/>
      <c r="DZH19" s="2133"/>
      <c r="DZI19" s="2133"/>
      <c r="DZL19" s="2133"/>
      <c r="DZM19" s="2133"/>
      <c r="DZN19" s="2133"/>
      <c r="DZO19" s="2133"/>
      <c r="DZP19" s="2133"/>
      <c r="DZQ19" s="2133"/>
      <c r="DZT19" s="2133"/>
      <c r="DZU19" s="2133"/>
      <c r="DZV19" s="2133"/>
      <c r="DZW19" s="2133"/>
      <c r="DZX19" s="2133"/>
      <c r="DZY19" s="2133"/>
      <c r="EAB19" s="2133"/>
      <c r="EAC19" s="2133"/>
      <c r="EAD19" s="2133"/>
      <c r="EAE19" s="2133"/>
      <c r="EAF19" s="2133"/>
      <c r="EAG19" s="2133"/>
      <c r="EAJ19" s="2133"/>
      <c r="EAK19" s="2133"/>
      <c r="EAL19" s="2133"/>
      <c r="EAM19" s="2133"/>
      <c r="EAN19" s="2133"/>
      <c r="EAO19" s="2133"/>
      <c r="EAR19" s="2133"/>
      <c r="EAS19" s="2133"/>
      <c r="EAT19" s="2133"/>
      <c r="EAU19" s="2133"/>
      <c r="EAV19" s="2133"/>
      <c r="EAW19" s="2133"/>
      <c r="EAZ19" s="2133"/>
      <c r="EBA19" s="2133"/>
      <c r="EBB19" s="2133"/>
      <c r="EBC19" s="2133"/>
      <c r="EBD19" s="2133"/>
      <c r="EBE19" s="2133"/>
      <c r="EBH19" s="2133"/>
      <c r="EBI19" s="2133"/>
      <c r="EBJ19" s="2133"/>
      <c r="EBK19" s="2133"/>
      <c r="EBL19" s="2133"/>
      <c r="EBM19" s="2133"/>
      <c r="EBP19" s="2133"/>
      <c r="EBQ19" s="2133"/>
      <c r="EBR19" s="2133"/>
      <c r="EBS19" s="2133"/>
      <c r="EBT19" s="2133"/>
      <c r="EBU19" s="2133"/>
      <c r="EBX19" s="2133"/>
      <c r="EBY19" s="2133"/>
      <c r="EBZ19" s="2133"/>
      <c r="ECA19" s="2133"/>
      <c r="ECB19" s="2133"/>
      <c r="ECC19" s="2133"/>
      <c r="ECF19" s="2133"/>
      <c r="ECG19" s="2133"/>
      <c r="ECH19" s="2133"/>
      <c r="ECI19" s="2133"/>
      <c r="ECJ19" s="2133"/>
      <c r="ECK19" s="2133"/>
      <c r="ECN19" s="2133"/>
      <c r="ECO19" s="2133"/>
      <c r="ECP19" s="2133"/>
      <c r="ECQ19" s="2133"/>
      <c r="ECR19" s="2133"/>
      <c r="ECS19" s="2133"/>
      <c r="ECV19" s="2133"/>
      <c r="ECW19" s="2133"/>
      <c r="ECX19" s="2133"/>
      <c r="ECY19" s="2133"/>
      <c r="ECZ19" s="2133"/>
      <c r="EDA19" s="2133"/>
      <c r="EDD19" s="2133"/>
      <c r="EDE19" s="2133"/>
      <c r="EDF19" s="2133"/>
      <c r="EDG19" s="2133"/>
      <c r="EDH19" s="2133"/>
      <c r="EDI19" s="2133"/>
      <c r="EDL19" s="2133"/>
      <c r="EDM19" s="2133"/>
      <c r="EDN19" s="2133"/>
      <c r="EDO19" s="2133"/>
      <c r="EDP19" s="2133"/>
      <c r="EDQ19" s="2133"/>
      <c r="EDT19" s="2133"/>
      <c r="EDU19" s="2133"/>
      <c r="EDV19" s="2133"/>
      <c r="EDW19" s="2133"/>
      <c r="EDX19" s="2133"/>
      <c r="EDY19" s="2133"/>
      <c r="EEB19" s="2133"/>
      <c r="EEC19" s="2133"/>
      <c r="EED19" s="2133"/>
      <c r="EEE19" s="2133"/>
      <c r="EEF19" s="2133"/>
      <c r="EEG19" s="2133"/>
      <c r="EEJ19" s="2133"/>
      <c r="EEK19" s="2133"/>
      <c r="EEL19" s="2133"/>
      <c r="EEM19" s="2133"/>
      <c r="EEN19" s="2133"/>
      <c r="EEO19" s="2133"/>
      <c r="EER19" s="2133"/>
      <c r="EES19" s="2133"/>
      <c r="EET19" s="2133"/>
      <c r="EEU19" s="2133"/>
      <c r="EEV19" s="2133"/>
      <c r="EEW19" s="2133"/>
      <c r="EEZ19" s="2133"/>
      <c r="EFA19" s="2133"/>
      <c r="EFB19" s="2133"/>
      <c r="EFC19" s="2133"/>
      <c r="EFD19" s="2133"/>
      <c r="EFE19" s="2133"/>
      <c r="EFH19" s="2133"/>
      <c r="EFI19" s="2133"/>
      <c r="EFJ19" s="2133"/>
      <c r="EFK19" s="2133"/>
      <c r="EFL19" s="2133"/>
      <c r="EFM19" s="2133"/>
      <c r="EFP19" s="2133"/>
      <c r="EFQ19" s="2133"/>
      <c r="EFR19" s="2133"/>
      <c r="EFS19" s="2133"/>
      <c r="EFT19" s="2133"/>
      <c r="EFU19" s="2133"/>
      <c r="EFX19" s="2133"/>
      <c r="EFY19" s="2133"/>
      <c r="EFZ19" s="2133"/>
      <c r="EGA19" s="2133"/>
      <c r="EGB19" s="2133"/>
      <c r="EGC19" s="2133"/>
      <c r="EGF19" s="2133"/>
      <c r="EGG19" s="2133"/>
      <c r="EGH19" s="2133"/>
      <c r="EGI19" s="2133"/>
      <c r="EGJ19" s="2133"/>
      <c r="EGK19" s="2133"/>
      <c r="EGN19" s="2133"/>
      <c r="EGO19" s="2133"/>
      <c r="EGP19" s="2133"/>
      <c r="EGQ19" s="2133"/>
      <c r="EGR19" s="2133"/>
      <c r="EGS19" s="2133"/>
      <c r="EGV19" s="2133"/>
      <c r="EGW19" s="2133"/>
      <c r="EGX19" s="2133"/>
      <c r="EGY19" s="2133"/>
      <c r="EGZ19" s="2133"/>
      <c r="EHA19" s="2133"/>
      <c r="EHD19" s="2133"/>
      <c r="EHE19" s="2133"/>
      <c r="EHF19" s="2133"/>
      <c r="EHG19" s="2133"/>
      <c r="EHH19" s="2133"/>
      <c r="EHI19" s="2133"/>
      <c r="EHL19" s="2133"/>
      <c r="EHM19" s="2133"/>
      <c r="EHN19" s="2133"/>
      <c r="EHO19" s="2133"/>
      <c r="EHP19" s="2133"/>
      <c r="EHQ19" s="2133"/>
      <c r="EHT19" s="2133"/>
      <c r="EHU19" s="2133"/>
      <c r="EHV19" s="2133"/>
      <c r="EHW19" s="2133"/>
      <c r="EHX19" s="2133"/>
      <c r="EHY19" s="2133"/>
      <c r="EIB19" s="2133"/>
      <c r="EIC19" s="2133"/>
      <c r="EID19" s="2133"/>
      <c r="EIE19" s="2133"/>
      <c r="EIF19" s="2133"/>
      <c r="EIG19" s="2133"/>
      <c r="EIJ19" s="2133"/>
      <c r="EIK19" s="2133"/>
      <c r="EIL19" s="2133"/>
      <c r="EIM19" s="2133"/>
      <c r="EIN19" s="2133"/>
      <c r="EIO19" s="2133"/>
      <c r="EIR19" s="2133"/>
      <c r="EIS19" s="2133"/>
      <c r="EIT19" s="2133"/>
      <c r="EIU19" s="2133"/>
      <c r="EIV19" s="2133"/>
      <c r="EIW19" s="2133"/>
      <c r="EIZ19" s="2133"/>
      <c r="EJA19" s="2133"/>
      <c r="EJB19" s="2133"/>
      <c r="EJC19" s="2133"/>
      <c r="EJD19" s="2133"/>
      <c r="EJE19" s="2133"/>
      <c r="EJH19" s="2133"/>
      <c r="EJI19" s="2133"/>
      <c r="EJJ19" s="2133"/>
      <c r="EJK19" s="2133"/>
      <c r="EJL19" s="2133"/>
      <c r="EJM19" s="2133"/>
      <c r="EJP19" s="2133"/>
      <c r="EJQ19" s="2133"/>
      <c r="EJR19" s="2133"/>
      <c r="EJS19" s="2133"/>
      <c r="EJT19" s="2133"/>
      <c r="EJU19" s="2133"/>
      <c r="EJX19" s="2133"/>
      <c r="EJY19" s="2133"/>
      <c r="EJZ19" s="2133"/>
      <c r="EKA19" s="2133"/>
      <c r="EKB19" s="2133"/>
      <c r="EKC19" s="2133"/>
      <c r="EKF19" s="2133"/>
      <c r="EKG19" s="2133"/>
      <c r="EKH19" s="2133"/>
      <c r="EKI19" s="2133"/>
      <c r="EKJ19" s="2133"/>
      <c r="EKK19" s="2133"/>
      <c r="EKN19" s="2133"/>
      <c r="EKO19" s="2133"/>
      <c r="EKP19" s="2133"/>
      <c r="EKQ19" s="2133"/>
      <c r="EKR19" s="2133"/>
      <c r="EKS19" s="2133"/>
      <c r="EKV19" s="2133"/>
      <c r="EKW19" s="2133"/>
      <c r="EKX19" s="2133"/>
      <c r="EKY19" s="2133"/>
      <c r="EKZ19" s="2133"/>
      <c r="ELA19" s="2133"/>
      <c r="ELD19" s="2133"/>
      <c r="ELE19" s="2133"/>
      <c r="ELF19" s="2133"/>
      <c r="ELG19" s="2133"/>
      <c r="ELH19" s="2133"/>
      <c r="ELI19" s="2133"/>
      <c r="ELL19" s="2133"/>
      <c r="ELM19" s="2133"/>
      <c r="ELN19" s="2133"/>
      <c r="ELO19" s="2133"/>
      <c r="ELP19" s="2133"/>
      <c r="ELQ19" s="2133"/>
      <c r="ELT19" s="2133"/>
      <c r="ELU19" s="2133"/>
      <c r="ELV19" s="2133"/>
      <c r="ELW19" s="2133"/>
      <c r="ELX19" s="2133"/>
      <c r="ELY19" s="2133"/>
      <c r="EMB19" s="2133"/>
      <c r="EMC19" s="2133"/>
      <c r="EMD19" s="2133"/>
      <c r="EME19" s="2133"/>
      <c r="EMF19" s="2133"/>
      <c r="EMG19" s="2133"/>
      <c r="EMJ19" s="2133"/>
      <c r="EMK19" s="2133"/>
      <c r="EML19" s="2133"/>
      <c r="EMM19" s="2133"/>
      <c r="EMN19" s="2133"/>
      <c r="EMO19" s="2133"/>
      <c r="EMR19" s="2133"/>
      <c r="EMS19" s="2133"/>
      <c r="EMT19" s="2133"/>
      <c r="EMU19" s="2133"/>
      <c r="EMV19" s="2133"/>
      <c r="EMW19" s="2133"/>
      <c r="EMZ19" s="2133"/>
      <c r="ENA19" s="2133"/>
      <c r="ENB19" s="2133"/>
      <c r="ENC19" s="2133"/>
      <c r="END19" s="2133"/>
      <c r="ENE19" s="2133"/>
      <c r="ENH19" s="2133"/>
      <c r="ENI19" s="2133"/>
      <c r="ENJ19" s="2133"/>
      <c r="ENK19" s="2133"/>
      <c r="ENL19" s="2133"/>
      <c r="ENM19" s="2133"/>
      <c r="ENP19" s="2133"/>
      <c r="ENQ19" s="2133"/>
      <c r="ENR19" s="2133"/>
      <c r="ENS19" s="2133"/>
      <c r="ENT19" s="2133"/>
      <c r="ENU19" s="2133"/>
      <c r="ENX19" s="2133"/>
      <c r="ENY19" s="2133"/>
      <c r="ENZ19" s="2133"/>
      <c r="EOA19" s="2133"/>
      <c r="EOB19" s="2133"/>
      <c r="EOC19" s="2133"/>
      <c r="EOF19" s="2133"/>
      <c r="EOG19" s="2133"/>
      <c r="EOH19" s="2133"/>
      <c r="EOI19" s="2133"/>
      <c r="EOJ19" s="2133"/>
      <c r="EOK19" s="2133"/>
      <c r="EON19" s="2133"/>
      <c r="EOO19" s="2133"/>
      <c r="EOP19" s="2133"/>
      <c r="EOQ19" s="2133"/>
      <c r="EOR19" s="2133"/>
      <c r="EOS19" s="2133"/>
      <c r="EOV19" s="2133"/>
      <c r="EOW19" s="2133"/>
      <c r="EOX19" s="2133"/>
      <c r="EOY19" s="2133"/>
      <c r="EOZ19" s="2133"/>
      <c r="EPA19" s="2133"/>
      <c r="EPD19" s="2133"/>
      <c r="EPE19" s="2133"/>
      <c r="EPF19" s="2133"/>
      <c r="EPG19" s="2133"/>
      <c r="EPH19" s="2133"/>
      <c r="EPI19" s="2133"/>
      <c r="EPL19" s="2133"/>
      <c r="EPM19" s="2133"/>
      <c r="EPN19" s="2133"/>
      <c r="EPO19" s="2133"/>
      <c r="EPP19" s="2133"/>
      <c r="EPQ19" s="2133"/>
      <c r="EPT19" s="2133"/>
      <c r="EPU19" s="2133"/>
      <c r="EPV19" s="2133"/>
      <c r="EPW19" s="2133"/>
      <c r="EPX19" s="2133"/>
      <c r="EPY19" s="2133"/>
      <c r="EQB19" s="2133"/>
      <c r="EQC19" s="2133"/>
      <c r="EQD19" s="2133"/>
      <c r="EQE19" s="2133"/>
      <c r="EQF19" s="2133"/>
      <c r="EQG19" s="2133"/>
      <c r="EQJ19" s="2133"/>
      <c r="EQK19" s="2133"/>
      <c r="EQL19" s="2133"/>
      <c r="EQM19" s="2133"/>
      <c r="EQN19" s="2133"/>
      <c r="EQO19" s="2133"/>
      <c r="EQR19" s="2133"/>
      <c r="EQS19" s="2133"/>
      <c r="EQT19" s="2133"/>
      <c r="EQU19" s="2133"/>
      <c r="EQV19" s="2133"/>
      <c r="EQW19" s="2133"/>
      <c r="EQZ19" s="2133"/>
      <c r="ERA19" s="2133"/>
      <c r="ERB19" s="2133"/>
      <c r="ERC19" s="2133"/>
      <c r="ERD19" s="2133"/>
      <c r="ERE19" s="2133"/>
      <c r="ERH19" s="2133"/>
      <c r="ERI19" s="2133"/>
      <c r="ERJ19" s="2133"/>
      <c r="ERK19" s="2133"/>
      <c r="ERL19" s="2133"/>
      <c r="ERM19" s="2133"/>
      <c r="ERP19" s="2133"/>
      <c r="ERQ19" s="2133"/>
      <c r="ERR19" s="2133"/>
      <c r="ERS19" s="2133"/>
      <c r="ERT19" s="2133"/>
      <c r="ERU19" s="2133"/>
      <c r="ERX19" s="2133"/>
      <c r="ERY19" s="2133"/>
      <c r="ERZ19" s="2133"/>
      <c r="ESA19" s="2133"/>
      <c r="ESB19" s="2133"/>
      <c r="ESC19" s="2133"/>
      <c r="ESF19" s="2133"/>
      <c r="ESG19" s="2133"/>
      <c r="ESH19" s="2133"/>
      <c r="ESI19" s="2133"/>
      <c r="ESJ19" s="2133"/>
      <c r="ESK19" s="2133"/>
      <c r="ESN19" s="2133"/>
      <c r="ESO19" s="2133"/>
      <c r="ESP19" s="2133"/>
      <c r="ESQ19" s="2133"/>
      <c r="ESR19" s="2133"/>
      <c r="ESS19" s="2133"/>
      <c r="ESV19" s="2133"/>
      <c r="ESW19" s="2133"/>
      <c r="ESX19" s="2133"/>
      <c r="ESY19" s="2133"/>
      <c r="ESZ19" s="2133"/>
      <c r="ETA19" s="2133"/>
      <c r="ETD19" s="2133"/>
      <c r="ETE19" s="2133"/>
      <c r="ETF19" s="2133"/>
      <c r="ETG19" s="2133"/>
      <c r="ETH19" s="2133"/>
      <c r="ETI19" s="2133"/>
      <c r="ETL19" s="2133"/>
      <c r="ETM19" s="2133"/>
      <c r="ETN19" s="2133"/>
      <c r="ETO19" s="2133"/>
      <c r="ETP19" s="2133"/>
      <c r="ETQ19" s="2133"/>
      <c r="ETT19" s="2133"/>
      <c r="ETU19" s="2133"/>
      <c r="ETV19" s="2133"/>
      <c r="ETW19" s="2133"/>
      <c r="ETX19" s="2133"/>
      <c r="ETY19" s="2133"/>
      <c r="EUB19" s="2133"/>
      <c r="EUC19" s="2133"/>
      <c r="EUD19" s="2133"/>
      <c r="EUE19" s="2133"/>
      <c r="EUF19" s="2133"/>
      <c r="EUG19" s="2133"/>
      <c r="EUJ19" s="2133"/>
      <c r="EUK19" s="2133"/>
      <c r="EUL19" s="2133"/>
      <c r="EUM19" s="2133"/>
      <c r="EUN19" s="2133"/>
      <c r="EUO19" s="2133"/>
      <c r="EUR19" s="2133"/>
      <c r="EUS19" s="2133"/>
      <c r="EUT19" s="2133"/>
      <c r="EUU19" s="2133"/>
      <c r="EUV19" s="2133"/>
      <c r="EUW19" s="2133"/>
      <c r="EUZ19" s="2133"/>
      <c r="EVA19" s="2133"/>
      <c r="EVB19" s="2133"/>
      <c r="EVC19" s="2133"/>
      <c r="EVD19" s="2133"/>
      <c r="EVE19" s="2133"/>
      <c r="EVH19" s="2133"/>
      <c r="EVI19" s="2133"/>
      <c r="EVJ19" s="2133"/>
      <c r="EVK19" s="2133"/>
      <c r="EVL19" s="2133"/>
      <c r="EVM19" s="2133"/>
      <c r="EVP19" s="2133"/>
      <c r="EVQ19" s="2133"/>
      <c r="EVR19" s="2133"/>
      <c r="EVS19" s="2133"/>
      <c r="EVT19" s="2133"/>
      <c r="EVU19" s="2133"/>
      <c r="EVX19" s="2133"/>
      <c r="EVY19" s="2133"/>
      <c r="EVZ19" s="2133"/>
      <c r="EWA19" s="2133"/>
      <c r="EWB19" s="2133"/>
      <c r="EWC19" s="2133"/>
      <c r="EWF19" s="2133"/>
      <c r="EWG19" s="2133"/>
      <c r="EWH19" s="2133"/>
      <c r="EWI19" s="2133"/>
      <c r="EWJ19" s="2133"/>
      <c r="EWK19" s="2133"/>
      <c r="EWN19" s="2133"/>
      <c r="EWO19" s="2133"/>
      <c r="EWP19" s="2133"/>
      <c r="EWQ19" s="2133"/>
      <c r="EWR19" s="2133"/>
      <c r="EWS19" s="2133"/>
      <c r="EWV19" s="2133"/>
      <c r="EWW19" s="2133"/>
      <c r="EWX19" s="2133"/>
      <c r="EWY19" s="2133"/>
      <c r="EWZ19" s="2133"/>
      <c r="EXA19" s="2133"/>
      <c r="EXD19" s="2133"/>
      <c r="EXE19" s="2133"/>
      <c r="EXF19" s="2133"/>
      <c r="EXG19" s="2133"/>
      <c r="EXH19" s="2133"/>
      <c r="EXI19" s="2133"/>
      <c r="EXL19" s="2133"/>
      <c r="EXM19" s="2133"/>
      <c r="EXN19" s="2133"/>
      <c r="EXO19" s="2133"/>
      <c r="EXP19" s="2133"/>
      <c r="EXQ19" s="2133"/>
      <c r="EXT19" s="2133"/>
      <c r="EXU19" s="2133"/>
      <c r="EXV19" s="2133"/>
      <c r="EXW19" s="2133"/>
      <c r="EXX19" s="2133"/>
      <c r="EXY19" s="2133"/>
      <c r="EYB19" s="2133"/>
      <c r="EYC19" s="2133"/>
      <c r="EYD19" s="2133"/>
      <c r="EYE19" s="2133"/>
      <c r="EYF19" s="2133"/>
      <c r="EYG19" s="2133"/>
      <c r="EYJ19" s="2133"/>
      <c r="EYK19" s="2133"/>
      <c r="EYL19" s="2133"/>
      <c r="EYM19" s="2133"/>
      <c r="EYN19" s="2133"/>
      <c r="EYO19" s="2133"/>
      <c r="EYR19" s="2133"/>
      <c r="EYS19" s="2133"/>
      <c r="EYT19" s="2133"/>
      <c r="EYU19" s="2133"/>
      <c r="EYV19" s="2133"/>
      <c r="EYW19" s="2133"/>
      <c r="EYZ19" s="2133"/>
      <c r="EZA19" s="2133"/>
      <c r="EZB19" s="2133"/>
      <c r="EZC19" s="2133"/>
      <c r="EZD19" s="2133"/>
      <c r="EZE19" s="2133"/>
      <c r="EZH19" s="2133"/>
      <c r="EZI19" s="2133"/>
      <c r="EZJ19" s="2133"/>
      <c r="EZK19" s="2133"/>
      <c r="EZL19" s="2133"/>
      <c r="EZM19" s="2133"/>
      <c r="EZP19" s="2133"/>
      <c r="EZQ19" s="2133"/>
      <c r="EZR19" s="2133"/>
      <c r="EZS19" s="2133"/>
      <c r="EZT19" s="2133"/>
      <c r="EZU19" s="2133"/>
      <c r="EZX19" s="2133"/>
      <c r="EZY19" s="2133"/>
      <c r="EZZ19" s="2133"/>
      <c r="FAA19" s="2133"/>
      <c r="FAB19" s="2133"/>
      <c r="FAC19" s="2133"/>
      <c r="FAF19" s="2133"/>
      <c r="FAG19" s="2133"/>
      <c r="FAH19" s="2133"/>
      <c r="FAI19" s="2133"/>
      <c r="FAJ19" s="2133"/>
      <c r="FAK19" s="2133"/>
      <c r="FAN19" s="2133"/>
      <c r="FAO19" s="2133"/>
      <c r="FAP19" s="2133"/>
      <c r="FAQ19" s="2133"/>
      <c r="FAR19" s="2133"/>
      <c r="FAS19" s="2133"/>
      <c r="FAV19" s="2133"/>
      <c r="FAW19" s="2133"/>
      <c r="FAX19" s="2133"/>
      <c r="FAY19" s="2133"/>
      <c r="FAZ19" s="2133"/>
      <c r="FBA19" s="2133"/>
      <c r="FBD19" s="2133"/>
      <c r="FBE19" s="2133"/>
      <c r="FBF19" s="2133"/>
      <c r="FBG19" s="2133"/>
      <c r="FBH19" s="2133"/>
      <c r="FBI19" s="2133"/>
      <c r="FBL19" s="2133"/>
      <c r="FBM19" s="2133"/>
      <c r="FBN19" s="2133"/>
      <c r="FBO19" s="2133"/>
      <c r="FBP19" s="2133"/>
      <c r="FBQ19" s="2133"/>
      <c r="FBT19" s="2133"/>
      <c r="FBU19" s="2133"/>
      <c r="FBV19" s="2133"/>
      <c r="FBW19" s="2133"/>
      <c r="FBX19" s="2133"/>
      <c r="FBY19" s="2133"/>
      <c r="FCB19" s="2133"/>
      <c r="FCC19" s="2133"/>
      <c r="FCD19" s="2133"/>
      <c r="FCE19" s="2133"/>
      <c r="FCF19" s="2133"/>
      <c r="FCG19" s="2133"/>
      <c r="FCJ19" s="2133"/>
      <c r="FCK19" s="2133"/>
      <c r="FCL19" s="2133"/>
      <c r="FCM19" s="2133"/>
      <c r="FCN19" s="2133"/>
      <c r="FCO19" s="2133"/>
      <c r="FCR19" s="2133"/>
      <c r="FCS19" s="2133"/>
      <c r="FCT19" s="2133"/>
      <c r="FCU19" s="2133"/>
      <c r="FCV19" s="2133"/>
      <c r="FCW19" s="2133"/>
      <c r="FCZ19" s="2133"/>
      <c r="FDA19" s="2133"/>
      <c r="FDB19" s="2133"/>
      <c r="FDC19" s="2133"/>
      <c r="FDD19" s="2133"/>
      <c r="FDE19" s="2133"/>
      <c r="FDH19" s="2133"/>
      <c r="FDI19" s="2133"/>
      <c r="FDJ19" s="2133"/>
      <c r="FDK19" s="2133"/>
      <c r="FDL19" s="2133"/>
      <c r="FDM19" s="2133"/>
      <c r="FDP19" s="2133"/>
      <c r="FDQ19" s="2133"/>
      <c r="FDR19" s="2133"/>
      <c r="FDS19" s="2133"/>
      <c r="FDT19" s="2133"/>
      <c r="FDU19" s="2133"/>
      <c r="FDX19" s="2133"/>
      <c r="FDY19" s="2133"/>
      <c r="FDZ19" s="2133"/>
      <c r="FEA19" s="2133"/>
      <c r="FEB19" s="2133"/>
      <c r="FEC19" s="2133"/>
      <c r="FEF19" s="2133"/>
      <c r="FEG19" s="2133"/>
      <c r="FEH19" s="2133"/>
      <c r="FEI19" s="2133"/>
      <c r="FEJ19" s="2133"/>
      <c r="FEK19" s="2133"/>
      <c r="FEN19" s="2133"/>
      <c r="FEO19" s="2133"/>
      <c r="FEP19" s="2133"/>
      <c r="FEQ19" s="2133"/>
      <c r="FER19" s="2133"/>
      <c r="FES19" s="2133"/>
      <c r="FEV19" s="2133"/>
      <c r="FEW19" s="2133"/>
      <c r="FEX19" s="2133"/>
      <c r="FEY19" s="2133"/>
      <c r="FEZ19" s="2133"/>
      <c r="FFA19" s="2133"/>
      <c r="FFD19" s="2133"/>
      <c r="FFE19" s="2133"/>
      <c r="FFF19" s="2133"/>
      <c r="FFG19" s="2133"/>
      <c r="FFH19" s="2133"/>
      <c r="FFI19" s="2133"/>
      <c r="FFL19" s="2133"/>
      <c r="FFM19" s="2133"/>
      <c r="FFN19" s="2133"/>
      <c r="FFO19" s="2133"/>
      <c r="FFP19" s="2133"/>
      <c r="FFQ19" s="2133"/>
      <c r="FFT19" s="2133"/>
      <c r="FFU19" s="2133"/>
      <c r="FFV19" s="2133"/>
      <c r="FFW19" s="2133"/>
      <c r="FFX19" s="2133"/>
      <c r="FFY19" s="2133"/>
      <c r="FGB19" s="2133"/>
      <c r="FGC19" s="2133"/>
      <c r="FGD19" s="2133"/>
      <c r="FGE19" s="2133"/>
      <c r="FGF19" s="2133"/>
      <c r="FGG19" s="2133"/>
      <c r="FGJ19" s="2133"/>
      <c r="FGK19" s="2133"/>
      <c r="FGL19" s="2133"/>
      <c r="FGM19" s="2133"/>
      <c r="FGN19" s="2133"/>
      <c r="FGO19" s="2133"/>
      <c r="FGR19" s="2133"/>
      <c r="FGS19" s="2133"/>
      <c r="FGT19" s="2133"/>
      <c r="FGU19" s="2133"/>
      <c r="FGV19" s="2133"/>
      <c r="FGW19" s="2133"/>
      <c r="FGZ19" s="2133"/>
      <c r="FHA19" s="2133"/>
      <c r="FHB19" s="2133"/>
      <c r="FHC19" s="2133"/>
      <c r="FHD19" s="2133"/>
      <c r="FHE19" s="2133"/>
      <c r="FHH19" s="2133"/>
      <c r="FHI19" s="2133"/>
      <c r="FHJ19" s="2133"/>
      <c r="FHK19" s="2133"/>
      <c r="FHL19" s="2133"/>
      <c r="FHM19" s="2133"/>
      <c r="FHP19" s="2133"/>
      <c r="FHQ19" s="2133"/>
      <c r="FHR19" s="2133"/>
      <c r="FHS19" s="2133"/>
      <c r="FHT19" s="2133"/>
      <c r="FHU19" s="2133"/>
      <c r="FHX19" s="2133"/>
      <c r="FHY19" s="2133"/>
      <c r="FHZ19" s="2133"/>
      <c r="FIA19" s="2133"/>
      <c r="FIB19" s="2133"/>
      <c r="FIC19" s="2133"/>
      <c r="FIF19" s="2133"/>
      <c r="FIG19" s="2133"/>
      <c r="FIH19" s="2133"/>
      <c r="FII19" s="2133"/>
      <c r="FIJ19" s="2133"/>
      <c r="FIK19" s="2133"/>
      <c r="FIN19" s="2133"/>
      <c r="FIO19" s="2133"/>
      <c r="FIP19" s="2133"/>
      <c r="FIQ19" s="2133"/>
      <c r="FIR19" s="2133"/>
      <c r="FIS19" s="2133"/>
      <c r="FIV19" s="2133"/>
      <c r="FIW19" s="2133"/>
      <c r="FIX19" s="2133"/>
      <c r="FIY19" s="2133"/>
      <c r="FIZ19" s="2133"/>
      <c r="FJA19" s="2133"/>
      <c r="FJD19" s="2133"/>
      <c r="FJE19" s="2133"/>
      <c r="FJF19" s="2133"/>
      <c r="FJG19" s="2133"/>
      <c r="FJH19" s="2133"/>
      <c r="FJI19" s="2133"/>
      <c r="FJL19" s="2133"/>
      <c r="FJM19" s="2133"/>
      <c r="FJN19" s="2133"/>
      <c r="FJO19" s="2133"/>
      <c r="FJP19" s="2133"/>
      <c r="FJQ19" s="2133"/>
      <c r="FJT19" s="2133"/>
      <c r="FJU19" s="2133"/>
      <c r="FJV19" s="2133"/>
      <c r="FJW19" s="2133"/>
      <c r="FJX19" s="2133"/>
      <c r="FJY19" s="2133"/>
      <c r="FKB19" s="2133"/>
      <c r="FKC19" s="2133"/>
      <c r="FKD19" s="2133"/>
      <c r="FKE19" s="2133"/>
      <c r="FKF19" s="2133"/>
      <c r="FKG19" s="2133"/>
      <c r="FKJ19" s="2133"/>
      <c r="FKK19" s="2133"/>
      <c r="FKL19" s="2133"/>
      <c r="FKM19" s="2133"/>
      <c r="FKN19" s="2133"/>
      <c r="FKO19" s="2133"/>
      <c r="FKR19" s="2133"/>
      <c r="FKS19" s="2133"/>
      <c r="FKT19" s="2133"/>
      <c r="FKU19" s="2133"/>
      <c r="FKV19" s="2133"/>
      <c r="FKW19" s="2133"/>
      <c r="FKZ19" s="2133"/>
      <c r="FLA19" s="2133"/>
      <c r="FLB19" s="2133"/>
      <c r="FLC19" s="2133"/>
      <c r="FLD19" s="2133"/>
      <c r="FLE19" s="2133"/>
      <c r="FLH19" s="2133"/>
      <c r="FLI19" s="2133"/>
      <c r="FLJ19" s="2133"/>
      <c r="FLK19" s="2133"/>
      <c r="FLL19" s="2133"/>
      <c r="FLM19" s="2133"/>
      <c r="FLP19" s="2133"/>
      <c r="FLQ19" s="2133"/>
      <c r="FLR19" s="2133"/>
      <c r="FLS19" s="2133"/>
      <c r="FLT19" s="2133"/>
      <c r="FLU19" s="2133"/>
      <c r="FLX19" s="2133"/>
      <c r="FLY19" s="2133"/>
      <c r="FLZ19" s="2133"/>
      <c r="FMA19" s="2133"/>
      <c r="FMB19" s="2133"/>
      <c r="FMC19" s="2133"/>
      <c r="FMF19" s="2133"/>
      <c r="FMG19" s="2133"/>
      <c r="FMH19" s="2133"/>
      <c r="FMI19" s="2133"/>
      <c r="FMJ19" s="2133"/>
      <c r="FMK19" s="2133"/>
      <c r="FMN19" s="2133"/>
      <c r="FMO19" s="2133"/>
      <c r="FMP19" s="2133"/>
      <c r="FMQ19" s="2133"/>
      <c r="FMR19" s="2133"/>
      <c r="FMS19" s="2133"/>
      <c r="FMV19" s="2133"/>
      <c r="FMW19" s="2133"/>
      <c r="FMX19" s="2133"/>
      <c r="FMY19" s="2133"/>
      <c r="FMZ19" s="2133"/>
      <c r="FNA19" s="2133"/>
      <c r="FND19" s="2133"/>
      <c r="FNE19" s="2133"/>
      <c r="FNF19" s="2133"/>
      <c r="FNG19" s="2133"/>
      <c r="FNH19" s="2133"/>
      <c r="FNI19" s="2133"/>
      <c r="FNL19" s="2133"/>
      <c r="FNM19" s="2133"/>
      <c r="FNN19" s="2133"/>
      <c r="FNO19" s="2133"/>
      <c r="FNP19" s="2133"/>
      <c r="FNQ19" s="2133"/>
      <c r="FNT19" s="2133"/>
      <c r="FNU19" s="2133"/>
      <c r="FNV19" s="2133"/>
      <c r="FNW19" s="2133"/>
      <c r="FNX19" s="2133"/>
      <c r="FNY19" s="2133"/>
      <c r="FOB19" s="2133"/>
      <c r="FOC19" s="2133"/>
      <c r="FOD19" s="2133"/>
      <c r="FOE19" s="2133"/>
      <c r="FOF19" s="2133"/>
      <c r="FOG19" s="2133"/>
      <c r="FOJ19" s="2133"/>
      <c r="FOK19" s="2133"/>
      <c r="FOL19" s="2133"/>
      <c r="FOM19" s="2133"/>
      <c r="FON19" s="2133"/>
      <c r="FOO19" s="2133"/>
      <c r="FOR19" s="2133"/>
      <c r="FOS19" s="2133"/>
      <c r="FOT19" s="2133"/>
      <c r="FOU19" s="2133"/>
      <c r="FOV19" s="2133"/>
      <c r="FOW19" s="2133"/>
      <c r="FOZ19" s="2133"/>
      <c r="FPA19" s="2133"/>
      <c r="FPB19" s="2133"/>
      <c r="FPC19" s="2133"/>
      <c r="FPD19" s="2133"/>
      <c r="FPE19" s="2133"/>
      <c r="FPH19" s="2133"/>
      <c r="FPI19" s="2133"/>
      <c r="FPJ19" s="2133"/>
      <c r="FPK19" s="2133"/>
      <c r="FPL19" s="2133"/>
      <c r="FPM19" s="2133"/>
      <c r="FPP19" s="2133"/>
      <c r="FPQ19" s="2133"/>
      <c r="FPR19" s="2133"/>
      <c r="FPS19" s="2133"/>
      <c r="FPT19" s="2133"/>
      <c r="FPU19" s="2133"/>
      <c r="FPX19" s="2133"/>
      <c r="FPY19" s="2133"/>
      <c r="FPZ19" s="2133"/>
      <c r="FQA19" s="2133"/>
      <c r="FQB19" s="2133"/>
      <c r="FQC19" s="2133"/>
      <c r="FQF19" s="2133"/>
      <c r="FQG19" s="2133"/>
      <c r="FQH19" s="2133"/>
      <c r="FQI19" s="2133"/>
      <c r="FQJ19" s="2133"/>
      <c r="FQK19" s="2133"/>
      <c r="FQN19" s="2133"/>
      <c r="FQO19" s="2133"/>
      <c r="FQP19" s="2133"/>
      <c r="FQQ19" s="2133"/>
      <c r="FQR19" s="2133"/>
      <c r="FQS19" s="2133"/>
      <c r="FQV19" s="2133"/>
      <c r="FQW19" s="2133"/>
      <c r="FQX19" s="2133"/>
      <c r="FQY19" s="2133"/>
      <c r="FQZ19" s="2133"/>
      <c r="FRA19" s="2133"/>
      <c r="FRD19" s="2133"/>
      <c r="FRE19" s="2133"/>
      <c r="FRF19" s="2133"/>
      <c r="FRG19" s="2133"/>
      <c r="FRH19" s="2133"/>
      <c r="FRI19" s="2133"/>
      <c r="FRL19" s="2133"/>
      <c r="FRM19" s="2133"/>
      <c r="FRN19" s="2133"/>
      <c r="FRO19" s="2133"/>
      <c r="FRP19" s="2133"/>
      <c r="FRQ19" s="2133"/>
      <c r="FRT19" s="2133"/>
      <c r="FRU19" s="2133"/>
      <c r="FRV19" s="2133"/>
      <c r="FRW19" s="2133"/>
      <c r="FRX19" s="2133"/>
      <c r="FRY19" s="2133"/>
      <c r="FSB19" s="2133"/>
      <c r="FSC19" s="2133"/>
      <c r="FSD19" s="2133"/>
      <c r="FSE19" s="2133"/>
      <c r="FSF19" s="2133"/>
      <c r="FSG19" s="2133"/>
      <c r="FSJ19" s="2133"/>
      <c r="FSK19" s="2133"/>
      <c r="FSL19" s="2133"/>
      <c r="FSM19" s="2133"/>
      <c r="FSN19" s="2133"/>
      <c r="FSO19" s="2133"/>
      <c r="FSR19" s="2133"/>
      <c r="FSS19" s="2133"/>
      <c r="FST19" s="2133"/>
      <c r="FSU19" s="2133"/>
      <c r="FSV19" s="2133"/>
      <c r="FSW19" s="2133"/>
      <c r="FSZ19" s="2133"/>
      <c r="FTA19" s="2133"/>
      <c r="FTB19" s="2133"/>
      <c r="FTC19" s="2133"/>
      <c r="FTD19" s="2133"/>
      <c r="FTE19" s="2133"/>
      <c r="FTH19" s="2133"/>
      <c r="FTI19" s="2133"/>
      <c r="FTJ19" s="2133"/>
      <c r="FTK19" s="2133"/>
      <c r="FTL19" s="2133"/>
      <c r="FTM19" s="2133"/>
      <c r="FTP19" s="2133"/>
      <c r="FTQ19" s="2133"/>
      <c r="FTR19" s="2133"/>
      <c r="FTS19" s="2133"/>
      <c r="FTT19" s="2133"/>
      <c r="FTU19" s="2133"/>
      <c r="FTX19" s="2133"/>
      <c r="FTY19" s="2133"/>
      <c r="FTZ19" s="2133"/>
      <c r="FUA19" s="2133"/>
      <c r="FUB19" s="2133"/>
      <c r="FUC19" s="2133"/>
      <c r="FUF19" s="2133"/>
      <c r="FUG19" s="2133"/>
      <c r="FUH19" s="2133"/>
      <c r="FUI19" s="2133"/>
      <c r="FUJ19" s="2133"/>
      <c r="FUK19" s="2133"/>
      <c r="FUN19" s="2133"/>
      <c r="FUO19" s="2133"/>
      <c r="FUP19" s="2133"/>
      <c r="FUQ19" s="2133"/>
      <c r="FUR19" s="2133"/>
      <c r="FUS19" s="2133"/>
      <c r="FUV19" s="2133"/>
      <c r="FUW19" s="2133"/>
      <c r="FUX19" s="2133"/>
      <c r="FUY19" s="2133"/>
      <c r="FUZ19" s="2133"/>
      <c r="FVA19" s="2133"/>
      <c r="FVD19" s="2133"/>
      <c r="FVE19" s="2133"/>
      <c r="FVF19" s="2133"/>
      <c r="FVG19" s="2133"/>
      <c r="FVH19" s="2133"/>
      <c r="FVI19" s="2133"/>
      <c r="FVL19" s="2133"/>
      <c r="FVM19" s="2133"/>
      <c r="FVN19" s="2133"/>
      <c r="FVO19" s="2133"/>
      <c r="FVP19" s="2133"/>
      <c r="FVQ19" s="2133"/>
      <c r="FVT19" s="2133"/>
      <c r="FVU19" s="2133"/>
      <c r="FVV19" s="2133"/>
      <c r="FVW19" s="2133"/>
      <c r="FVX19" s="2133"/>
      <c r="FVY19" s="2133"/>
      <c r="FWB19" s="2133"/>
      <c r="FWC19" s="2133"/>
      <c r="FWD19" s="2133"/>
      <c r="FWE19" s="2133"/>
      <c r="FWF19" s="2133"/>
      <c r="FWG19" s="2133"/>
      <c r="FWJ19" s="2133"/>
      <c r="FWK19" s="2133"/>
      <c r="FWL19" s="2133"/>
      <c r="FWM19" s="2133"/>
      <c r="FWN19" s="2133"/>
      <c r="FWO19" s="2133"/>
      <c r="FWR19" s="2133"/>
      <c r="FWS19" s="2133"/>
      <c r="FWT19" s="2133"/>
      <c r="FWU19" s="2133"/>
      <c r="FWV19" s="2133"/>
      <c r="FWW19" s="2133"/>
      <c r="FWZ19" s="2133"/>
      <c r="FXA19" s="2133"/>
      <c r="FXB19" s="2133"/>
      <c r="FXC19" s="2133"/>
      <c r="FXD19" s="2133"/>
      <c r="FXE19" s="2133"/>
      <c r="FXH19" s="2133"/>
      <c r="FXI19" s="2133"/>
      <c r="FXJ19" s="2133"/>
      <c r="FXK19" s="2133"/>
      <c r="FXL19" s="2133"/>
      <c r="FXM19" s="2133"/>
      <c r="FXP19" s="2133"/>
      <c r="FXQ19" s="2133"/>
      <c r="FXR19" s="2133"/>
      <c r="FXS19" s="2133"/>
      <c r="FXT19" s="2133"/>
      <c r="FXU19" s="2133"/>
      <c r="FXX19" s="2133"/>
      <c r="FXY19" s="2133"/>
      <c r="FXZ19" s="2133"/>
      <c r="FYA19" s="2133"/>
      <c r="FYB19" s="2133"/>
      <c r="FYC19" s="2133"/>
      <c r="FYF19" s="2133"/>
      <c r="FYG19" s="2133"/>
      <c r="FYH19" s="2133"/>
      <c r="FYI19" s="2133"/>
      <c r="FYJ19" s="2133"/>
      <c r="FYK19" s="2133"/>
      <c r="FYN19" s="2133"/>
      <c r="FYO19" s="2133"/>
      <c r="FYP19" s="2133"/>
      <c r="FYQ19" s="2133"/>
      <c r="FYR19" s="2133"/>
      <c r="FYS19" s="2133"/>
      <c r="FYV19" s="2133"/>
      <c r="FYW19" s="2133"/>
      <c r="FYX19" s="2133"/>
      <c r="FYY19" s="2133"/>
      <c r="FYZ19" s="2133"/>
      <c r="FZA19" s="2133"/>
      <c r="FZD19" s="2133"/>
      <c r="FZE19" s="2133"/>
      <c r="FZF19" s="2133"/>
      <c r="FZG19" s="2133"/>
      <c r="FZH19" s="2133"/>
      <c r="FZI19" s="2133"/>
      <c r="FZL19" s="2133"/>
      <c r="FZM19" s="2133"/>
      <c r="FZN19" s="2133"/>
      <c r="FZO19" s="2133"/>
      <c r="FZP19" s="2133"/>
      <c r="FZQ19" s="2133"/>
      <c r="FZT19" s="2133"/>
      <c r="FZU19" s="2133"/>
      <c r="FZV19" s="2133"/>
      <c r="FZW19" s="2133"/>
      <c r="FZX19" s="2133"/>
      <c r="FZY19" s="2133"/>
      <c r="GAB19" s="2133"/>
      <c r="GAC19" s="2133"/>
      <c r="GAD19" s="2133"/>
      <c r="GAE19" s="2133"/>
      <c r="GAF19" s="2133"/>
      <c r="GAG19" s="2133"/>
      <c r="GAJ19" s="2133"/>
      <c r="GAK19" s="2133"/>
      <c r="GAL19" s="2133"/>
      <c r="GAM19" s="2133"/>
      <c r="GAN19" s="2133"/>
      <c r="GAO19" s="2133"/>
      <c r="GAR19" s="2133"/>
      <c r="GAS19" s="2133"/>
      <c r="GAT19" s="2133"/>
      <c r="GAU19" s="2133"/>
      <c r="GAV19" s="2133"/>
      <c r="GAW19" s="2133"/>
      <c r="GAZ19" s="2133"/>
      <c r="GBA19" s="2133"/>
      <c r="GBB19" s="2133"/>
      <c r="GBC19" s="2133"/>
      <c r="GBD19" s="2133"/>
      <c r="GBE19" s="2133"/>
      <c r="GBH19" s="2133"/>
      <c r="GBI19" s="2133"/>
      <c r="GBJ19" s="2133"/>
      <c r="GBK19" s="2133"/>
      <c r="GBL19" s="2133"/>
      <c r="GBM19" s="2133"/>
      <c r="GBP19" s="2133"/>
      <c r="GBQ19" s="2133"/>
      <c r="GBR19" s="2133"/>
      <c r="GBS19" s="2133"/>
      <c r="GBT19" s="2133"/>
      <c r="GBU19" s="2133"/>
      <c r="GBX19" s="2133"/>
      <c r="GBY19" s="2133"/>
      <c r="GBZ19" s="2133"/>
      <c r="GCA19" s="2133"/>
      <c r="GCB19" s="2133"/>
      <c r="GCC19" s="2133"/>
      <c r="GCF19" s="2133"/>
      <c r="GCG19" s="2133"/>
      <c r="GCH19" s="2133"/>
      <c r="GCI19" s="2133"/>
      <c r="GCJ19" s="2133"/>
      <c r="GCK19" s="2133"/>
      <c r="GCN19" s="2133"/>
      <c r="GCO19" s="2133"/>
      <c r="GCP19" s="2133"/>
      <c r="GCQ19" s="2133"/>
      <c r="GCR19" s="2133"/>
      <c r="GCS19" s="2133"/>
      <c r="GCV19" s="2133"/>
      <c r="GCW19" s="2133"/>
      <c r="GCX19" s="2133"/>
      <c r="GCY19" s="2133"/>
      <c r="GCZ19" s="2133"/>
      <c r="GDA19" s="2133"/>
      <c r="GDD19" s="2133"/>
      <c r="GDE19" s="2133"/>
      <c r="GDF19" s="2133"/>
      <c r="GDG19" s="2133"/>
      <c r="GDH19" s="2133"/>
      <c r="GDI19" s="2133"/>
      <c r="GDL19" s="2133"/>
      <c r="GDM19" s="2133"/>
      <c r="GDN19" s="2133"/>
      <c r="GDO19" s="2133"/>
      <c r="GDP19" s="2133"/>
      <c r="GDQ19" s="2133"/>
      <c r="GDT19" s="2133"/>
      <c r="GDU19" s="2133"/>
      <c r="GDV19" s="2133"/>
      <c r="GDW19" s="2133"/>
      <c r="GDX19" s="2133"/>
      <c r="GDY19" s="2133"/>
      <c r="GEB19" s="2133"/>
      <c r="GEC19" s="2133"/>
      <c r="GED19" s="2133"/>
      <c r="GEE19" s="2133"/>
      <c r="GEF19" s="2133"/>
      <c r="GEG19" s="2133"/>
      <c r="GEJ19" s="2133"/>
      <c r="GEK19" s="2133"/>
      <c r="GEL19" s="2133"/>
      <c r="GEM19" s="2133"/>
      <c r="GEN19" s="2133"/>
      <c r="GEO19" s="2133"/>
      <c r="GER19" s="2133"/>
      <c r="GES19" s="2133"/>
      <c r="GET19" s="2133"/>
      <c r="GEU19" s="2133"/>
      <c r="GEV19" s="2133"/>
      <c r="GEW19" s="2133"/>
      <c r="GEZ19" s="2133"/>
      <c r="GFA19" s="2133"/>
      <c r="GFB19" s="2133"/>
      <c r="GFC19" s="2133"/>
      <c r="GFD19" s="2133"/>
      <c r="GFE19" s="2133"/>
      <c r="GFH19" s="2133"/>
      <c r="GFI19" s="2133"/>
      <c r="GFJ19" s="2133"/>
      <c r="GFK19" s="2133"/>
      <c r="GFL19" s="2133"/>
      <c r="GFM19" s="2133"/>
      <c r="GFP19" s="2133"/>
      <c r="GFQ19" s="2133"/>
      <c r="GFR19" s="2133"/>
      <c r="GFS19" s="2133"/>
      <c r="GFT19" s="2133"/>
      <c r="GFU19" s="2133"/>
      <c r="GFX19" s="2133"/>
      <c r="GFY19" s="2133"/>
      <c r="GFZ19" s="2133"/>
      <c r="GGA19" s="2133"/>
      <c r="GGB19" s="2133"/>
      <c r="GGC19" s="2133"/>
      <c r="GGF19" s="2133"/>
      <c r="GGG19" s="2133"/>
      <c r="GGH19" s="2133"/>
      <c r="GGI19" s="2133"/>
      <c r="GGJ19" s="2133"/>
      <c r="GGK19" s="2133"/>
      <c r="GGN19" s="2133"/>
      <c r="GGO19" s="2133"/>
      <c r="GGP19" s="2133"/>
      <c r="GGQ19" s="2133"/>
      <c r="GGR19" s="2133"/>
      <c r="GGS19" s="2133"/>
      <c r="GGV19" s="2133"/>
      <c r="GGW19" s="2133"/>
      <c r="GGX19" s="2133"/>
      <c r="GGY19" s="2133"/>
      <c r="GGZ19" s="2133"/>
      <c r="GHA19" s="2133"/>
      <c r="GHD19" s="2133"/>
      <c r="GHE19" s="2133"/>
      <c r="GHF19" s="2133"/>
      <c r="GHG19" s="2133"/>
      <c r="GHH19" s="2133"/>
      <c r="GHI19" s="2133"/>
      <c r="GHL19" s="2133"/>
      <c r="GHM19" s="2133"/>
      <c r="GHN19" s="2133"/>
      <c r="GHO19" s="2133"/>
      <c r="GHP19" s="2133"/>
      <c r="GHQ19" s="2133"/>
      <c r="GHT19" s="2133"/>
      <c r="GHU19" s="2133"/>
      <c r="GHV19" s="2133"/>
      <c r="GHW19" s="2133"/>
      <c r="GHX19" s="2133"/>
      <c r="GHY19" s="2133"/>
      <c r="GIB19" s="2133"/>
      <c r="GIC19" s="2133"/>
      <c r="GID19" s="2133"/>
      <c r="GIE19" s="2133"/>
      <c r="GIF19" s="2133"/>
      <c r="GIG19" s="2133"/>
      <c r="GIJ19" s="2133"/>
      <c r="GIK19" s="2133"/>
      <c r="GIL19" s="2133"/>
      <c r="GIM19" s="2133"/>
      <c r="GIN19" s="2133"/>
      <c r="GIO19" s="2133"/>
      <c r="GIR19" s="2133"/>
      <c r="GIS19" s="2133"/>
      <c r="GIT19" s="2133"/>
      <c r="GIU19" s="2133"/>
      <c r="GIV19" s="2133"/>
      <c r="GIW19" s="2133"/>
      <c r="GIZ19" s="2133"/>
      <c r="GJA19" s="2133"/>
      <c r="GJB19" s="2133"/>
      <c r="GJC19" s="2133"/>
      <c r="GJD19" s="2133"/>
      <c r="GJE19" s="2133"/>
      <c r="GJH19" s="2133"/>
      <c r="GJI19" s="2133"/>
      <c r="GJJ19" s="2133"/>
      <c r="GJK19" s="2133"/>
      <c r="GJL19" s="2133"/>
      <c r="GJM19" s="2133"/>
      <c r="GJP19" s="2133"/>
      <c r="GJQ19" s="2133"/>
      <c r="GJR19" s="2133"/>
      <c r="GJS19" s="2133"/>
      <c r="GJT19" s="2133"/>
      <c r="GJU19" s="2133"/>
      <c r="GJX19" s="2133"/>
      <c r="GJY19" s="2133"/>
      <c r="GJZ19" s="2133"/>
      <c r="GKA19" s="2133"/>
      <c r="GKB19" s="2133"/>
      <c r="GKC19" s="2133"/>
      <c r="GKF19" s="2133"/>
      <c r="GKG19" s="2133"/>
      <c r="GKH19" s="2133"/>
      <c r="GKI19" s="2133"/>
      <c r="GKJ19" s="2133"/>
      <c r="GKK19" s="2133"/>
      <c r="GKN19" s="2133"/>
      <c r="GKO19" s="2133"/>
      <c r="GKP19" s="2133"/>
      <c r="GKQ19" s="2133"/>
      <c r="GKR19" s="2133"/>
      <c r="GKS19" s="2133"/>
      <c r="GKV19" s="2133"/>
      <c r="GKW19" s="2133"/>
      <c r="GKX19" s="2133"/>
      <c r="GKY19" s="2133"/>
      <c r="GKZ19" s="2133"/>
      <c r="GLA19" s="2133"/>
      <c r="GLD19" s="2133"/>
      <c r="GLE19" s="2133"/>
      <c r="GLF19" s="2133"/>
      <c r="GLG19" s="2133"/>
      <c r="GLH19" s="2133"/>
      <c r="GLI19" s="2133"/>
      <c r="GLL19" s="2133"/>
      <c r="GLM19" s="2133"/>
      <c r="GLN19" s="2133"/>
      <c r="GLO19" s="2133"/>
      <c r="GLP19" s="2133"/>
      <c r="GLQ19" s="2133"/>
      <c r="GLT19" s="2133"/>
      <c r="GLU19" s="2133"/>
      <c r="GLV19" s="2133"/>
      <c r="GLW19" s="2133"/>
      <c r="GLX19" s="2133"/>
      <c r="GLY19" s="2133"/>
      <c r="GMB19" s="2133"/>
      <c r="GMC19" s="2133"/>
      <c r="GMD19" s="2133"/>
      <c r="GME19" s="2133"/>
      <c r="GMF19" s="2133"/>
      <c r="GMG19" s="2133"/>
      <c r="GMJ19" s="2133"/>
      <c r="GMK19" s="2133"/>
      <c r="GML19" s="2133"/>
      <c r="GMM19" s="2133"/>
      <c r="GMN19" s="2133"/>
      <c r="GMO19" s="2133"/>
      <c r="GMR19" s="2133"/>
      <c r="GMS19" s="2133"/>
      <c r="GMT19" s="2133"/>
      <c r="GMU19" s="2133"/>
      <c r="GMV19" s="2133"/>
      <c r="GMW19" s="2133"/>
      <c r="GMZ19" s="2133"/>
      <c r="GNA19" s="2133"/>
      <c r="GNB19" s="2133"/>
      <c r="GNC19" s="2133"/>
      <c r="GND19" s="2133"/>
      <c r="GNE19" s="2133"/>
      <c r="GNH19" s="2133"/>
      <c r="GNI19" s="2133"/>
      <c r="GNJ19" s="2133"/>
      <c r="GNK19" s="2133"/>
      <c r="GNL19" s="2133"/>
      <c r="GNM19" s="2133"/>
      <c r="GNP19" s="2133"/>
      <c r="GNQ19" s="2133"/>
      <c r="GNR19" s="2133"/>
      <c r="GNS19" s="2133"/>
      <c r="GNT19" s="2133"/>
      <c r="GNU19" s="2133"/>
      <c r="GNX19" s="2133"/>
      <c r="GNY19" s="2133"/>
      <c r="GNZ19" s="2133"/>
      <c r="GOA19" s="2133"/>
      <c r="GOB19" s="2133"/>
      <c r="GOC19" s="2133"/>
      <c r="GOF19" s="2133"/>
      <c r="GOG19" s="2133"/>
      <c r="GOH19" s="2133"/>
      <c r="GOI19" s="2133"/>
      <c r="GOJ19" s="2133"/>
      <c r="GOK19" s="2133"/>
      <c r="GON19" s="2133"/>
      <c r="GOO19" s="2133"/>
      <c r="GOP19" s="2133"/>
      <c r="GOQ19" s="2133"/>
      <c r="GOR19" s="2133"/>
      <c r="GOS19" s="2133"/>
      <c r="GOV19" s="2133"/>
      <c r="GOW19" s="2133"/>
      <c r="GOX19" s="2133"/>
      <c r="GOY19" s="2133"/>
      <c r="GOZ19" s="2133"/>
      <c r="GPA19" s="2133"/>
      <c r="GPD19" s="2133"/>
      <c r="GPE19" s="2133"/>
      <c r="GPF19" s="2133"/>
      <c r="GPG19" s="2133"/>
      <c r="GPH19" s="2133"/>
      <c r="GPI19" s="2133"/>
      <c r="GPL19" s="2133"/>
      <c r="GPM19" s="2133"/>
      <c r="GPN19" s="2133"/>
      <c r="GPO19" s="2133"/>
      <c r="GPP19" s="2133"/>
      <c r="GPQ19" s="2133"/>
      <c r="GPT19" s="2133"/>
      <c r="GPU19" s="2133"/>
      <c r="GPV19" s="2133"/>
      <c r="GPW19" s="2133"/>
      <c r="GPX19" s="2133"/>
      <c r="GPY19" s="2133"/>
      <c r="GQB19" s="2133"/>
      <c r="GQC19" s="2133"/>
      <c r="GQD19" s="2133"/>
      <c r="GQE19" s="2133"/>
      <c r="GQF19" s="2133"/>
      <c r="GQG19" s="2133"/>
      <c r="GQJ19" s="2133"/>
      <c r="GQK19" s="2133"/>
      <c r="GQL19" s="2133"/>
      <c r="GQM19" s="2133"/>
      <c r="GQN19" s="2133"/>
      <c r="GQO19" s="2133"/>
      <c r="GQR19" s="2133"/>
      <c r="GQS19" s="2133"/>
      <c r="GQT19" s="2133"/>
      <c r="GQU19" s="2133"/>
      <c r="GQV19" s="2133"/>
      <c r="GQW19" s="2133"/>
      <c r="GQZ19" s="2133"/>
      <c r="GRA19" s="2133"/>
      <c r="GRB19" s="2133"/>
      <c r="GRC19" s="2133"/>
      <c r="GRD19" s="2133"/>
      <c r="GRE19" s="2133"/>
      <c r="GRH19" s="2133"/>
      <c r="GRI19" s="2133"/>
      <c r="GRJ19" s="2133"/>
      <c r="GRK19" s="2133"/>
      <c r="GRL19" s="2133"/>
      <c r="GRM19" s="2133"/>
      <c r="GRP19" s="2133"/>
      <c r="GRQ19" s="2133"/>
      <c r="GRR19" s="2133"/>
      <c r="GRS19" s="2133"/>
      <c r="GRT19" s="2133"/>
      <c r="GRU19" s="2133"/>
      <c r="GRX19" s="2133"/>
      <c r="GRY19" s="2133"/>
      <c r="GRZ19" s="2133"/>
      <c r="GSA19" s="2133"/>
      <c r="GSB19" s="2133"/>
      <c r="GSC19" s="2133"/>
      <c r="GSF19" s="2133"/>
      <c r="GSG19" s="2133"/>
      <c r="GSH19" s="2133"/>
      <c r="GSI19" s="2133"/>
      <c r="GSJ19" s="2133"/>
      <c r="GSK19" s="2133"/>
      <c r="GSN19" s="2133"/>
      <c r="GSO19" s="2133"/>
      <c r="GSP19" s="2133"/>
      <c r="GSQ19" s="2133"/>
      <c r="GSR19" s="2133"/>
      <c r="GSS19" s="2133"/>
      <c r="GSV19" s="2133"/>
      <c r="GSW19" s="2133"/>
      <c r="GSX19" s="2133"/>
      <c r="GSY19" s="2133"/>
      <c r="GSZ19" s="2133"/>
      <c r="GTA19" s="2133"/>
      <c r="GTD19" s="2133"/>
      <c r="GTE19" s="2133"/>
      <c r="GTF19" s="2133"/>
      <c r="GTG19" s="2133"/>
      <c r="GTH19" s="2133"/>
      <c r="GTI19" s="2133"/>
      <c r="GTL19" s="2133"/>
      <c r="GTM19" s="2133"/>
      <c r="GTN19" s="2133"/>
      <c r="GTO19" s="2133"/>
      <c r="GTP19" s="2133"/>
      <c r="GTQ19" s="2133"/>
      <c r="GTT19" s="2133"/>
      <c r="GTU19" s="2133"/>
      <c r="GTV19" s="2133"/>
      <c r="GTW19" s="2133"/>
      <c r="GTX19" s="2133"/>
      <c r="GTY19" s="2133"/>
      <c r="GUB19" s="2133"/>
      <c r="GUC19" s="2133"/>
      <c r="GUD19" s="2133"/>
      <c r="GUE19" s="2133"/>
      <c r="GUF19" s="2133"/>
      <c r="GUG19" s="2133"/>
      <c r="GUJ19" s="2133"/>
      <c r="GUK19" s="2133"/>
      <c r="GUL19" s="2133"/>
      <c r="GUM19" s="2133"/>
      <c r="GUN19" s="2133"/>
      <c r="GUO19" s="2133"/>
      <c r="GUR19" s="2133"/>
      <c r="GUS19" s="2133"/>
      <c r="GUT19" s="2133"/>
      <c r="GUU19" s="2133"/>
      <c r="GUV19" s="2133"/>
      <c r="GUW19" s="2133"/>
      <c r="GUZ19" s="2133"/>
      <c r="GVA19" s="2133"/>
      <c r="GVB19" s="2133"/>
      <c r="GVC19" s="2133"/>
      <c r="GVD19" s="2133"/>
      <c r="GVE19" s="2133"/>
      <c r="GVH19" s="2133"/>
      <c r="GVI19" s="2133"/>
      <c r="GVJ19" s="2133"/>
      <c r="GVK19" s="2133"/>
      <c r="GVL19" s="2133"/>
      <c r="GVM19" s="2133"/>
      <c r="GVP19" s="2133"/>
      <c r="GVQ19" s="2133"/>
      <c r="GVR19" s="2133"/>
      <c r="GVS19" s="2133"/>
      <c r="GVT19" s="2133"/>
      <c r="GVU19" s="2133"/>
      <c r="GVX19" s="2133"/>
      <c r="GVY19" s="2133"/>
      <c r="GVZ19" s="2133"/>
      <c r="GWA19" s="2133"/>
      <c r="GWB19" s="2133"/>
      <c r="GWC19" s="2133"/>
      <c r="GWF19" s="2133"/>
      <c r="GWG19" s="2133"/>
      <c r="GWH19" s="2133"/>
      <c r="GWI19" s="2133"/>
      <c r="GWJ19" s="2133"/>
      <c r="GWK19" s="2133"/>
      <c r="GWN19" s="2133"/>
      <c r="GWO19" s="2133"/>
      <c r="GWP19" s="2133"/>
      <c r="GWQ19" s="2133"/>
      <c r="GWR19" s="2133"/>
      <c r="GWS19" s="2133"/>
      <c r="GWV19" s="2133"/>
      <c r="GWW19" s="2133"/>
      <c r="GWX19" s="2133"/>
      <c r="GWY19" s="2133"/>
      <c r="GWZ19" s="2133"/>
      <c r="GXA19" s="2133"/>
      <c r="GXD19" s="2133"/>
      <c r="GXE19" s="2133"/>
      <c r="GXF19" s="2133"/>
      <c r="GXG19" s="2133"/>
      <c r="GXH19" s="2133"/>
      <c r="GXI19" s="2133"/>
      <c r="GXL19" s="2133"/>
      <c r="GXM19" s="2133"/>
      <c r="GXN19" s="2133"/>
      <c r="GXO19" s="2133"/>
      <c r="GXP19" s="2133"/>
      <c r="GXQ19" s="2133"/>
      <c r="GXT19" s="2133"/>
      <c r="GXU19" s="2133"/>
      <c r="GXV19" s="2133"/>
      <c r="GXW19" s="2133"/>
      <c r="GXX19" s="2133"/>
      <c r="GXY19" s="2133"/>
      <c r="GYB19" s="2133"/>
      <c r="GYC19" s="2133"/>
      <c r="GYD19" s="2133"/>
      <c r="GYE19" s="2133"/>
      <c r="GYF19" s="2133"/>
      <c r="GYG19" s="2133"/>
      <c r="GYJ19" s="2133"/>
      <c r="GYK19" s="2133"/>
      <c r="GYL19" s="2133"/>
      <c r="GYM19" s="2133"/>
      <c r="GYN19" s="2133"/>
      <c r="GYO19" s="2133"/>
      <c r="GYR19" s="2133"/>
      <c r="GYS19" s="2133"/>
      <c r="GYT19" s="2133"/>
      <c r="GYU19" s="2133"/>
      <c r="GYV19" s="2133"/>
      <c r="GYW19" s="2133"/>
      <c r="GYZ19" s="2133"/>
      <c r="GZA19" s="2133"/>
      <c r="GZB19" s="2133"/>
      <c r="GZC19" s="2133"/>
      <c r="GZD19" s="2133"/>
      <c r="GZE19" s="2133"/>
      <c r="GZH19" s="2133"/>
      <c r="GZI19" s="2133"/>
      <c r="GZJ19" s="2133"/>
      <c r="GZK19" s="2133"/>
      <c r="GZL19" s="2133"/>
      <c r="GZM19" s="2133"/>
      <c r="GZP19" s="2133"/>
      <c r="GZQ19" s="2133"/>
      <c r="GZR19" s="2133"/>
      <c r="GZS19" s="2133"/>
      <c r="GZT19" s="2133"/>
      <c r="GZU19" s="2133"/>
      <c r="GZX19" s="2133"/>
      <c r="GZY19" s="2133"/>
      <c r="GZZ19" s="2133"/>
      <c r="HAA19" s="2133"/>
      <c r="HAB19" s="2133"/>
      <c r="HAC19" s="2133"/>
      <c r="HAF19" s="2133"/>
      <c r="HAG19" s="2133"/>
      <c r="HAH19" s="2133"/>
      <c r="HAI19" s="2133"/>
      <c r="HAJ19" s="2133"/>
      <c r="HAK19" s="2133"/>
      <c r="HAN19" s="2133"/>
      <c r="HAO19" s="2133"/>
      <c r="HAP19" s="2133"/>
      <c r="HAQ19" s="2133"/>
      <c r="HAR19" s="2133"/>
      <c r="HAS19" s="2133"/>
      <c r="HAV19" s="2133"/>
      <c r="HAW19" s="2133"/>
      <c r="HAX19" s="2133"/>
      <c r="HAY19" s="2133"/>
      <c r="HAZ19" s="2133"/>
      <c r="HBA19" s="2133"/>
      <c r="HBD19" s="2133"/>
      <c r="HBE19" s="2133"/>
      <c r="HBF19" s="2133"/>
      <c r="HBG19" s="2133"/>
      <c r="HBH19" s="2133"/>
      <c r="HBI19" s="2133"/>
      <c r="HBL19" s="2133"/>
      <c r="HBM19" s="2133"/>
      <c r="HBN19" s="2133"/>
      <c r="HBO19" s="2133"/>
      <c r="HBP19" s="2133"/>
      <c r="HBQ19" s="2133"/>
      <c r="HBT19" s="2133"/>
      <c r="HBU19" s="2133"/>
      <c r="HBV19" s="2133"/>
      <c r="HBW19" s="2133"/>
      <c r="HBX19" s="2133"/>
      <c r="HBY19" s="2133"/>
      <c r="HCB19" s="2133"/>
      <c r="HCC19" s="2133"/>
      <c r="HCD19" s="2133"/>
      <c r="HCE19" s="2133"/>
      <c r="HCF19" s="2133"/>
      <c r="HCG19" s="2133"/>
      <c r="HCJ19" s="2133"/>
      <c r="HCK19" s="2133"/>
      <c r="HCL19" s="2133"/>
      <c r="HCM19" s="2133"/>
      <c r="HCN19" s="2133"/>
      <c r="HCO19" s="2133"/>
      <c r="HCR19" s="2133"/>
      <c r="HCS19" s="2133"/>
      <c r="HCT19" s="2133"/>
      <c r="HCU19" s="2133"/>
      <c r="HCV19" s="2133"/>
      <c r="HCW19" s="2133"/>
      <c r="HCZ19" s="2133"/>
      <c r="HDA19" s="2133"/>
      <c r="HDB19" s="2133"/>
      <c r="HDC19" s="2133"/>
      <c r="HDD19" s="2133"/>
      <c r="HDE19" s="2133"/>
      <c r="HDH19" s="2133"/>
      <c r="HDI19" s="2133"/>
      <c r="HDJ19" s="2133"/>
      <c r="HDK19" s="2133"/>
      <c r="HDL19" s="2133"/>
      <c r="HDM19" s="2133"/>
      <c r="HDP19" s="2133"/>
      <c r="HDQ19" s="2133"/>
      <c r="HDR19" s="2133"/>
      <c r="HDS19" s="2133"/>
      <c r="HDT19" s="2133"/>
      <c r="HDU19" s="2133"/>
      <c r="HDX19" s="2133"/>
      <c r="HDY19" s="2133"/>
      <c r="HDZ19" s="2133"/>
      <c r="HEA19" s="2133"/>
      <c r="HEB19" s="2133"/>
      <c r="HEC19" s="2133"/>
      <c r="HEF19" s="2133"/>
      <c r="HEG19" s="2133"/>
      <c r="HEH19" s="2133"/>
      <c r="HEI19" s="2133"/>
      <c r="HEJ19" s="2133"/>
      <c r="HEK19" s="2133"/>
      <c r="HEN19" s="2133"/>
      <c r="HEO19" s="2133"/>
      <c r="HEP19" s="2133"/>
      <c r="HEQ19" s="2133"/>
      <c r="HER19" s="2133"/>
      <c r="HES19" s="2133"/>
      <c r="HEV19" s="2133"/>
      <c r="HEW19" s="2133"/>
      <c r="HEX19" s="2133"/>
      <c r="HEY19" s="2133"/>
      <c r="HEZ19" s="2133"/>
      <c r="HFA19" s="2133"/>
      <c r="HFD19" s="2133"/>
      <c r="HFE19" s="2133"/>
      <c r="HFF19" s="2133"/>
      <c r="HFG19" s="2133"/>
      <c r="HFH19" s="2133"/>
      <c r="HFI19" s="2133"/>
      <c r="HFL19" s="2133"/>
      <c r="HFM19" s="2133"/>
      <c r="HFN19" s="2133"/>
      <c r="HFO19" s="2133"/>
      <c r="HFP19" s="2133"/>
      <c r="HFQ19" s="2133"/>
      <c r="HFT19" s="2133"/>
      <c r="HFU19" s="2133"/>
      <c r="HFV19" s="2133"/>
      <c r="HFW19" s="2133"/>
      <c r="HFX19" s="2133"/>
      <c r="HFY19" s="2133"/>
      <c r="HGB19" s="2133"/>
      <c r="HGC19" s="2133"/>
      <c r="HGD19" s="2133"/>
      <c r="HGE19" s="2133"/>
      <c r="HGF19" s="2133"/>
      <c r="HGG19" s="2133"/>
      <c r="HGJ19" s="2133"/>
      <c r="HGK19" s="2133"/>
      <c r="HGL19" s="2133"/>
      <c r="HGM19" s="2133"/>
      <c r="HGN19" s="2133"/>
      <c r="HGO19" s="2133"/>
      <c r="HGR19" s="2133"/>
      <c r="HGS19" s="2133"/>
      <c r="HGT19" s="2133"/>
      <c r="HGU19" s="2133"/>
      <c r="HGV19" s="2133"/>
      <c r="HGW19" s="2133"/>
      <c r="HGZ19" s="2133"/>
      <c r="HHA19" s="2133"/>
      <c r="HHB19" s="2133"/>
      <c r="HHC19" s="2133"/>
      <c r="HHD19" s="2133"/>
      <c r="HHE19" s="2133"/>
      <c r="HHH19" s="2133"/>
      <c r="HHI19" s="2133"/>
      <c r="HHJ19" s="2133"/>
      <c r="HHK19" s="2133"/>
      <c r="HHL19" s="2133"/>
      <c r="HHM19" s="2133"/>
      <c r="HHP19" s="2133"/>
      <c r="HHQ19" s="2133"/>
      <c r="HHR19" s="2133"/>
      <c r="HHS19" s="2133"/>
      <c r="HHT19" s="2133"/>
      <c r="HHU19" s="2133"/>
      <c r="HHX19" s="2133"/>
      <c r="HHY19" s="2133"/>
      <c r="HHZ19" s="2133"/>
      <c r="HIA19" s="2133"/>
      <c r="HIB19" s="2133"/>
      <c r="HIC19" s="2133"/>
      <c r="HIF19" s="2133"/>
      <c r="HIG19" s="2133"/>
      <c r="HIH19" s="2133"/>
      <c r="HII19" s="2133"/>
      <c r="HIJ19" s="2133"/>
      <c r="HIK19" s="2133"/>
      <c r="HIN19" s="2133"/>
      <c r="HIO19" s="2133"/>
      <c r="HIP19" s="2133"/>
      <c r="HIQ19" s="2133"/>
      <c r="HIR19" s="2133"/>
      <c r="HIS19" s="2133"/>
      <c r="HIV19" s="2133"/>
      <c r="HIW19" s="2133"/>
      <c r="HIX19" s="2133"/>
      <c r="HIY19" s="2133"/>
      <c r="HIZ19" s="2133"/>
      <c r="HJA19" s="2133"/>
      <c r="HJD19" s="2133"/>
      <c r="HJE19" s="2133"/>
      <c r="HJF19" s="2133"/>
      <c r="HJG19" s="2133"/>
      <c r="HJH19" s="2133"/>
      <c r="HJI19" s="2133"/>
      <c r="HJL19" s="2133"/>
      <c r="HJM19" s="2133"/>
      <c r="HJN19" s="2133"/>
      <c r="HJO19" s="2133"/>
      <c r="HJP19" s="2133"/>
      <c r="HJQ19" s="2133"/>
      <c r="HJT19" s="2133"/>
      <c r="HJU19" s="2133"/>
      <c r="HJV19" s="2133"/>
      <c r="HJW19" s="2133"/>
      <c r="HJX19" s="2133"/>
      <c r="HJY19" s="2133"/>
      <c r="HKB19" s="2133"/>
      <c r="HKC19" s="2133"/>
      <c r="HKD19" s="2133"/>
      <c r="HKE19" s="2133"/>
      <c r="HKF19" s="2133"/>
      <c r="HKG19" s="2133"/>
      <c r="HKJ19" s="2133"/>
      <c r="HKK19" s="2133"/>
      <c r="HKL19" s="2133"/>
      <c r="HKM19" s="2133"/>
      <c r="HKN19" s="2133"/>
      <c r="HKO19" s="2133"/>
      <c r="HKR19" s="2133"/>
      <c r="HKS19" s="2133"/>
      <c r="HKT19" s="2133"/>
      <c r="HKU19" s="2133"/>
      <c r="HKV19" s="2133"/>
      <c r="HKW19" s="2133"/>
      <c r="HKZ19" s="2133"/>
      <c r="HLA19" s="2133"/>
      <c r="HLB19" s="2133"/>
      <c r="HLC19" s="2133"/>
      <c r="HLD19" s="2133"/>
      <c r="HLE19" s="2133"/>
      <c r="HLH19" s="2133"/>
      <c r="HLI19" s="2133"/>
      <c r="HLJ19" s="2133"/>
      <c r="HLK19" s="2133"/>
      <c r="HLL19" s="2133"/>
      <c r="HLM19" s="2133"/>
      <c r="HLP19" s="2133"/>
      <c r="HLQ19" s="2133"/>
      <c r="HLR19" s="2133"/>
      <c r="HLS19" s="2133"/>
      <c r="HLT19" s="2133"/>
      <c r="HLU19" s="2133"/>
      <c r="HLX19" s="2133"/>
      <c r="HLY19" s="2133"/>
      <c r="HLZ19" s="2133"/>
      <c r="HMA19" s="2133"/>
      <c r="HMB19" s="2133"/>
      <c r="HMC19" s="2133"/>
      <c r="HMF19" s="2133"/>
      <c r="HMG19" s="2133"/>
      <c r="HMH19" s="2133"/>
      <c r="HMI19" s="2133"/>
      <c r="HMJ19" s="2133"/>
      <c r="HMK19" s="2133"/>
      <c r="HMN19" s="2133"/>
      <c r="HMO19" s="2133"/>
      <c r="HMP19" s="2133"/>
      <c r="HMQ19" s="2133"/>
      <c r="HMR19" s="2133"/>
      <c r="HMS19" s="2133"/>
      <c r="HMV19" s="2133"/>
      <c r="HMW19" s="2133"/>
      <c r="HMX19" s="2133"/>
      <c r="HMY19" s="2133"/>
      <c r="HMZ19" s="2133"/>
      <c r="HNA19" s="2133"/>
      <c r="HND19" s="2133"/>
      <c r="HNE19" s="2133"/>
      <c r="HNF19" s="2133"/>
      <c r="HNG19" s="2133"/>
      <c r="HNH19" s="2133"/>
      <c r="HNI19" s="2133"/>
      <c r="HNL19" s="2133"/>
      <c r="HNM19" s="2133"/>
      <c r="HNN19" s="2133"/>
      <c r="HNO19" s="2133"/>
      <c r="HNP19" s="2133"/>
      <c r="HNQ19" s="2133"/>
      <c r="HNT19" s="2133"/>
      <c r="HNU19" s="2133"/>
      <c r="HNV19" s="2133"/>
      <c r="HNW19" s="2133"/>
      <c r="HNX19" s="2133"/>
      <c r="HNY19" s="2133"/>
      <c r="HOB19" s="2133"/>
      <c r="HOC19" s="2133"/>
      <c r="HOD19" s="2133"/>
      <c r="HOE19" s="2133"/>
      <c r="HOF19" s="2133"/>
      <c r="HOG19" s="2133"/>
      <c r="HOJ19" s="2133"/>
      <c r="HOK19" s="2133"/>
      <c r="HOL19" s="2133"/>
      <c r="HOM19" s="2133"/>
      <c r="HON19" s="2133"/>
      <c r="HOO19" s="2133"/>
      <c r="HOR19" s="2133"/>
      <c r="HOS19" s="2133"/>
      <c r="HOT19" s="2133"/>
      <c r="HOU19" s="2133"/>
      <c r="HOV19" s="2133"/>
      <c r="HOW19" s="2133"/>
      <c r="HOZ19" s="2133"/>
      <c r="HPA19" s="2133"/>
      <c r="HPB19" s="2133"/>
      <c r="HPC19" s="2133"/>
      <c r="HPD19" s="2133"/>
      <c r="HPE19" s="2133"/>
      <c r="HPH19" s="2133"/>
      <c r="HPI19" s="2133"/>
      <c r="HPJ19" s="2133"/>
      <c r="HPK19" s="2133"/>
      <c r="HPL19" s="2133"/>
      <c r="HPM19" s="2133"/>
      <c r="HPP19" s="2133"/>
      <c r="HPQ19" s="2133"/>
      <c r="HPR19" s="2133"/>
      <c r="HPS19" s="2133"/>
      <c r="HPT19" s="2133"/>
      <c r="HPU19" s="2133"/>
      <c r="HPX19" s="2133"/>
      <c r="HPY19" s="2133"/>
      <c r="HPZ19" s="2133"/>
      <c r="HQA19" s="2133"/>
      <c r="HQB19" s="2133"/>
      <c r="HQC19" s="2133"/>
      <c r="HQF19" s="2133"/>
      <c r="HQG19" s="2133"/>
      <c r="HQH19" s="2133"/>
      <c r="HQI19" s="2133"/>
      <c r="HQJ19" s="2133"/>
      <c r="HQK19" s="2133"/>
      <c r="HQN19" s="2133"/>
      <c r="HQO19" s="2133"/>
      <c r="HQP19" s="2133"/>
      <c r="HQQ19" s="2133"/>
      <c r="HQR19" s="2133"/>
      <c r="HQS19" s="2133"/>
      <c r="HQV19" s="2133"/>
      <c r="HQW19" s="2133"/>
      <c r="HQX19" s="2133"/>
      <c r="HQY19" s="2133"/>
      <c r="HQZ19" s="2133"/>
      <c r="HRA19" s="2133"/>
      <c r="HRD19" s="2133"/>
      <c r="HRE19" s="2133"/>
      <c r="HRF19" s="2133"/>
      <c r="HRG19" s="2133"/>
      <c r="HRH19" s="2133"/>
      <c r="HRI19" s="2133"/>
      <c r="HRL19" s="2133"/>
      <c r="HRM19" s="2133"/>
      <c r="HRN19" s="2133"/>
      <c r="HRO19" s="2133"/>
      <c r="HRP19" s="2133"/>
      <c r="HRQ19" s="2133"/>
      <c r="HRT19" s="2133"/>
      <c r="HRU19" s="2133"/>
      <c r="HRV19" s="2133"/>
      <c r="HRW19" s="2133"/>
      <c r="HRX19" s="2133"/>
      <c r="HRY19" s="2133"/>
      <c r="HSB19" s="2133"/>
      <c r="HSC19" s="2133"/>
      <c r="HSD19" s="2133"/>
      <c r="HSE19" s="2133"/>
      <c r="HSF19" s="2133"/>
      <c r="HSG19" s="2133"/>
      <c r="HSJ19" s="2133"/>
      <c r="HSK19" s="2133"/>
      <c r="HSL19" s="2133"/>
      <c r="HSM19" s="2133"/>
      <c r="HSN19" s="2133"/>
      <c r="HSO19" s="2133"/>
      <c r="HSR19" s="2133"/>
      <c r="HSS19" s="2133"/>
      <c r="HST19" s="2133"/>
      <c r="HSU19" s="2133"/>
      <c r="HSV19" s="2133"/>
      <c r="HSW19" s="2133"/>
      <c r="HSZ19" s="2133"/>
      <c r="HTA19" s="2133"/>
      <c r="HTB19" s="2133"/>
      <c r="HTC19" s="2133"/>
      <c r="HTD19" s="2133"/>
      <c r="HTE19" s="2133"/>
      <c r="HTH19" s="2133"/>
      <c r="HTI19" s="2133"/>
      <c r="HTJ19" s="2133"/>
      <c r="HTK19" s="2133"/>
      <c r="HTL19" s="2133"/>
      <c r="HTM19" s="2133"/>
      <c r="HTP19" s="2133"/>
      <c r="HTQ19" s="2133"/>
      <c r="HTR19" s="2133"/>
      <c r="HTS19" s="2133"/>
      <c r="HTT19" s="2133"/>
      <c r="HTU19" s="2133"/>
      <c r="HTX19" s="2133"/>
      <c r="HTY19" s="2133"/>
      <c r="HTZ19" s="2133"/>
      <c r="HUA19" s="2133"/>
      <c r="HUB19" s="2133"/>
      <c r="HUC19" s="2133"/>
      <c r="HUF19" s="2133"/>
      <c r="HUG19" s="2133"/>
      <c r="HUH19" s="2133"/>
      <c r="HUI19" s="2133"/>
      <c r="HUJ19" s="2133"/>
      <c r="HUK19" s="2133"/>
      <c r="HUN19" s="2133"/>
      <c r="HUO19" s="2133"/>
      <c r="HUP19" s="2133"/>
      <c r="HUQ19" s="2133"/>
      <c r="HUR19" s="2133"/>
      <c r="HUS19" s="2133"/>
      <c r="HUV19" s="2133"/>
      <c r="HUW19" s="2133"/>
      <c r="HUX19" s="2133"/>
      <c r="HUY19" s="2133"/>
      <c r="HUZ19" s="2133"/>
      <c r="HVA19" s="2133"/>
      <c r="HVD19" s="2133"/>
      <c r="HVE19" s="2133"/>
      <c r="HVF19" s="2133"/>
      <c r="HVG19" s="2133"/>
      <c r="HVH19" s="2133"/>
      <c r="HVI19" s="2133"/>
      <c r="HVL19" s="2133"/>
      <c r="HVM19" s="2133"/>
      <c r="HVN19" s="2133"/>
      <c r="HVO19" s="2133"/>
      <c r="HVP19" s="2133"/>
      <c r="HVQ19" s="2133"/>
      <c r="HVT19" s="2133"/>
      <c r="HVU19" s="2133"/>
      <c r="HVV19" s="2133"/>
      <c r="HVW19" s="2133"/>
      <c r="HVX19" s="2133"/>
      <c r="HVY19" s="2133"/>
      <c r="HWB19" s="2133"/>
      <c r="HWC19" s="2133"/>
      <c r="HWD19" s="2133"/>
      <c r="HWE19" s="2133"/>
      <c r="HWF19" s="2133"/>
      <c r="HWG19" s="2133"/>
      <c r="HWJ19" s="2133"/>
      <c r="HWK19" s="2133"/>
      <c r="HWL19" s="2133"/>
      <c r="HWM19" s="2133"/>
      <c r="HWN19" s="2133"/>
      <c r="HWO19" s="2133"/>
      <c r="HWR19" s="2133"/>
      <c r="HWS19" s="2133"/>
      <c r="HWT19" s="2133"/>
      <c r="HWU19" s="2133"/>
      <c r="HWV19" s="2133"/>
      <c r="HWW19" s="2133"/>
      <c r="HWZ19" s="2133"/>
      <c r="HXA19" s="2133"/>
      <c r="HXB19" s="2133"/>
      <c r="HXC19" s="2133"/>
      <c r="HXD19" s="2133"/>
      <c r="HXE19" s="2133"/>
      <c r="HXH19" s="2133"/>
      <c r="HXI19" s="2133"/>
      <c r="HXJ19" s="2133"/>
      <c r="HXK19" s="2133"/>
      <c r="HXL19" s="2133"/>
      <c r="HXM19" s="2133"/>
      <c r="HXP19" s="2133"/>
      <c r="HXQ19" s="2133"/>
      <c r="HXR19" s="2133"/>
      <c r="HXS19" s="2133"/>
      <c r="HXT19" s="2133"/>
      <c r="HXU19" s="2133"/>
      <c r="HXX19" s="2133"/>
      <c r="HXY19" s="2133"/>
      <c r="HXZ19" s="2133"/>
      <c r="HYA19" s="2133"/>
      <c r="HYB19" s="2133"/>
      <c r="HYC19" s="2133"/>
      <c r="HYF19" s="2133"/>
      <c r="HYG19" s="2133"/>
      <c r="HYH19" s="2133"/>
      <c r="HYI19" s="2133"/>
      <c r="HYJ19" s="2133"/>
      <c r="HYK19" s="2133"/>
      <c r="HYN19" s="2133"/>
      <c r="HYO19" s="2133"/>
      <c r="HYP19" s="2133"/>
      <c r="HYQ19" s="2133"/>
      <c r="HYR19" s="2133"/>
      <c r="HYS19" s="2133"/>
      <c r="HYV19" s="2133"/>
      <c r="HYW19" s="2133"/>
      <c r="HYX19" s="2133"/>
      <c r="HYY19" s="2133"/>
      <c r="HYZ19" s="2133"/>
      <c r="HZA19" s="2133"/>
      <c r="HZD19" s="2133"/>
      <c r="HZE19" s="2133"/>
      <c r="HZF19" s="2133"/>
      <c r="HZG19" s="2133"/>
      <c r="HZH19" s="2133"/>
      <c r="HZI19" s="2133"/>
      <c r="HZL19" s="2133"/>
      <c r="HZM19" s="2133"/>
      <c r="HZN19" s="2133"/>
      <c r="HZO19" s="2133"/>
      <c r="HZP19" s="2133"/>
      <c r="HZQ19" s="2133"/>
      <c r="HZT19" s="2133"/>
      <c r="HZU19" s="2133"/>
      <c r="HZV19" s="2133"/>
      <c r="HZW19" s="2133"/>
      <c r="HZX19" s="2133"/>
      <c r="HZY19" s="2133"/>
      <c r="IAB19" s="2133"/>
      <c r="IAC19" s="2133"/>
      <c r="IAD19" s="2133"/>
      <c r="IAE19" s="2133"/>
      <c r="IAF19" s="2133"/>
      <c r="IAG19" s="2133"/>
      <c r="IAJ19" s="2133"/>
      <c r="IAK19" s="2133"/>
      <c r="IAL19" s="2133"/>
      <c r="IAM19" s="2133"/>
      <c r="IAN19" s="2133"/>
      <c r="IAO19" s="2133"/>
      <c r="IAR19" s="2133"/>
      <c r="IAS19" s="2133"/>
      <c r="IAT19" s="2133"/>
      <c r="IAU19" s="2133"/>
      <c r="IAV19" s="2133"/>
      <c r="IAW19" s="2133"/>
      <c r="IAZ19" s="2133"/>
      <c r="IBA19" s="2133"/>
      <c r="IBB19" s="2133"/>
      <c r="IBC19" s="2133"/>
      <c r="IBD19" s="2133"/>
      <c r="IBE19" s="2133"/>
      <c r="IBH19" s="2133"/>
      <c r="IBI19" s="2133"/>
      <c r="IBJ19" s="2133"/>
      <c r="IBK19" s="2133"/>
      <c r="IBL19" s="2133"/>
      <c r="IBM19" s="2133"/>
      <c r="IBP19" s="2133"/>
      <c r="IBQ19" s="2133"/>
      <c r="IBR19" s="2133"/>
      <c r="IBS19" s="2133"/>
      <c r="IBT19" s="2133"/>
      <c r="IBU19" s="2133"/>
      <c r="IBX19" s="2133"/>
      <c r="IBY19" s="2133"/>
      <c r="IBZ19" s="2133"/>
      <c r="ICA19" s="2133"/>
      <c r="ICB19" s="2133"/>
      <c r="ICC19" s="2133"/>
      <c r="ICF19" s="2133"/>
      <c r="ICG19" s="2133"/>
      <c r="ICH19" s="2133"/>
      <c r="ICI19" s="2133"/>
      <c r="ICJ19" s="2133"/>
      <c r="ICK19" s="2133"/>
      <c r="ICN19" s="2133"/>
      <c r="ICO19" s="2133"/>
      <c r="ICP19" s="2133"/>
      <c r="ICQ19" s="2133"/>
      <c r="ICR19" s="2133"/>
      <c r="ICS19" s="2133"/>
      <c r="ICV19" s="2133"/>
      <c r="ICW19" s="2133"/>
      <c r="ICX19" s="2133"/>
      <c r="ICY19" s="2133"/>
      <c r="ICZ19" s="2133"/>
      <c r="IDA19" s="2133"/>
      <c r="IDD19" s="2133"/>
      <c r="IDE19" s="2133"/>
      <c r="IDF19" s="2133"/>
      <c r="IDG19" s="2133"/>
      <c r="IDH19" s="2133"/>
      <c r="IDI19" s="2133"/>
      <c r="IDL19" s="2133"/>
      <c r="IDM19" s="2133"/>
      <c r="IDN19" s="2133"/>
      <c r="IDO19" s="2133"/>
      <c r="IDP19" s="2133"/>
      <c r="IDQ19" s="2133"/>
      <c r="IDT19" s="2133"/>
      <c r="IDU19" s="2133"/>
      <c r="IDV19" s="2133"/>
      <c r="IDW19" s="2133"/>
      <c r="IDX19" s="2133"/>
      <c r="IDY19" s="2133"/>
      <c r="IEB19" s="2133"/>
      <c r="IEC19" s="2133"/>
      <c r="IED19" s="2133"/>
      <c r="IEE19" s="2133"/>
      <c r="IEF19" s="2133"/>
      <c r="IEG19" s="2133"/>
      <c r="IEJ19" s="2133"/>
      <c r="IEK19" s="2133"/>
      <c r="IEL19" s="2133"/>
      <c r="IEM19" s="2133"/>
      <c r="IEN19" s="2133"/>
      <c r="IEO19" s="2133"/>
      <c r="IER19" s="2133"/>
      <c r="IES19" s="2133"/>
      <c r="IET19" s="2133"/>
      <c r="IEU19" s="2133"/>
      <c r="IEV19" s="2133"/>
      <c r="IEW19" s="2133"/>
      <c r="IEZ19" s="2133"/>
      <c r="IFA19" s="2133"/>
      <c r="IFB19" s="2133"/>
      <c r="IFC19" s="2133"/>
      <c r="IFD19" s="2133"/>
      <c r="IFE19" s="2133"/>
      <c r="IFH19" s="2133"/>
      <c r="IFI19" s="2133"/>
      <c r="IFJ19" s="2133"/>
      <c r="IFK19" s="2133"/>
      <c r="IFL19" s="2133"/>
      <c r="IFM19" s="2133"/>
      <c r="IFP19" s="2133"/>
      <c r="IFQ19" s="2133"/>
      <c r="IFR19" s="2133"/>
      <c r="IFS19" s="2133"/>
      <c r="IFT19" s="2133"/>
      <c r="IFU19" s="2133"/>
      <c r="IFX19" s="2133"/>
      <c r="IFY19" s="2133"/>
      <c r="IFZ19" s="2133"/>
      <c r="IGA19" s="2133"/>
      <c r="IGB19" s="2133"/>
      <c r="IGC19" s="2133"/>
      <c r="IGF19" s="2133"/>
      <c r="IGG19" s="2133"/>
      <c r="IGH19" s="2133"/>
      <c r="IGI19" s="2133"/>
      <c r="IGJ19" s="2133"/>
      <c r="IGK19" s="2133"/>
      <c r="IGN19" s="2133"/>
      <c r="IGO19" s="2133"/>
      <c r="IGP19" s="2133"/>
      <c r="IGQ19" s="2133"/>
      <c r="IGR19" s="2133"/>
      <c r="IGS19" s="2133"/>
      <c r="IGV19" s="2133"/>
      <c r="IGW19" s="2133"/>
      <c r="IGX19" s="2133"/>
      <c r="IGY19" s="2133"/>
      <c r="IGZ19" s="2133"/>
      <c r="IHA19" s="2133"/>
      <c r="IHD19" s="2133"/>
      <c r="IHE19" s="2133"/>
      <c r="IHF19" s="2133"/>
      <c r="IHG19" s="2133"/>
      <c r="IHH19" s="2133"/>
      <c r="IHI19" s="2133"/>
      <c r="IHL19" s="2133"/>
      <c r="IHM19" s="2133"/>
      <c r="IHN19" s="2133"/>
      <c r="IHO19" s="2133"/>
      <c r="IHP19" s="2133"/>
      <c r="IHQ19" s="2133"/>
      <c r="IHT19" s="2133"/>
      <c r="IHU19" s="2133"/>
      <c r="IHV19" s="2133"/>
      <c r="IHW19" s="2133"/>
      <c r="IHX19" s="2133"/>
      <c r="IHY19" s="2133"/>
      <c r="IIB19" s="2133"/>
      <c r="IIC19" s="2133"/>
      <c r="IID19" s="2133"/>
      <c r="IIE19" s="2133"/>
      <c r="IIF19" s="2133"/>
      <c r="IIG19" s="2133"/>
      <c r="IIJ19" s="2133"/>
      <c r="IIK19" s="2133"/>
      <c r="IIL19" s="2133"/>
      <c r="IIM19" s="2133"/>
      <c r="IIN19" s="2133"/>
      <c r="IIO19" s="2133"/>
      <c r="IIR19" s="2133"/>
      <c r="IIS19" s="2133"/>
      <c r="IIT19" s="2133"/>
      <c r="IIU19" s="2133"/>
      <c r="IIV19" s="2133"/>
      <c r="IIW19" s="2133"/>
      <c r="IIZ19" s="2133"/>
      <c r="IJA19" s="2133"/>
      <c r="IJB19" s="2133"/>
      <c r="IJC19" s="2133"/>
      <c r="IJD19" s="2133"/>
      <c r="IJE19" s="2133"/>
      <c r="IJH19" s="2133"/>
      <c r="IJI19" s="2133"/>
      <c r="IJJ19" s="2133"/>
      <c r="IJK19" s="2133"/>
      <c r="IJL19" s="2133"/>
      <c r="IJM19" s="2133"/>
      <c r="IJP19" s="2133"/>
      <c r="IJQ19" s="2133"/>
      <c r="IJR19" s="2133"/>
      <c r="IJS19" s="2133"/>
      <c r="IJT19" s="2133"/>
      <c r="IJU19" s="2133"/>
      <c r="IJX19" s="2133"/>
      <c r="IJY19" s="2133"/>
      <c r="IJZ19" s="2133"/>
      <c r="IKA19" s="2133"/>
      <c r="IKB19" s="2133"/>
      <c r="IKC19" s="2133"/>
      <c r="IKF19" s="2133"/>
      <c r="IKG19" s="2133"/>
      <c r="IKH19" s="2133"/>
      <c r="IKI19" s="2133"/>
      <c r="IKJ19" s="2133"/>
      <c r="IKK19" s="2133"/>
      <c r="IKN19" s="2133"/>
      <c r="IKO19" s="2133"/>
      <c r="IKP19" s="2133"/>
      <c r="IKQ19" s="2133"/>
      <c r="IKR19" s="2133"/>
      <c r="IKS19" s="2133"/>
      <c r="IKV19" s="2133"/>
      <c r="IKW19" s="2133"/>
      <c r="IKX19" s="2133"/>
      <c r="IKY19" s="2133"/>
      <c r="IKZ19" s="2133"/>
      <c r="ILA19" s="2133"/>
      <c r="ILD19" s="2133"/>
      <c r="ILE19" s="2133"/>
      <c r="ILF19" s="2133"/>
      <c r="ILG19" s="2133"/>
      <c r="ILH19" s="2133"/>
      <c r="ILI19" s="2133"/>
      <c r="ILL19" s="2133"/>
      <c r="ILM19" s="2133"/>
      <c r="ILN19" s="2133"/>
      <c r="ILO19" s="2133"/>
      <c r="ILP19" s="2133"/>
      <c r="ILQ19" s="2133"/>
      <c r="ILT19" s="2133"/>
      <c r="ILU19" s="2133"/>
      <c r="ILV19" s="2133"/>
      <c r="ILW19" s="2133"/>
      <c r="ILX19" s="2133"/>
      <c r="ILY19" s="2133"/>
      <c r="IMB19" s="2133"/>
      <c r="IMC19" s="2133"/>
      <c r="IMD19" s="2133"/>
      <c r="IME19" s="2133"/>
      <c r="IMF19" s="2133"/>
      <c r="IMG19" s="2133"/>
      <c r="IMJ19" s="2133"/>
      <c r="IMK19" s="2133"/>
      <c r="IML19" s="2133"/>
      <c r="IMM19" s="2133"/>
      <c r="IMN19" s="2133"/>
      <c r="IMO19" s="2133"/>
      <c r="IMR19" s="2133"/>
      <c r="IMS19" s="2133"/>
      <c r="IMT19" s="2133"/>
      <c r="IMU19" s="2133"/>
      <c r="IMV19" s="2133"/>
      <c r="IMW19" s="2133"/>
      <c r="IMZ19" s="2133"/>
      <c r="INA19" s="2133"/>
      <c r="INB19" s="2133"/>
      <c r="INC19" s="2133"/>
      <c r="IND19" s="2133"/>
      <c r="INE19" s="2133"/>
      <c r="INH19" s="2133"/>
      <c r="INI19" s="2133"/>
      <c r="INJ19" s="2133"/>
      <c r="INK19" s="2133"/>
      <c r="INL19" s="2133"/>
      <c r="INM19" s="2133"/>
      <c r="INP19" s="2133"/>
      <c r="INQ19" s="2133"/>
      <c r="INR19" s="2133"/>
      <c r="INS19" s="2133"/>
      <c r="INT19" s="2133"/>
      <c r="INU19" s="2133"/>
      <c r="INX19" s="2133"/>
      <c r="INY19" s="2133"/>
      <c r="INZ19" s="2133"/>
      <c r="IOA19" s="2133"/>
      <c r="IOB19" s="2133"/>
      <c r="IOC19" s="2133"/>
      <c r="IOF19" s="2133"/>
      <c r="IOG19" s="2133"/>
      <c r="IOH19" s="2133"/>
      <c r="IOI19" s="2133"/>
      <c r="IOJ19" s="2133"/>
      <c r="IOK19" s="2133"/>
      <c r="ION19" s="2133"/>
      <c r="IOO19" s="2133"/>
      <c r="IOP19" s="2133"/>
      <c r="IOQ19" s="2133"/>
      <c r="IOR19" s="2133"/>
      <c r="IOS19" s="2133"/>
      <c r="IOV19" s="2133"/>
      <c r="IOW19" s="2133"/>
      <c r="IOX19" s="2133"/>
      <c r="IOY19" s="2133"/>
      <c r="IOZ19" s="2133"/>
      <c r="IPA19" s="2133"/>
      <c r="IPD19" s="2133"/>
      <c r="IPE19" s="2133"/>
      <c r="IPF19" s="2133"/>
      <c r="IPG19" s="2133"/>
      <c r="IPH19" s="2133"/>
      <c r="IPI19" s="2133"/>
      <c r="IPL19" s="2133"/>
      <c r="IPM19" s="2133"/>
      <c r="IPN19" s="2133"/>
      <c r="IPO19" s="2133"/>
      <c r="IPP19" s="2133"/>
      <c r="IPQ19" s="2133"/>
      <c r="IPT19" s="2133"/>
      <c r="IPU19" s="2133"/>
      <c r="IPV19" s="2133"/>
      <c r="IPW19" s="2133"/>
      <c r="IPX19" s="2133"/>
      <c r="IPY19" s="2133"/>
      <c r="IQB19" s="2133"/>
      <c r="IQC19" s="2133"/>
      <c r="IQD19" s="2133"/>
      <c r="IQE19" s="2133"/>
      <c r="IQF19" s="2133"/>
      <c r="IQG19" s="2133"/>
      <c r="IQJ19" s="2133"/>
      <c r="IQK19" s="2133"/>
      <c r="IQL19" s="2133"/>
      <c r="IQM19" s="2133"/>
      <c r="IQN19" s="2133"/>
      <c r="IQO19" s="2133"/>
      <c r="IQR19" s="2133"/>
      <c r="IQS19" s="2133"/>
      <c r="IQT19" s="2133"/>
      <c r="IQU19" s="2133"/>
      <c r="IQV19" s="2133"/>
      <c r="IQW19" s="2133"/>
      <c r="IQZ19" s="2133"/>
      <c r="IRA19" s="2133"/>
      <c r="IRB19" s="2133"/>
      <c r="IRC19" s="2133"/>
      <c r="IRD19" s="2133"/>
      <c r="IRE19" s="2133"/>
      <c r="IRH19" s="2133"/>
      <c r="IRI19" s="2133"/>
      <c r="IRJ19" s="2133"/>
      <c r="IRK19" s="2133"/>
      <c r="IRL19" s="2133"/>
      <c r="IRM19" s="2133"/>
      <c r="IRP19" s="2133"/>
      <c r="IRQ19" s="2133"/>
      <c r="IRR19" s="2133"/>
      <c r="IRS19" s="2133"/>
      <c r="IRT19" s="2133"/>
      <c r="IRU19" s="2133"/>
      <c r="IRX19" s="2133"/>
      <c r="IRY19" s="2133"/>
      <c r="IRZ19" s="2133"/>
      <c r="ISA19" s="2133"/>
      <c r="ISB19" s="2133"/>
      <c r="ISC19" s="2133"/>
      <c r="ISF19" s="2133"/>
      <c r="ISG19" s="2133"/>
      <c r="ISH19" s="2133"/>
      <c r="ISI19" s="2133"/>
      <c r="ISJ19" s="2133"/>
      <c r="ISK19" s="2133"/>
      <c r="ISN19" s="2133"/>
      <c r="ISO19" s="2133"/>
      <c r="ISP19" s="2133"/>
      <c r="ISQ19" s="2133"/>
      <c r="ISR19" s="2133"/>
      <c r="ISS19" s="2133"/>
      <c r="ISV19" s="2133"/>
      <c r="ISW19" s="2133"/>
      <c r="ISX19" s="2133"/>
      <c r="ISY19" s="2133"/>
      <c r="ISZ19" s="2133"/>
      <c r="ITA19" s="2133"/>
      <c r="ITD19" s="2133"/>
      <c r="ITE19" s="2133"/>
      <c r="ITF19" s="2133"/>
      <c r="ITG19" s="2133"/>
      <c r="ITH19" s="2133"/>
      <c r="ITI19" s="2133"/>
      <c r="ITL19" s="2133"/>
      <c r="ITM19" s="2133"/>
      <c r="ITN19" s="2133"/>
      <c r="ITO19" s="2133"/>
      <c r="ITP19" s="2133"/>
      <c r="ITQ19" s="2133"/>
      <c r="ITT19" s="2133"/>
      <c r="ITU19" s="2133"/>
      <c r="ITV19" s="2133"/>
      <c r="ITW19" s="2133"/>
      <c r="ITX19" s="2133"/>
      <c r="ITY19" s="2133"/>
      <c r="IUB19" s="2133"/>
      <c r="IUC19" s="2133"/>
      <c r="IUD19" s="2133"/>
      <c r="IUE19" s="2133"/>
      <c r="IUF19" s="2133"/>
      <c r="IUG19" s="2133"/>
      <c r="IUJ19" s="2133"/>
      <c r="IUK19" s="2133"/>
      <c r="IUL19" s="2133"/>
      <c r="IUM19" s="2133"/>
      <c r="IUN19" s="2133"/>
      <c r="IUO19" s="2133"/>
      <c r="IUR19" s="2133"/>
      <c r="IUS19" s="2133"/>
      <c r="IUT19" s="2133"/>
      <c r="IUU19" s="2133"/>
      <c r="IUV19" s="2133"/>
      <c r="IUW19" s="2133"/>
      <c r="IUZ19" s="2133"/>
      <c r="IVA19" s="2133"/>
      <c r="IVB19" s="2133"/>
      <c r="IVC19" s="2133"/>
      <c r="IVD19" s="2133"/>
      <c r="IVE19" s="2133"/>
      <c r="IVH19" s="2133"/>
      <c r="IVI19" s="2133"/>
      <c r="IVJ19" s="2133"/>
      <c r="IVK19" s="2133"/>
      <c r="IVL19" s="2133"/>
      <c r="IVM19" s="2133"/>
      <c r="IVP19" s="2133"/>
      <c r="IVQ19" s="2133"/>
      <c r="IVR19" s="2133"/>
      <c r="IVS19" s="2133"/>
      <c r="IVT19" s="2133"/>
      <c r="IVU19" s="2133"/>
      <c r="IVX19" s="2133"/>
      <c r="IVY19" s="2133"/>
      <c r="IVZ19" s="2133"/>
      <c r="IWA19" s="2133"/>
      <c r="IWB19" s="2133"/>
      <c r="IWC19" s="2133"/>
      <c r="IWF19" s="2133"/>
      <c r="IWG19" s="2133"/>
      <c r="IWH19" s="2133"/>
      <c r="IWI19" s="2133"/>
      <c r="IWJ19" s="2133"/>
      <c r="IWK19" s="2133"/>
      <c r="IWN19" s="2133"/>
      <c r="IWO19" s="2133"/>
      <c r="IWP19" s="2133"/>
      <c r="IWQ19" s="2133"/>
      <c r="IWR19" s="2133"/>
      <c r="IWS19" s="2133"/>
      <c r="IWV19" s="2133"/>
      <c r="IWW19" s="2133"/>
      <c r="IWX19" s="2133"/>
      <c r="IWY19" s="2133"/>
      <c r="IWZ19" s="2133"/>
      <c r="IXA19" s="2133"/>
      <c r="IXD19" s="2133"/>
      <c r="IXE19" s="2133"/>
      <c r="IXF19" s="2133"/>
      <c r="IXG19" s="2133"/>
      <c r="IXH19" s="2133"/>
      <c r="IXI19" s="2133"/>
      <c r="IXL19" s="2133"/>
      <c r="IXM19" s="2133"/>
      <c r="IXN19" s="2133"/>
      <c r="IXO19" s="2133"/>
      <c r="IXP19" s="2133"/>
      <c r="IXQ19" s="2133"/>
      <c r="IXT19" s="2133"/>
      <c r="IXU19" s="2133"/>
      <c r="IXV19" s="2133"/>
      <c r="IXW19" s="2133"/>
      <c r="IXX19" s="2133"/>
      <c r="IXY19" s="2133"/>
      <c r="IYB19" s="2133"/>
      <c r="IYC19" s="2133"/>
      <c r="IYD19" s="2133"/>
      <c r="IYE19" s="2133"/>
      <c r="IYF19" s="2133"/>
      <c r="IYG19" s="2133"/>
      <c r="IYJ19" s="2133"/>
      <c r="IYK19" s="2133"/>
      <c r="IYL19" s="2133"/>
      <c r="IYM19" s="2133"/>
      <c r="IYN19" s="2133"/>
      <c r="IYO19" s="2133"/>
      <c r="IYR19" s="2133"/>
      <c r="IYS19" s="2133"/>
      <c r="IYT19" s="2133"/>
      <c r="IYU19" s="2133"/>
      <c r="IYV19" s="2133"/>
      <c r="IYW19" s="2133"/>
      <c r="IYZ19" s="2133"/>
      <c r="IZA19" s="2133"/>
      <c r="IZB19" s="2133"/>
      <c r="IZC19" s="2133"/>
      <c r="IZD19" s="2133"/>
      <c r="IZE19" s="2133"/>
      <c r="IZH19" s="2133"/>
      <c r="IZI19" s="2133"/>
      <c r="IZJ19" s="2133"/>
      <c r="IZK19" s="2133"/>
      <c r="IZL19" s="2133"/>
      <c r="IZM19" s="2133"/>
      <c r="IZP19" s="2133"/>
      <c r="IZQ19" s="2133"/>
      <c r="IZR19" s="2133"/>
      <c r="IZS19" s="2133"/>
      <c r="IZT19" s="2133"/>
      <c r="IZU19" s="2133"/>
      <c r="IZX19" s="2133"/>
      <c r="IZY19" s="2133"/>
      <c r="IZZ19" s="2133"/>
      <c r="JAA19" s="2133"/>
      <c r="JAB19" s="2133"/>
      <c r="JAC19" s="2133"/>
      <c r="JAF19" s="2133"/>
      <c r="JAG19" s="2133"/>
      <c r="JAH19" s="2133"/>
      <c r="JAI19" s="2133"/>
      <c r="JAJ19" s="2133"/>
      <c r="JAK19" s="2133"/>
      <c r="JAN19" s="2133"/>
      <c r="JAO19" s="2133"/>
      <c r="JAP19" s="2133"/>
      <c r="JAQ19" s="2133"/>
      <c r="JAR19" s="2133"/>
      <c r="JAS19" s="2133"/>
      <c r="JAV19" s="2133"/>
      <c r="JAW19" s="2133"/>
      <c r="JAX19" s="2133"/>
      <c r="JAY19" s="2133"/>
      <c r="JAZ19" s="2133"/>
      <c r="JBA19" s="2133"/>
      <c r="JBD19" s="2133"/>
      <c r="JBE19" s="2133"/>
      <c r="JBF19" s="2133"/>
      <c r="JBG19" s="2133"/>
      <c r="JBH19" s="2133"/>
      <c r="JBI19" s="2133"/>
      <c r="JBL19" s="2133"/>
      <c r="JBM19" s="2133"/>
      <c r="JBN19" s="2133"/>
      <c r="JBO19" s="2133"/>
      <c r="JBP19" s="2133"/>
      <c r="JBQ19" s="2133"/>
      <c r="JBT19" s="2133"/>
      <c r="JBU19" s="2133"/>
      <c r="JBV19" s="2133"/>
      <c r="JBW19" s="2133"/>
      <c r="JBX19" s="2133"/>
      <c r="JBY19" s="2133"/>
      <c r="JCB19" s="2133"/>
      <c r="JCC19" s="2133"/>
      <c r="JCD19" s="2133"/>
      <c r="JCE19" s="2133"/>
      <c r="JCF19" s="2133"/>
      <c r="JCG19" s="2133"/>
      <c r="JCJ19" s="2133"/>
      <c r="JCK19" s="2133"/>
      <c r="JCL19" s="2133"/>
      <c r="JCM19" s="2133"/>
      <c r="JCN19" s="2133"/>
      <c r="JCO19" s="2133"/>
      <c r="JCR19" s="2133"/>
      <c r="JCS19" s="2133"/>
      <c r="JCT19" s="2133"/>
      <c r="JCU19" s="2133"/>
      <c r="JCV19" s="2133"/>
      <c r="JCW19" s="2133"/>
      <c r="JCZ19" s="2133"/>
      <c r="JDA19" s="2133"/>
      <c r="JDB19" s="2133"/>
      <c r="JDC19" s="2133"/>
      <c r="JDD19" s="2133"/>
      <c r="JDE19" s="2133"/>
      <c r="JDH19" s="2133"/>
      <c r="JDI19" s="2133"/>
      <c r="JDJ19" s="2133"/>
      <c r="JDK19" s="2133"/>
      <c r="JDL19" s="2133"/>
      <c r="JDM19" s="2133"/>
      <c r="JDP19" s="2133"/>
      <c r="JDQ19" s="2133"/>
      <c r="JDR19" s="2133"/>
      <c r="JDS19" s="2133"/>
      <c r="JDT19" s="2133"/>
      <c r="JDU19" s="2133"/>
      <c r="JDX19" s="2133"/>
      <c r="JDY19" s="2133"/>
      <c r="JDZ19" s="2133"/>
      <c r="JEA19" s="2133"/>
      <c r="JEB19" s="2133"/>
      <c r="JEC19" s="2133"/>
      <c r="JEF19" s="2133"/>
      <c r="JEG19" s="2133"/>
      <c r="JEH19" s="2133"/>
      <c r="JEI19" s="2133"/>
      <c r="JEJ19" s="2133"/>
      <c r="JEK19" s="2133"/>
      <c r="JEN19" s="2133"/>
      <c r="JEO19" s="2133"/>
      <c r="JEP19" s="2133"/>
      <c r="JEQ19" s="2133"/>
      <c r="JER19" s="2133"/>
      <c r="JES19" s="2133"/>
      <c r="JEV19" s="2133"/>
      <c r="JEW19" s="2133"/>
      <c r="JEX19" s="2133"/>
      <c r="JEY19" s="2133"/>
      <c r="JEZ19" s="2133"/>
      <c r="JFA19" s="2133"/>
      <c r="JFD19" s="2133"/>
      <c r="JFE19" s="2133"/>
      <c r="JFF19" s="2133"/>
      <c r="JFG19" s="2133"/>
      <c r="JFH19" s="2133"/>
      <c r="JFI19" s="2133"/>
      <c r="JFL19" s="2133"/>
      <c r="JFM19" s="2133"/>
      <c r="JFN19" s="2133"/>
      <c r="JFO19" s="2133"/>
      <c r="JFP19" s="2133"/>
      <c r="JFQ19" s="2133"/>
      <c r="JFT19" s="2133"/>
      <c r="JFU19" s="2133"/>
      <c r="JFV19" s="2133"/>
      <c r="JFW19" s="2133"/>
      <c r="JFX19" s="2133"/>
      <c r="JFY19" s="2133"/>
      <c r="JGB19" s="2133"/>
      <c r="JGC19" s="2133"/>
      <c r="JGD19" s="2133"/>
      <c r="JGE19" s="2133"/>
      <c r="JGF19" s="2133"/>
      <c r="JGG19" s="2133"/>
      <c r="JGJ19" s="2133"/>
      <c r="JGK19" s="2133"/>
      <c r="JGL19" s="2133"/>
      <c r="JGM19" s="2133"/>
      <c r="JGN19" s="2133"/>
      <c r="JGO19" s="2133"/>
      <c r="JGR19" s="2133"/>
      <c r="JGS19" s="2133"/>
      <c r="JGT19" s="2133"/>
      <c r="JGU19" s="2133"/>
      <c r="JGV19" s="2133"/>
      <c r="JGW19" s="2133"/>
      <c r="JGZ19" s="2133"/>
      <c r="JHA19" s="2133"/>
      <c r="JHB19" s="2133"/>
      <c r="JHC19" s="2133"/>
      <c r="JHD19" s="2133"/>
      <c r="JHE19" s="2133"/>
      <c r="JHH19" s="2133"/>
      <c r="JHI19" s="2133"/>
      <c r="JHJ19" s="2133"/>
      <c r="JHK19" s="2133"/>
      <c r="JHL19" s="2133"/>
      <c r="JHM19" s="2133"/>
      <c r="JHP19" s="2133"/>
      <c r="JHQ19" s="2133"/>
      <c r="JHR19" s="2133"/>
      <c r="JHS19" s="2133"/>
      <c r="JHT19" s="2133"/>
      <c r="JHU19" s="2133"/>
      <c r="JHX19" s="2133"/>
      <c r="JHY19" s="2133"/>
      <c r="JHZ19" s="2133"/>
      <c r="JIA19" s="2133"/>
      <c r="JIB19" s="2133"/>
      <c r="JIC19" s="2133"/>
      <c r="JIF19" s="2133"/>
      <c r="JIG19" s="2133"/>
      <c r="JIH19" s="2133"/>
      <c r="JII19" s="2133"/>
      <c r="JIJ19" s="2133"/>
      <c r="JIK19" s="2133"/>
      <c r="JIN19" s="2133"/>
      <c r="JIO19" s="2133"/>
      <c r="JIP19" s="2133"/>
      <c r="JIQ19" s="2133"/>
      <c r="JIR19" s="2133"/>
      <c r="JIS19" s="2133"/>
      <c r="JIV19" s="2133"/>
      <c r="JIW19" s="2133"/>
      <c r="JIX19" s="2133"/>
      <c r="JIY19" s="2133"/>
      <c r="JIZ19" s="2133"/>
      <c r="JJA19" s="2133"/>
      <c r="JJD19" s="2133"/>
      <c r="JJE19" s="2133"/>
      <c r="JJF19" s="2133"/>
      <c r="JJG19" s="2133"/>
      <c r="JJH19" s="2133"/>
      <c r="JJI19" s="2133"/>
      <c r="JJL19" s="2133"/>
      <c r="JJM19" s="2133"/>
      <c r="JJN19" s="2133"/>
      <c r="JJO19" s="2133"/>
      <c r="JJP19" s="2133"/>
      <c r="JJQ19" s="2133"/>
      <c r="JJT19" s="2133"/>
      <c r="JJU19" s="2133"/>
      <c r="JJV19" s="2133"/>
      <c r="JJW19" s="2133"/>
      <c r="JJX19" s="2133"/>
      <c r="JJY19" s="2133"/>
      <c r="JKB19" s="2133"/>
      <c r="JKC19" s="2133"/>
      <c r="JKD19" s="2133"/>
      <c r="JKE19" s="2133"/>
      <c r="JKF19" s="2133"/>
      <c r="JKG19" s="2133"/>
      <c r="JKJ19" s="2133"/>
      <c r="JKK19" s="2133"/>
      <c r="JKL19" s="2133"/>
      <c r="JKM19" s="2133"/>
      <c r="JKN19" s="2133"/>
      <c r="JKO19" s="2133"/>
      <c r="JKR19" s="2133"/>
      <c r="JKS19" s="2133"/>
      <c r="JKT19" s="2133"/>
      <c r="JKU19" s="2133"/>
      <c r="JKV19" s="2133"/>
      <c r="JKW19" s="2133"/>
      <c r="JKZ19" s="2133"/>
      <c r="JLA19" s="2133"/>
      <c r="JLB19" s="2133"/>
      <c r="JLC19" s="2133"/>
      <c r="JLD19" s="2133"/>
      <c r="JLE19" s="2133"/>
      <c r="JLH19" s="2133"/>
      <c r="JLI19" s="2133"/>
      <c r="JLJ19" s="2133"/>
      <c r="JLK19" s="2133"/>
      <c r="JLL19" s="2133"/>
      <c r="JLM19" s="2133"/>
      <c r="JLP19" s="2133"/>
      <c r="JLQ19" s="2133"/>
      <c r="JLR19" s="2133"/>
      <c r="JLS19" s="2133"/>
      <c r="JLT19" s="2133"/>
      <c r="JLU19" s="2133"/>
      <c r="JLX19" s="2133"/>
      <c r="JLY19" s="2133"/>
      <c r="JLZ19" s="2133"/>
      <c r="JMA19" s="2133"/>
      <c r="JMB19" s="2133"/>
      <c r="JMC19" s="2133"/>
      <c r="JMF19" s="2133"/>
      <c r="JMG19" s="2133"/>
      <c r="JMH19" s="2133"/>
      <c r="JMI19" s="2133"/>
      <c r="JMJ19" s="2133"/>
      <c r="JMK19" s="2133"/>
      <c r="JMN19" s="2133"/>
      <c r="JMO19" s="2133"/>
      <c r="JMP19" s="2133"/>
      <c r="JMQ19" s="2133"/>
      <c r="JMR19" s="2133"/>
      <c r="JMS19" s="2133"/>
      <c r="JMV19" s="2133"/>
      <c r="JMW19" s="2133"/>
      <c r="JMX19" s="2133"/>
      <c r="JMY19" s="2133"/>
      <c r="JMZ19" s="2133"/>
      <c r="JNA19" s="2133"/>
      <c r="JND19" s="2133"/>
      <c r="JNE19" s="2133"/>
      <c r="JNF19" s="2133"/>
      <c r="JNG19" s="2133"/>
      <c r="JNH19" s="2133"/>
      <c r="JNI19" s="2133"/>
      <c r="JNL19" s="2133"/>
      <c r="JNM19" s="2133"/>
      <c r="JNN19" s="2133"/>
      <c r="JNO19" s="2133"/>
      <c r="JNP19" s="2133"/>
      <c r="JNQ19" s="2133"/>
      <c r="JNT19" s="2133"/>
      <c r="JNU19" s="2133"/>
      <c r="JNV19" s="2133"/>
      <c r="JNW19" s="2133"/>
      <c r="JNX19" s="2133"/>
      <c r="JNY19" s="2133"/>
      <c r="JOB19" s="2133"/>
      <c r="JOC19" s="2133"/>
      <c r="JOD19" s="2133"/>
      <c r="JOE19" s="2133"/>
      <c r="JOF19" s="2133"/>
      <c r="JOG19" s="2133"/>
      <c r="JOJ19" s="2133"/>
      <c r="JOK19" s="2133"/>
      <c r="JOL19" s="2133"/>
      <c r="JOM19" s="2133"/>
      <c r="JON19" s="2133"/>
      <c r="JOO19" s="2133"/>
      <c r="JOR19" s="2133"/>
      <c r="JOS19" s="2133"/>
      <c r="JOT19" s="2133"/>
      <c r="JOU19" s="2133"/>
      <c r="JOV19" s="2133"/>
      <c r="JOW19" s="2133"/>
      <c r="JOZ19" s="2133"/>
      <c r="JPA19" s="2133"/>
      <c r="JPB19" s="2133"/>
      <c r="JPC19" s="2133"/>
      <c r="JPD19" s="2133"/>
      <c r="JPE19" s="2133"/>
      <c r="JPH19" s="2133"/>
      <c r="JPI19" s="2133"/>
      <c r="JPJ19" s="2133"/>
      <c r="JPK19" s="2133"/>
      <c r="JPL19" s="2133"/>
      <c r="JPM19" s="2133"/>
      <c r="JPP19" s="2133"/>
      <c r="JPQ19" s="2133"/>
      <c r="JPR19" s="2133"/>
      <c r="JPS19" s="2133"/>
      <c r="JPT19" s="2133"/>
      <c r="JPU19" s="2133"/>
      <c r="JPX19" s="2133"/>
      <c r="JPY19" s="2133"/>
      <c r="JPZ19" s="2133"/>
      <c r="JQA19" s="2133"/>
      <c r="JQB19" s="2133"/>
      <c r="JQC19" s="2133"/>
      <c r="JQF19" s="2133"/>
      <c r="JQG19" s="2133"/>
      <c r="JQH19" s="2133"/>
      <c r="JQI19" s="2133"/>
      <c r="JQJ19" s="2133"/>
      <c r="JQK19" s="2133"/>
      <c r="JQN19" s="2133"/>
      <c r="JQO19" s="2133"/>
      <c r="JQP19" s="2133"/>
      <c r="JQQ19" s="2133"/>
      <c r="JQR19" s="2133"/>
      <c r="JQS19" s="2133"/>
      <c r="JQV19" s="2133"/>
      <c r="JQW19" s="2133"/>
      <c r="JQX19" s="2133"/>
      <c r="JQY19" s="2133"/>
      <c r="JQZ19" s="2133"/>
      <c r="JRA19" s="2133"/>
      <c r="JRD19" s="2133"/>
      <c r="JRE19" s="2133"/>
      <c r="JRF19" s="2133"/>
      <c r="JRG19" s="2133"/>
      <c r="JRH19" s="2133"/>
      <c r="JRI19" s="2133"/>
      <c r="JRL19" s="2133"/>
      <c r="JRM19" s="2133"/>
      <c r="JRN19" s="2133"/>
      <c r="JRO19" s="2133"/>
      <c r="JRP19" s="2133"/>
      <c r="JRQ19" s="2133"/>
      <c r="JRT19" s="2133"/>
      <c r="JRU19" s="2133"/>
      <c r="JRV19" s="2133"/>
      <c r="JRW19" s="2133"/>
      <c r="JRX19" s="2133"/>
      <c r="JRY19" s="2133"/>
      <c r="JSB19" s="2133"/>
      <c r="JSC19" s="2133"/>
      <c r="JSD19" s="2133"/>
      <c r="JSE19" s="2133"/>
      <c r="JSF19" s="2133"/>
      <c r="JSG19" s="2133"/>
      <c r="JSJ19" s="2133"/>
      <c r="JSK19" s="2133"/>
      <c r="JSL19" s="2133"/>
      <c r="JSM19" s="2133"/>
      <c r="JSN19" s="2133"/>
      <c r="JSO19" s="2133"/>
      <c r="JSR19" s="2133"/>
      <c r="JSS19" s="2133"/>
      <c r="JST19" s="2133"/>
      <c r="JSU19" s="2133"/>
      <c r="JSV19" s="2133"/>
      <c r="JSW19" s="2133"/>
      <c r="JSZ19" s="2133"/>
      <c r="JTA19" s="2133"/>
      <c r="JTB19" s="2133"/>
      <c r="JTC19" s="2133"/>
      <c r="JTD19" s="2133"/>
      <c r="JTE19" s="2133"/>
      <c r="JTH19" s="2133"/>
      <c r="JTI19" s="2133"/>
      <c r="JTJ19" s="2133"/>
      <c r="JTK19" s="2133"/>
      <c r="JTL19" s="2133"/>
      <c r="JTM19" s="2133"/>
      <c r="JTP19" s="2133"/>
      <c r="JTQ19" s="2133"/>
      <c r="JTR19" s="2133"/>
      <c r="JTS19" s="2133"/>
      <c r="JTT19" s="2133"/>
      <c r="JTU19" s="2133"/>
      <c r="JTX19" s="2133"/>
      <c r="JTY19" s="2133"/>
      <c r="JTZ19" s="2133"/>
      <c r="JUA19" s="2133"/>
      <c r="JUB19" s="2133"/>
      <c r="JUC19" s="2133"/>
      <c r="JUF19" s="2133"/>
      <c r="JUG19" s="2133"/>
      <c r="JUH19" s="2133"/>
      <c r="JUI19" s="2133"/>
      <c r="JUJ19" s="2133"/>
      <c r="JUK19" s="2133"/>
      <c r="JUN19" s="2133"/>
      <c r="JUO19" s="2133"/>
      <c r="JUP19" s="2133"/>
      <c r="JUQ19" s="2133"/>
      <c r="JUR19" s="2133"/>
      <c r="JUS19" s="2133"/>
      <c r="JUV19" s="2133"/>
      <c r="JUW19" s="2133"/>
      <c r="JUX19" s="2133"/>
      <c r="JUY19" s="2133"/>
      <c r="JUZ19" s="2133"/>
      <c r="JVA19" s="2133"/>
      <c r="JVD19" s="2133"/>
      <c r="JVE19" s="2133"/>
      <c r="JVF19" s="2133"/>
      <c r="JVG19" s="2133"/>
      <c r="JVH19" s="2133"/>
      <c r="JVI19" s="2133"/>
      <c r="JVL19" s="2133"/>
      <c r="JVM19" s="2133"/>
      <c r="JVN19" s="2133"/>
      <c r="JVO19" s="2133"/>
      <c r="JVP19" s="2133"/>
      <c r="JVQ19" s="2133"/>
      <c r="JVT19" s="2133"/>
      <c r="JVU19" s="2133"/>
      <c r="JVV19" s="2133"/>
      <c r="JVW19" s="2133"/>
      <c r="JVX19" s="2133"/>
      <c r="JVY19" s="2133"/>
      <c r="JWB19" s="2133"/>
      <c r="JWC19" s="2133"/>
      <c r="JWD19" s="2133"/>
      <c r="JWE19" s="2133"/>
      <c r="JWF19" s="2133"/>
      <c r="JWG19" s="2133"/>
      <c r="JWJ19" s="2133"/>
      <c r="JWK19" s="2133"/>
      <c r="JWL19" s="2133"/>
      <c r="JWM19" s="2133"/>
      <c r="JWN19" s="2133"/>
      <c r="JWO19" s="2133"/>
      <c r="JWR19" s="2133"/>
      <c r="JWS19" s="2133"/>
      <c r="JWT19" s="2133"/>
      <c r="JWU19" s="2133"/>
      <c r="JWV19" s="2133"/>
      <c r="JWW19" s="2133"/>
      <c r="JWZ19" s="2133"/>
      <c r="JXA19" s="2133"/>
      <c r="JXB19" s="2133"/>
      <c r="JXC19" s="2133"/>
      <c r="JXD19" s="2133"/>
      <c r="JXE19" s="2133"/>
      <c r="JXH19" s="2133"/>
      <c r="JXI19" s="2133"/>
      <c r="JXJ19" s="2133"/>
      <c r="JXK19" s="2133"/>
      <c r="JXL19" s="2133"/>
      <c r="JXM19" s="2133"/>
      <c r="JXP19" s="2133"/>
      <c r="JXQ19" s="2133"/>
      <c r="JXR19" s="2133"/>
      <c r="JXS19" s="2133"/>
      <c r="JXT19" s="2133"/>
      <c r="JXU19" s="2133"/>
      <c r="JXX19" s="2133"/>
      <c r="JXY19" s="2133"/>
      <c r="JXZ19" s="2133"/>
      <c r="JYA19" s="2133"/>
      <c r="JYB19" s="2133"/>
      <c r="JYC19" s="2133"/>
      <c r="JYF19" s="2133"/>
      <c r="JYG19" s="2133"/>
      <c r="JYH19" s="2133"/>
      <c r="JYI19" s="2133"/>
      <c r="JYJ19" s="2133"/>
      <c r="JYK19" s="2133"/>
      <c r="JYN19" s="2133"/>
      <c r="JYO19" s="2133"/>
      <c r="JYP19" s="2133"/>
      <c r="JYQ19" s="2133"/>
      <c r="JYR19" s="2133"/>
      <c r="JYS19" s="2133"/>
      <c r="JYV19" s="2133"/>
      <c r="JYW19" s="2133"/>
      <c r="JYX19" s="2133"/>
      <c r="JYY19" s="2133"/>
      <c r="JYZ19" s="2133"/>
      <c r="JZA19" s="2133"/>
      <c r="JZD19" s="2133"/>
      <c r="JZE19" s="2133"/>
      <c r="JZF19" s="2133"/>
      <c r="JZG19" s="2133"/>
      <c r="JZH19" s="2133"/>
      <c r="JZI19" s="2133"/>
      <c r="JZL19" s="2133"/>
      <c r="JZM19" s="2133"/>
      <c r="JZN19" s="2133"/>
      <c r="JZO19" s="2133"/>
      <c r="JZP19" s="2133"/>
      <c r="JZQ19" s="2133"/>
      <c r="JZT19" s="2133"/>
      <c r="JZU19" s="2133"/>
      <c r="JZV19" s="2133"/>
      <c r="JZW19" s="2133"/>
      <c r="JZX19" s="2133"/>
      <c r="JZY19" s="2133"/>
      <c r="KAB19" s="2133"/>
      <c r="KAC19" s="2133"/>
      <c r="KAD19" s="2133"/>
      <c r="KAE19" s="2133"/>
      <c r="KAF19" s="2133"/>
      <c r="KAG19" s="2133"/>
      <c r="KAJ19" s="2133"/>
      <c r="KAK19" s="2133"/>
      <c r="KAL19" s="2133"/>
      <c r="KAM19" s="2133"/>
      <c r="KAN19" s="2133"/>
      <c r="KAO19" s="2133"/>
      <c r="KAR19" s="2133"/>
      <c r="KAS19" s="2133"/>
      <c r="KAT19" s="2133"/>
      <c r="KAU19" s="2133"/>
      <c r="KAV19" s="2133"/>
      <c r="KAW19" s="2133"/>
      <c r="KAZ19" s="2133"/>
      <c r="KBA19" s="2133"/>
      <c r="KBB19" s="2133"/>
      <c r="KBC19" s="2133"/>
      <c r="KBD19" s="2133"/>
      <c r="KBE19" s="2133"/>
      <c r="KBH19" s="2133"/>
      <c r="KBI19" s="2133"/>
      <c r="KBJ19" s="2133"/>
      <c r="KBK19" s="2133"/>
      <c r="KBL19" s="2133"/>
      <c r="KBM19" s="2133"/>
      <c r="KBP19" s="2133"/>
      <c r="KBQ19" s="2133"/>
      <c r="KBR19" s="2133"/>
      <c r="KBS19" s="2133"/>
      <c r="KBT19" s="2133"/>
      <c r="KBU19" s="2133"/>
      <c r="KBX19" s="2133"/>
      <c r="KBY19" s="2133"/>
      <c r="KBZ19" s="2133"/>
      <c r="KCA19" s="2133"/>
      <c r="KCB19" s="2133"/>
      <c r="KCC19" s="2133"/>
      <c r="KCF19" s="2133"/>
      <c r="KCG19" s="2133"/>
      <c r="KCH19" s="2133"/>
      <c r="KCI19" s="2133"/>
      <c r="KCJ19" s="2133"/>
      <c r="KCK19" s="2133"/>
      <c r="KCN19" s="2133"/>
      <c r="KCO19" s="2133"/>
      <c r="KCP19" s="2133"/>
      <c r="KCQ19" s="2133"/>
      <c r="KCR19" s="2133"/>
      <c r="KCS19" s="2133"/>
      <c r="KCV19" s="2133"/>
      <c r="KCW19" s="2133"/>
      <c r="KCX19" s="2133"/>
      <c r="KCY19" s="2133"/>
      <c r="KCZ19" s="2133"/>
      <c r="KDA19" s="2133"/>
      <c r="KDD19" s="2133"/>
      <c r="KDE19" s="2133"/>
      <c r="KDF19" s="2133"/>
      <c r="KDG19" s="2133"/>
      <c r="KDH19" s="2133"/>
      <c r="KDI19" s="2133"/>
      <c r="KDL19" s="2133"/>
      <c r="KDM19" s="2133"/>
      <c r="KDN19" s="2133"/>
      <c r="KDO19" s="2133"/>
      <c r="KDP19" s="2133"/>
      <c r="KDQ19" s="2133"/>
      <c r="KDT19" s="2133"/>
      <c r="KDU19" s="2133"/>
      <c r="KDV19" s="2133"/>
      <c r="KDW19" s="2133"/>
      <c r="KDX19" s="2133"/>
      <c r="KDY19" s="2133"/>
      <c r="KEB19" s="2133"/>
      <c r="KEC19" s="2133"/>
      <c r="KED19" s="2133"/>
      <c r="KEE19" s="2133"/>
      <c r="KEF19" s="2133"/>
      <c r="KEG19" s="2133"/>
      <c r="KEJ19" s="2133"/>
      <c r="KEK19" s="2133"/>
      <c r="KEL19" s="2133"/>
      <c r="KEM19" s="2133"/>
      <c r="KEN19" s="2133"/>
      <c r="KEO19" s="2133"/>
      <c r="KER19" s="2133"/>
      <c r="KES19" s="2133"/>
      <c r="KET19" s="2133"/>
      <c r="KEU19" s="2133"/>
      <c r="KEV19" s="2133"/>
      <c r="KEW19" s="2133"/>
      <c r="KEZ19" s="2133"/>
      <c r="KFA19" s="2133"/>
      <c r="KFB19" s="2133"/>
      <c r="KFC19" s="2133"/>
      <c r="KFD19" s="2133"/>
      <c r="KFE19" s="2133"/>
      <c r="KFH19" s="2133"/>
      <c r="KFI19" s="2133"/>
      <c r="KFJ19" s="2133"/>
      <c r="KFK19" s="2133"/>
      <c r="KFL19" s="2133"/>
      <c r="KFM19" s="2133"/>
      <c r="KFP19" s="2133"/>
      <c r="KFQ19" s="2133"/>
      <c r="KFR19" s="2133"/>
      <c r="KFS19" s="2133"/>
      <c r="KFT19" s="2133"/>
      <c r="KFU19" s="2133"/>
      <c r="KFX19" s="2133"/>
      <c r="KFY19" s="2133"/>
      <c r="KFZ19" s="2133"/>
      <c r="KGA19" s="2133"/>
      <c r="KGB19" s="2133"/>
      <c r="KGC19" s="2133"/>
      <c r="KGF19" s="2133"/>
      <c r="KGG19" s="2133"/>
      <c r="KGH19" s="2133"/>
      <c r="KGI19" s="2133"/>
      <c r="KGJ19" s="2133"/>
      <c r="KGK19" s="2133"/>
      <c r="KGN19" s="2133"/>
      <c r="KGO19" s="2133"/>
      <c r="KGP19" s="2133"/>
      <c r="KGQ19" s="2133"/>
      <c r="KGR19" s="2133"/>
      <c r="KGS19" s="2133"/>
      <c r="KGV19" s="2133"/>
      <c r="KGW19" s="2133"/>
      <c r="KGX19" s="2133"/>
      <c r="KGY19" s="2133"/>
      <c r="KGZ19" s="2133"/>
      <c r="KHA19" s="2133"/>
      <c r="KHD19" s="2133"/>
      <c r="KHE19" s="2133"/>
      <c r="KHF19" s="2133"/>
      <c r="KHG19" s="2133"/>
      <c r="KHH19" s="2133"/>
      <c r="KHI19" s="2133"/>
      <c r="KHL19" s="2133"/>
      <c r="KHM19" s="2133"/>
      <c r="KHN19" s="2133"/>
      <c r="KHO19" s="2133"/>
      <c r="KHP19" s="2133"/>
      <c r="KHQ19" s="2133"/>
      <c r="KHT19" s="2133"/>
      <c r="KHU19" s="2133"/>
      <c r="KHV19" s="2133"/>
      <c r="KHW19" s="2133"/>
      <c r="KHX19" s="2133"/>
      <c r="KHY19" s="2133"/>
      <c r="KIB19" s="2133"/>
      <c r="KIC19" s="2133"/>
      <c r="KID19" s="2133"/>
      <c r="KIE19" s="2133"/>
      <c r="KIF19" s="2133"/>
      <c r="KIG19" s="2133"/>
      <c r="KIJ19" s="2133"/>
      <c r="KIK19" s="2133"/>
      <c r="KIL19" s="2133"/>
      <c r="KIM19" s="2133"/>
      <c r="KIN19" s="2133"/>
      <c r="KIO19" s="2133"/>
      <c r="KIR19" s="2133"/>
      <c r="KIS19" s="2133"/>
      <c r="KIT19" s="2133"/>
      <c r="KIU19" s="2133"/>
      <c r="KIV19" s="2133"/>
      <c r="KIW19" s="2133"/>
      <c r="KIZ19" s="2133"/>
      <c r="KJA19" s="2133"/>
      <c r="KJB19" s="2133"/>
      <c r="KJC19" s="2133"/>
      <c r="KJD19" s="2133"/>
      <c r="KJE19" s="2133"/>
      <c r="KJH19" s="2133"/>
      <c r="KJI19" s="2133"/>
      <c r="KJJ19" s="2133"/>
      <c r="KJK19" s="2133"/>
      <c r="KJL19" s="2133"/>
      <c r="KJM19" s="2133"/>
      <c r="KJP19" s="2133"/>
      <c r="KJQ19" s="2133"/>
      <c r="KJR19" s="2133"/>
      <c r="KJS19" s="2133"/>
      <c r="KJT19" s="2133"/>
      <c r="KJU19" s="2133"/>
      <c r="KJX19" s="2133"/>
      <c r="KJY19" s="2133"/>
      <c r="KJZ19" s="2133"/>
      <c r="KKA19" s="2133"/>
      <c r="KKB19" s="2133"/>
      <c r="KKC19" s="2133"/>
      <c r="KKF19" s="2133"/>
      <c r="KKG19" s="2133"/>
      <c r="KKH19" s="2133"/>
      <c r="KKI19" s="2133"/>
      <c r="KKJ19" s="2133"/>
      <c r="KKK19" s="2133"/>
      <c r="KKN19" s="2133"/>
      <c r="KKO19" s="2133"/>
      <c r="KKP19" s="2133"/>
      <c r="KKQ19" s="2133"/>
      <c r="KKR19" s="2133"/>
      <c r="KKS19" s="2133"/>
      <c r="KKV19" s="2133"/>
      <c r="KKW19" s="2133"/>
      <c r="KKX19" s="2133"/>
      <c r="KKY19" s="2133"/>
      <c r="KKZ19" s="2133"/>
      <c r="KLA19" s="2133"/>
      <c r="KLD19" s="2133"/>
      <c r="KLE19" s="2133"/>
      <c r="KLF19" s="2133"/>
      <c r="KLG19" s="2133"/>
      <c r="KLH19" s="2133"/>
      <c r="KLI19" s="2133"/>
      <c r="KLL19" s="2133"/>
      <c r="KLM19" s="2133"/>
      <c r="KLN19" s="2133"/>
      <c r="KLO19" s="2133"/>
      <c r="KLP19" s="2133"/>
      <c r="KLQ19" s="2133"/>
      <c r="KLT19" s="2133"/>
      <c r="KLU19" s="2133"/>
      <c r="KLV19" s="2133"/>
      <c r="KLW19" s="2133"/>
      <c r="KLX19" s="2133"/>
      <c r="KLY19" s="2133"/>
      <c r="KMB19" s="2133"/>
      <c r="KMC19" s="2133"/>
      <c r="KMD19" s="2133"/>
      <c r="KME19" s="2133"/>
      <c r="KMF19" s="2133"/>
      <c r="KMG19" s="2133"/>
      <c r="KMJ19" s="2133"/>
      <c r="KMK19" s="2133"/>
      <c r="KML19" s="2133"/>
      <c r="KMM19" s="2133"/>
      <c r="KMN19" s="2133"/>
      <c r="KMO19" s="2133"/>
      <c r="KMR19" s="2133"/>
      <c r="KMS19" s="2133"/>
      <c r="KMT19" s="2133"/>
      <c r="KMU19" s="2133"/>
      <c r="KMV19" s="2133"/>
      <c r="KMW19" s="2133"/>
      <c r="KMZ19" s="2133"/>
      <c r="KNA19" s="2133"/>
      <c r="KNB19" s="2133"/>
      <c r="KNC19" s="2133"/>
      <c r="KND19" s="2133"/>
      <c r="KNE19" s="2133"/>
      <c r="KNH19" s="2133"/>
      <c r="KNI19" s="2133"/>
      <c r="KNJ19" s="2133"/>
      <c r="KNK19" s="2133"/>
      <c r="KNL19" s="2133"/>
      <c r="KNM19" s="2133"/>
      <c r="KNP19" s="2133"/>
      <c r="KNQ19" s="2133"/>
      <c r="KNR19" s="2133"/>
      <c r="KNS19" s="2133"/>
      <c r="KNT19" s="2133"/>
      <c r="KNU19" s="2133"/>
      <c r="KNX19" s="2133"/>
      <c r="KNY19" s="2133"/>
      <c r="KNZ19" s="2133"/>
      <c r="KOA19" s="2133"/>
      <c r="KOB19" s="2133"/>
      <c r="KOC19" s="2133"/>
      <c r="KOF19" s="2133"/>
      <c r="KOG19" s="2133"/>
      <c r="KOH19" s="2133"/>
      <c r="KOI19" s="2133"/>
      <c r="KOJ19" s="2133"/>
      <c r="KOK19" s="2133"/>
      <c r="KON19" s="2133"/>
      <c r="KOO19" s="2133"/>
      <c r="KOP19" s="2133"/>
      <c r="KOQ19" s="2133"/>
      <c r="KOR19" s="2133"/>
      <c r="KOS19" s="2133"/>
      <c r="KOV19" s="2133"/>
      <c r="KOW19" s="2133"/>
      <c r="KOX19" s="2133"/>
      <c r="KOY19" s="2133"/>
      <c r="KOZ19" s="2133"/>
      <c r="KPA19" s="2133"/>
      <c r="KPD19" s="2133"/>
      <c r="KPE19" s="2133"/>
      <c r="KPF19" s="2133"/>
      <c r="KPG19" s="2133"/>
      <c r="KPH19" s="2133"/>
      <c r="KPI19" s="2133"/>
      <c r="KPL19" s="2133"/>
      <c r="KPM19" s="2133"/>
      <c r="KPN19" s="2133"/>
      <c r="KPO19" s="2133"/>
      <c r="KPP19" s="2133"/>
      <c r="KPQ19" s="2133"/>
      <c r="KPT19" s="2133"/>
      <c r="KPU19" s="2133"/>
      <c r="KPV19" s="2133"/>
      <c r="KPW19" s="2133"/>
      <c r="KPX19" s="2133"/>
      <c r="KPY19" s="2133"/>
      <c r="KQB19" s="2133"/>
      <c r="KQC19" s="2133"/>
      <c r="KQD19" s="2133"/>
      <c r="KQE19" s="2133"/>
      <c r="KQF19" s="2133"/>
      <c r="KQG19" s="2133"/>
      <c r="KQJ19" s="2133"/>
      <c r="KQK19" s="2133"/>
      <c r="KQL19" s="2133"/>
      <c r="KQM19" s="2133"/>
      <c r="KQN19" s="2133"/>
      <c r="KQO19" s="2133"/>
      <c r="KQR19" s="2133"/>
      <c r="KQS19" s="2133"/>
      <c r="KQT19" s="2133"/>
      <c r="KQU19" s="2133"/>
      <c r="KQV19" s="2133"/>
      <c r="KQW19" s="2133"/>
      <c r="KQZ19" s="2133"/>
      <c r="KRA19" s="2133"/>
      <c r="KRB19" s="2133"/>
      <c r="KRC19" s="2133"/>
      <c r="KRD19" s="2133"/>
      <c r="KRE19" s="2133"/>
      <c r="KRH19" s="2133"/>
      <c r="KRI19" s="2133"/>
      <c r="KRJ19" s="2133"/>
      <c r="KRK19" s="2133"/>
      <c r="KRL19" s="2133"/>
      <c r="KRM19" s="2133"/>
      <c r="KRP19" s="2133"/>
      <c r="KRQ19" s="2133"/>
      <c r="KRR19" s="2133"/>
      <c r="KRS19" s="2133"/>
      <c r="KRT19" s="2133"/>
      <c r="KRU19" s="2133"/>
      <c r="KRX19" s="2133"/>
      <c r="KRY19" s="2133"/>
      <c r="KRZ19" s="2133"/>
      <c r="KSA19" s="2133"/>
      <c r="KSB19" s="2133"/>
      <c r="KSC19" s="2133"/>
      <c r="KSF19" s="2133"/>
      <c r="KSG19" s="2133"/>
      <c r="KSH19" s="2133"/>
      <c r="KSI19" s="2133"/>
      <c r="KSJ19" s="2133"/>
      <c r="KSK19" s="2133"/>
      <c r="KSN19" s="2133"/>
      <c r="KSO19" s="2133"/>
      <c r="KSP19" s="2133"/>
      <c r="KSQ19" s="2133"/>
      <c r="KSR19" s="2133"/>
      <c r="KSS19" s="2133"/>
      <c r="KSV19" s="2133"/>
      <c r="KSW19" s="2133"/>
      <c r="KSX19" s="2133"/>
      <c r="KSY19" s="2133"/>
      <c r="KSZ19" s="2133"/>
      <c r="KTA19" s="2133"/>
      <c r="KTD19" s="2133"/>
      <c r="KTE19" s="2133"/>
      <c r="KTF19" s="2133"/>
      <c r="KTG19" s="2133"/>
      <c r="KTH19" s="2133"/>
      <c r="KTI19" s="2133"/>
      <c r="KTL19" s="2133"/>
      <c r="KTM19" s="2133"/>
      <c r="KTN19" s="2133"/>
      <c r="KTO19" s="2133"/>
      <c r="KTP19" s="2133"/>
      <c r="KTQ19" s="2133"/>
      <c r="KTT19" s="2133"/>
      <c r="KTU19" s="2133"/>
      <c r="KTV19" s="2133"/>
      <c r="KTW19" s="2133"/>
      <c r="KTX19" s="2133"/>
      <c r="KTY19" s="2133"/>
      <c r="KUB19" s="2133"/>
      <c r="KUC19" s="2133"/>
      <c r="KUD19" s="2133"/>
      <c r="KUE19" s="2133"/>
      <c r="KUF19" s="2133"/>
      <c r="KUG19" s="2133"/>
      <c r="KUJ19" s="2133"/>
      <c r="KUK19" s="2133"/>
      <c r="KUL19" s="2133"/>
      <c r="KUM19" s="2133"/>
      <c r="KUN19" s="2133"/>
      <c r="KUO19" s="2133"/>
      <c r="KUR19" s="2133"/>
      <c r="KUS19" s="2133"/>
      <c r="KUT19" s="2133"/>
      <c r="KUU19" s="2133"/>
      <c r="KUV19" s="2133"/>
      <c r="KUW19" s="2133"/>
      <c r="KUZ19" s="2133"/>
      <c r="KVA19" s="2133"/>
      <c r="KVB19" s="2133"/>
      <c r="KVC19" s="2133"/>
      <c r="KVD19" s="2133"/>
      <c r="KVE19" s="2133"/>
      <c r="KVH19" s="2133"/>
      <c r="KVI19" s="2133"/>
      <c r="KVJ19" s="2133"/>
      <c r="KVK19" s="2133"/>
      <c r="KVL19" s="2133"/>
      <c r="KVM19" s="2133"/>
      <c r="KVP19" s="2133"/>
      <c r="KVQ19" s="2133"/>
      <c r="KVR19" s="2133"/>
      <c r="KVS19" s="2133"/>
      <c r="KVT19" s="2133"/>
      <c r="KVU19" s="2133"/>
      <c r="KVX19" s="2133"/>
      <c r="KVY19" s="2133"/>
      <c r="KVZ19" s="2133"/>
      <c r="KWA19" s="2133"/>
      <c r="KWB19" s="2133"/>
      <c r="KWC19" s="2133"/>
      <c r="KWF19" s="2133"/>
      <c r="KWG19" s="2133"/>
      <c r="KWH19" s="2133"/>
      <c r="KWI19" s="2133"/>
      <c r="KWJ19" s="2133"/>
      <c r="KWK19" s="2133"/>
      <c r="KWN19" s="2133"/>
      <c r="KWO19" s="2133"/>
      <c r="KWP19" s="2133"/>
      <c r="KWQ19" s="2133"/>
      <c r="KWR19" s="2133"/>
      <c r="KWS19" s="2133"/>
      <c r="KWV19" s="2133"/>
      <c r="KWW19" s="2133"/>
      <c r="KWX19" s="2133"/>
      <c r="KWY19" s="2133"/>
      <c r="KWZ19" s="2133"/>
      <c r="KXA19" s="2133"/>
      <c r="KXD19" s="2133"/>
      <c r="KXE19" s="2133"/>
      <c r="KXF19" s="2133"/>
      <c r="KXG19" s="2133"/>
      <c r="KXH19" s="2133"/>
      <c r="KXI19" s="2133"/>
      <c r="KXL19" s="2133"/>
      <c r="KXM19" s="2133"/>
      <c r="KXN19" s="2133"/>
      <c r="KXO19" s="2133"/>
      <c r="KXP19" s="2133"/>
      <c r="KXQ19" s="2133"/>
      <c r="KXT19" s="2133"/>
      <c r="KXU19" s="2133"/>
      <c r="KXV19" s="2133"/>
      <c r="KXW19" s="2133"/>
      <c r="KXX19" s="2133"/>
      <c r="KXY19" s="2133"/>
      <c r="KYB19" s="2133"/>
      <c r="KYC19" s="2133"/>
      <c r="KYD19" s="2133"/>
      <c r="KYE19" s="2133"/>
      <c r="KYF19" s="2133"/>
      <c r="KYG19" s="2133"/>
      <c r="KYJ19" s="2133"/>
      <c r="KYK19" s="2133"/>
      <c r="KYL19" s="2133"/>
      <c r="KYM19" s="2133"/>
      <c r="KYN19" s="2133"/>
      <c r="KYO19" s="2133"/>
      <c r="KYR19" s="2133"/>
      <c r="KYS19" s="2133"/>
      <c r="KYT19" s="2133"/>
      <c r="KYU19" s="2133"/>
      <c r="KYV19" s="2133"/>
      <c r="KYW19" s="2133"/>
      <c r="KYZ19" s="2133"/>
      <c r="KZA19" s="2133"/>
      <c r="KZB19" s="2133"/>
      <c r="KZC19" s="2133"/>
      <c r="KZD19" s="2133"/>
      <c r="KZE19" s="2133"/>
      <c r="KZH19" s="2133"/>
      <c r="KZI19" s="2133"/>
      <c r="KZJ19" s="2133"/>
      <c r="KZK19" s="2133"/>
      <c r="KZL19" s="2133"/>
      <c r="KZM19" s="2133"/>
      <c r="KZP19" s="2133"/>
      <c r="KZQ19" s="2133"/>
      <c r="KZR19" s="2133"/>
      <c r="KZS19" s="2133"/>
      <c r="KZT19" s="2133"/>
      <c r="KZU19" s="2133"/>
      <c r="KZX19" s="2133"/>
      <c r="KZY19" s="2133"/>
      <c r="KZZ19" s="2133"/>
      <c r="LAA19" s="2133"/>
      <c r="LAB19" s="2133"/>
      <c r="LAC19" s="2133"/>
      <c r="LAF19" s="2133"/>
      <c r="LAG19" s="2133"/>
      <c r="LAH19" s="2133"/>
      <c r="LAI19" s="2133"/>
      <c r="LAJ19" s="2133"/>
      <c r="LAK19" s="2133"/>
      <c r="LAN19" s="2133"/>
      <c r="LAO19" s="2133"/>
      <c r="LAP19" s="2133"/>
      <c r="LAQ19" s="2133"/>
      <c r="LAR19" s="2133"/>
      <c r="LAS19" s="2133"/>
      <c r="LAV19" s="2133"/>
      <c r="LAW19" s="2133"/>
      <c r="LAX19" s="2133"/>
      <c r="LAY19" s="2133"/>
      <c r="LAZ19" s="2133"/>
      <c r="LBA19" s="2133"/>
      <c r="LBD19" s="2133"/>
      <c r="LBE19" s="2133"/>
      <c r="LBF19" s="2133"/>
      <c r="LBG19" s="2133"/>
      <c r="LBH19" s="2133"/>
      <c r="LBI19" s="2133"/>
      <c r="LBL19" s="2133"/>
      <c r="LBM19" s="2133"/>
      <c r="LBN19" s="2133"/>
      <c r="LBO19" s="2133"/>
      <c r="LBP19" s="2133"/>
      <c r="LBQ19" s="2133"/>
      <c r="LBT19" s="2133"/>
      <c r="LBU19" s="2133"/>
      <c r="LBV19" s="2133"/>
      <c r="LBW19" s="2133"/>
      <c r="LBX19" s="2133"/>
      <c r="LBY19" s="2133"/>
      <c r="LCB19" s="2133"/>
    </row>
    <row r="20" spans="1:8192" ht="14.45" customHeight="1">
      <c r="F20" s="975"/>
      <c r="G20" s="975"/>
      <c r="H20" s="975"/>
      <c r="I20" s="975"/>
      <c r="J20" s="975"/>
      <c r="K20" s="975"/>
      <c r="L20" s="975"/>
      <c r="M20" s="975"/>
      <c r="N20" s="975"/>
      <c r="O20" s="975"/>
      <c r="P20" s="975"/>
      <c r="Q20" s="975"/>
      <c r="R20" s="975"/>
      <c r="S20" s="975"/>
      <c r="T20" s="975"/>
      <c r="U20" s="975"/>
      <c r="X20" s="2133"/>
      <c r="Y20" s="2133"/>
      <c r="Z20" s="2133"/>
      <c r="AA20" s="2133"/>
      <c r="AB20" s="2133"/>
      <c r="AC20" s="2133"/>
      <c r="AF20" s="2133"/>
      <c r="AG20" s="2133"/>
      <c r="AH20" s="2133"/>
      <c r="AI20" s="2133"/>
      <c r="AJ20" s="2133"/>
      <c r="AK20" s="2133"/>
      <c r="AN20" s="2133"/>
      <c r="AO20" s="2133"/>
      <c r="AP20" s="2133"/>
      <c r="AQ20" s="2133"/>
      <c r="AR20" s="2133"/>
      <c r="AS20" s="2133"/>
      <c r="AV20" s="2133"/>
      <c r="AW20" s="2133"/>
      <c r="AX20" s="2133"/>
      <c r="AY20" s="2133"/>
      <c r="AZ20" s="2133"/>
      <c r="BA20" s="2133"/>
      <c r="BD20" s="2133"/>
      <c r="BE20" s="2133"/>
      <c r="BF20" s="2133"/>
      <c r="BG20" s="2133"/>
      <c r="BH20" s="2133"/>
      <c r="BI20" s="2133"/>
      <c r="BL20" s="2133"/>
      <c r="BM20" s="2133"/>
      <c r="BN20" s="2133"/>
      <c r="BO20" s="2133"/>
      <c r="BP20" s="2133"/>
      <c r="BQ20" s="2133"/>
      <c r="BT20" s="2133"/>
      <c r="BU20" s="2133"/>
      <c r="BV20" s="2133"/>
      <c r="BW20" s="2133"/>
      <c r="BX20" s="2133"/>
      <c r="BY20" s="2133"/>
      <c r="CB20" s="2133"/>
      <c r="CC20" s="2133"/>
      <c r="CD20" s="2133"/>
      <c r="CE20" s="2133"/>
      <c r="CF20" s="2133"/>
      <c r="CG20" s="2133"/>
      <c r="CJ20" s="2133"/>
      <c r="CK20" s="2133"/>
      <c r="CL20" s="2133"/>
      <c r="CM20" s="2133"/>
      <c r="CN20" s="2133"/>
      <c r="CO20" s="2133"/>
      <c r="CR20" s="2133"/>
      <c r="CS20" s="2133"/>
      <c r="CT20" s="2133"/>
      <c r="CU20" s="2133"/>
      <c r="CV20" s="2133"/>
      <c r="CW20" s="2133"/>
      <c r="CZ20" s="2133"/>
      <c r="DA20" s="2133"/>
      <c r="DB20" s="2133"/>
      <c r="DC20" s="2133"/>
      <c r="DD20" s="2133"/>
      <c r="DE20" s="2133"/>
      <c r="DH20" s="2133"/>
      <c r="DI20" s="2133"/>
      <c r="DJ20" s="2133"/>
      <c r="DK20" s="2133"/>
      <c r="DL20" s="2133"/>
      <c r="DM20" s="2133"/>
      <c r="DP20" s="2133"/>
      <c r="DQ20" s="2133"/>
      <c r="DR20" s="2133"/>
      <c r="DS20" s="2133"/>
      <c r="DT20" s="2133"/>
      <c r="DU20" s="2133"/>
      <c r="DX20" s="2133"/>
      <c r="DY20" s="2133"/>
      <c r="DZ20" s="2133"/>
      <c r="EA20" s="2133"/>
      <c r="EB20" s="2133"/>
      <c r="EC20" s="2133"/>
      <c r="EF20" s="2133"/>
      <c r="EG20" s="2133"/>
      <c r="EH20" s="2133"/>
      <c r="EI20" s="2133"/>
      <c r="EJ20" s="2133"/>
      <c r="EK20" s="2133"/>
      <c r="EN20" s="2133"/>
      <c r="EO20" s="2133"/>
      <c r="EP20" s="2133"/>
      <c r="EQ20" s="2133"/>
      <c r="ER20" s="2133"/>
      <c r="ES20" s="2133"/>
      <c r="EV20" s="2133"/>
      <c r="EW20" s="2133"/>
      <c r="EX20" s="2133"/>
      <c r="EY20" s="2133"/>
      <c r="EZ20" s="2133"/>
      <c r="FA20" s="2133"/>
      <c r="FD20" s="2133"/>
      <c r="FE20" s="2133"/>
      <c r="FF20" s="2133"/>
      <c r="FG20" s="2133"/>
      <c r="FH20" s="2133"/>
      <c r="FI20" s="2133"/>
      <c r="FL20" s="2133"/>
      <c r="FM20" s="2133"/>
      <c r="FN20" s="2133"/>
      <c r="FO20" s="2133"/>
      <c r="FP20" s="2133"/>
      <c r="FQ20" s="2133"/>
      <c r="FT20" s="2133"/>
      <c r="FU20" s="2133"/>
      <c r="FV20" s="2133"/>
      <c r="FW20" s="2133"/>
      <c r="FX20" s="2133"/>
      <c r="FY20" s="2133"/>
      <c r="GB20" s="2133"/>
      <c r="GC20" s="2133"/>
      <c r="GD20" s="2133"/>
      <c r="GE20" s="2133"/>
      <c r="GF20" s="2133"/>
      <c r="GG20" s="2133"/>
      <c r="GJ20" s="2133"/>
      <c r="GK20" s="2133"/>
      <c r="GL20" s="2133"/>
      <c r="GM20" s="2133"/>
      <c r="GN20" s="2133"/>
      <c r="GO20" s="2133"/>
      <c r="GR20" s="2133"/>
      <c r="GS20" s="2133"/>
      <c r="GT20" s="2133"/>
      <c r="GU20" s="2133"/>
      <c r="GV20" s="2133"/>
      <c r="GW20" s="2133"/>
      <c r="GZ20" s="2133"/>
      <c r="HA20" s="2133"/>
      <c r="HB20" s="2133"/>
      <c r="HC20" s="2133"/>
      <c r="HD20" s="2133"/>
      <c r="HE20" s="2133"/>
      <c r="HH20" s="2133"/>
      <c r="HI20" s="2133"/>
      <c r="HJ20" s="2133"/>
      <c r="HK20" s="2133"/>
      <c r="HL20" s="2133"/>
      <c r="HM20" s="2133"/>
      <c r="HP20" s="2133"/>
      <c r="HQ20" s="2133"/>
      <c r="HR20" s="2133"/>
      <c r="HS20" s="2133"/>
      <c r="HT20" s="2133"/>
      <c r="HU20" s="2133"/>
      <c r="HX20" s="2133"/>
      <c r="HY20" s="2133"/>
      <c r="HZ20" s="2133"/>
      <c r="IA20" s="2133"/>
      <c r="IB20" s="2133"/>
      <c r="IC20" s="2133"/>
      <c r="IF20" s="2133"/>
      <c r="IG20" s="2133"/>
      <c r="IH20" s="2133"/>
      <c r="II20" s="2133"/>
      <c r="IJ20" s="2133"/>
      <c r="IK20" s="2133"/>
      <c r="IN20" s="2133"/>
      <c r="IO20" s="2133"/>
      <c r="IP20" s="2133"/>
      <c r="IQ20" s="2133"/>
      <c r="IR20" s="2133"/>
      <c r="IS20" s="2133"/>
      <c r="IV20" s="2133"/>
      <c r="IW20" s="2133"/>
      <c r="IX20" s="2133"/>
      <c r="IY20" s="2133"/>
      <c r="IZ20" s="2133"/>
      <c r="JA20" s="2133"/>
      <c r="JD20" s="2133"/>
      <c r="JE20" s="2133"/>
      <c r="JF20" s="2133"/>
      <c r="JG20" s="2133"/>
      <c r="JH20" s="2133"/>
      <c r="JI20" s="2133"/>
      <c r="JL20" s="2133"/>
      <c r="JM20" s="2133"/>
      <c r="JN20" s="2133"/>
      <c r="JO20" s="2133"/>
      <c r="JP20" s="2133"/>
      <c r="JQ20" s="2133"/>
      <c r="JT20" s="2133"/>
      <c r="JU20" s="2133"/>
      <c r="JV20" s="2133"/>
      <c r="JW20" s="2133"/>
      <c r="JX20" s="2133"/>
      <c r="JY20" s="2133"/>
      <c r="KB20" s="2133"/>
      <c r="KC20" s="2133"/>
      <c r="KD20" s="2133"/>
      <c r="KE20" s="2133"/>
      <c r="KF20" s="2133"/>
      <c r="KG20" s="2133"/>
      <c r="KJ20" s="2133"/>
      <c r="KK20" s="2133"/>
      <c r="KL20" s="2133"/>
      <c r="KM20" s="2133"/>
      <c r="KN20" s="2133"/>
      <c r="KO20" s="2133"/>
      <c r="KR20" s="2133"/>
      <c r="KS20" s="2133"/>
      <c r="KT20" s="2133"/>
      <c r="KU20" s="2133"/>
      <c r="KV20" s="2133"/>
      <c r="KW20" s="2133"/>
      <c r="KZ20" s="2133"/>
      <c r="LA20" s="2133"/>
      <c r="LB20" s="2133"/>
      <c r="LC20" s="2133"/>
      <c r="LD20" s="2133"/>
      <c r="LE20" s="2133"/>
      <c r="LH20" s="2133"/>
      <c r="LI20" s="2133"/>
      <c r="LJ20" s="2133"/>
      <c r="LK20" s="2133"/>
      <c r="LL20" s="2133"/>
      <c r="LM20" s="2133"/>
      <c r="LP20" s="2133"/>
      <c r="LQ20" s="2133"/>
      <c r="LR20" s="2133"/>
      <c r="LS20" s="2133"/>
      <c r="LT20" s="2133"/>
      <c r="LU20" s="2133"/>
      <c r="LX20" s="2133"/>
      <c r="LY20" s="2133"/>
      <c r="LZ20" s="2133"/>
      <c r="MA20" s="2133"/>
      <c r="MB20" s="2133"/>
      <c r="MC20" s="2133"/>
      <c r="MF20" s="2133"/>
      <c r="MG20" s="2133"/>
      <c r="MH20" s="2133"/>
      <c r="MI20" s="2133"/>
      <c r="MJ20" s="2133"/>
      <c r="MK20" s="2133"/>
      <c r="MN20" s="2133"/>
      <c r="MO20" s="2133"/>
      <c r="MP20" s="2133"/>
      <c r="MQ20" s="2133"/>
      <c r="MR20" s="2133"/>
      <c r="MS20" s="2133"/>
      <c r="MV20" s="2133"/>
      <c r="MW20" s="2133"/>
      <c r="MX20" s="2133"/>
      <c r="MY20" s="2133"/>
      <c r="MZ20" s="2133"/>
      <c r="NA20" s="2133"/>
      <c r="ND20" s="2133"/>
      <c r="NE20" s="2133"/>
      <c r="NF20" s="2133"/>
      <c r="NG20" s="2133"/>
      <c r="NH20" s="2133"/>
      <c r="NI20" s="2133"/>
      <c r="NL20" s="2133"/>
      <c r="NM20" s="2133"/>
      <c r="NN20" s="2133"/>
      <c r="NO20" s="2133"/>
      <c r="NP20" s="2133"/>
      <c r="NQ20" s="2133"/>
      <c r="NT20" s="2133"/>
      <c r="NU20" s="2133"/>
      <c r="NV20" s="2133"/>
      <c r="NW20" s="2133"/>
      <c r="NX20" s="2133"/>
      <c r="NY20" s="2133"/>
      <c r="OB20" s="2133"/>
      <c r="OC20" s="2133"/>
      <c r="OD20" s="2133"/>
      <c r="OE20" s="2133"/>
      <c r="OF20" s="2133"/>
      <c r="OG20" s="2133"/>
      <c r="OJ20" s="2133"/>
      <c r="OK20" s="2133"/>
      <c r="OL20" s="2133"/>
      <c r="OM20" s="2133"/>
      <c r="ON20" s="2133"/>
      <c r="OO20" s="2133"/>
      <c r="OR20" s="2133"/>
      <c r="OS20" s="2133"/>
      <c r="OT20" s="2133"/>
      <c r="OU20" s="2133"/>
      <c r="OV20" s="2133"/>
      <c r="OW20" s="2133"/>
      <c r="OZ20" s="2133"/>
      <c r="PA20" s="2133"/>
      <c r="PB20" s="2133"/>
      <c r="PC20" s="2133"/>
      <c r="PD20" s="2133"/>
      <c r="PE20" s="2133"/>
      <c r="PH20" s="2133"/>
      <c r="PI20" s="2133"/>
      <c r="PJ20" s="2133"/>
      <c r="PK20" s="2133"/>
      <c r="PL20" s="2133"/>
      <c r="PM20" s="2133"/>
      <c r="PP20" s="2133"/>
      <c r="PQ20" s="2133"/>
      <c r="PR20" s="2133"/>
      <c r="PS20" s="2133"/>
      <c r="PT20" s="2133"/>
      <c r="PU20" s="2133"/>
      <c r="PX20" s="2133"/>
      <c r="PY20" s="2133"/>
      <c r="PZ20" s="2133"/>
      <c r="QA20" s="2133"/>
      <c r="QB20" s="2133"/>
      <c r="QC20" s="2133"/>
      <c r="QF20" s="2133"/>
      <c r="QG20" s="2133"/>
      <c r="QH20" s="2133"/>
      <c r="QI20" s="2133"/>
      <c r="QJ20" s="2133"/>
      <c r="QK20" s="2133"/>
      <c r="QN20" s="2133"/>
      <c r="QO20" s="2133"/>
      <c r="QP20" s="2133"/>
      <c r="QQ20" s="2133"/>
      <c r="QR20" s="2133"/>
      <c r="QS20" s="2133"/>
      <c r="QV20" s="2133"/>
      <c r="QW20" s="2133"/>
      <c r="QX20" s="2133"/>
      <c r="QY20" s="2133"/>
      <c r="QZ20" s="2133"/>
      <c r="RA20" s="2133"/>
      <c r="RD20" s="2133"/>
      <c r="RE20" s="2133"/>
      <c r="RF20" s="2133"/>
      <c r="RG20" s="2133"/>
      <c r="RH20" s="2133"/>
      <c r="RI20" s="2133"/>
      <c r="RL20" s="2133"/>
      <c r="RM20" s="2133"/>
      <c r="RN20" s="2133"/>
      <c r="RO20" s="2133"/>
      <c r="RP20" s="2133"/>
      <c r="RQ20" s="2133"/>
      <c r="RT20" s="2133"/>
      <c r="RU20" s="2133"/>
      <c r="RV20" s="2133"/>
      <c r="RW20" s="2133"/>
      <c r="RX20" s="2133"/>
      <c r="RY20" s="2133"/>
      <c r="SB20" s="2133"/>
      <c r="SC20" s="2133"/>
      <c r="SD20" s="2133"/>
      <c r="SE20" s="2133"/>
      <c r="SF20" s="2133"/>
      <c r="SG20" s="2133"/>
      <c r="SJ20" s="2133"/>
      <c r="SK20" s="2133"/>
      <c r="SL20" s="2133"/>
      <c r="SM20" s="2133"/>
      <c r="SN20" s="2133"/>
      <c r="SO20" s="2133"/>
      <c r="SR20" s="2133"/>
      <c r="SS20" s="2133"/>
      <c r="ST20" s="2133"/>
      <c r="SU20" s="2133"/>
      <c r="SV20" s="2133"/>
      <c r="SW20" s="2133"/>
      <c r="SZ20" s="2133"/>
      <c r="TA20" s="2133"/>
      <c r="TB20" s="2133"/>
      <c r="TC20" s="2133"/>
      <c r="TD20" s="2133"/>
      <c r="TE20" s="2133"/>
      <c r="TH20" s="2133"/>
      <c r="TI20" s="2133"/>
      <c r="TJ20" s="2133"/>
      <c r="TK20" s="2133"/>
      <c r="TL20" s="2133"/>
      <c r="TM20" s="2133"/>
      <c r="TP20" s="2133"/>
      <c r="TQ20" s="2133"/>
      <c r="TR20" s="2133"/>
      <c r="TS20" s="2133"/>
      <c r="TT20" s="2133"/>
      <c r="TU20" s="2133"/>
      <c r="TX20" s="2133"/>
      <c r="TY20" s="2133"/>
      <c r="TZ20" s="2133"/>
      <c r="UA20" s="2133"/>
      <c r="UB20" s="2133"/>
      <c r="UC20" s="2133"/>
      <c r="UF20" s="2133"/>
      <c r="UG20" s="2133"/>
      <c r="UH20" s="2133"/>
      <c r="UI20" s="2133"/>
      <c r="UJ20" s="2133"/>
      <c r="UK20" s="2133"/>
      <c r="UN20" s="2133"/>
      <c r="UO20" s="2133"/>
      <c r="UP20" s="2133"/>
      <c r="UQ20" s="2133"/>
      <c r="UR20" s="2133"/>
      <c r="US20" s="2133"/>
      <c r="UV20" s="2133"/>
      <c r="UW20" s="2133"/>
      <c r="UX20" s="2133"/>
      <c r="UY20" s="2133"/>
      <c r="UZ20" s="2133"/>
      <c r="VA20" s="2133"/>
      <c r="VD20" s="2133"/>
      <c r="VE20" s="2133"/>
      <c r="VF20" s="2133"/>
      <c r="VG20" s="2133"/>
      <c r="VH20" s="2133"/>
      <c r="VI20" s="2133"/>
      <c r="VL20" s="2133"/>
      <c r="VM20" s="2133"/>
      <c r="VN20" s="2133"/>
      <c r="VO20" s="2133"/>
      <c r="VP20" s="2133"/>
      <c r="VQ20" s="2133"/>
      <c r="VT20" s="2133"/>
      <c r="VU20" s="2133"/>
      <c r="VV20" s="2133"/>
      <c r="VW20" s="2133"/>
      <c r="VX20" s="2133"/>
      <c r="VY20" s="2133"/>
      <c r="WB20" s="2133"/>
      <c r="WC20" s="2133"/>
      <c r="WD20" s="2133"/>
      <c r="WE20" s="2133"/>
      <c r="WF20" s="2133"/>
      <c r="WG20" s="2133"/>
      <c r="WJ20" s="2133"/>
      <c r="WK20" s="2133"/>
      <c r="WL20" s="2133"/>
      <c r="WM20" s="2133"/>
      <c r="WN20" s="2133"/>
      <c r="WO20" s="2133"/>
      <c r="WR20" s="2133"/>
      <c r="WS20" s="2133"/>
      <c r="WT20" s="2133"/>
      <c r="WU20" s="2133"/>
      <c r="WV20" s="2133"/>
      <c r="WW20" s="2133"/>
      <c r="WZ20" s="2133"/>
      <c r="XA20" s="2133"/>
      <c r="XB20" s="2133"/>
      <c r="XC20" s="2133"/>
      <c r="XD20" s="2133"/>
      <c r="XE20" s="2133"/>
      <c r="XH20" s="2133"/>
      <c r="XI20" s="2133"/>
      <c r="XJ20" s="2133"/>
      <c r="XK20" s="2133"/>
      <c r="XL20" s="2133"/>
      <c r="XM20" s="2133"/>
      <c r="XP20" s="2133"/>
      <c r="XQ20" s="2133"/>
      <c r="XR20" s="2133"/>
      <c r="XS20" s="2133"/>
      <c r="XT20" s="2133"/>
      <c r="XU20" s="2133"/>
      <c r="XX20" s="2133"/>
      <c r="XY20" s="2133"/>
      <c r="XZ20" s="2133"/>
      <c r="YA20" s="2133"/>
      <c r="YB20" s="2133"/>
      <c r="YC20" s="2133"/>
      <c r="YF20" s="2133"/>
      <c r="YG20" s="2133"/>
      <c r="YH20" s="2133"/>
      <c r="YI20" s="2133"/>
      <c r="YJ20" s="2133"/>
      <c r="YK20" s="2133"/>
      <c r="YN20" s="2133"/>
      <c r="YO20" s="2133"/>
      <c r="YP20" s="2133"/>
      <c r="YQ20" s="2133"/>
      <c r="YR20" s="2133"/>
      <c r="YS20" s="2133"/>
      <c r="YV20" s="2133"/>
      <c r="YW20" s="2133"/>
      <c r="YX20" s="2133"/>
      <c r="YY20" s="2133"/>
      <c r="YZ20" s="2133"/>
      <c r="ZA20" s="2133"/>
      <c r="ZD20" s="2133"/>
      <c r="ZE20" s="2133"/>
      <c r="ZF20" s="2133"/>
      <c r="ZG20" s="2133"/>
      <c r="ZH20" s="2133"/>
      <c r="ZI20" s="2133"/>
      <c r="ZL20" s="2133"/>
      <c r="ZM20" s="2133"/>
      <c r="ZN20" s="2133"/>
      <c r="ZO20" s="2133"/>
      <c r="ZP20" s="2133"/>
      <c r="ZQ20" s="2133"/>
      <c r="ZT20" s="2133"/>
      <c r="ZU20" s="2133"/>
      <c r="ZV20" s="2133"/>
      <c r="ZW20" s="2133"/>
      <c r="ZX20" s="2133"/>
      <c r="ZY20" s="2133"/>
      <c r="AAB20" s="2133"/>
      <c r="AAC20" s="2133"/>
      <c r="AAD20" s="2133"/>
      <c r="AAE20" s="2133"/>
      <c r="AAF20" s="2133"/>
      <c r="AAG20" s="2133"/>
      <c r="AAJ20" s="2133"/>
      <c r="AAK20" s="2133"/>
      <c r="AAL20" s="2133"/>
      <c r="AAM20" s="2133"/>
      <c r="AAN20" s="2133"/>
      <c r="AAO20" s="2133"/>
      <c r="AAR20" s="2133"/>
      <c r="AAS20" s="2133"/>
      <c r="AAT20" s="2133"/>
      <c r="AAU20" s="2133"/>
      <c r="AAV20" s="2133"/>
      <c r="AAW20" s="2133"/>
      <c r="AAZ20" s="2133"/>
      <c r="ABA20" s="2133"/>
      <c r="ABB20" s="2133"/>
      <c r="ABC20" s="2133"/>
      <c r="ABD20" s="2133"/>
      <c r="ABE20" s="2133"/>
      <c r="ABH20" s="2133"/>
      <c r="ABI20" s="2133"/>
      <c r="ABJ20" s="2133"/>
      <c r="ABK20" s="2133"/>
      <c r="ABL20" s="2133"/>
      <c r="ABM20" s="2133"/>
      <c r="ABP20" s="2133"/>
      <c r="ABQ20" s="2133"/>
      <c r="ABR20" s="2133"/>
      <c r="ABS20" s="2133"/>
      <c r="ABT20" s="2133"/>
      <c r="ABU20" s="2133"/>
      <c r="ABX20" s="2133"/>
      <c r="ABY20" s="2133"/>
      <c r="ABZ20" s="2133"/>
      <c r="ACA20" s="2133"/>
      <c r="ACB20" s="2133"/>
      <c r="ACC20" s="2133"/>
      <c r="ACF20" s="2133"/>
      <c r="ACG20" s="2133"/>
      <c r="ACH20" s="2133"/>
      <c r="ACI20" s="2133"/>
      <c r="ACJ20" s="2133"/>
      <c r="ACK20" s="2133"/>
      <c r="ACN20" s="2133"/>
      <c r="ACO20" s="2133"/>
      <c r="ACP20" s="2133"/>
      <c r="ACQ20" s="2133"/>
      <c r="ACR20" s="2133"/>
      <c r="ACS20" s="2133"/>
      <c r="ACV20" s="2133"/>
      <c r="ACW20" s="2133"/>
      <c r="ACX20" s="2133"/>
      <c r="ACY20" s="2133"/>
      <c r="ACZ20" s="2133"/>
      <c r="ADA20" s="2133"/>
      <c r="ADD20" s="2133"/>
      <c r="ADE20" s="2133"/>
      <c r="ADF20" s="2133"/>
      <c r="ADG20" s="2133"/>
      <c r="ADH20" s="2133"/>
      <c r="ADI20" s="2133"/>
      <c r="ADL20" s="2133"/>
      <c r="ADM20" s="2133"/>
      <c r="ADN20" s="2133"/>
      <c r="ADO20" s="2133"/>
      <c r="ADP20" s="2133"/>
      <c r="ADQ20" s="2133"/>
      <c r="ADT20" s="2133"/>
      <c r="ADU20" s="2133"/>
      <c r="ADV20" s="2133"/>
      <c r="ADW20" s="2133"/>
      <c r="ADX20" s="2133"/>
      <c r="ADY20" s="2133"/>
      <c r="AEB20" s="2133"/>
      <c r="AEC20" s="2133"/>
      <c r="AED20" s="2133"/>
      <c r="AEE20" s="2133"/>
      <c r="AEF20" s="2133"/>
      <c r="AEG20" s="2133"/>
      <c r="AEJ20" s="2133"/>
      <c r="AEK20" s="2133"/>
      <c r="AEL20" s="2133"/>
      <c r="AEM20" s="2133"/>
      <c r="AEN20" s="2133"/>
      <c r="AEO20" s="2133"/>
      <c r="AER20" s="2133"/>
      <c r="AES20" s="2133"/>
      <c r="AET20" s="2133"/>
      <c r="AEU20" s="2133"/>
      <c r="AEV20" s="2133"/>
      <c r="AEW20" s="2133"/>
      <c r="AEZ20" s="2133"/>
      <c r="AFA20" s="2133"/>
      <c r="AFB20" s="2133"/>
      <c r="AFC20" s="2133"/>
      <c r="AFD20" s="2133"/>
      <c r="AFE20" s="2133"/>
      <c r="AFH20" s="2133"/>
      <c r="AFI20" s="2133"/>
      <c r="AFJ20" s="2133"/>
      <c r="AFK20" s="2133"/>
      <c r="AFL20" s="2133"/>
      <c r="AFM20" s="2133"/>
      <c r="AFP20" s="2133"/>
      <c r="AFQ20" s="2133"/>
      <c r="AFR20" s="2133"/>
      <c r="AFS20" s="2133"/>
      <c r="AFT20" s="2133"/>
      <c r="AFU20" s="2133"/>
      <c r="AFX20" s="2133"/>
      <c r="AFY20" s="2133"/>
      <c r="AFZ20" s="2133"/>
      <c r="AGA20" s="2133"/>
      <c r="AGB20" s="2133"/>
      <c r="AGC20" s="2133"/>
      <c r="AGF20" s="2133"/>
      <c r="AGG20" s="2133"/>
      <c r="AGH20" s="2133"/>
      <c r="AGI20" s="2133"/>
      <c r="AGJ20" s="2133"/>
      <c r="AGK20" s="2133"/>
      <c r="AGN20" s="2133"/>
      <c r="AGO20" s="2133"/>
      <c r="AGP20" s="2133"/>
      <c r="AGQ20" s="2133"/>
      <c r="AGR20" s="2133"/>
      <c r="AGS20" s="2133"/>
      <c r="AGV20" s="2133"/>
      <c r="AGW20" s="2133"/>
      <c r="AGX20" s="2133"/>
      <c r="AGY20" s="2133"/>
      <c r="AGZ20" s="2133"/>
      <c r="AHA20" s="2133"/>
      <c r="AHD20" s="2133"/>
      <c r="AHE20" s="2133"/>
      <c r="AHF20" s="2133"/>
      <c r="AHG20" s="2133"/>
      <c r="AHH20" s="2133"/>
      <c r="AHI20" s="2133"/>
      <c r="AHL20" s="2133"/>
      <c r="AHM20" s="2133"/>
      <c r="AHN20" s="2133"/>
      <c r="AHO20" s="2133"/>
      <c r="AHP20" s="2133"/>
      <c r="AHQ20" s="2133"/>
      <c r="AHT20" s="2133"/>
      <c r="AHU20" s="2133"/>
      <c r="AHV20" s="2133"/>
      <c r="AHW20" s="2133"/>
      <c r="AHX20" s="2133"/>
      <c r="AHY20" s="2133"/>
      <c r="AIB20" s="2133"/>
      <c r="AIC20" s="2133"/>
      <c r="AID20" s="2133"/>
      <c r="AIE20" s="2133"/>
      <c r="AIF20" s="2133"/>
      <c r="AIG20" s="2133"/>
      <c r="AIJ20" s="2133"/>
      <c r="AIK20" s="2133"/>
      <c r="AIL20" s="2133"/>
      <c r="AIM20" s="2133"/>
      <c r="AIN20" s="2133"/>
      <c r="AIO20" s="2133"/>
      <c r="AIR20" s="2133"/>
      <c r="AIS20" s="2133"/>
      <c r="AIT20" s="2133"/>
      <c r="AIU20" s="2133"/>
      <c r="AIV20" s="2133"/>
      <c r="AIW20" s="2133"/>
      <c r="AIZ20" s="2133"/>
      <c r="AJA20" s="2133"/>
      <c r="AJB20" s="2133"/>
      <c r="AJC20" s="2133"/>
      <c r="AJD20" s="2133"/>
      <c r="AJE20" s="2133"/>
      <c r="AJH20" s="2133"/>
      <c r="AJI20" s="2133"/>
      <c r="AJJ20" s="2133"/>
      <c r="AJK20" s="2133"/>
      <c r="AJL20" s="2133"/>
      <c r="AJM20" s="2133"/>
      <c r="AJP20" s="2133"/>
      <c r="AJQ20" s="2133"/>
      <c r="AJR20" s="2133"/>
      <c r="AJS20" s="2133"/>
      <c r="AJT20" s="2133"/>
      <c r="AJU20" s="2133"/>
      <c r="AJX20" s="2133"/>
      <c r="AJY20" s="2133"/>
      <c r="AJZ20" s="2133"/>
      <c r="AKA20" s="2133"/>
      <c r="AKB20" s="2133"/>
      <c r="AKC20" s="2133"/>
      <c r="AKF20" s="2133"/>
      <c r="AKG20" s="2133"/>
      <c r="AKH20" s="2133"/>
      <c r="AKI20" s="2133"/>
      <c r="AKJ20" s="2133"/>
      <c r="AKK20" s="2133"/>
      <c r="AKN20" s="2133"/>
      <c r="AKO20" s="2133"/>
      <c r="AKP20" s="2133"/>
      <c r="AKQ20" s="2133"/>
      <c r="AKR20" s="2133"/>
      <c r="AKS20" s="2133"/>
      <c r="AKV20" s="2133"/>
      <c r="AKW20" s="2133"/>
      <c r="AKX20" s="2133"/>
      <c r="AKY20" s="2133"/>
      <c r="AKZ20" s="2133"/>
      <c r="ALA20" s="2133"/>
      <c r="ALD20" s="2133"/>
      <c r="ALE20" s="2133"/>
      <c r="ALF20" s="2133"/>
      <c r="ALG20" s="2133"/>
      <c r="ALH20" s="2133"/>
      <c r="ALI20" s="2133"/>
      <c r="ALL20" s="2133"/>
      <c r="ALM20" s="2133"/>
      <c r="ALN20" s="2133"/>
      <c r="ALO20" s="2133"/>
      <c r="ALP20" s="2133"/>
      <c r="ALQ20" s="2133"/>
      <c r="ALT20" s="2133"/>
      <c r="ALU20" s="2133"/>
      <c r="ALV20" s="2133"/>
      <c r="ALW20" s="2133"/>
      <c r="ALX20" s="2133"/>
      <c r="ALY20" s="2133"/>
      <c r="AMB20" s="2133"/>
      <c r="AMC20" s="2133"/>
      <c r="AMD20" s="2133"/>
      <c r="AME20" s="2133"/>
      <c r="AMF20" s="2133"/>
      <c r="AMG20" s="2133"/>
      <c r="AMJ20" s="2133"/>
      <c r="AMK20" s="2133"/>
      <c r="AML20" s="2133"/>
      <c r="AMM20" s="2133"/>
      <c r="AMN20" s="2133"/>
      <c r="AMO20" s="2133"/>
      <c r="AMR20" s="2133"/>
      <c r="AMS20" s="2133"/>
      <c r="AMT20" s="2133"/>
      <c r="AMU20" s="2133"/>
      <c r="AMV20" s="2133"/>
      <c r="AMW20" s="2133"/>
      <c r="AMZ20" s="2133"/>
      <c r="ANA20" s="2133"/>
      <c r="ANB20" s="2133"/>
      <c r="ANC20" s="2133"/>
      <c r="AND20" s="2133"/>
      <c r="ANE20" s="2133"/>
      <c r="ANH20" s="2133"/>
      <c r="ANI20" s="2133"/>
      <c r="ANJ20" s="2133"/>
      <c r="ANK20" s="2133"/>
      <c r="ANL20" s="2133"/>
      <c r="ANM20" s="2133"/>
      <c r="ANP20" s="2133"/>
      <c r="ANQ20" s="2133"/>
      <c r="ANR20" s="2133"/>
      <c r="ANS20" s="2133"/>
      <c r="ANT20" s="2133"/>
      <c r="ANU20" s="2133"/>
      <c r="ANX20" s="2133"/>
      <c r="ANY20" s="2133"/>
      <c r="ANZ20" s="2133"/>
      <c r="AOA20" s="2133"/>
      <c r="AOB20" s="2133"/>
      <c r="AOC20" s="2133"/>
      <c r="AOF20" s="2133"/>
      <c r="AOG20" s="2133"/>
      <c r="AOH20" s="2133"/>
      <c r="AOI20" s="2133"/>
      <c r="AOJ20" s="2133"/>
      <c r="AOK20" s="2133"/>
      <c r="AON20" s="2133"/>
      <c r="AOO20" s="2133"/>
      <c r="AOP20" s="2133"/>
      <c r="AOQ20" s="2133"/>
      <c r="AOR20" s="2133"/>
      <c r="AOS20" s="2133"/>
      <c r="AOV20" s="2133"/>
      <c r="AOW20" s="2133"/>
      <c r="AOX20" s="2133"/>
      <c r="AOY20" s="2133"/>
      <c r="AOZ20" s="2133"/>
      <c r="APA20" s="2133"/>
      <c r="APD20" s="2133"/>
      <c r="APE20" s="2133"/>
      <c r="APF20" s="2133"/>
      <c r="APG20" s="2133"/>
      <c r="APH20" s="2133"/>
      <c r="API20" s="2133"/>
      <c r="APL20" s="2133"/>
      <c r="APM20" s="2133"/>
      <c r="APN20" s="2133"/>
      <c r="APO20" s="2133"/>
      <c r="APP20" s="2133"/>
      <c r="APQ20" s="2133"/>
      <c r="APT20" s="2133"/>
      <c r="APU20" s="2133"/>
      <c r="APV20" s="2133"/>
      <c r="APW20" s="2133"/>
      <c r="APX20" s="2133"/>
      <c r="APY20" s="2133"/>
      <c r="AQB20" s="2133"/>
      <c r="AQC20" s="2133"/>
      <c r="AQD20" s="2133"/>
      <c r="AQE20" s="2133"/>
      <c r="AQF20" s="2133"/>
      <c r="AQG20" s="2133"/>
      <c r="AQJ20" s="2133"/>
      <c r="AQK20" s="2133"/>
      <c r="AQL20" s="2133"/>
      <c r="AQM20" s="2133"/>
      <c r="AQN20" s="2133"/>
      <c r="AQO20" s="2133"/>
      <c r="AQR20" s="2133"/>
      <c r="AQS20" s="2133"/>
      <c r="AQT20" s="2133"/>
      <c r="AQU20" s="2133"/>
      <c r="AQV20" s="2133"/>
      <c r="AQW20" s="2133"/>
      <c r="AQZ20" s="2133"/>
      <c r="ARA20" s="2133"/>
      <c r="ARB20" s="2133"/>
      <c r="ARC20" s="2133"/>
      <c r="ARD20" s="2133"/>
      <c r="ARE20" s="2133"/>
      <c r="ARH20" s="2133"/>
      <c r="ARI20" s="2133"/>
      <c r="ARJ20" s="2133"/>
      <c r="ARK20" s="2133"/>
      <c r="ARL20" s="2133"/>
      <c r="ARM20" s="2133"/>
      <c r="ARP20" s="2133"/>
      <c r="ARQ20" s="2133"/>
      <c r="ARR20" s="2133"/>
      <c r="ARS20" s="2133"/>
      <c r="ART20" s="2133"/>
      <c r="ARU20" s="2133"/>
      <c r="ARX20" s="2133"/>
      <c r="ARY20" s="2133"/>
      <c r="ARZ20" s="2133"/>
      <c r="ASA20" s="2133"/>
      <c r="ASB20" s="2133"/>
      <c r="ASC20" s="2133"/>
      <c r="ASF20" s="2133"/>
      <c r="ASG20" s="2133"/>
      <c r="ASH20" s="2133"/>
      <c r="ASI20" s="2133"/>
      <c r="ASJ20" s="2133"/>
      <c r="ASK20" s="2133"/>
      <c r="ASN20" s="2133"/>
      <c r="ASO20" s="2133"/>
      <c r="ASP20" s="2133"/>
      <c r="ASQ20" s="2133"/>
      <c r="ASR20" s="2133"/>
      <c r="ASS20" s="2133"/>
      <c r="ASV20" s="2133"/>
      <c r="ASW20" s="2133"/>
      <c r="ASX20" s="2133"/>
      <c r="ASY20" s="2133"/>
      <c r="ASZ20" s="2133"/>
      <c r="ATA20" s="2133"/>
      <c r="ATD20" s="2133"/>
      <c r="ATE20" s="2133"/>
      <c r="ATF20" s="2133"/>
      <c r="ATG20" s="2133"/>
      <c r="ATH20" s="2133"/>
      <c r="ATI20" s="2133"/>
      <c r="ATL20" s="2133"/>
      <c r="ATM20" s="2133"/>
      <c r="ATN20" s="2133"/>
      <c r="ATO20" s="2133"/>
      <c r="ATP20" s="2133"/>
      <c r="ATQ20" s="2133"/>
      <c r="ATT20" s="2133"/>
      <c r="ATU20" s="2133"/>
      <c r="ATV20" s="2133"/>
      <c r="ATW20" s="2133"/>
      <c r="ATX20" s="2133"/>
      <c r="ATY20" s="2133"/>
      <c r="AUB20" s="2133"/>
      <c r="AUC20" s="2133"/>
      <c r="AUD20" s="2133"/>
      <c r="AUE20" s="2133"/>
      <c r="AUF20" s="2133"/>
      <c r="AUG20" s="2133"/>
      <c r="AUJ20" s="2133"/>
      <c r="AUK20" s="2133"/>
      <c r="AUL20" s="2133"/>
      <c r="AUM20" s="2133"/>
      <c r="AUN20" s="2133"/>
      <c r="AUO20" s="2133"/>
      <c r="AUR20" s="2133"/>
      <c r="AUS20" s="2133"/>
      <c r="AUT20" s="2133"/>
      <c r="AUU20" s="2133"/>
      <c r="AUV20" s="2133"/>
      <c r="AUW20" s="2133"/>
      <c r="AUZ20" s="2133"/>
      <c r="AVA20" s="2133"/>
      <c r="AVB20" s="2133"/>
      <c r="AVC20" s="2133"/>
      <c r="AVD20" s="2133"/>
      <c r="AVE20" s="2133"/>
      <c r="AVH20" s="2133"/>
      <c r="AVI20" s="2133"/>
      <c r="AVJ20" s="2133"/>
      <c r="AVK20" s="2133"/>
      <c r="AVL20" s="2133"/>
      <c r="AVM20" s="2133"/>
      <c r="AVP20" s="2133"/>
      <c r="AVQ20" s="2133"/>
      <c r="AVR20" s="2133"/>
      <c r="AVS20" s="2133"/>
      <c r="AVT20" s="2133"/>
      <c r="AVU20" s="2133"/>
      <c r="AVX20" s="2133"/>
      <c r="AVY20" s="2133"/>
      <c r="AVZ20" s="2133"/>
      <c r="AWA20" s="2133"/>
      <c r="AWB20" s="2133"/>
      <c r="AWC20" s="2133"/>
      <c r="AWF20" s="2133"/>
      <c r="AWG20" s="2133"/>
      <c r="AWH20" s="2133"/>
      <c r="AWI20" s="2133"/>
      <c r="AWJ20" s="2133"/>
      <c r="AWK20" s="2133"/>
      <c r="AWN20" s="2133"/>
      <c r="AWO20" s="2133"/>
      <c r="AWP20" s="2133"/>
      <c r="AWQ20" s="2133"/>
      <c r="AWR20" s="2133"/>
      <c r="AWS20" s="2133"/>
      <c r="AWV20" s="2133"/>
      <c r="AWW20" s="2133"/>
      <c r="AWX20" s="2133"/>
      <c r="AWY20" s="2133"/>
      <c r="AWZ20" s="2133"/>
      <c r="AXA20" s="2133"/>
      <c r="AXD20" s="2133"/>
      <c r="AXE20" s="2133"/>
      <c r="AXF20" s="2133"/>
      <c r="AXG20" s="2133"/>
      <c r="AXH20" s="2133"/>
      <c r="AXI20" s="2133"/>
      <c r="AXL20" s="2133"/>
      <c r="AXM20" s="2133"/>
      <c r="AXN20" s="2133"/>
      <c r="AXO20" s="2133"/>
      <c r="AXP20" s="2133"/>
      <c r="AXQ20" s="2133"/>
      <c r="AXT20" s="2133"/>
      <c r="AXU20" s="2133"/>
      <c r="AXV20" s="2133"/>
      <c r="AXW20" s="2133"/>
      <c r="AXX20" s="2133"/>
      <c r="AXY20" s="2133"/>
      <c r="AYB20" s="2133"/>
      <c r="AYC20" s="2133"/>
      <c r="AYD20" s="2133"/>
      <c r="AYE20" s="2133"/>
      <c r="AYF20" s="2133"/>
      <c r="AYG20" s="2133"/>
      <c r="AYJ20" s="2133"/>
      <c r="AYK20" s="2133"/>
      <c r="AYL20" s="2133"/>
      <c r="AYM20" s="2133"/>
      <c r="AYN20" s="2133"/>
      <c r="AYO20" s="2133"/>
      <c r="AYR20" s="2133"/>
      <c r="AYS20" s="2133"/>
      <c r="AYT20" s="2133"/>
      <c r="AYU20" s="2133"/>
      <c r="AYV20" s="2133"/>
      <c r="AYW20" s="2133"/>
      <c r="AYZ20" s="2133"/>
      <c r="AZA20" s="2133"/>
      <c r="AZB20" s="2133"/>
      <c r="AZC20" s="2133"/>
      <c r="AZD20" s="2133"/>
      <c r="AZE20" s="2133"/>
      <c r="AZH20" s="2133"/>
      <c r="AZI20" s="2133"/>
      <c r="AZJ20" s="2133"/>
      <c r="AZK20" s="2133"/>
      <c r="AZL20" s="2133"/>
      <c r="AZM20" s="2133"/>
      <c r="AZP20" s="2133"/>
      <c r="AZQ20" s="2133"/>
      <c r="AZR20" s="2133"/>
      <c r="AZS20" s="2133"/>
      <c r="AZT20" s="2133"/>
      <c r="AZU20" s="2133"/>
      <c r="AZX20" s="2133"/>
      <c r="AZY20" s="2133"/>
      <c r="AZZ20" s="2133"/>
      <c r="BAA20" s="2133"/>
      <c r="BAB20" s="2133"/>
      <c r="BAC20" s="2133"/>
      <c r="BAF20" s="2133"/>
      <c r="BAG20" s="2133"/>
      <c r="BAH20" s="2133"/>
      <c r="BAI20" s="2133"/>
      <c r="BAJ20" s="2133"/>
      <c r="BAK20" s="2133"/>
      <c r="BAN20" s="2133"/>
      <c r="BAO20" s="2133"/>
      <c r="BAP20" s="2133"/>
      <c r="BAQ20" s="2133"/>
      <c r="BAR20" s="2133"/>
      <c r="BAS20" s="2133"/>
      <c r="BAV20" s="2133"/>
      <c r="BAW20" s="2133"/>
      <c r="BAX20" s="2133"/>
      <c r="BAY20" s="2133"/>
      <c r="BAZ20" s="2133"/>
      <c r="BBA20" s="2133"/>
      <c r="BBD20" s="2133"/>
      <c r="BBE20" s="2133"/>
      <c r="BBF20" s="2133"/>
      <c r="BBG20" s="2133"/>
      <c r="BBH20" s="2133"/>
      <c r="BBI20" s="2133"/>
      <c r="BBL20" s="2133"/>
      <c r="BBM20" s="2133"/>
      <c r="BBN20" s="2133"/>
      <c r="BBO20" s="2133"/>
      <c r="BBP20" s="2133"/>
      <c r="BBQ20" s="2133"/>
      <c r="BBT20" s="2133"/>
      <c r="BBU20" s="2133"/>
      <c r="BBV20" s="2133"/>
      <c r="BBW20" s="2133"/>
      <c r="BBX20" s="2133"/>
      <c r="BBY20" s="2133"/>
      <c r="BCB20" s="2133"/>
      <c r="BCC20" s="2133"/>
      <c r="BCD20" s="2133"/>
      <c r="BCE20" s="2133"/>
      <c r="BCF20" s="2133"/>
      <c r="BCG20" s="2133"/>
      <c r="BCJ20" s="2133"/>
      <c r="BCK20" s="2133"/>
      <c r="BCL20" s="2133"/>
      <c r="BCM20" s="2133"/>
      <c r="BCN20" s="2133"/>
      <c r="BCO20" s="2133"/>
      <c r="BCR20" s="2133"/>
      <c r="BCS20" s="2133"/>
      <c r="BCT20" s="2133"/>
      <c r="BCU20" s="2133"/>
      <c r="BCV20" s="2133"/>
      <c r="BCW20" s="2133"/>
      <c r="BCZ20" s="2133"/>
      <c r="BDA20" s="2133"/>
      <c r="BDB20" s="2133"/>
      <c r="BDC20" s="2133"/>
      <c r="BDD20" s="2133"/>
      <c r="BDE20" s="2133"/>
      <c r="BDH20" s="2133"/>
      <c r="BDI20" s="2133"/>
      <c r="BDJ20" s="2133"/>
      <c r="BDK20" s="2133"/>
      <c r="BDL20" s="2133"/>
      <c r="BDM20" s="2133"/>
      <c r="BDP20" s="2133"/>
      <c r="BDQ20" s="2133"/>
      <c r="BDR20" s="2133"/>
      <c r="BDS20" s="2133"/>
      <c r="BDT20" s="2133"/>
      <c r="BDU20" s="2133"/>
      <c r="BDX20" s="2133"/>
      <c r="BDY20" s="2133"/>
      <c r="BDZ20" s="2133"/>
      <c r="BEA20" s="2133"/>
      <c r="BEB20" s="2133"/>
      <c r="BEC20" s="2133"/>
      <c r="BEF20" s="2133"/>
      <c r="BEG20" s="2133"/>
      <c r="BEH20" s="2133"/>
      <c r="BEI20" s="2133"/>
      <c r="BEJ20" s="2133"/>
      <c r="BEK20" s="2133"/>
      <c r="BEN20" s="2133"/>
      <c r="BEO20" s="2133"/>
      <c r="BEP20" s="2133"/>
      <c r="BEQ20" s="2133"/>
      <c r="BER20" s="2133"/>
      <c r="BES20" s="2133"/>
      <c r="BEV20" s="2133"/>
      <c r="BEW20" s="2133"/>
      <c r="BEX20" s="2133"/>
      <c r="BEY20" s="2133"/>
      <c r="BEZ20" s="2133"/>
      <c r="BFA20" s="2133"/>
      <c r="BFD20" s="2133"/>
      <c r="BFE20" s="2133"/>
      <c r="BFF20" s="2133"/>
      <c r="BFG20" s="2133"/>
      <c r="BFH20" s="2133"/>
      <c r="BFI20" s="2133"/>
      <c r="BFL20" s="2133"/>
      <c r="BFM20" s="2133"/>
      <c r="BFN20" s="2133"/>
      <c r="BFO20" s="2133"/>
      <c r="BFP20" s="2133"/>
      <c r="BFQ20" s="2133"/>
      <c r="BFT20" s="2133"/>
      <c r="BFU20" s="2133"/>
      <c r="BFV20" s="2133"/>
      <c r="BFW20" s="2133"/>
      <c r="BFX20" s="2133"/>
      <c r="BFY20" s="2133"/>
      <c r="BGB20" s="2133"/>
      <c r="BGC20" s="2133"/>
      <c r="BGD20" s="2133"/>
      <c r="BGE20" s="2133"/>
      <c r="BGF20" s="2133"/>
      <c r="BGG20" s="2133"/>
      <c r="BGJ20" s="2133"/>
      <c r="BGK20" s="2133"/>
      <c r="BGL20" s="2133"/>
      <c r="BGM20" s="2133"/>
      <c r="BGN20" s="2133"/>
      <c r="BGO20" s="2133"/>
      <c r="BGR20" s="2133"/>
      <c r="BGS20" s="2133"/>
      <c r="BGT20" s="2133"/>
      <c r="BGU20" s="2133"/>
      <c r="BGV20" s="2133"/>
      <c r="BGW20" s="2133"/>
      <c r="BGZ20" s="2133"/>
      <c r="BHA20" s="2133"/>
      <c r="BHB20" s="2133"/>
      <c r="BHC20" s="2133"/>
      <c r="BHD20" s="2133"/>
      <c r="BHE20" s="2133"/>
      <c r="BHH20" s="2133"/>
      <c r="BHI20" s="2133"/>
      <c r="BHJ20" s="2133"/>
      <c r="BHK20" s="2133"/>
      <c r="BHL20" s="2133"/>
      <c r="BHM20" s="2133"/>
      <c r="BHP20" s="2133"/>
      <c r="BHQ20" s="2133"/>
      <c r="BHR20" s="2133"/>
      <c r="BHS20" s="2133"/>
      <c r="BHT20" s="2133"/>
      <c r="BHU20" s="2133"/>
      <c r="BHX20" s="2133"/>
      <c r="BHY20" s="2133"/>
      <c r="BHZ20" s="2133"/>
      <c r="BIA20" s="2133"/>
      <c r="BIB20" s="2133"/>
      <c r="BIC20" s="2133"/>
      <c r="BIF20" s="2133"/>
      <c r="BIG20" s="2133"/>
      <c r="BIH20" s="2133"/>
      <c r="BII20" s="2133"/>
      <c r="BIJ20" s="2133"/>
      <c r="BIK20" s="2133"/>
      <c r="BIN20" s="2133"/>
      <c r="BIO20" s="2133"/>
      <c r="BIP20" s="2133"/>
      <c r="BIQ20" s="2133"/>
      <c r="BIR20" s="2133"/>
      <c r="BIS20" s="2133"/>
      <c r="BIV20" s="2133"/>
      <c r="BIW20" s="2133"/>
      <c r="BIX20" s="2133"/>
      <c r="BIY20" s="2133"/>
      <c r="BIZ20" s="2133"/>
      <c r="BJA20" s="2133"/>
      <c r="BJD20" s="2133"/>
      <c r="BJE20" s="2133"/>
      <c r="BJF20" s="2133"/>
      <c r="BJG20" s="2133"/>
      <c r="BJH20" s="2133"/>
      <c r="BJI20" s="2133"/>
      <c r="BJL20" s="2133"/>
      <c r="BJM20" s="2133"/>
      <c r="BJN20" s="2133"/>
      <c r="BJO20" s="2133"/>
      <c r="BJP20" s="2133"/>
      <c r="BJQ20" s="2133"/>
      <c r="BJT20" s="2133"/>
      <c r="BJU20" s="2133"/>
      <c r="BJV20" s="2133"/>
      <c r="BJW20" s="2133"/>
      <c r="BJX20" s="2133"/>
      <c r="BJY20" s="2133"/>
      <c r="BKB20" s="2133"/>
      <c r="BKC20" s="2133"/>
      <c r="BKD20" s="2133"/>
      <c r="BKE20" s="2133"/>
      <c r="BKF20" s="2133"/>
      <c r="BKG20" s="2133"/>
      <c r="BKJ20" s="2133"/>
      <c r="BKK20" s="2133"/>
      <c r="BKL20" s="2133"/>
      <c r="BKM20" s="2133"/>
      <c r="BKN20" s="2133"/>
      <c r="BKO20" s="2133"/>
      <c r="BKR20" s="2133"/>
      <c r="BKS20" s="2133"/>
      <c r="BKT20" s="2133"/>
      <c r="BKU20" s="2133"/>
      <c r="BKV20" s="2133"/>
      <c r="BKW20" s="2133"/>
      <c r="BKZ20" s="2133"/>
      <c r="BLA20" s="2133"/>
      <c r="BLB20" s="2133"/>
      <c r="BLC20" s="2133"/>
      <c r="BLD20" s="2133"/>
      <c r="BLE20" s="2133"/>
      <c r="BLH20" s="2133"/>
      <c r="BLI20" s="2133"/>
      <c r="BLJ20" s="2133"/>
      <c r="BLK20" s="2133"/>
      <c r="BLL20" s="2133"/>
      <c r="BLM20" s="2133"/>
      <c r="BLP20" s="2133"/>
      <c r="BLQ20" s="2133"/>
      <c r="BLR20" s="2133"/>
      <c r="BLS20" s="2133"/>
      <c r="BLT20" s="2133"/>
      <c r="BLU20" s="2133"/>
      <c r="BLX20" s="2133"/>
      <c r="BLY20" s="2133"/>
      <c r="BLZ20" s="2133"/>
      <c r="BMA20" s="2133"/>
      <c r="BMB20" s="2133"/>
      <c r="BMC20" s="2133"/>
      <c r="BMF20" s="2133"/>
      <c r="BMG20" s="2133"/>
      <c r="BMH20" s="2133"/>
      <c r="BMI20" s="2133"/>
      <c r="BMJ20" s="2133"/>
      <c r="BMK20" s="2133"/>
      <c r="BMN20" s="2133"/>
      <c r="BMO20" s="2133"/>
      <c r="BMP20" s="2133"/>
      <c r="BMQ20" s="2133"/>
      <c r="BMR20" s="2133"/>
      <c r="BMS20" s="2133"/>
      <c r="BMV20" s="2133"/>
      <c r="BMW20" s="2133"/>
      <c r="BMX20" s="2133"/>
      <c r="BMY20" s="2133"/>
      <c r="BMZ20" s="2133"/>
      <c r="BNA20" s="2133"/>
      <c r="BND20" s="2133"/>
      <c r="BNE20" s="2133"/>
      <c r="BNF20" s="2133"/>
      <c r="BNG20" s="2133"/>
      <c r="BNH20" s="2133"/>
      <c r="BNI20" s="2133"/>
      <c r="BNL20" s="2133"/>
      <c r="BNM20" s="2133"/>
      <c r="BNN20" s="2133"/>
      <c r="BNO20" s="2133"/>
      <c r="BNP20" s="2133"/>
      <c r="BNQ20" s="2133"/>
      <c r="BNT20" s="2133"/>
      <c r="BNU20" s="2133"/>
      <c r="BNV20" s="2133"/>
      <c r="BNW20" s="2133"/>
      <c r="BNX20" s="2133"/>
      <c r="BNY20" s="2133"/>
      <c r="BOB20" s="2133"/>
      <c r="BOC20" s="2133"/>
      <c r="BOD20" s="2133"/>
      <c r="BOE20" s="2133"/>
      <c r="BOF20" s="2133"/>
      <c r="BOG20" s="2133"/>
      <c r="BOJ20" s="2133"/>
      <c r="BOK20" s="2133"/>
      <c r="BOL20" s="2133"/>
      <c r="BOM20" s="2133"/>
      <c r="BON20" s="2133"/>
      <c r="BOO20" s="2133"/>
      <c r="BOR20" s="2133"/>
      <c r="BOS20" s="2133"/>
      <c r="BOT20" s="2133"/>
      <c r="BOU20" s="2133"/>
      <c r="BOV20" s="2133"/>
      <c r="BOW20" s="2133"/>
      <c r="BOZ20" s="2133"/>
      <c r="BPA20" s="2133"/>
      <c r="BPB20" s="2133"/>
      <c r="BPC20" s="2133"/>
      <c r="BPD20" s="2133"/>
      <c r="BPE20" s="2133"/>
      <c r="BPH20" s="2133"/>
      <c r="BPI20" s="2133"/>
      <c r="BPJ20" s="2133"/>
      <c r="BPK20" s="2133"/>
      <c r="BPL20" s="2133"/>
      <c r="BPM20" s="2133"/>
      <c r="BPP20" s="2133"/>
      <c r="BPQ20" s="2133"/>
      <c r="BPR20" s="2133"/>
      <c r="BPS20" s="2133"/>
      <c r="BPT20" s="2133"/>
      <c r="BPU20" s="2133"/>
      <c r="BPX20" s="2133"/>
      <c r="BPY20" s="2133"/>
      <c r="BPZ20" s="2133"/>
      <c r="BQA20" s="2133"/>
      <c r="BQB20" s="2133"/>
      <c r="BQC20" s="2133"/>
      <c r="BQF20" s="2133"/>
      <c r="BQG20" s="2133"/>
      <c r="BQH20" s="2133"/>
      <c r="BQI20" s="2133"/>
      <c r="BQJ20" s="2133"/>
      <c r="BQK20" s="2133"/>
      <c r="BQN20" s="2133"/>
      <c r="BQO20" s="2133"/>
      <c r="BQP20" s="2133"/>
      <c r="BQQ20" s="2133"/>
      <c r="BQR20" s="2133"/>
      <c r="BQS20" s="2133"/>
      <c r="BQV20" s="2133"/>
      <c r="BQW20" s="2133"/>
      <c r="BQX20" s="2133"/>
      <c r="BQY20" s="2133"/>
      <c r="BQZ20" s="2133"/>
      <c r="BRA20" s="2133"/>
      <c r="BRD20" s="2133"/>
      <c r="BRE20" s="2133"/>
      <c r="BRF20" s="2133"/>
      <c r="BRG20" s="2133"/>
      <c r="BRH20" s="2133"/>
      <c r="BRI20" s="2133"/>
      <c r="BRL20" s="2133"/>
      <c r="BRM20" s="2133"/>
      <c r="BRN20" s="2133"/>
      <c r="BRO20" s="2133"/>
      <c r="BRP20" s="2133"/>
      <c r="BRQ20" s="2133"/>
      <c r="BRT20" s="2133"/>
      <c r="BRU20" s="2133"/>
      <c r="BRV20" s="2133"/>
      <c r="BRW20" s="2133"/>
      <c r="BRX20" s="2133"/>
      <c r="BRY20" s="2133"/>
      <c r="BSB20" s="2133"/>
      <c r="BSC20" s="2133"/>
      <c r="BSD20" s="2133"/>
      <c r="BSE20" s="2133"/>
      <c r="BSF20" s="2133"/>
      <c r="BSG20" s="2133"/>
      <c r="BSJ20" s="2133"/>
      <c r="BSK20" s="2133"/>
      <c r="BSL20" s="2133"/>
      <c r="BSM20" s="2133"/>
      <c r="BSN20" s="2133"/>
      <c r="BSO20" s="2133"/>
      <c r="BSR20" s="2133"/>
      <c r="BSS20" s="2133"/>
      <c r="BST20" s="2133"/>
      <c r="BSU20" s="2133"/>
      <c r="BSV20" s="2133"/>
      <c r="BSW20" s="2133"/>
      <c r="BSZ20" s="2133"/>
      <c r="BTA20" s="2133"/>
      <c r="BTB20" s="2133"/>
      <c r="BTC20" s="2133"/>
      <c r="BTD20" s="2133"/>
      <c r="BTE20" s="2133"/>
      <c r="BTH20" s="2133"/>
      <c r="BTI20" s="2133"/>
      <c r="BTJ20" s="2133"/>
      <c r="BTK20" s="2133"/>
      <c r="BTL20" s="2133"/>
      <c r="BTM20" s="2133"/>
      <c r="BTP20" s="2133"/>
      <c r="BTQ20" s="2133"/>
      <c r="BTR20" s="2133"/>
      <c r="BTS20" s="2133"/>
      <c r="BTT20" s="2133"/>
      <c r="BTU20" s="2133"/>
      <c r="BTX20" s="2133"/>
      <c r="BTY20" s="2133"/>
      <c r="BTZ20" s="2133"/>
      <c r="BUA20" s="2133"/>
      <c r="BUB20" s="2133"/>
      <c r="BUC20" s="2133"/>
      <c r="BUF20" s="2133"/>
      <c r="BUG20" s="2133"/>
      <c r="BUH20" s="2133"/>
      <c r="BUI20" s="2133"/>
      <c r="BUJ20" s="2133"/>
      <c r="BUK20" s="2133"/>
      <c r="BUN20" s="2133"/>
      <c r="BUO20" s="2133"/>
      <c r="BUP20" s="2133"/>
      <c r="BUQ20" s="2133"/>
      <c r="BUR20" s="2133"/>
      <c r="BUS20" s="2133"/>
      <c r="BUV20" s="2133"/>
      <c r="BUW20" s="2133"/>
      <c r="BUX20" s="2133"/>
      <c r="BUY20" s="2133"/>
      <c r="BUZ20" s="2133"/>
      <c r="BVA20" s="2133"/>
      <c r="BVD20" s="2133"/>
      <c r="BVE20" s="2133"/>
      <c r="BVF20" s="2133"/>
      <c r="BVG20" s="2133"/>
      <c r="BVH20" s="2133"/>
      <c r="BVI20" s="2133"/>
      <c r="BVL20" s="2133"/>
      <c r="BVM20" s="2133"/>
      <c r="BVN20" s="2133"/>
      <c r="BVO20" s="2133"/>
      <c r="BVP20" s="2133"/>
      <c r="BVQ20" s="2133"/>
      <c r="BVT20" s="2133"/>
      <c r="BVU20" s="2133"/>
      <c r="BVV20" s="2133"/>
      <c r="BVW20" s="2133"/>
      <c r="BVX20" s="2133"/>
      <c r="BVY20" s="2133"/>
      <c r="BWB20" s="2133"/>
      <c r="BWC20" s="2133"/>
      <c r="BWD20" s="2133"/>
      <c r="BWE20" s="2133"/>
      <c r="BWF20" s="2133"/>
      <c r="BWG20" s="2133"/>
      <c r="BWJ20" s="2133"/>
      <c r="BWK20" s="2133"/>
      <c r="BWL20" s="2133"/>
      <c r="BWM20" s="2133"/>
      <c r="BWN20" s="2133"/>
      <c r="BWO20" s="2133"/>
      <c r="BWR20" s="2133"/>
      <c r="BWS20" s="2133"/>
      <c r="BWT20" s="2133"/>
      <c r="BWU20" s="2133"/>
      <c r="BWV20" s="2133"/>
      <c r="BWW20" s="2133"/>
      <c r="BWZ20" s="2133"/>
      <c r="BXA20" s="2133"/>
      <c r="BXB20" s="2133"/>
      <c r="BXC20" s="2133"/>
      <c r="BXD20" s="2133"/>
      <c r="BXE20" s="2133"/>
      <c r="BXH20" s="2133"/>
      <c r="BXI20" s="2133"/>
      <c r="BXJ20" s="2133"/>
      <c r="BXK20" s="2133"/>
      <c r="BXL20" s="2133"/>
      <c r="BXM20" s="2133"/>
      <c r="BXP20" s="2133"/>
      <c r="BXQ20" s="2133"/>
      <c r="BXR20" s="2133"/>
      <c r="BXS20" s="2133"/>
      <c r="BXT20" s="2133"/>
      <c r="BXU20" s="2133"/>
      <c r="BXX20" s="2133"/>
      <c r="BXY20" s="2133"/>
      <c r="BXZ20" s="2133"/>
      <c r="BYA20" s="2133"/>
      <c r="BYB20" s="2133"/>
      <c r="BYC20" s="2133"/>
      <c r="BYF20" s="2133"/>
      <c r="BYG20" s="2133"/>
      <c r="BYH20" s="2133"/>
      <c r="BYI20" s="2133"/>
      <c r="BYJ20" s="2133"/>
      <c r="BYK20" s="2133"/>
      <c r="BYN20" s="2133"/>
      <c r="BYO20" s="2133"/>
      <c r="BYP20" s="2133"/>
      <c r="BYQ20" s="2133"/>
      <c r="BYR20" s="2133"/>
      <c r="BYS20" s="2133"/>
      <c r="BYV20" s="2133"/>
      <c r="BYW20" s="2133"/>
      <c r="BYX20" s="2133"/>
      <c r="BYY20" s="2133"/>
      <c r="BYZ20" s="2133"/>
      <c r="BZA20" s="2133"/>
      <c r="BZD20" s="2133"/>
      <c r="BZE20" s="2133"/>
      <c r="BZF20" s="2133"/>
      <c r="BZG20" s="2133"/>
      <c r="BZH20" s="2133"/>
      <c r="BZI20" s="2133"/>
      <c r="BZL20" s="2133"/>
      <c r="BZM20" s="2133"/>
      <c r="BZN20" s="2133"/>
      <c r="BZO20" s="2133"/>
      <c r="BZP20" s="2133"/>
      <c r="BZQ20" s="2133"/>
      <c r="BZT20" s="2133"/>
      <c r="BZU20" s="2133"/>
      <c r="BZV20" s="2133"/>
      <c r="BZW20" s="2133"/>
      <c r="BZX20" s="2133"/>
      <c r="BZY20" s="2133"/>
      <c r="CAB20" s="2133"/>
      <c r="CAC20" s="2133"/>
      <c r="CAD20" s="2133"/>
      <c r="CAE20" s="2133"/>
      <c r="CAF20" s="2133"/>
      <c r="CAG20" s="2133"/>
      <c r="CAJ20" s="2133"/>
      <c r="CAK20" s="2133"/>
      <c r="CAL20" s="2133"/>
      <c r="CAM20" s="2133"/>
      <c r="CAN20" s="2133"/>
      <c r="CAO20" s="2133"/>
      <c r="CAR20" s="2133"/>
      <c r="CAS20" s="2133"/>
      <c r="CAT20" s="2133"/>
      <c r="CAU20" s="2133"/>
      <c r="CAV20" s="2133"/>
      <c r="CAW20" s="2133"/>
      <c r="CAZ20" s="2133"/>
      <c r="CBA20" s="2133"/>
      <c r="CBB20" s="2133"/>
      <c r="CBC20" s="2133"/>
      <c r="CBD20" s="2133"/>
      <c r="CBE20" s="2133"/>
      <c r="CBH20" s="2133"/>
      <c r="CBI20" s="2133"/>
      <c r="CBJ20" s="2133"/>
      <c r="CBK20" s="2133"/>
      <c r="CBL20" s="2133"/>
      <c r="CBM20" s="2133"/>
      <c r="CBP20" s="2133"/>
      <c r="CBQ20" s="2133"/>
      <c r="CBR20" s="2133"/>
      <c r="CBS20" s="2133"/>
      <c r="CBT20" s="2133"/>
      <c r="CBU20" s="2133"/>
      <c r="CBX20" s="2133"/>
      <c r="CBY20" s="2133"/>
      <c r="CBZ20" s="2133"/>
      <c r="CCA20" s="2133"/>
      <c r="CCB20" s="2133"/>
      <c r="CCC20" s="2133"/>
      <c r="CCF20" s="2133"/>
      <c r="CCG20" s="2133"/>
      <c r="CCH20" s="2133"/>
      <c r="CCI20" s="2133"/>
      <c r="CCJ20" s="2133"/>
      <c r="CCK20" s="2133"/>
      <c r="CCN20" s="2133"/>
      <c r="CCO20" s="2133"/>
      <c r="CCP20" s="2133"/>
      <c r="CCQ20" s="2133"/>
      <c r="CCR20" s="2133"/>
      <c r="CCS20" s="2133"/>
      <c r="CCV20" s="2133"/>
      <c r="CCW20" s="2133"/>
      <c r="CCX20" s="2133"/>
      <c r="CCY20" s="2133"/>
      <c r="CCZ20" s="2133"/>
      <c r="CDA20" s="2133"/>
      <c r="CDD20" s="2133"/>
      <c r="CDE20" s="2133"/>
      <c r="CDF20" s="2133"/>
      <c r="CDG20" s="2133"/>
      <c r="CDH20" s="2133"/>
      <c r="CDI20" s="2133"/>
      <c r="CDL20" s="2133"/>
      <c r="CDM20" s="2133"/>
      <c r="CDN20" s="2133"/>
      <c r="CDO20" s="2133"/>
      <c r="CDP20" s="2133"/>
      <c r="CDQ20" s="2133"/>
      <c r="CDT20" s="2133"/>
      <c r="CDU20" s="2133"/>
      <c r="CDV20" s="2133"/>
      <c r="CDW20" s="2133"/>
      <c r="CDX20" s="2133"/>
      <c r="CDY20" s="2133"/>
      <c r="CEB20" s="2133"/>
      <c r="CEC20" s="2133"/>
      <c r="CED20" s="2133"/>
      <c r="CEE20" s="2133"/>
      <c r="CEF20" s="2133"/>
      <c r="CEG20" s="2133"/>
      <c r="CEJ20" s="2133"/>
      <c r="CEK20" s="2133"/>
      <c r="CEL20" s="2133"/>
      <c r="CEM20" s="2133"/>
      <c r="CEN20" s="2133"/>
      <c r="CEO20" s="2133"/>
      <c r="CER20" s="2133"/>
      <c r="CES20" s="2133"/>
      <c r="CET20" s="2133"/>
      <c r="CEU20" s="2133"/>
      <c r="CEV20" s="2133"/>
      <c r="CEW20" s="2133"/>
      <c r="CEZ20" s="2133"/>
      <c r="CFA20" s="2133"/>
      <c r="CFB20" s="2133"/>
      <c r="CFC20" s="2133"/>
      <c r="CFD20" s="2133"/>
      <c r="CFE20" s="2133"/>
      <c r="CFH20" s="2133"/>
      <c r="CFI20" s="2133"/>
      <c r="CFJ20" s="2133"/>
      <c r="CFK20" s="2133"/>
      <c r="CFL20" s="2133"/>
      <c r="CFM20" s="2133"/>
      <c r="CFP20" s="2133"/>
      <c r="CFQ20" s="2133"/>
      <c r="CFR20" s="2133"/>
      <c r="CFS20" s="2133"/>
      <c r="CFT20" s="2133"/>
      <c r="CFU20" s="2133"/>
      <c r="CFX20" s="2133"/>
      <c r="CFY20" s="2133"/>
      <c r="CFZ20" s="2133"/>
      <c r="CGA20" s="2133"/>
      <c r="CGB20" s="2133"/>
      <c r="CGC20" s="2133"/>
      <c r="CGF20" s="2133"/>
      <c r="CGG20" s="2133"/>
      <c r="CGH20" s="2133"/>
      <c r="CGI20" s="2133"/>
      <c r="CGJ20" s="2133"/>
      <c r="CGK20" s="2133"/>
      <c r="CGN20" s="2133"/>
      <c r="CGO20" s="2133"/>
      <c r="CGP20" s="2133"/>
      <c r="CGQ20" s="2133"/>
      <c r="CGR20" s="2133"/>
      <c r="CGS20" s="2133"/>
      <c r="CGV20" s="2133"/>
      <c r="CGW20" s="2133"/>
      <c r="CGX20" s="2133"/>
      <c r="CGY20" s="2133"/>
      <c r="CGZ20" s="2133"/>
      <c r="CHA20" s="2133"/>
      <c r="CHD20" s="2133"/>
      <c r="CHE20" s="2133"/>
      <c r="CHF20" s="2133"/>
      <c r="CHG20" s="2133"/>
      <c r="CHH20" s="2133"/>
      <c r="CHI20" s="2133"/>
      <c r="CHL20" s="2133"/>
      <c r="CHM20" s="2133"/>
      <c r="CHN20" s="2133"/>
      <c r="CHO20" s="2133"/>
      <c r="CHP20" s="2133"/>
      <c r="CHQ20" s="2133"/>
      <c r="CHT20" s="2133"/>
      <c r="CHU20" s="2133"/>
      <c r="CHV20" s="2133"/>
      <c r="CHW20" s="2133"/>
      <c r="CHX20" s="2133"/>
      <c r="CHY20" s="2133"/>
      <c r="CIB20" s="2133"/>
      <c r="CIC20" s="2133"/>
      <c r="CID20" s="2133"/>
      <c r="CIE20" s="2133"/>
      <c r="CIF20" s="2133"/>
      <c r="CIG20" s="2133"/>
      <c r="CIJ20" s="2133"/>
      <c r="CIK20" s="2133"/>
      <c r="CIL20" s="2133"/>
      <c r="CIM20" s="2133"/>
      <c r="CIN20" s="2133"/>
      <c r="CIO20" s="2133"/>
      <c r="CIR20" s="2133"/>
      <c r="CIS20" s="2133"/>
      <c r="CIT20" s="2133"/>
      <c r="CIU20" s="2133"/>
      <c r="CIV20" s="2133"/>
      <c r="CIW20" s="2133"/>
      <c r="CIZ20" s="2133"/>
      <c r="CJA20" s="2133"/>
      <c r="CJB20" s="2133"/>
      <c r="CJC20" s="2133"/>
      <c r="CJD20" s="2133"/>
      <c r="CJE20" s="2133"/>
      <c r="CJH20" s="2133"/>
      <c r="CJI20" s="2133"/>
      <c r="CJJ20" s="2133"/>
      <c r="CJK20" s="2133"/>
      <c r="CJL20" s="2133"/>
      <c r="CJM20" s="2133"/>
      <c r="CJP20" s="2133"/>
      <c r="CJQ20" s="2133"/>
      <c r="CJR20" s="2133"/>
      <c r="CJS20" s="2133"/>
      <c r="CJT20" s="2133"/>
      <c r="CJU20" s="2133"/>
      <c r="CJX20" s="2133"/>
      <c r="CJY20" s="2133"/>
      <c r="CJZ20" s="2133"/>
      <c r="CKA20" s="2133"/>
      <c r="CKB20" s="2133"/>
      <c r="CKC20" s="2133"/>
      <c r="CKF20" s="2133"/>
      <c r="CKG20" s="2133"/>
      <c r="CKH20" s="2133"/>
      <c r="CKI20" s="2133"/>
      <c r="CKJ20" s="2133"/>
      <c r="CKK20" s="2133"/>
      <c r="CKN20" s="2133"/>
      <c r="CKO20" s="2133"/>
      <c r="CKP20" s="2133"/>
      <c r="CKQ20" s="2133"/>
      <c r="CKR20" s="2133"/>
      <c r="CKS20" s="2133"/>
      <c r="CKV20" s="2133"/>
      <c r="CKW20" s="2133"/>
      <c r="CKX20" s="2133"/>
      <c r="CKY20" s="2133"/>
      <c r="CKZ20" s="2133"/>
      <c r="CLA20" s="2133"/>
      <c r="CLD20" s="2133"/>
      <c r="CLE20" s="2133"/>
      <c r="CLF20" s="2133"/>
      <c r="CLG20" s="2133"/>
      <c r="CLH20" s="2133"/>
      <c r="CLI20" s="2133"/>
      <c r="CLL20" s="2133"/>
      <c r="CLM20" s="2133"/>
      <c r="CLN20" s="2133"/>
      <c r="CLO20" s="2133"/>
      <c r="CLP20" s="2133"/>
      <c r="CLQ20" s="2133"/>
      <c r="CLT20" s="2133"/>
      <c r="CLU20" s="2133"/>
      <c r="CLV20" s="2133"/>
      <c r="CLW20" s="2133"/>
      <c r="CLX20" s="2133"/>
      <c r="CLY20" s="2133"/>
      <c r="CMB20" s="2133"/>
      <c r="CMC20" s="2133"/>
      <c r="CMD20" s="2133"/>
      <c r="CME20" s="2133"/>
      <c r="CMF20" s="2133"/>
      <c r="CMG20" s="2133"/>
      <c r="CMJ20" s="2133"/>
      <c r="CMK20" s="2133"/>
      <c r="CML20" s="2133"/>
      <c r="CMM20" s="2133"/>
      <c r="CMN20" s="2133"/>
      <c r="CMO20" s="2133"/>
      <c r="CMR20" s="2133"/>
      <c r="CMS20" s="2133"/>
      <c r="CMT20" s="2133"/>
      <c r="CMU20" s="2133"/>
      <c r="CMV20" s="2133"/>
      <c r="CMW20" s="2133"/>
      <c r="CMZ20" s="2133"/>
      <c r="CNA20" s="2133"/>
      <c r="CNB20" s="2133"/>
      <c r="CNC20" s="2133"/>
      <c r="CND20" s="2133"/>
      <c r="CNE20" s="2133"/>
      <c r="CNH20" s="2133"/>
      <c r="CNI20" s="2133"/>
      <c r="CNJ20" s="2133"/>
      <c r="CNK20" s="2133"/>
      <c r="CNL20" s="2133"/>
      <c r="CNM20" s="2133"/>
      <c r="CNP20" s="2133"/>
      <c r="CNQ20" s="2133"/>
      <c r="CNR20" s="2133"/>
      <c r="CNS20" s="2133"/>
      <c r="CNT20" s="2133"/>
      <c r="CNU20" s="2133"/>
      <c r="CNX20" s="2133"/>
      <c r="CNY20" s="2133"/>
      <c r="CNZ20" s="2133"/>
      <c r="COA20" s="2133"/>
      <c r="COB20" s="2133"/>
      <c r="COC20" s="2133"/>
      <c r="COF20" s="2133"/>
      <c r="COG20" s="2133"/>
      <c r="COH20" s="2133"/>
      <c r="COI20" s="2133"/>
      <c r="COJ20" s="2133"/>
      <c r="COK20" s="2133"/>
      <c r="CON20" s="2133"/>
      <c r="COO20" s="2133"/>
      <c r="COP20" s="2133"/>
      <c r="COQ20" s="2133"/>
      <c r="COR20" s="2133"/>
      <c r="COS20" s="2133"/>
      <c r="COV20" s="2133"/>
      <c r="COW20" s="2133"/>
      <c r="COX20" s="2133"/>
      <c r="COY20" s="2133"/>
      <c r="COZ20" s="2133"/>
      <c r="CPA20" s="2133"/>
      <c r="CPD20" s="2133"/>
      <c r="CPE20" s="2133"/>
      <c r="CPF20" s="2133"/>
      <c r="CPG20" s="2133"/>
      <c r="CPH20" s="2133"/>
      <c r="CPI20" s="2133"/>
      <c r="CPL20" s="2133"/>
      <c r="CPM20" s="2133"/>
      <c r="CPN20" s="2133"/>
      <c r="CPO20" s="2133"/>
      <c r="CPP20" s="2133"/>
      <c r="CPQ20" s="2133"/>
      <c r="CPT20" s="2133"/>
      <c r="CPU20" s="2133"/>
      <c r="CPV20" s="2133"/>
      <c r="CPW20" s="2133"/>
      <c r="CPX20" s="2133"/>
      <c r="CPY20" s="2133"/>
      <c r="CQB20" s="2133"/>
      <c r="CQC20" s="2133"/>
      <c r="CQD20" s="2133"/>
      <c r="CQE20" s="2133"/>
      <c r="CQF20" s="2133"/>
      <c r="CQG20" s="2133"/>
      <c r="CQJ20" s="2133"/>
      <c r="CQK20" s="2133"/>
      <c r="CQL20" s="2133"/>
      <c r="CQM20" s="2133"/>
      <c r="CQN20" s="2133"/>
      <c r="CQO20" s="2133"/>
      <c r="CQR20" s="2133"/>
      <c r="CQS20" s="2133"/>
      <c r="CQT20" s="2133"/>
      <c r="CQU20" s="2133"/>
      <c r="CQV20" s="2133"/>
      <c r="CQW20" s="2133"/>
      <c r="CQZ20" s="2133"/>
      <c r="CRA20" s="2133"/>
      <c r="CRB20" s="2133"/>
      <c r="CRC20" s="2133"/>
      <c r="CRD20" s="2133"/>
      <c r="CRE20" s="2133"/>
      <c r="CRH20" s="2133"/>
      <c r="CRI20" s="2133"/>
      <c r="CRJ20" s="2133"/>
      <c r="CRK20" s="2133"/>
      <c r="CRL20" s="2133"/>
      <c r="CRM20" s="2133"/>
      <c r="CRP20" s="2133"/>
      <c r="CRQ20" s="2133"/>
      <c r="CRR20" s="2133"/>
      <c r="CRS20" s="2133"/>
      <c r="CRT20" s="2133"/>
      <c r="CRU20" s="2133"/>
      <c r="CRX20" s="2133"/>
      <c r="CRY20" s="2133"/>
      <c r="CRZ20" s="2133"/>
      <c r="CSA20" s="2133"/>
      <c r="CSB20" s="2133"/>
      <c r="CSC20" s="2133"/>
      <c r="CSF20" s="2133"/>
      <c r="CSG20" s="2133"/>
      <c r="CSH20" s="2133"/>
      <c r="CSI20" s="2133"/>
      <c r="CSJ20" s="2133"/>
      <c r="CSK20" s="2133"/>
      <c r="CSN20" s="2133"/>
      <c r="CSO20" s="2133"/>
      <c r="CSP20" s="2133"/>
      <c r="CSQ20" s="2133"/>
      <c r="CSR20" s="2133"/>
      <c r="CSS20" s="2133"/>
      <c r="CSV20" s="2133"/>
      <c r="CSW20" s="2133"/>
      <c r="CSX20" s="2133"/>
      <c r="CSY20" s="2133"/>
      <c r="CSZ20" s="2133"/>
      <c r="CTA20" s="2133"/>
      <c r="CTD20" s="2133"/>
      <c r="CTE20" s="2133"/>
      <c r="CTF20" s="2133"/>
      <c r="CTG20" s="2133"/>
      <c r="CTH20" s="2133"/>
      <c r="CTI20" s="2133"/>
      <c r="CTL20" s="2133"/>
      <c r="CTM20" s="2133"/>
      <c r="CTN20" s="2133"/>
      <c r="CTO20" s="2133"/>
      <c r="CTP20" s="2133"/>
      <c r="CTQ20" s="2133"/>
      <c r="CTT20" s="2133"/>
      <c r="CTU20" s="2133"/>
      <c r="CTV20" s="2133"/>
      <c r="CTW20" s="2133"/>
      <c r="CTX20" s="2133"/>
      <c r="CTY20" s="2133"/>
      <c r="CUB20" s="2133"/>
      <c r="CUC20" s="2133"/>
      <c r="CUD20" s="2133"/>
      <c r="CUE20" s="2133"/>
      <c r="CUF20" s="2133"/>
      <c r="CUG20" s="2133"/>
      <c r="CUJ20" s="2133"/>
      <c r="CUK20" s="2133"/>
      <c r="CUL20" s="2133"/>
      <c r="CUM20" s="2133"/>
      <c r="CUN20" s="2133"/>
      <c r="CUO20" s="2133"/>
      <c r="CUR20" s="2133"/>
      <c r="CUS20" s="2133"/>
      <c r="CUT20" s="2133"/>
      <c r="CUU20" s="2133"/>
      <c r="CUV20" s="2133"/>
      <c r="CUW20" s="2133"/>
      <c r="CUZ20" s="2133"/>
      <c r="CVA20" s="2133"/>
      <c r="CVB20" s="2133"/>
      <c r="CVC20" s="2133"/>
      <c r="CVD20" s="2133"/>
      <c r="CVE20" s="2133"/>
      <c r="CVH20" s="2133"/>
      <c r="CVI20" s="2133"/>
      <c r="CVJ20" s="2133"/>
      <c r="CVK20" s="2133"/>
      <c r="CVL20" s="2133"/>
      <c r="CVM20" s="2133"/>
      <c r="CVP20" s="2133"/>
      <c r="CVQ20" s="2133"/>
      <c r="CVR20" s="2133"/>
      <c r="CVS20" s="2133"/>
      <c r="CVT20" s="2133"/>
      <c r="CVU20" s="2133"/>
      <c r="CVX20" s="2133"/>
      <c r="CVY20" s="2133"/>
      <c r="CVZ20" s="2133"/>
      <c r="CWA20" s="2133"/>
      <c r="CWB20" s="2133"/>
      <c r="CWC20" s="2133"/>
      <c r="CWF20" s="2133"/>
      <c r="CWG20" s="2133"/>
      <c r="CWH20" s="2133"/>
      <c r="CWI20" s="2133"/>
      <c r="CWJ20" s="2133"/>
      <c r="CWK20" s="2133"/>
      <c r="CWN20" s="2133"/>
      <c r="CWO20" s="2133"/>
      <c r="CWP20" s="2133"/>
      <c r="CWQ20" s="2133"/>
      <c r="CWR20" s="2133"/>
      <c r="CWS20" s="2133"/>
      <c r="CWV20" s="2133"/>
      <c r="CWW20" s="2133"/>
      <c r="CWX20" s="2133"/>
      <c r="CWY20" s="2133"/>
      <c r="CWZ20" s="2133"/>
      <c r="CXA20" s="2133"/>
      <c r="CXD20" s="2133"/>
      <c r="CXE20" s="2133"/>
      <c r="CXF20" s="2133"/>
      <c r="CXG20" s="2133"/>
      <c r="CXH20" s="2133"/>
      <c r="CXI20" s="2133"/>
      <c r="CXL20" s="2133"/>
      <c r="CXM20" s="2133"/>
      <c r="CXN20" s="2133"/>
      <c r="CXO20" s="2133"/>
      <c r="CXP20" s="2133"/>
      <c r="CXQ20" s="2133"/>
      <c r="CXT20" s="2133"/>
      <c r="CXU20" s="2133"/>
      <c r="CXV20" s="2133"/>
      <c r="CXW20" s="2133"/>
      <c r="CXX20" s="2133"/>
      <c r="CXY20" s="2133"/>
      <c r="CYB20" s="2133"/>
      <c r="CYC20" s="2133"/>
      <c r="CYD20" s="2133"/>
      <c r="CYE20" s="2133"/>
      <c r="CYF20" s="2133"/>
      <c r="CYG20" s="2133"/>
      <c r="CYJ20" s="2133"/>
      <c r="CYK20" s="2133"/>
      <c r="CYL20" s="2133"/>
      <c r="CYM20" s="2133"/>
      <c r="CYN20" s="2133"/>
      <c r="CYO20" s="2133"/>
      <c r="CYR20" s="2133"/>
      <c r="CYS20" s="2133"/>
      <c r="CYT20" s="2133"/>
      <c r="CYU20" s="2133"/>
      <c r="CYV20" s="2133"/>
      <c r="CYW20" s="2133"/>
      <c r="CYZ20" s="2133"/>
      <c r="CZA20" s="2133"/>
      <c r="CZB20" s="2133"/>
      <c r="CZC20" s="2133"/>
      <c r="CZD20" s="2133"/>
      <c r="CZE20" s="2133"/>
      <c r="CZH20" s="2133"/>
      <c r="CZI20" s="2133"/>
      <c r="CZJ20" s="2133"/>
      <c r="CZK20" s="2133"/>
      <c r="CZL20" s="2133"/>
      <c r="CZM20" s="2133"/>
      <c r="CZP20" s="2133"/>
      <c r="CZQ20" s="2133"/>
      <c r="CZR20" s="2133"/>
      <c r="CZS20" s="2133"/>
      <c r="CZT20" s="2133"/>
      <c r="CZU20" s="2133"/>
      <c r="CZX20" s="2133"/>
      <c r="CZY20" s="2133"/>
      <c r="CZZ20" s="2133"/>
      <c r="DAA20" s="2133"/>
      <c r="DAB20" s="2133"/>
      <c r="DAC20" s="2133"/>
      <c r="DAF20" s="2133"/>
      <c r="DAG20" s="2133"/>
      <c r="DAH20" s="2133"/>
      <c r="DAI20" s="2133"/>
      <c r="DAJ20" s="2133"/>
      <c r="DAK20" s="2133"/>
      <c r="DAN20" s="2133"/>
      <c r="DAO20" s="2133"/>
      <c r="DAP20" s="2133"/>
      <c r="DAQ20" s="2133"/>
      <c r="DAR20" s="2133"/>
      <c r="DAS20" s="2133"/>
      <c r="DAV20" s="2133"/>
      <c r="DAW20" s="2133"/>
      <c r="DAX20" s="2133"/>
      <c r="DAY20" s="2133"/>
      <c r="DAZ20" s="2133"/>
      <c r="DBA20" s="2133"/>
      <c r="DBD20" s="2133"/>
      <c r="DBE20" s="2133"/>
      <c r="DBF20" s="2133"/>
      <c r="DBG20" s="2133"/>
      <c r="DBH20" s="2133"/>
      <c r="DBI20" s="2133"/>
      <c r="DBL20" s="2133"/>
      <c r="DBM20" s="2133"/>
      <c r="DBN20" s="2133"/>
      <c r="DBO20" s="2133"/>
      <c r="DBP20" s="2133"/>
      <c r="DBQ20" s="2133"/>
      <c r="DBT20" s="2133"/>
      <c r="DBU20" s="2133"/>
      <c r="DBV20" s="2133"/>
      <c r="DBW20" s="2133"/>
      <c r="DBX20" s="2133"/>
      <c r="DBY20" s="2133"/>
      <c r="DCB20" s="2133"/>
      <c r="DCC20" s="2133"/>
      <c r="DCD20" s="2133"/>
      <c r="DCE20" s="2133"/>
      <c r="DCF20" s="2133"/>
      <c r="DCG20" s="2133"/>
      <c r="DCJ20" s="2133"/>
      <c r="DCK20" s="2133"/>
      <c r="DCL20" s="2133"/>
      <c r="DCM20" s="2133"/>
      <c r="DCN20" s="2133"/>
      <c r="DCO20" s="2133"/>
      <c r="DCR20" s="2133"/>
      <c r="DCS20" s="2133"/>
      <c r="DCT20" s="2133"/>
      <c r="DCU20" s="2133"/>
      <c r="DCV20" s="2133"/>
      <c r="DCW20" s="2133"/>
      <c r="DCZ20" s="2133"/>
      <c r="DDA20" s="2133"/>
      <c r="DDB20" s="2133"/>
      <c r="DDC20" s="2133"/>
      <c r="DDD20" s="2133"/>
      <c r="DDE20" s="2133"/>
      <c r="DDH20" s="2133"/>
      <c r="DDI20" s="2133"/>
      <c r="DDJ20" s="2133"/>
      <c r="DDK20" s="2133"/>
      <c r="DDL20" s="2133"/>
      <c r="DDM20" s="2133"/>
      <c r="DDP20" s="2133"/>
      <c r="DDQ20" s="2133"/>
      <c r="DDR20" s="2133"/>
      <c r="DDS20" s="2133"/>
      <c r="DDT20" s="2133"/>
      <c r="DDU20" s="2133"/>
      <c r="DDX20" s="2133"/>
      <c r="DDY20" s="2133"/>
      <c r="DDZ20" s="2133"/>
      <c r="DEA20" s="2133"/>
      <c r="DEB20" s="2133"/>
      <c r="DEC20" s="2133"/>
      <c r="DEF20" s="2133"/>
      <c r="DEG20" s="2133"/>
      <c r="DEH20" s="2133"/>
      <c r="DEI20" s="2133"/>
      <c r="DEJ20" s="2133"/>
      <c r="DEK20" s="2133"/>
      <c r="DEN20" s="2133"/>
      <c r="DEO20" s="2133"/>
      <c r="DEP20" s="2133"/>
      <c r="DEQ20" s="2133"/>
      <c r="DER20" s="2133"/>
      <c r="DES20" s="2133"/>
      <c r="DEV20" s="2133"/>
      <c r="DEW20" s="2133"/>
      <c r="DEX20" s="2133"/>
      <c r="DEY20" s="2133"/>
      <c r="DEZ20" s="2133"/>
      <c r="DFA20" s="2133"/>
      <c r="DFD20" s="2133"/>
      <c r="DFE20" s="2133"/>
      <c r="DFF20" s="2133"/>
      <c r="DFG20" s="2133"/>
      <c r="DFH20" s="2133"/>
      <c r="DFI20" s="2133"/>
      <c r="DFL20" s="2133"/>
      <c r="DFM20" s="2133"/>
      <c r="DFN20" s="2133"/>
      <c r="DFO20" s="2133"/>
      <c r="DFP20" s="2133"/>
      <c r="DFQ20" s="2133"/>
      <c r="DFT20" s="2133"/>
      <c r="DFU20" s="2133"/>
      <c r="DFV20" s="2133"/>
      <c r="DFW20" s="2133"/>
      <c r="DFX20" s="2133"/>
      <c r="DFY20" s="2133"/>
      <c r="DGB20" s="2133"/>
      <c r="DGC20" s="2133"/>
      <c r="DGD20" s="2133"/>
      <c r="DGE20" s="2133"/>
      <c r="DGF20" s="2133"/>
      <c r="DGG20" s="2133"/>
      <c r="DGJ20" s="2133"/>
      <c r="DGK20" s="2133"/>
      <c r="DGL20" s="2133"/>
      <c r="DGM20" s="2133"/>
      <c r="DGN20" s="2133"/>
      <c r="DGO20" s="2133"/>
      <c r="DGR20" s="2133"/>
      <c r="DGS20" s="2133"/>
      <c r="DGT20" s="2133"/>
      <c r="DGU20" s="2133"/>
      <c r="DGV20" s="2133"/>
      <c r="DGW20" s="2133"/>
      <c r="DGZ20" s="2133"/>
      <c r="DHA20" s="2133"/>
      <c r="DHB20" s="2133"/>
      <c r="DHC20" s="2133"/>
      <c r="DHD20" s="2133"/>
      <c r="DHE20" s="2133"/>
      <c r="DHH20" s="2133"/>
      <c r="DHI20" s="2133"/>
      <c r="DHJ20" s="2133"/>
      <c r="DHK20" s="2133"/>
      <c r="DHL20" s="2133"/>
      <c r="DHM20" s="2133"/>
      <c r="DHP20" s="2133"/>
      <c r="DHQ20" s="2133"/>
      <c r="DHR20" s="2133"/>
      <c r="DHS20" s="2133"/>
      <c r="DHT20" s="2133"/>
      <c r="DHU20" s="2133"/>
      <c r="DHX20" s="2133"/>
      <c r="DHY20" s="2133"/>
      <c r="DHZ20" s="2133"/>
      <c r="DIA20" s="2133"/>
      <c r="DIB20" s="2133"/>
      <c r="DIC20" s="2133"/>
      <c r="DIF20" s="2133"/>
      <c r="DIG20" s="2133"/>
      <c r="DIH20" s="2133"/>
      <c r="DII20" s="2133"/>
      <c r="DIJ20" s="2133"/>
      <c r="DIK20" s="2133"/>
      <c r="DIN20" s="2133"/>
      <c r="DIO20" s="2133"/>
      <c r="DIP20" s="2133"/>
      <c r="DIQ20" s="2133"/>
      <c r="DIR20" s="2133"/>
      <c r="DIS20" s="2133"/>
      <c r="DIV20" s="2133"/>
      <c r="DIW20" s="2133"/>
      <c r="DIX20" s="2133"/>
      <c r="DIY20" s="2133"/>
      <c r="DIZ20" s="2133"/>
      <c r="DJA20" s="2133"/>
      <c r="DJD20" s="2133"/>
      <c r="DJE20" s="2133"/>
      <c r="DJF20" s="2133"/>
      <c r="DJG20" s="2133"/>
      <c r="DJH20" s="2133"/>
      <c r="DJI20" s="2133"/>
      <c r="DJL20" s="2133"/>
      <c r="DJM20" s="2133"/>
      <c r="DJN20" s="2133"/>
      <c r="DJO20" s="2133"/>
      <c r="DJP20" s="2133"/>
      <c r="DJQ20" s="2133"/>
      <c r="DJT20" s="2133"/>
      <c r="DJU20" s="2133"/>
      <c r="DJV20" s="2133"/>
      <c r="DJW20" s="2133"/>
      <c r="DJX20" s="2133"/>
      <c r="DJY20" s="2133"/>
      <c r="DKB20" s="2133"/>
      <c r="DKC20" s="2133"/>
      <c r="DKD20" s="2133"/>
      <c r="DKE20" s="2133"/>
      <c r="DKF20" s="2133"/>
      <c r="DKG20" s="2133"/>
      <c r="DKJ20" s="2133"/>
      <c r="DKK20" s="2133"/>
      <c r="DKL20" s="2133"/>
      <c r="DKM20" s="2133"/>
      <c r="DKN20" s="2133"/>
      <c r="DKO20" s="2133"/>
      <c r="DKR20" s="2133"/>
      <c r="DKS20" s="2133"/>
      <c r="DKT20" s="2133"/>
      <c r="DKU20" s="2133"/>
      <c r="DKV20" s="2133"/>
      <c r="DKW20" s="2133"/>
      <c r="DKZ20" s="2133"/>
      <c r="DLA20" s="2133"/>
      <c r="DLB20" s="2133"/>
      <c r="DLC20" s="2133"/>
      <c r="DLD20" s="2133"/>
      <c r="DLE20" s="2133"/>
      <c r="DLH20" s="2133"/>
      <c r="DLI20" s="2133"/>
      <c r="DLJ20" s="2133"/>
      <c r="DLK20" s="2133"/>
      <c r="DLL20" s="2133"/>
      <c r="DLM20" s="2133"/>
      <c r="DLP20" s="2133"/>
      <c r="DLQ20" s="2133"/>
      <c r="DLR20" s="2133"/>
      <c r="DLS20" s="2133"/>
      <c r="DLT20" s="2133"/>
      <c r="DLU20" s="2133"/>
      <c r="DLX20" s="2133"/>
      <c r="DLY20" s="2133"/>
      <c r="DLZ20" s="2133"/>
      <c r="DMA20" s="2133"/>
      <c r="DMB20" s="2133"/>
      <c r="DMC20" s="2133"/>
      <c r="DMF20" s="2133"/>
      <c r="DMG20" s="2133"/>
      <c r="DMH20" s="2133"/>
      <c r="DMI20" s="2133"/>
      <c r="DMJ20" s="2133"/>
      <c r="DMK20" s="2133"/>
      <c r="DMN20" s="2133"/>
      <c r="DMO20" s="2133"/>
      <c r="DMP20" s="2133"/>
      <c r="DMQ20" s="2133"/>
      <c r="DMR20" s="2133"/>
      <c r="DMS20" s="2133"/>
      <c r="DMV20" s="2133"/>
      <c r="DMW20" s="2133"/>
      <c r="DMX20" s="2133"/>
      <c r="DMY20" s="2133"/>
      <c r="DMZ20" s="2133"/>
      <c r="DNA20" s="2133"/>
      <c r="DND20" s="2133"/>
      <c r="DNE20" s="2133"/>
      <c r="DNF20" s="2133"/>
      <c r="DNG20" s="2133"/>
      <c r="DNH20" s="2133"/>
      <c r="DNI20" s="2133"/>
      <c r="DNL20" s="2133"/>
      <c r="DNM20" s="2133"/>
      <c r="DNN20" s="2133"/>
      <c r="DNO20" s="2133"/>
      <c r="DNP20" s="2133"/>
      <c r="DNQ20" s="2133"/>
      <c r="DNT20" s="2133"/>
      <c r="DNU20" s="2133"/>
      <c r="DNV20" s="2133"/>
      <c r="DNW20" s="2133"/>
      <c r="DNX20" s="2133"/>
      <c r="DNY20" s="2133"/>
      <c r="DOB20" s="2133"/>
      <c r="DOC20" s="2133"/>
      <c r="DOD20" s="2133"/>
      <c r="DOE20" s="2133"/>
      <c r="DOF20" s="2133"/>
      <c r="DOG20" s="2133"/>
      <c r="DOJ20" s="2133"/>
      <c r="DOK20" s="2133"/>
      <c r="DOL20" s="2133"/>
      <c r="DOM20" s="2133"/>
      <c r="DON20" s="2133"/>
      <c r="DOO20" s="2133"/>
      <c r="DOR20" s="2133"/>
      <c r="DOS20" s="2133"/>
      <c r="DOT20" s="2133"/>
      <c r="DOU20" s="2133"/>
      <c r="DOV20" s="2133"/>
      <c r="DOW20" s="2133"/>
      <c r="DOZ20" s="2133"/>
      <c r="DPA20" s="2133"/>
      <c r="DPB20" s="2133"/>
      <c r="DPC20" s="2133"/>
      <c r="DPD20" s="2133"/>
      <c r="DPE20" s="2133"/>
      <c r="DPH20" s="2133"/>
      <c r="DPI20" s="2133"/>
      <c r="DPJ20" s="2133"/>
      <c r="DPK20" s="2133"/>
      <c r="DPL20" s="2133"/>
      <c r="DPM20" s="2133"/>
      <c r="DPP20" s="2133"/>
      <c r="DPQ20" s="2133"/>
      <c r="DPR20" s="2133"/>
      <c r="DPS20" s="2133"/>
      <c r="DPT20" s="2133"/>
      <c r="DPU20" s="2133"/>
      <c r="DPX20" s="2133"/>
      <c r="DPY20" s="2133"/>
      <c r="DPZ20" s="2133"/>
      <c r="DQA20" s="2133"/>
      <c r="DQB20" s="2133"/>
      <c r="DQC20" s="2133"/>
      <c r="DQF20" s="2133"/>
      <c r="DQG20" s="2133"/>
      <c r="DQH20" s="2133"/>
      <c r="DQI20" s="2133"/>
      <c r="DQJ20" s="2133"/>
      <c r="DQK20" s="2133"/>
      <c r="DQN20" s="2133"/>
      <c r="DQO20" s="2133"/>
      <c r="DQP20" s="2133"/>
      <c r="DQQ20" s="2133"/>
      <c r="DQR20" s="2133"/>
      <c r="DQS20" s="2133"/>
      <c r="DQV20" s="2133"/>
      <c r="DQW20" s="2133"/>
      <c r="DQX20" s="2133"/>
      <c r="DQY20" s="2133"/>
      <c r="DQZ20" s="2133"/>
      <c r="DRA20" s="2133"/>
      <c r="DRD20" s="2133"/>
      <c r="DRE20" s="2133"/>
      <c r="DRF20" s="2133"/>
      <c r="DRG20" s="2133"/>
      <c r="DRH20" s="2133"/>
      <c r="DRI20" s="2133"/>
      <c r="DRL20" s="2133"/>
      <c r="DRM20" s="2133"/>
      <c r="DRN20" s="2133"/>
      <c r="DRO20" s="2133"/>
      <c r="DRP20" s="2133"/>
      <c r="DRQ20" s="2133"/>
      <c r="DRT20" s="2133"/>
      <c r="DRU20" s="2133"/>
      <c r="DRV20" s="2133"/>
      <c r="DRW20" s="2133"/>
      <c r="DRX20" s="2133"/>
      <c r="DRY20" s="2133"/>
      <c r="DSB20" s="2133"/>
      <c r="DSC20" s="2133"/>
      <c r="DSD20" s="2133"/>
      <c r="DSE20" s="2133"/>
      <c r="DSF20" s="2133"/>
      <c r="DSG20" s="2133"/>
      <c r="DSJ20" s="2133"/>
      <c r="DSK20" s="2133"/>
      <c r="DSL20" s="2133"/>
      <c r="DSM20" s="2133"/>
      <c r="DSN20" s="2133"/>
      <c r="DSO20" s="2133"/>
      <c r="DSR20" s="2133"/>
      <c r="DSS20" s="2133"/>
      <c r="DST20" s="2133"/>
      <c r="DSU20" s="2133"/>
      <c r="DSV20" s="2133"/>
      <c r="DSW20" s="2133"/>
      <c r="DSZ20" s="2133"/>
      <c r="DTA20" s="2133"/>
      <c r="DTB20" s="2133"/>
      <c r="DTC20" s="2133"/>
      <c r="DTD20" s="2133"/>
      <c r="DTE20" s="2133"/>
      <c r="DTH20" s="2133"/>
      <c r="DTI20" s="2133"/>
      <c r="DTJ20" s="2133"/>
      <c r="DTK20" s="2133"/>
      <c r="DTL20" s="2133"/>
      <c r="DTM20" s="2133"/>
      <c r="DTP20" s="2133"/>
      <c r="DTQ20" s="2133"/>
      <c r="DTR20" s="2133"/>
      <c r="DTS20" s="2133"/>
      <c r="DTT20" s="2133"/>
      <c r="DTU20" s="2133"/>
      <c r="DTX20" s="2133"/>
      <c r="DTY20" s="2133"/>
      <c r="DTZ20" s="2133"/>
      <c r="DUA20" s="2133"/>
      <c r="DUB20" s="2133"/>
      <c r="DUC20" s="2133"/>
      <c r="DUF20" s="2133"/>
      <c r="DUG20" s="2133"/>
      <c r="DUH20" s="2133"/>
      <c r="DUI20" s="2133"/>
      <c r="DUJ20" s="2133"/>
      <c r="DUK20" s="2133"/>
      <c r="DUN20" s="2133"/>
      <c r="DUO20" s="2133"/>
      <c r="DUP20" s="2133"/>
      <c r="DUQ20" s="2133"/>
      <c r="DUR20" s="2133"/>
      <c r="DUS20" s="2133"/>
      <c r="DUV20" s="2133"/>
      <c r="DUW20" s="2133"/>
      <c r="DUX20" s="2133"/>
      <c r="DUY20" s="2133"/>
      <c r="DUZ20" s="2133"/>
      <c r="DVA20" s="2133"/>
      <c r="DVD20" s="2133"/>
      <c r="DVE20" s="2133"/>
      <c r="DVF20" s="2133"/>
      <c r="DVG20" s="2133"/>
      <c r="DVH20" s="2133"/>
      <c r="DVI20" s="2133"/>
      <c r="DVL20" s="2133"/>
      <c r="DVM20" s="2133"/>
      <c r="DVN20" s="2133"/>
      <c r="DVO20" s="2133"/>
      <c r="DVP20" s="2133"/>
      <c r="DVQ20" s="2133"/>
      <c r="DVT20" s="2133"/>
      <c r="DVU20" s="2133"/>
      <c r="DVV20" s="2133"/>
      <c r="DVW20" s="2133"/>
      <c r="DVX20" s="2133"/>
      <c r="DVY20" s="2133"/>
      <c r="DWB20" s="2133"/>
      <c r="DWC20" s="2133"/>
      <c r="DWD20" s="2133"/>
      <c r="DWE20" s="2133"/>
      <c r="DWF20" s="2133"/>
      <c r="DWG20" s="2133"/>
      <c r="DWJ20" s="2133"/>
      <c r="DWK20" s="2133"/>
      <c r="DWL20" s="2133"/>
      <c r="DWM20" s="2133"/>
      <c r="DWN20" s="2133"/>
      <c r="DWO20" s="2133"/>
      <c r="DWR20" s="2133"/>
      <c r="DWS20" s="2133"/>
      <c r="DWT20" s="2133"/>
      <c r="DWU20" s="2133"/>
      <c r="DWV20" s="2133"/>
      <c r="DWW20" s="2133"/>
      <c r="DWZ20" s="2133"/>
      <c r="DXA20" s="2133"/>
      <c r="DXB20" s="2133"/>
      <c r="DXC20" s="2133"/>
      <c r="DXD20" s="2133"/>
      <c r="DXE20" s="2133"/>
      <c r="DXH20" s="2133"/>
      <c r="DXI20" s="2133"/>
      <c r="DXJ20" s="2133"/>
      <c r="DXK20" s="2133"/>
      <c r="DXL20" s="2133"/>
      <c r="DXM20" s="2133"/>
      <c r="DXP20" s="2133"/>
      <c r="DXQ20" s="2133"/>
      <c r="DXR20" s="2133"/>
      <c r="DXS20" s="2133"/>
      <c r="DXT20" s="2133"/>
      <c r="DXU20" s="2133"/>
      <c r="DXX20" s="2133"/>
      <c r="DXY20" s="2133"/>
      <c r="DXZ20" s="2133"/>
      <c r="DYA20" s="2133"/>
      <c r="DYB20" s="2133"/>
      <c r="DYC20" s="2133"/>
      <c r="DYF20" s="2133"/>
      <c r="DYG20" s="2133"/>
      <c r="DYH20" s="2133"/>
      <c r="DYI20" s="2133"/>
      <c r="DYJ20" s="2133"/>
      <c r="DYK20" s="2133"/>
      <c r="DYN20" s="2133"/>
      <c r="DYO20" s="2133"/>
      <c r="DYP20" s="2133"/>
      <c r="DYQ20" s="2133"/>
      <c r="DYR20" s="2133"/>
      <c r="DYS20" s="2133"/>
      <c r="DYV20" s="2133"/>
      <c r="DYW20" s="2133"/>
      <c r="DYX20" s="2133"/>
      <c r="DYY20" s="2133"/>
      <c r="DYZ20" s="2133"/>
      <c r="DZA20" s="2133"/>
      <c r="DZD20" s="2133"/>
      <c r="DZE20" s="2133"/>
      <c r="DZF20" s="2133"/>
      <c r="DZG20" s="2133"/>
      <c r="DZH20" s="2133"/>
      <c r="DZI20" s="2133"/>
      <c r="DZL20" s="2133"/>
      <c r="DZM20" s="2133"/>
      <c r="DZN20" s="2133"/>
      <c r="DZO20" s="2133"/>
      <c r="DZP20" s="2133"/>
      <c r="DZQ20" s="2133"/>
      <c r="DZT20" s="2133"/>
      <c r="DZU20" s="2133"/>
      <c r="DZV20" s="2133"/>
      <c r="DZW20" s="2133"/>
      <c r="DZX20" s="2133"/>
      <c r="DZY20" s="2133"/>
      <c r="EAB20" s="2133"/>
      <c r="EAC20" s="2133"/>
      <c r="EAD20" s="2133"/>
      <c r="EAE20" s="2133"/>
      <c r="EAF20" s="2133"/>
      <c r="EAG20" s="2133"/>
      <c r="EAJ20" s="2133"/>
      <c r="EAK20" s="2133"/>
      <c r="EAL20" s="2133"/>
      <c r="EAM20" s="2133"/>
      <c r="EAN20" s="2133"/>
      <c r="EAO20" s="2133"/>
      <c r="EAR20" s="2133"/>
      <c r="EAS20" s="2133"/>
      <c r="EAT20" s="2133"/>
      <c r="EAU20" s="2133"/>
      <c r="EAV20" s="2133"/>
      <c r="EAW20" s="2133"/>
      <c r="EAZ20" s="2133"/>
      <c r="EBA20" s="2133"/>
      <c r="EBB20" s="2133"/>
      <c r="EBC20" s="2133"/>
      <c r="EBD20" s="2133"/>
      <c r="EBE20" s="2133"/>
      <c r="EBH20" s="2133"/>
      <c r="EBI20" s="2133"/>
      <c r="EBJ20" s="2133"/>
      <c r="EBK20" s="2133"/>
      <c r="EBL20" s="2133"/>
      <c r="EBM20" s="2133"/>
      <c r="EBP20" s="2133"/>
      <c r="EBQ20" s="2133"/>
      <c r="EBR20" s="2133"/>
      <c r="EBS20" s="2133"/>
      <c r="EBT20" s="2133"/>
      <c r="EBU20" s="2133"/>
      <c r="EBX20" s="2133"/>
      <c r="EBY20" s="2133"/>
      <c r="EBZ20" s="2133"/>
      <c r="ECA20" s="2133"/>
      <c r="ECB20" s="2133"/>
      <c r="ECC20" s="2133"/>
      <c r="ECF20" s="2133"/>
      <c r="ECG20" s="2133"/>
      <c r="ECH20" s="2133"/>
      <c r="ECI20" s="2133"/>
      <c r="ECJ20" s="2133"/>
      <c r="ECK20" s="2133"/>
      <c r="ECN20" s="2133"/>
      <c r="ECO20" s="2133"/>
      <c r="ECP20" s="2133"/>
      <c r="ECQ20" s="2133"/>
      <c r="ECR20" s="2133"/>
      <c r="ECS20" s="2133"/>
      <c r="ECV20" s="2133"/>
      <c r="ECW20" s="2133"/>
      <c r="ECX20" s="2133"/>
      <c r="ECY20" s="2133"/>
      <c r="ECZ20" s="2133"/>
      <c r="EDA20" s="2133"/>
      <c r="EDD20" s="2133"/>
      <c r="EDE20" s="2133"/>
      <c r="EDF20" s="2133"/>
      <c r="EDG20" s="2133"/>
      <c r="EDH20" s="2133"/>
      <c r="EDI20" s="2133"/>
      <c r="EDL20" s="2133"/>
      <c r="EDM20" s="2133"/>
      <c r="EDN20" s="2133"/>
      <c r="EDO20" s="2133"/>
      <c r="EDP20" s="2133"/>
      <c r="EDQ20" s="2133"/>
      <c r="EDT20" s="2133"/>
      <c r="EDU20" s="2133"/>
      <c r="EDV20" s="2133"/>
      <c r="EDW20" s="2133"/>
      <c r="EDX20" s="2133"/>
      <c r="EDY20" s="2133"/>
      <c r="EEB20" s="2133"/>
      <c r="EEC20" s="2133"/>
      <c r="EED20" s="2133"/>
      <c r="EEE20" s="2133"/>
      <c r="EEF20" s="2133"/>
      <c r="EEG20" s="2133"/>
      <c r="EEJ20" s="2133"/>
      <c r="EEK20" s="2133"/>
      <c r="EEL20" s="2133"/>
      <c r="EEM20" s="2133"/>
      <c r="EEN20" s="2133"/>
      <c r="EEO20" s="2133"/>
      <c r="EER20" s="2133"/>
      <c r="EES20" s="2133"/>
      <c r="EET20" s="2133"/>
      <c r="EEU20" s="2133"/>
      <c r="EEV20" s="2133"/>
      <c r="EEW20" s="2133"/>
      <c r="EEZ20" s="2133"/>
      <c r="EFA20" s="2133"/>
      <c r="EFB20" s="2133"/>
      <c r="EFC20" s="2133"/>
      <c r="EFD20" s="2133"/>
      <c r="EFE20" s="2133"/>
      <c r="EFH20" s="2133"/>
      <c r="EFI20" s="2133"/>
      <c r="EFJ20" s="2133"/>
      <c r="EFK20" s="2133"/>
      <c r="EFL20" s="2133"/>
      <c r="EFM20" s="2133"/>
      <c r="EFP20" s="2133"/>
      <c r="EFQ20" s="2133"/>
      <c r="EFR20" s="2133"/>
      <c r="EFS20" s="2133"/>
      <c r="EFT20" s="2133"/>
      <c r="EFU20" s="2133"/>
      <c r="EFX20" s="2133"/>
      <c r="EFY20" s="2133"/>
      <c r="EFZ20" s="2133"/>
      <c r="EGA20" s="2133"/>
      <c r="EGB20" s="2133"/>
      <c r="EGC20" s="2133"/>
      <c r="EGF20" s="2133"/>
      <c r="EGG20" s="2133"/>
      <c r="EGH20" s="2133"/>
      <c r="EGI20" s="2133"/>
      <c r="EGJ20" s="2133"/>
      <c r="EGK20" s="2133"/>
      <c r="EGN20" s="2133"/>
      <c r="EGO20" s="2133"/>
      <c r="EGP20" s="2133"/>
      <c r="EGQ20" s="2133"/>
      <c r="EGR20" s="2133"/>
      <c r="EGS20" s="2133"/>
      <c r="EGV20" s="2133"/>
      <c r="EGW20" s="2133"/>
      <c r="EGX20" s="2133"/>
      <c r="EGY20" s="2133"/>
      <c r="EGZ20" s="2133"/>
      <c r="EHA20" s="2133"/>
      <c r="EHD20" s="2133"/>
      <c r="EHE20" s="2133"/>
      <c r="EHF20" s="2133"/>
      <c r="EHG20" s="2133"/>
      <c r="EHH20" s="2133"/>
      <c r="EHI20" s="2133"/>
      <c r="EHL20" s="2133"/>
      <c r="EHM20" s="2133"/>
      <c r="EHN20" s="2133"/>
      <c r="EHO20" s="2133"/>
      <c r="EHP20" s="2133"/>
      <c r="EHQ20" s="2133"/>
      <c r="EHT20" s="2133"/>
      <c r="EHU20" s="2133"/>
      <c r="EHV20" s="2133"/>
      <c r="EHW20" s="2133"/>
      <c r="EHX20" s="2133"/>
      <c r="EHY20" s="2133"/>
      <c r="EIB20" s="2133"/>
      <c r="EIC20" s="2133"/>
      <c r="EID20" s="2133"/>
      <c r="EIE20" s="2133"/>
      <c r="EIF20" s="2133"/>
      <c r="EIG20" s="2133"/>
      <c r="EIJ20" s="2133"/>
      <c r="EIK20" s="2133"/>
      <c r="EIL20" s="2133"/>
      <c r="EIM20" s="2133"/>
      <c r="EIN20" s="2133"/>
      <c r="EIO20" s="2133"/>
      <c r="EIR20" s="2133"/>
      <c r="EIS20" s="2133"/>
      <c r="EIT20" s="2133"/>
      <c r="EIU20" s="2133"/>
      <c r="EIV20" s="2133"/>
      <c r="EIW20" s="2133"/>
      <c r="EIZ20" s="2133"/>
      <c r="EJA20" s="2133"/>
      <c r="EJB20" s="2133"/>
      <c r="EJC20" s="2133"/>
      <c r="EJD20" s="2133"/>
      <c r="EJE20" s="2133"/>
      <c r="EJH20" s="2133"/>
      <c r="EJI20" s="2133"/>
      <c r="EJJ20" s="2133"/>
      <c r="EJK20" s="2133"/>
      <c r="EJL20" s="2133"/>
      <c r="EJM20" s="2133"/>
      <c r="EJP20" s="2133"/>
      <c r="EJQ20" s="2133"/>
      <c r="EJR20" s="2133"/>
      <c r="EJS20" s="2133"/>
      <c r="EJT20" s="2133"/>
      <c r="EJU20" s="2133"/>
      <c r="EJX20" s="2133"/>
      <c r="EJY20" s="2133"/>
      <c r="EJZ20" s="2133"/>
      <c r="EKA20" s="2133"/>
      <c r="EKB20" s="2133"/>
      <c r="EKC20" s="2133"/>
      <c r="EKF20" s="2133"/>
      <c r="EKG20" s="2133"/>
      <c r="EKH20" s="2133"/>
      <c r="EKI20" s="2133"/>
      <c r="EKJ20" s="2133"/>
      <c r="EKK20" s="2133"/>
      <c r="EKN20" s="2133"/>
      <c r="EKO20" s="2133"/>
      <c r="EKP20" s="2133"/>
      <c r="EKQ20" s="2133"/>
      <c r="EKR20" s="2133"/>
      <c r="EKS20" s="2133"/>
      <c r="EKV20" s="2133"/>
      <c r="EKW20" s="2133"/>
      <c r="EKX20" s="2133"/>
      <c r="EKY20" s="2133"/>
      <c r="EKZ20" s="2133"/>
      <c r="ELA20" s="2133"/>
      <c r="ELD20" s="2133"/>
      <c r="ELE20" s="2133"/>
      <c r="ELF20" s="2133"/>
      <c r="ELG20" s="2133"/>
      <c r="ELH20" s="2133"/>
      <c r="ELI20" s="2133"/>
      <c r="ELL20" s="2133"/>
      <c r="ELM20" s="2133"/>
      <c r="ELN20" s="2133"/>
      <c r="ELO20" s="2133"/>
      <c r="ELP20" s="2133"/>
      <c r="ELQ20" s="2133"/>
      <c r="ELT20" s="2133"/>
      <c r="ELU20" s="2133"/>
      <c r="ELV20" s="2133"/>
      <c r="ELW20" s="2133"/>
      <c r="ELX20" s="2133"/>
      <c r="ELY20" s="2133"/>
      <c r="EMB20" s="2133"/>
      <c r="EMC20" s="2133"/>
      <c r="EMD20" s="2133"/>
      <c r="EME20" s="2133"/>
      <c r="EMF20" s="2133"/>
      <c r="EMG20" s="2133"/>
      <c r="EMJ20" s="2133"/>
      <c r="EMK20" s="2133"/>
      <c r="EML20" s="2133"/>
      <c r="EMM20" s="2133"/>
      <c r="EMN20" s="2133"/>
      <c r="EMO20" s="2133"/>
      <c r="EMR20" s="2133"/>
      <c r="EMS20" s="2133"/>
      <c r="EMT20" s="2133"/>
      <c r="EMU20" s="2133"/>
      <c r="EMV20" s="2133"/>
      <c r="EMW20" s="2133"/>
      <c r="EMZ20" s="2133"/>
      <c r="ENA20" s="2133"/>
      <c r="ENB20" s="2133"/>
      <c r="ENC20" s="2133"/>
      <c r="END20" s="2133"/>
      <c r="ENE20" s="2133"/>
      <c r="ENH20" s="2133"/>
      <c r="ENI20" s="2133"/>
      <c r="ENJ20" s="2133"/>
      <c r="ENK20" s="2133"/>
      <c r="ENL20" s="2133"/>
      <c r="ENM20" s="2133"/>
      <c r="ENP20" s="2133"/>
      <c r="ENQ20" s="2133"/>
      <c r="ENR20" s="2133"/>
      <c r="ENS20" s="2133"/>
      <c r="ENT20" s="2133"/>
      <c r="ENU20" s="2133"/>
      <c r="ENX20" s="2133"/>
      <c r="ENY20" s="2133"/>
      <c r="ENZ20" s="2133"/>
      <c r="EOA20" s="2133"/>
      <c r="EOB20" s="2133"/>
      <c r="EOC20" s="2133"/>
      <c r="EOF20" s="2133"/>
      <c r="EOG20" s="2133"/>
      <c r="EOH20" s="2133"/>
      <c r="EOI20" s="2133"/>
      <c r="EOJ20" s="2133"/>
      <c r="EOK20" s="2133"/>
      <c r="EON20" s="2133"/>
      <c r="EOO20" s="2133"/>
      <c r="EOP20" s="2133"/>
      <c r="EOQ20" s="2133"/>
      <c r="EOR20" s="2133"/>
      <c r="EOS20" s="2133"/>
      <c r="EOV20" s="2133"/>
      <c r="EOW20" s="2133"/>
      <c r="EOX20" s="2133"/>
      <c r="EOY20" s="2133"/>
      <c r="EOZ20" s="2133"/>
      <c r="EPA20" s="2133"/>
      <c r="EPD20" s="2133"/>
      <c r="EPE20" s="2133"/>
      <c r="EPF20" s="2133"/>
      <c r="EPG20" s="2133"/>
      <c r="EPH20" s="2133"/>
      <c r="EPI20" s="2133"/>
      <c r="EPL20" s="2133"/>
      <c r="EPM20" s="2133"/>
      <c r="EPN20" s="2133"/>
      <c r="EPO20" s="2133"/>
      <c r="EPP20" s="2133"/>
      <c r="EPQ20" s="2133"/>
      <c r="EPT20" s="2133"/>
      <c r="EPU20" s="2133"/>
      <c r="EPV20" s="2133"/>
      <c r="EPW20" s="2133"/>
      <c r="EPX20" s="2133"/>
      <c r="EPY20" s="2133"/>
      <c r="EQB20" s="2133"/>
      <c r="EQC20" s="2133"/>
      <c r="EQD20" s="2133"/>
      <c r="EQE20" s="2133"/>
      <c r="EQF20" s="2133"/>
      <c r="EQG20" s="2133"/>
      <c r="EQJ20" s="2133"/>
      <c r="EQK20" s="2133"/>
      <c r="EQL20" s="2133"/>
      <c r="EQM20" s="2133"/>
      <c r="EQN20" s="2133"/>
      <c r="EQO20" s="2133"/>
      <c r="EQR20" s="2133"/>
      <c r="EQS20" s="2133"/>
      <c r="EQT20" s="2133"/>
      <c r="EQU20" s="2133"/>
      <c r="EQV20" s="2133"/>
      <c r="EQW20" s="2133"/>
      <c r="EQZ20" s="2133"/>
      <c r="ERA20" s="2133"/>
      <c r="ERB20" s="2133"/>
      <c r="ERC20" s="2133"/>
      <c r="ERD20" s="2133"/>
      <c r="ERE20" s="2133"/>
      <c r="ERH20" s="2133"/>
      <c r="ERI20" s="2133"/>
      <c r="ERJ20" s="2133"/>
      <c r="ERK20" s="2133"/>
      <c r="ERL20" s="2133"/>
      <c r="ERM20" s="2133"/>
      <c r="ERP20" s="2133"/>
      <c r="ERQ20" s="2133"/>
      <c r="ERR20" s="2133"/>
      <c r="ERS20" s="2133"/>
      <c r="ERT20" s="2133"/>
      <c r="ERU20" s="2133"/>
      <c r="ERX20" s="2133"/>
      <c r="ERY20" s="2133"/>
      <c r="ERZ20" s="2133"/>
      <c r="ESA20" s="2133"/>
      <c r="ESB20" s="2133"/>
      <c r="ESC20" s="2133"/>
      <c r="ESF20" s="2133"/>
      <c r="ESG20" s="2133"/>
      <c r="ESH20" s="2133"/>
      <c r="ESI20" s="2133"/>
      <c r="ESJ20" s="2133"/>
      <c r="ESK20" s="2133"/>
      <c r="ESN20" s="2133"/>
      <c r="ESO20" s="2133"/>
      <c r="ESP20" s="2133"/>
      <c r="ESQ20" s="2133"/>
      <c r="ESR20" s="2133"/>
      <c r="ESS20" s="2133"/>
      <c r="ESV20" s="2133"/>
      <c r="ESW20" s="2133"/>
      <c r="ESX20" s="2133"/>
      <c r="ESY20" s="2133"/>
      <c r="ESZ20" s="2133"/>
      <c r="ETA20" s="2133"/>
      <c r="ETD20" s="2133"/>
      <c r="ETE20" s="2133"/>
      <c r="ETF20" s="2133"/>
      <c r="ETG20" s="2133"/>
      <c r="ETH20" s="2133"/>
      <c r="ETI20" s="2133"/>
      <c r="ETL20" s="2133"/>
      <c r="ETM20" s="2133"/>
      <c r="ETN20" s="2133"/>
      <c r="ETO20" s="2133"/>
      <c r="ETP20" s="2133"/>
      <c r="ETQ20" s="2133"/>
      <c r="ETT20" s="2133"/>
      <c r="ETU20" s="2133"/>
      <c r="ETV20" s="2133"/>
      <c r="ETW20" s="2133"/>
      <c r="ETX20" s="2133"/>
      <c r="ETY20" s="2133"/>
      <c r="EUB20" s="2133"/>
      <c r="EUC20" s="2133"/>
      <c r="EUD20" s="2133"/>
      <c r="EUE20" s="2133"/>
      <c r="EUF20" s="2133"/>
      <c r="EUG20" s="2133"/>
      <c r="EUJ20" s="2133"/>
      <c r="EUK20" s="2133"/>
      <c r="EUL20" s="2133"/>
      <c r="EUM20" s="2133"/>
      <c r="EUN20" s="2133"/>
      <c r="EUO20" s="2133"/>
      <c r="EUR20" s="2133"/>
      <c r="EUS20" s="2133"/>
      <c r="EUT20" s="2133"/>
      <c r="EUU20" s="2133"/>
      <c r="EUV20" s="2133"/>
      <c r="EUW20" s="2133"/>
      <c r="EUZ20" s="2133"/>
      <c r="EVA20" s="2133"/>
      <c r="EVB20" s="2133"/>
      <c r="EVC20" s="2133"/>
      <c r="EVD20" s="2133"/>
      <c r="EVE20" s="2133"/>
      <c r="EVH20" s="2133"/>
      <c r="EVI20" s="2133"/>
      <c r="EVJ20" s="2133"/>
      <c r="EVK20" s="2133"/>
      <c r="EVL20" s="2133"/>
      <c r="EVM20" s="2133"/>
      <c r="EVP20" s="2133"/>
      <c r="EVQ20" s="2133"/>
      <c r="EVR20" s="2133"/>
      <c r="EVS20" s="2133"/>
      <c r="EVT20" s="2133"/>
      <c r="EVU20" s="2133"/>
      <c r="EVX20" s="2133"/>
      <c r="EVY20" s="2133"/>
      <c r="EVZ20" s="2133"/>
      <c r="EWA20" s="2133"/>
      <c r="EWB20" s="2133"/>
      <c r="EWC20" s="2133"/>
      <c r="EWF20" s="2133"/>
      <c r="EWG20" s="2133"/>
      <c r="EWH20" s="2133"/>
      <c r="EWI20" s="2133"/>
      <c r="EWJ20" s="2133"/>
      <c r="EWK20" s="2133"/>
      <c r="EWN20" s="2133"/>
      <c r="EWO20" s="2133"/>
      <c r="EWP20" s="2133"/>
      <c r="EWQ20" s="2133"/>
      <c r="EWR20" s="2133"/>
      <c r="EWS20" s="2133"/>
      <c r="EWV20" s="2133"/>
      <c r="EWW20" s="2133"/>
      <c r="EWX20" s="2133"/>
      <c r="EWY20" s="2133"/>
      <c r="EWZ20" s="2133"/>
      <c r="EXA20" s="2133"/>
      <c r="EXD20" s="2133"/>
      <c r="EXE20" s="2133"/>
      <c r="EXF20" s="2133"/>
      <c r="EXG20" s="2133"/>
      <c r="EXH20" s="2133"/>
      <c r="EXI20" s="2133"/>
      <c r="EXL20" s="2133"/>
      <c r="EXM20" s="2133"/>
      <c r="EXN20" s="2133"/>
      <c r="EXO20" s="2133"/>
      <c r="EXP20" s="2133"/>
      <c r="EXQ20" s="2133"/>
      <c r="EXT20" s="2133"/>
      <c r="EXU20" s="2133"/>
      <c r="EXV20" s="2133"/>
      <c r="EXW20" s="2133"/>
      <c r="EXX20" s="2133"/>
      <c r="EXY20" s="2133"/>
      <c r="EYB20" s="2133"/>
      <c r="EYC20" s="2133"/>
      <c r="EYD20" s="2133"/>
      <c r="EYE20" s="2133"/>
      <c r="EYF20" s="2133"/>
      <c r="EYG20" s="2133"/>
      <c r="EYJ20" s="2133"/>
      <c r="EYK20" s="2133"/>
      <c r="EYL20" s="2133"/>
      <c r="EYM20" s="2133"/>
      <c r="EYN20" s="2133"/>
      <c r="EYO20" s="2133"/>
      <c r="EYR20" s="2133"/>
      <c r="EYS20" s="2133"/>
      <c r="EYT20" s="2133"/>
      <c r="EYU20" s="2133"/>
      <c r="EYV20" s="2133"/>
      <c r="EYW20" s="2133"/>
      <c r="EYZ20" s="2133"/>
      <c r="EZA20" s="2133"/>
      <c r="EZB20" s="2133"/>
      <c r="EZC20" s="2133"/>
      <c r="EZD20" s="2133"/>
      <c r="EZE20" s="2133"/>
      <c r="EZH20" s="2133"/>
      <c r="EZI20" s="2133"/>
      <c r="EZJ20" s="2133"/>
      <c r="EZK20" s="2133"/>
      <c r="EZL20" s="2133"/>
      <c r="EZM20" s="2133"/>
      <c r="EZP20" s="2133"/>
      <c r="EZQ20" s="2133"/>
      <c r="EZR20" s="2133"/>
      <c r="EZS20" s="2133"/>
      <c r="EZT20" s="2133"/>
      <c r="EZU20" s="2133"/>
      <c r="EZX20" s="2133"/>
      <c r="EZY20" s="2133"/>
      <c r="EZZ20" s="2133"/>
      <c r="FAA20" s="2133"/>
      <c r="FAB20" s="2133"/>
      <c r="FAC20" s="2133"/>
      <c r="FAF20" s="2133"/>
      <c r="FAG20" s="2133"/>
      <c r="FAH20" s="2133"/>
      <c r="FAI20" s="2133"/>
      <c r="FAJ20" s="2133"/>
      <c r="FAK20" s="2133"/>
      <c r="FAN20" s="2133"/>
      <c r="FAO20" s="2133"/>
      <c r="FAP20" s="2133"/>
      <c r="FAQ20" s="2133"/>
      <c r="FAR20" s="2133"/>
      <c r="FAS20" s="2133"/>
      <c r="FAV20" s="2133"/>
      <c r="FAW20" s="2133"/>
      <c r="FAX20" s="2133"/>
      <c r="FAY20" s="2133"/>
      <c r="FAZ20" s="2133"/>
      <c r="FBA20" s="2133"/>
      <c r="FBD20" s="2133"/>
      <c r="FBE20" s="2133"/>
      <c r="FBF20" s="2133"/>
      <c r="FBG20" s="2133"/>
      <c r="FBH20" s="2133"/>
      <c r="FBI20" s="2133"/>
      <c r="FBL20" s="2133"/>
      <c r="FBM20" s="2133"/>
      <c r="FBN20" s="2133"/>
      <c r="FBO20" s="2133"/>
      <c r="FBP20" s="2133"/>
      <c r="FBQ20" s="2133"/>
      <c r="FBT20" s="2133"/>
      <c r="FBU20" s="2133"/>
      <c r="FBV20" s="2133"/>
      <c r="FBW20" s="2133"/>
      <c r="FBX20" s="2133"/>
      <c r="FBY20" s="2133"/>
      <c r="FCB20" s="2133"/>
      <c r="FCC20" s="2133"/>
      <c r="FCD20" s="2133"/>
      <c r="FCE20" s="2133"/>
      <c r="FCF20" s="2133"/>
      <c r="FCG20" s="2133"/>
      <c r="FCJ20" s="2133"/>
      <c r="FCK20" s="2133"/>
      <c r="FCL20" s="2133"/>
      <c r="FCM20" s="2133"/>
      <c r="FCN20" s="2133"/>
      <c r="FCO20" s="2133"/>
      <c r="FCR20" s="2133"/>
      <c r="FCS20" s="2133"/>
      <c r="FCT20" s="2133"/>
      <c r="FCU20" s="2133"/>
      <c r="FCV20" s="2133"/>
      <c r="FCW20" s="2133"/>
      <c r="FCZ20" s="2133"/>
      <c r="FDA20" s="2133"/>
      <c r="FDB20" s="2133"/>
      <c r="FDC20" s="2133"/>
      <c r="FDD20" s="2133"/>
      <c r="FDE20" s="2133"/>
      <c r="FDH20" s="2133"/>
      <c r="FDI20" s="2133"/>
      <c r="FDJ20" s="2133"/>
      <c r="FDK20" s="2133"/>
      <c r="FDL20" s="2133"/>
      <c r="FDM20" s="2133"/>
      <c r="FDP20" s="2133"/>
      <c r="FDQ20" s="2133"/>
      <c r="FDR20" s="2133"/>
      <c r="FDS20" s="2133"/>
      <c r="FDT20" s="2133"/>
      <c r="FDU20" s="2133"/>
      <c r="FDX20" s="2133"/>
      <c r="FDY20" s="2133"/>
      <c r="FDZ20" s="2133"/>
      <c r="FEA20" s="2133"/>
      <c r="FEB20" s="2133"/>
      <c r="FEC20" s="2133"/>
      <c r="FEF20" s="2133"/>
      <c r="FEG20" s="2133"/>
      <c r="FEH20" s="2133"/>
      <c r="FEI20" s="2133"/>
      <c r="FEJ20" s="2133"/>
      <c r="FEK20" s="2133"/>
      <c r="FEN20" s="2133"/>
      <c r="FEO20" s="2133"/>
      <c r="FEP20" s="2133"/>
      <c r="FEQ20" s="2133"/>
      <c r="FER20" s="2133"/>
      <c r="FES20" s="2133"/>
      <c r="FEV20" s="2133"/>
      <c r="FEW20" s="2133"/>
      <c r="FEX20" s="2133"/>
      <c r="FEY20" s="2133"/>
      <c r="FEZ20" s="2133"/>
      <c r="FFA20" s="2133"/>
      <c r="FFD20" s="2133"/>
      <c r="FFE20" s="2133"/>
      <c r="FFF20" s="2133"/>
      <c r="FFG20" s="2133"/>
      <c r="FFH20" s="2133"/>
      <c r="FFI20" s="2133"/>
      <c r="FFL20" s="2133"/>
      <c r="FFM20" s="2133"/>
      <c r="FFN20" s="2133"/>
      <c r="FFO20" s="2133"/>
      <c r="FFP20" s="2133"/>
      <c r="FFQ20" s="2133"/>
      <c r="FFT20" s="2133"/>
      <c r="FFU20" s="2133"/>
      <c r="FFV20" s="2133"/>
      <c r="FFW20" s="2133"/>
      <c r="FFX20" s="2133"/>
      <c r="FFY20" s="2133"/>
      <c r="FGB20" s="2133"/>
      <c r="FGC20" s="2133"/>
      <c r="FGD20" s="2133"/>
      <c r="FGE20" s="2133"/>
      <c r="FGF20" s="2133"/>
      <c r="FGG20" s="2133"/>
      <c r="FGJ20" s="2133"/>
      <c r="FGK20" s="2133"/>
      <c r="FGL20" s="2133"/>
      <c r="FGM20" s="2133"/>
      <c r="FGN20" s="2133"/>
      <c r="FGO20" s="2133"/>
      <c r="FGR20" s="2133"/>
      <c r="FGS20" s="2133"/>
      <c r="FGT20" s="2133"/>
      <c r="FGU20" s="2133"/>
      <c r="FGV20" s="2133"/>
      <c r="FGW20" s="2133"/>
      <c r="FGZ20" s="2133"/>
      <c r="FHA20" s="2133"/>
      <c r="FHB20" s="2133"/>
      <c r="FHC20" s="2133"/>
      <c r="FHD20" s="2133"/>
      <c r="FHE20" s="2133"/>
      <c r="FHH20" s="2133"/>
      <c r="FHI20" s="2133"/>
      <c r="FHJ20" s="2133"/>
      <c r="FHK20" s="2133"/>
      <c r="FHL20" s="2133"/>
      <c r="FHM20" s="2133"/>
      <c r="FHP20" s="2133"/>
      <c r="FHQ20" s="2133"/>
      <c r="FHR20" s="2133"/>
      <c r="FHS20" s="2133"/>
      <c r="FHT20" s="2133"/>
      <c r="FHU20" s="2133"/>
      <c r="FHX20" s="2133"/>
      <c r="FHY20" s="2133"/>
      <c r="FHZ20" s="2133"/>
      <c r="FIA20" s="2133"/>
      <c r="FIB20" s="2133"/>
      <c r="FIC20" s="2133"/>
      <c r="FIF20" s="2133"/>
      <c r="FIG20" s="2133"/>
      <c r="FIH20" s="2133"/>
      <c r="FII20" s="2133"/>
      <c r="FIJ20" s="2133"/>
      <c r="FIK20" s="2133"/>
      <c r="FIN20" s="2133"/>
      <c r="FIO20" s="2133"/>
      <c r="FIP20" s="2133"/>
      <c r="FIQ20" s="2133"/>
      <c r="FIR20" s="2133"/>
      <c r="FIS20" s="2133"/>
      <c r="FIV20" s="2133"/>
      <c r="FIW20" s="2133"/>
      <c r="FIX20" s="2133"/>
      <c r="FIY20" s="2133"/>
      <c r="FIZ20" s="2133"/>
      <c r="FJA20" s="2133"/>
      <c r="FJD20" s="2133"/>
      <c r="FJE20" s="2133"/>
      <c r="FJF20" s="2133"/>
      <c r="FJG20" s="2133"/>
      <c r="FJH20" s="2133"/>
      <c r="FJI20" s="2133"/>
      <c r="FJL20" s="2133"/>
      <c r="FJM20" s="2133"/>
      <c r="FJN20" s="2133"/>
      <c r="FJO20" s="2133"/>
      <c r="FJP20" s="2133"/>
      <c r="FJQ20" s="2133"/>
      <c r="FJT20" s="2133"/>
      <c r="FJU20" s="2133"/>
      <c r="FJV20" s="2133"/>
      <c r="FJW20" s="2133"/>
      <c r="FJX20" s="2133"/>
      <c r="FJY20" s="2133"/>
      <c r="FKB20" s="2133"/>
      <c r="FKC20" s="2133"/>
      <c r="FKD20" s="2133"/>
      <c r="FKE20" s="2133"/>
      <c r="FKF20" s="2133"/>
      <c r="FKG20" s="2133"/>
      <c r="FKJ20" s="2133"/>
      <c r="FKK20" s="2133"/>
      <c r="FKL20" s="2133"/>
      <c r="FKM20" s="2133"/>
      <c r="FKN20" s="2133"/>
      <c r="FKO20" s="2133"/>
      <c r="FKR20" s="2133"/>
      <c r="FKS20" s="2133"/>
      <c r="FKT20" s="2133"/>
      <c r="FKU20" s="2133"/>
      <c r="FKV20" s="2133"/>
      <c r="FKW20" s="2133"/>
      <c r="FKZ20" s="2133"/>
      <c r="FLA20" s="2133"/>
      <c r="FLB20" s="2133"/>
      <c r="FLC20" s="2133"/>
      <c r="FLD20" s="2133"/>
      <c r="FLE20" s="2133"/>
      <c r="FLH20" s="2133"/>
      <c r="FLI20" s="2133"/>
      <c r="FLJ20" s="2133"/>
      <c r="FLK20" s="2133"/>
      <c r="FLL20" s="2133"/>
      <c r="FLM20" s="2133"/>
      <c r="FLP20" s="2133"/>
      <c r="FLQ20" s="2133"/>
      <c r="FLR20" s="2133"/>
      <c r="FLS20" s="2133"/>
      <c r="FLT20" s="2133"/>
      <c r="FLU20" s="2133"/>
      <c r="FLX20" s="2133"/>
      <c r="FLY20" s="2133"/>
      <c r="FLZ20" s="2133"/>
      <c r="FMA20" s="2133"/>
      <c r="FMB20" s="2133"/>
      <c r="FMC20" s="2133"/>
      <c r="FMF20" s="2133"/>
      <c r="FMG20" s="2133"/>
      <c r="FMH20" s="2133"/>
      <c r="FMI20" s="2133"/>
      <c r="FMJ20" s="2133"/>
      <c r="FMK20" s="2133"/>
      <c r="FMN20" s="2133"/>
      <c r="FMO20" s="2133"/>
      <c r="FMP20" s="2133"/>
      <c r="FMQ20" s="2133"/>
      <c r="FMR20" s="2133"/>
      <c r="FMS20" s="2133"/>
      <c r="FMV20" s="2133"/>
      <c r="FMW20" s="2133"/>
      <c r="FMX20" s="2133"/>
      <c r="FMY20" s="2133"/>
      <c r="FMZ20" s="2133"/>
      <c r="FNA20" s="2133"/>
      <c r="FND20" s="2133"/>
      <c r="FNE20" s="2133"/>
      <c r="FNF20" s="2133"/>
      <c r="FNG20" s="2133"/>
      <c r="FNH20" s="2133"/>
      <c r="FNI20" s="2133"/>
      <c r="FNL20" s="2133"/>
      <c r="FNM20" s="2133"/>
      <c r="FNN20" s="2133"/>
      <c r="FNO20" s="2133"/>
      <c r="FNP20" s="2133"/>
      <c r="FNQ20" s="2133"/>
      <c r="FNT20" s="2133"/>
      <c r="FNU20" s="2133"/>
      <c r="FNV20" s="2133"/>
      <c r="FNW20" s="2133"/>
      <c r="FNX20" s="2133"/>
      <c r="FNY20" s="2133"/>
      <c r="FOB20" s="2133"/>
      <c r="FOC20" s="2133"/>
      <c r="FOD20" s="2133"/>
      <c r="FOE20" s="2133"/>
      <c r="FOF20" s="2133"/>
      <c r="FOG20" s="2133"/>
      <c r="FOJ20" s="2133"/>
      <c r="FOK20" s="2133"/>
      <c r="FOL20" s="2133"/>
      <c r="FOM20" s="2133"/>
      <c r="FON20" s="2133"/>
      <c r="FOO20" s="2133"/>
      <c r="FOR20" s="2133"/>
      <c r="FOS20" s="2133"/>
      <c r="FOT20" s="2133"/>
      <c r="FOU20" s="2133"/>
      <c r="FOV20" s="2133"/>
      <c r="FOW20" s="2133"/>
      <c r="FOZ20" s="2133"/>
      <c r="FPA20" s="2133"/>
      <c r="FPB20" s="2133"/>
      <c r="FPC20" s="2133"/>
      <c r="FPD20" s="2133"/>
      <c r="FPE20" s="2133"/>
      <c r="FPH20" s="2133"/>
      <c r="FPI20" s="2133"/>
      <c r="FPJ20" s="2133"/>
      <c r="FPK20" s="2133"/>
      <c r="FPL20" s="2133"/>
      <c r="FPM20" s="2133"/>
      <c r="FPP20" s="2133"/>
      <c r="FPQ20" s="2133"/>
      <c r="FPR20" s="2133"/>
      <c r="FPS20" s="2133"/>
      <c r="FPT20" s="2133"/>
      <c r="FPU20" s="2133"/>
      <c r="FPX20" s="2133"/>
      <c r="FPY20" s="2133"/>
      <c r="FPZ20" s="2133"/>
      <c r="FQA20" s="2133"/>
      <c r="FQB20" s="2133"/>
      <c r="FQC20" s="2133"/>
      <c r="FQF20" s="2133"/>
      <c r="FQG20" s="2133"/>
      <c r="FQH20" s="2133"/>
      <c r="FQI20" s="2133"/>
      <c r="FQJ20" s="2133"/>
      <c r="FQK20" s="2133"/>
      <c r="FQN20" s="2133"/>
      <c r="FQO20" s="2133"/>
      <c r="FQP20" s="2133"/>
      <c r="FQQ20" s="2133"/>
      <c r="FQR20" s="2133"/>
      <c r="FQS20" s="2133"/>
      <c r="FQV20" s="2133"/>
      <c r="FQW20" s="2133"/>
      <c r="FQX20" s="2133"/>
      <c r="FQY20" s="2133"/>
      <c r="FQZ20" s="2133"/>
      <c r="FRA20" s="2133"/>
      <c r="FRD20" s="2133"/>
      <c r="FRE20" s="2133"/>
      <c r="FRF20" s="2133"/>
      <c r="FRG20" s="2133"/>
      <c r="FRH20" s="2133"/>
      <c r="FRI20" s="2133"/>
      <c r="FRL20" s="2133"/>
      <c r="FRM20" s="2133"/>
      <c r="FRN20" s="2133"/>
      <c r="FRO20" s="2133"/>
      <c r="FRP20" s="2133"/>
      <c r="FRQ20" s="2133"/>
      <c r="FRT20" s="2133"/>
      <c r="FRU20" s="2133"/>
      <c r="FRV20" s="2133"/>
      <c r="FRW20" s="2133"/>
      <c r="FRX20" s="2133"/>
      <c r="FRY20" s="2133"/>
      <c r="FSB20" s="2133"/>
      <c r="FSC20" s="2133"/>
      <c r="FSD20" s="2133"/>
      <c r="FSE20" s="2133"/>
      <c r="FSF20" s="2133"/>
      <c r="FSG20" s="2133"/>
      <c r="FSJ20" s="2133"/>
      <c r="FSK20" s="2133"/>
      <c r="FSL20" s="2133"/>
      <c r="FSM20" s="2133"/>
      <c r="FSN20" s="2133"/>
      <c r="FSO20" s="2133"/>
      <c r="FSR20" s="2133"/>
      <c r="FSS20" s="2133"/>
      <c r="FST20" s="2133"/>
      <c r="FSU20" s="2133"/>
      <c r="FSV20" s="2133"/>
      <c r="FSW20" s="2133"/>
      <c r="FSZ20" s="2133"/>
      <c r="FTA20" s="2133"/>
      <c r="FTB20" s="2133"/>
      <c r="FTC20" s="2133"/>
      <c r="FTD20" s="2133"/>
      <c r="FTE20" s="2133"/>
      <c r="FTH20" s="2133"/>
      <c r="FTI20" s="2133"/>
      <c r="FTJ20" s="2133"/>
      <c r="FTK20" s="2133"/>
      <c r="FTL20" s="2133"/>
      <c r="FTM20" s="2133"/>
      <c r="FTP20" s="2133"/>
      <c r="FTQ20" s="2133"/>
      <c r="FTR20" s="2133"/>
      <c r="FTS20" s="2133"/>
      <c r="FTT20" s="2133"/>
      <c r="FTU20" s="2133"/>
      <c r="FTX20" s="2133"/>
      <c r="FTY20" s="2133"/>
      <c r="FTZ20" s="2133"/>
      <c r="FUA20" s="2133"/>
      <c r="FUB20" s="2133"/>
      <c r="FUC20" s="2133"/>
      <c r="FUF20" s="2133"/>
      <c r="FUG20" s="2133"/>
      <c r="FUH20" s="2133"/>
      <c r="FUI20" s="2133"/>
      <c r="FUJ20" s="2133"/>
      <c r="FUK20" s="2133"/>
      <c r="FUN20" s="2133"/>
      <c r="FUO20" s="2133"/>
      <c r="FUP20" s="2133"/>
      <c r="FUQ20" s="2133"/>
      <c r="FUR20" s="2133"/>
      <c r="FUS20" s="2133"/>
      <c r="FUV20" s="2133"/>
      <c r="FUW20" s="2133"/>
      <c r="FUX20" s="2133"/>
      <c r="FUY20" s="2133"/>
      <c r="FUZ20" s="2133"/>
      <c r="FVA20" s="2133"/>
      <c r="FVD20" s="2133"/>
      <c r="FVE20" s="2133"/>
      <c r="FVF20" s="2133"/>
      <c r="FVG20" s="2133"/>
      <c r="FVH20" s="2133"/>
      <c r="FVI20" s="2133"/>
      <c r="FVL20" s="2133"/>
      <c r="FVM20" s="2133"/>
      <c r="FVN20" s="2133"/>
      <c r="FVO20" s="2133"/>
      <c r="FVP20" s="2133"/>
      <c r="FVQ20" s="2133"/>
      <c r="FVT20" s="2133"/>
      <c r="FVU20" s="2133"/>
      <c r="FVV20" s="2133"/>
      <c r="FVW20" s="2133"/>
      <c r="FVX20" s="2133"/>
      <c r="FVY20" s="2133"/>
      <c r="FWB20" s="2133"/>
      <c r="FWC20" s="2133"/>
      <c r="FWD20" s="2133"/>
      <c r="FWE20" s="2133"/>
      <c r="FWF20" s="2133"/>
      <c r="FWG20" s="2133"/>
      <c r="FWJ20" s="2133"/>
      <c r="FWK20" s="2133"/>
      <c r="FWL20" s="2133"/>
      <c r="FWM20" s="2133"/>
      <c r="FWN20" s="2133"/>
      <c r="FWO20" s="2133"/>
      <c r="FWR20" s="2133"/>
      <c r="FWS20" s="2133"/>
      <c r="FWT20" s="2133"/>
      <c r="FWU20" s="2133"/>
      <c r="FWV20" s="2133"/>
      <c r="FWW20" s="2133"/>
      <c r="FWZ20" s="2133"/>
      <c r="FXA20" s="2133"/>
      <c r="FXB20" s="2133"/>
      <c r="FXC20" s="2133"/>
      <c r="FXD20" s="2133"/>
      <c r="FXE20" s="2133"/>
      <c r="FXH20" s="2133"/>
      <c r="FXI20" s="2133"/>
      <c r="FXJ20" s="2133"/>
      <c r="FXK20" s="2133"/>
      <c r="FXL20" s="2133"/>
      <c r="FXM20" s="2133"/>
      <c r="FXP20" s="2133"/>
      <c r="FXQ20" s="2133"/>
      <c r="FXR20" s="2133"/>
      <c r="FXS20" s="2133"/>
      <c r="FXT20" s="2133"/>
      <c r="FXU20" s="2133"/>
      <c r="FXX20" s="2133"/>
      <c r="FXY20" s="2133"/>
      <c r="FXZ20" s="2133"/>
      <c r="FYA20" s="2133"/>
      <c r="FYB20" s="2133"/>
      <c r="FYC20" s="2133"/>
      <c r="FYF20" s="2133"/>
      <c r="FYG20" s="2133"/>
      <c r="FYH20" s="2133"/>
      <c r="FYI20" s="2133"/>
      <c r="FYJ20" s="2133"/>
      <c r="FYK20" s="2133"/>
      <c r="FYN20" s="2133"/>
      <c r="FYO20" s="2133"/>
      <c r="FYP20" s="2133"/>
      <c r="FYQ20" s="2133"/>
      <c r="FYR20" s="2133"/>
      <c r="FYS20" s="2133"/>
      <c r="FYV20" s="2133"/>
      <c r="FYW20" s="2133"/>
      <c r="FYX20" s="2133"/>
      <c r="FYY20" s="2133"/>
      <c r="FYZ20" s="2133"/>
      <c r="FZA20" s="2133"/>
      <c r="FZD20" s="2133"/>
      <c r="FZE20" s="2133"/>
      <c r="FZF20" s="2133"/>
      <c r="FZG20" s="2133"/>
      <c r="FZH20" s="2133"/>
      <c r="FZI20" s="2133"/>
      <c r="FZL20" s="2133"/>
      <c r="FZM20" s="2133"/>
      <c r="FZN20" s="2133"/>
      <c r="FZO20" s="2133"/>
      <c r="FZP20" s="2133"/>
      <c r="FZQ20" s="2133"/>
      <c r="FZT20" s="2133"/>
      <c r="FZU20" s="2133"/>
      <c r="FZV20" s="2133"/>
      <c r="FZW20" s="2133"/>
      <c r="FZX20" s="2133"/>
      <c r="FZY20" s="2133"/>
      <c r="GAB20" s="2133"/>
      <c r="GAC20" s="2133"/>
      <c r="GAD20" s="2133"/>
      <c r="GAE20" s="2133"/>
      <c r="GAF20" s="2133"/>
      <c r="GAG20" s="2133"/>
      <c r="GAJ20" s="2133"/>
      <c r="GAK20" s="2133"/>
      <c r="GAL20" s="2133"/>
      <c r="GAM20" s="2133"/>
      <c r="GAN20" s="2133"/>
      <c r="GAO20" s="2133"/>
      <c r="GAR20" s="2133"/>
      <c r="GAS20" s="2133"/>
      <c r="GAT20" s="2133"/>
      <c r="GAU20" s="2133"/>
      <c r="GAV20" s="2133"/>
      <c r="GAW20" s="2133"/>
      <c r="GAZ20" s="2133"/>
      <c r="GBA20" s="2133"/>
      <c r="GBB20" s="2133"/>
      <c r="GBC20" s="2133"/>
      <c r="GBD20" s="2133"/>
      <c r="GBE20" s="2133"/>
      <c r="GBH20" s="2133"/>
      <c r="GBI20" s="2133"/>
      <c r="GBJ20" s="2133"/>
      <c r="GBK20" s="2133"/>
      <c r="GBL20" s="2133"/>
      <c r="GBM20" s="2133"/>
      <c r="GBP20" s="2133"/>
      <c r="GBQ20" s="2133"/>
      <c r="GBR20" s="2133"/>
      <c r="GBS20" s="2133"/>
      <c r="GBT20" s="2133"/>
      <c r="GBU20" s="2133"/>
      <c r="GBX20" s="2133"/>
      <c r="GBY20" s="2133"/>
      <c r="GBZ20" s="2133"/>
      <c r="GCA20" s="2133"/>
      <c r="GCB20" s="2133"/>
      <c r="GCC20" s="2133"/>
      <c r="GCF20" s="2133"/>
      <c r="GCG20" s="2133"/>
      <c r="GCH20" s="2133"/>
      <c r="GCI20" s="2133"/>
      <c r="GCJ20" s="2133"/>
      <c r="GCK20" s="2133"/>
      <c r="GCN20" s="2133"/>
      <c r="GCO20" s="2133"/>
      <c r="GCP20" s="2133"/>
      <c r="GCQ20" s="2133"/>
      <c r="GCR20" s="2133"/>
      <c r="GCS20" s="2133"/>
      <c r="GCV20" s="2133"/>
      <c r="GCW20" s="2133"/>
      <c r="GCX20" s="2133"/>
      <c r="GCY20" s="2133"/>
      <c r="GCZ20" s="2133"/>
      <c r="GDA20" s="2133"/>
      <c r="GDD20" s="2133"/>
      <c r="GDE20" s="2133"/>
      <c r="GDF20" s="2133"/>
      <c r="GDG20" s="2133"/>
      <c r="GDH20" s="2133"/>
      <c r="GDI20" s="2133"/>
      <c r="GDL20" s="2133"/>
      <c r="GDM20" s="2133"/>
      <c r="GDN20" s="2133"/>
      <c r="GDO20" s="2133"/>
      <c r="GDP20" s="2133"/>
      <c r="GDQ20" s="2133"/>
      <c r="GDT20" s="2133"/>
      <c r="GDU20" s="2133"/>
      <c r="GDV20" s="2133"/>
      <c r="GDW20" s="2133"/>
      <c r="GDX20" s="2133"/>
      <c r="GDY20" s="2133"/>
      <c r="GEB20" s="2133"/>
      <c r="GEC20" s="2133"/>
      <c r="GED20" s="2133"/>
      <c r="GEE20" s="2133"/>
      <c r="GEF20" s="2133"/>
      <c r="GEG20" s="2133"/>
      <c r="GEJ20" s="2133"/>
      <c r="GEK20" s="2133"/>
      <c r="GEL20" s="2133"/>
      <c r="GEM20" s="2133"/>
      <c r="GEN20" s="2133"/>
      <c r="GEO20" s="2133"/>
      <c r="GER20" s="2133"/>
      <c r="GES20" s="2133"/>
      <c r="GET20" s="2133"/>
      <c r="GEU20" s="2133"/>
      <c r="GEV20" s="2133"/>
      <c r="GEW20" s="2133"/>
      <c r="GEZ20" s="2133"/>
      <c r="GFA20" s="2133"/>
      <c r="GFB20" s="2133"/>
      <c r="GFC20" s="2133"/>
      <c r="GFD20" s="2133"/>
      <c r="GFE20" s="2133"/>
      <c r="GFH20" s="2133"/>
      <c r="GFI20" s="2133"/>
      <c r="GFJ20" s="2133"/>
      <c r="GFK20" s="2133"/>
      <c r="GFL20" s="2133"/>
      <c r="GFM20" s="2133"/>
      <c r="GFP20" s="2133"/>
      <c r="GFQ20" s="2133"/>
      <c r="GFR20" s="2133"/>
      <c r="GFS20" s="2133"/>
      <c r="GFT20" s="2133"/>
      <c r="GFU20" s="2133"/>
      <c r="GFX20" s="2133"/>
      <c r="GFY20" s="2133"/>
      <c r="GFZ20" s="2133"/>
      <c r="GGA20" s="2133"/>
      <c r="GGB20" s="2133"/>
      <c r="GGC20" s="2133"/>
      <c r="GGF20" s="2133"/>
      <c r="GGG20" s="2133"/>
      <c r="GGH20" s="2133"/>
      <c r="GGI20" s="2133"/>
      <c r="GGJ20" s="2133"/>
      <c r="GGK20" s="2133"/>
      <c r="GGN20" s="2133"/>
      <c r="GGO20" s="2133"/>
      <c r="GGP20" s="2133"/>
      <c r="GGQ20" s="2133"/>
      <c r="GGR20" s="2133"/>
      <c r="GGS20" s="2133"/>
      <c r="GGV20" s="2133"/>
      <c r="GGW20" s="2133"/>
      <c r="GGX20" s="2133"/>
      <c r="GGY20" s="2133"/>
      <c r="GGZ20" s="2133"/>
      <c r="GHA20" s="2133"/>
      <c r="GHD20" s="2133"/>
      <c r="GHE20" s="2133"/>
      <c r="GHF20" s="2133"/>
      <c r="GHG20" s="2133"/>
      <c r="GHH20" s="2133"/>
      <c r="GHI20" s="2133"/>
      <c r="GHL20" s="2133"/>
      <c r="GHM20" s="2133"/>
      <c r="GHN20" s="2133"/>
      <c r="GHO20" s="2133"/>
      <c r="GHP20" s="2133"/>
      <c r="GHQ20" s="2133"/>
      <c r="GHT20" s="2133"/>
      <c r="GHU20" s="2133"/>
      <c r="GHV20" s="2133"/>
      <c r="GHW20" s="2133"/>
      <c r="GHX20" s="2133"/>
      <c r="GHY20" s="2133"/>
      <c r="GIB20" s="2133"/>
      <c r="GIC20" s="2133"/>
      <c r="GID20" s="2133"/>
      <c r="GIE20" s="2133"/>
      <c r="GIF20" s="2133"/>
      <c r="GIG20" s="2133"/>
      <c r="GIJ20" s="2133"/>
      <c r="GIK20" s="2133"/>
      <c r="GIL20" s="2133"/>
      <c r="GIM20" s="2133"/>
      <c r="GIN20" s="2133"/>
      <c r="GIO20" s="2133"/>
      <c r="GIR20" s="2133"/>
      <c r="GIS20" s="2133"/>
      <c r="GIT20" s="2133"/>
      <c r="GIU20" s="2133"/>
      <c r="GIV20" s="2133"/>
      <c r="GIW20" s="2133"/>
      <c r="GIZ20" s="2133"/>
      <c r="GJA20" s="2133"/>
      <c r="GJB20" s="2133"/>
      <c r="GJC20" s="2133"/>
      <c r="GJD20" s="2133"/>
      <c r="GJE20" s="2133"/>
      <c r="GJH20" s="2133"/>
      <c r="GJI20" s="2133"/>
      <c r="GJJ20" s="2133"/>
      <c r="GJK20" s="2133"/>
      <c r="GJL20" s="2133"/>
      <c r="GJM20" s="2133"/>
      <c r="GJP20" s="2133"/>
      <c r="GJQ20" s="2133"/>
      <c r="GJR20" s="2133"/>
      <c r="GJS20" s="2133"/>
      <c r="GJT20" s="2133"/>
      <c r="GJU20" s="2133"/>
      <c r="GJX20" s="2133"/>
      <c r="GJY20" s="2133"/>
      <c r="GJZ20" s="2133"/>
      <c r="GKA20" s="2133"/>
      <c r="GKB20" s="2133"/>
      <c r="GKC20" s="2133"/>
      <c r="GKF20" s="2133"/>
      <c r="GKG20" s="2133"/>
      <c r="GKH20" s="2133"/>
      <c r="GKI20" s="2133"/>
      <c r="GKJ20" s="2133"/>
      <c r="GKK20" s="2133"/>
      <c r="GKN20" s="2133"/>
      <c r="GKO20" s="2133"/>
      <c r="GKP20" s="2133"/>
      <c r="GKQ20" s="2133"/>
      <c r="GKR20" s="2133"/>
      <c r="GKS20" s="2133"/>
      <c r="GKV20" s="2133"/>
      <c r="GKW20" s="2133"/>
      <c r="GKX20" s="2133"/>
      <c r="GKY20" s="2133"/>
      <c r="GKZ20" s="2133"/>
      <c r="GLA20" s="2133"/>
      <c r="GLD20" s="2133"/>
      <c r="GLE20" s="2133"/>
      <c r="GLF20" s="2133"/>
      <c r="GLG20" s="2133"/>
      <c r="GLH20" s="2133"/>
      <c r="GLI20" s="2133"/>
      <c r="GLL20" s="2133"/>
      <c r="GLM20" s="2133"/>
      <c r="GLN20" s="2133"/>
      <c r="GLO20" s="2133"/>
      <c r="GLP20" s="2133"/>
      <c r="GLQ20" s="2133"/>
      <c r="GLT20" s="2133"/>
      <c r="GLU20" s="2133"/>
      <c r="GLV20" s="2133"/>
      <c r="GLW20" s="2133"/>
      <c r="GLX20" s="2133"/>
      <c r="GLY20" s="2133"/>
      <c r="GMB20" s="2133"/>
      <c r="GMC20" s="2133"/>
      <c r="GMD20" s="2133"/>
      <c r="GME20" s="2133"/>
      <c r="GMF20" s="2133"/>
      <c r="GMG20" s="2133"/>
      <c r="GMJ20" s="2133"/>
      <c r="GMK20" s="2133"/>
      <c r="GML20" s="2133"/>
      <c r="GMM20" s="2133"/>
      <c r="GMN20" s="2133"/>
      <c r="GMO20" s="2133"/>
      <c r="GMR20" s="2133"/>
      <c r="GMS20" s="2133"/>
      <c r="GMT20" s="2133"/>
      <c r="GMU20" s="2133"/>
      <c r="GMV20" s="2133"/>
      <c r="GMW20" s="2133"/>
      <c r="GMZ20" s="2133"/>
      <c r="GNA20" s="2133"/>
      <c r="GNB20" s="2133"/>
      <c r="GNC20" s="2133"/>
      <c r="GND20" s="2133"/>
      <c r="GNE20" s="2133"/>
      <c r="GNH20" s="2133"/>
      <c r="GNI20" s="2133"/>
      <c r="GNJ20" s="2133"/>
      <c r="GNK20" s="2133"/>
      <c r="GNL20" s="2133"/>
      <c r="GNM20" s="2133"/>
      <c r="GNP20" s="2133"/>
      <c r="GNQ20" s="2133"/>
      <c r="GNR20" s="2133"/>
      <c r="GNS20" s="2133"/>
      <c r="GNT20" s="2133"/>
      <c r="GNU20" s="2133"/>
      <c r="GNX20" s="2133"/>
      <c r="GNY20" s="2133"/>
      <c r="GNZ20" s="2133"/>
      <c r="GOA20" s="2133"/>
      <c r="GOB20" s="2133"/>
      <c r="GOC20" s="2133"/>
      <c r="GOF20" s="2133"/>
      <c r="GOG20" s="2133"/>
      <c r="GOH20" s="2133"/>
      <c r="GOI20" s="2133"/>
      <c r="GOJ20" s="2133"/>
      <c r="GOK20" s="2133"/>
      <c r="GON20" s="2133"/>
      <c r="GOO20" s="2133"/>
      <c r="GOP20" s="2133"/>
      <c r="GOQ20" s="2133"/>
      <c r="GOR20" s="2133"/>
      <c r="GOS20" s="2133"/>
      <c r="GOV20" s="2133"/>
      <c r="GOW20" s="2133"/>
      <c r="GOX20" s="2133"/>
      <c r="GOY20" s="2133"/>
      <c r="GOZ20" s="2133"/>
      <c r="GPA20" s="2133"/>
      <c r="GPD20" s="2133"/>
      <c r="GPE20" s="2133"/>
      <c r="GPF20" s="2133"/>
      <c r="GPG20" s="2133"/>
      <c r="GPH20" s="2133"/>
      <c r="GPI20" s="2133"/>
      <c r="GPL20" s="2133"/>
      <c r="GPM20" s="2133"/>
      <c r="GPN20" s="2133"/>
      <c r="GPO20" s="2133"/>
      <c r="GPP20" s="2133"/>
      <c r="GPQ20" s="2133"/>
      <c r="GPT20" s="2133"/>
      <c r="GPU20" s="2133"/>
      <c r="GPV20" s="2133"/>
      <c r="GPW20" s="2133"/>
      <c r="GPX20" s="2133"/>
      <c r="GPY20" s="2133"/>
      <c r="GQB20" s="2133"/>
      <c r="GQC20" s="2133"/>
      <c r="GQD20" s="2133"/>
      <c r="GQE20" s="2133"/>
      <c r="GQF20" s="2133"/>
      <c r="GQG20" s="2133"/>
      <c r="GQJ20" s="2133"/>
      <c r="GQK20" s="2133"/>
      <c r="GQL20" s="2133"/>
      <c r="GQM20" s="2133"/>
      <c r="GQN20" s="2133"/>
      <c r="GQO20" s="2133"/>
      <c r="GQR20" s="2133"/>
      <c r="GQS20" s="2133"/>
      <c r="GQT20" s="2133"/>
      <c r="GQU20" s="2133"/>
      <c r="GQV20" s="2133"/>
      <c r="GQW20" s="2133"/>
      <c r="GQZ20" s="2133"/>
      <c r="GRA20" s="2133"/>
      <c r="GRB20" s="2133"/>
      <c r="GRC20" s="2133"/>
      <c r="GRD20" s="2133"/>
      <c r="GRE20" s="2133"/>
      <c r="GRH20" s="2133"/>
      <c r="GRI20" s="2133"/>
      <c r="GRJ20" s="2133"/>
      <c r="GRK20" s="2133"/>
      <c r="GRL20" s="2133"/>
      <c r="GRM20" s="2133"/>
      <c r="GRP20" s="2133"/>
      <c r="GRQ20" s="2133"/>
      <c r="GRR20" s="2133"/>
      <c r="GRS20" s="2133"/>
      <c r="GRT20" s="2133"/>
      <c r="GRU20" s="2133"/>
      <c r="GRX20" s="2133"/>
      <c r="GRY20" s="2133"/>
      <c r="GRZ20" s="2133"/>
      <c r="GSA20" s="2133"/>
      <c r="GSB20" s="2133"/>
      <c r="GSC20" s="2133"/>
      <c r="GSF20" s="2133"/>
      <c r="GSG20" s="2133"/>
      <c r="GSH20" s="2133"/>
      <c r="GSI20" s="2133"/>
      <c r="GSJ20" s="2133"/>
      <c r="GSK20" s="2133"/>
      <c r="GSN20" s="2133"/>
      <c r="GSO20" s="2133"/>
      <c r="GSP20" s="2133"/>
      <c r="GSQ20" s="2133"/>
      <c r="GSR20" s="2133"/>
      <c r="GSS20" s="2133"/>
      <c r="GSV20" s="2133"/>
      <c r="GSW20" s="2133"/>
      <c r="GSX20" s="2133"/>
      <c r="GSY20" s="2133"/>
      <c r="GSZ20" s="2133"/>
      <c r="GTA20" s="2133"/>
      <c r="GTD20" s="2133"/>
      <c r="GTE20" s="2133"/>
      <c r="GTF20" s="2133"/>
      <c r="GTG20" s="2133"/>
      <c r="GTH20" s="2133"/>
      <c r="GTI20" s="2133"/>
      <c r="GTL20" s="2133"/>
      <c r="GTM20" s="2133"/>
      <c r="GTN20" s="2133"/>
      <c r="GTO20" s="2133"/>
      <c r="GTP20" s="2133"/>
      <c r="GTQ20" s="2133"/>
      <c r="GTT20" s="2133"/>
      <c r="GTU20" s="2133"/>
      <c r="GTV20" s="2133"/>
      <c r="GTW20" s="2133"/>
      <c r="GTX20" s="2133"/>
      <c r="GTY20" s="2133"/>
      <c r="GUB20" s="2133"/>
      <c r="GUC20" s="2133"/>
      <c r="GUD20" s="2133"/>
      <c r="GUE20" s="2133"/>
      <c r="GUF20" s="2133"/>
      <c r="GUG20" s="2133"/>
      <c r="GUJ20" s="2133"/>
      <c r="GUK20" s="2133"/>
      <c r="GUL20" s="2133"/>
      <c r="GUM20" s="2133"/>
      <c r="GUN20" s="2133"/>
      <c r="GUO20" s="2133"/>
      <c r="GUR20" s="2133"/>
      <c r="GUS20" s="2133"/>
      <c r="GUT20" s="2133"/>
      <c r="GUU20" s="2133"/>
      <c r="GUV20" s="2133"/>
      <c r="GUW20" s="2133"/>
      <c r="GUZ20" s="2133"/>
      <c r="GVA20" s="2133"/>
      <c r="GVB20" s="2133"/>
      <c r="GVC20" s="2133"/>
      <c r="GVD20" s="2133"/>
      <c r="GVE20" s="2133"/>
      <c r="GVH20" s="2133"/>
      <c r="GVI20" s="2133"/>
      <c r="GVJ20" s="2133"/>
      <c r="GVK20" s="2133"/>
      <c r="GVL20" s="2133"/>
      <c r="GVM20" s="2133"/>
      <c r="GVP20" s="2133"/>
      <c r="GVQ20" s="2133"/>
      <c r="GVR20" s="2133"/>
      <c r="GVS20" s="2133"/>
      <c r="GVT20" s="2133"/>
      <c r="GVU20" s="2133"/>
      <c r="GVX20" s="2133"/>
      <c r="GVY20" s="2133"/>
      <c r="GVZ20" s="2133"/>
      <c r="GWA20" s="2133"/>
      <c r="GWB20" s="2133"/>
      <c r="GWC20" s="2133"/>
      <c r="GWF20" s="2133"/>
      <c r="GWG20" s="2133"/>
      <c r="GWH20" s="2133"/>
      <c r="GWI20" s="2133"/>
      <c r="GWJ20" s="2133"/>
      <c r="GWK20" s="2133"/>
      <c r="GWN20" s="2133"/>
      <c r="GWO20" s="2133"/>
      <c r="GWP20" s="2133"/>
      <c r="GWQ20" s="2133"/>
      <c r="GWR20" s="2133"/>
      <c r="GWS20" s="2133"/>
      <c r="GWV20" s="2133"/>
      <c r="GWW20" s="2133"/>
      <c r="GWX20" s="2133"/>
      <c r="GWY20" s="2133"/>
      <c r="GWZ20" s="2133"/>
      <c r="GXA20" s="2133"/>
      <c r="GXD20" s="2133"/>
      <c r="GXE20" s="2133"/>
      <c r="GXF20" s="2133"/>
      <c r="GXG20" s="2133"/>
      <c r="GXH20" s="2133"/>
      <c r="GXI20" s="2133"/>
      <c r="GXL20" s="2133"/>
      <c r="GXM20" s="2133"/>
      <c r="GXN20" s="2133"/>
      <c r="GXO20" s="2133"/>
      <c r="GXP20" s="2133"/>
      <c r="GXQ20" s="2133"/>
      <c r="GXT20" s="2133"/>
      <c r="GXU20" s="2133"/>
      <c r="GXV20" s="2133"/>
      <c r="GXW20" s="2133"/>
      <c r="GXX20" s="2133"/>
      <c r="GXY20" s="2133"/>
      <c r="GYB20" s="2133"/>
      <c r="GYC20" s="2133"/>
      <c r="GYD20" s="2133"/>
      <c r="GYE20" s="2133"/>
      <c r="GYF20" s="2133"/>
      <c r="GYG20" s="2133"/>
      <c r="GYJ20" s="2133"/>
      <c r="GYK20" s="2133"/>
      <c r="GYL20" s="2133"/>
      <c r="GYM20" s="2133"/>
      <c r="GYN20" s="2133"/>
      <c r="GYO20" s="2133"/>
      <c r="GYR20" s="2133"/>
      <c r="GYS20" s="2133"/>
      <c r="GYT20" s="2133"/>
      <c r="GYU20" s="2133"/>
      <c r="GYV20" s="2133"/>
      <c r="GYW20" s="2133"/>
      <c r="GYZ20" s="2133"/>
      <c r="GZA20" s="2133"/>
      <c r="GZB20" s="2133"/>
      <c r="GZC20" s="2133"/>
      <c r="GZD20" s="2133"/>
      <c r="GZE20" s="2133"/>
      <c r="GZH20" s="2133"/>
      <c r="GZI20" s="2133"/>
      <c r="GZJ20" s="2133"/>
      <c r="GZK20" s="2133"/>
      <c r="GZL20" s="2133"/>
      <c r="GZM20" s="2133"/>
      <c r="GZP20" s="2133"/>
      <c r="GZQ20" s="2133"/>
      <c r="GZR20" s="2133"/>
      <c r="GZS20" s="2133"/>
      <c r="GZT20" s="2133"/>
      <c r="GZU20" s="2133"/>
      <c r="GZX20" s="2133"/>
      <c r="GZY20" s="2133"/>
      <c r="GZZ20" s="2133"/>
      <c r="HAA20" s="2133"/>
      <c r="HAB20" s="2133"/>
      <c r="HAC20" s="2133"/>
      <c r="HAF20" s="2133"/>
      <c r="HAG20" s="2133"/>
      <c r="HAH20" s="2133"/>
      <c r="HAI20" s="2133"/>
      <c r="HAJ20" s="2133"/>
      <c r="HAK20" s="2133"/>
      <c r="HAN20" s="2133"/>
      <c r="HAO20" s="2133"/>
      <c r="HAP20" s="2133"/>
      <c r="HAQ20" s="2133"/>
      <c r="HAR20" s="2133"/>
      <c r="HAS20" s="2133"/>
      <c r="HAV20" s="2133"/>
      <c r="HAW20" s="2133"/>
      <c r="HAX20" s="2133"/>
      <c r="HAY20" s="2133"/>
      <c r="HAZ20" s="2133"/>
      <c r="HBA20" s="2133"/>
      <c r="HBD20" s="2133"/>
      <c r="HBE20" s="2133"/>
      <c r="HBF20" s="2133"/>
      <c r="HBG20" s="2133"/>
      <c r="HBH20" s="2133"/>
      <c r="HBI20" s="2133"/>
      <c r="HBL20" s="2133"/>
      <c r="HBM20" s="2133"/>
      <c r="HBN20" s="2133"/>
      <c r="HBO20" s="2133"/>
      <c r="HBP20" s="2133"/>
      <c r="HBQ20" s="2133"/>
      <c r="HBT20" s="2133"/>
      <c r="HBU20" s="2133"/>
      <c r="HBV20" s="2133"/>
      <c r="HBW20" s="2133"/>
      <c r="HBX20" s="2133"/>
      <c r="HBY20" s="2133"/>
      <c r="HCB20" s="2133"/>
      <c r="HCC20" s="2133"/>
      <c r="HCD20" s="2133"/>
      <c r="HCE20" s="2133"/>
      <c r="HCF20" s="2133"/>
      <c r="HCG20" s="2133"/>
      <c r="HCJ20" s="2133"/>
      <c r="HCK20" s="2133"/>
      <c r="HCL20" s="2133"/>
      <c r="HCM20" s="2133"/>
      <c r="HCN20" s="2133"/>
      <c r="HCO20" s="2133"/>
      <c r="HCR20" s="2133"/>
      <c r="HCS20" s="2133"/>
      <c r="HCT20" s="2133"/>
      <c r="HCU20" s="2133"/>
      <c r="HCV20" s="2133"/>
      <c r="HCW20" s="2133"/>
      <c r="HCZ20" s="2133"/>
      <c r="HDA20" s="2133"/>
      <c r="HDB20" s="2133"/>
      <c r="HDC20" s="2133"/>
      <c r="HDD20" s="2133"/>
      <c r="HDE20" s="2133"/>
      <c r="HDH20" s="2133"/>
      <c r="HDI20" s="2133"/>
      <c r="HDJ20" s="2133"/>
      <c r="HDK20" s="2133"/>
      <c r="HDL20" s="2133"/>
      <c r="HDM20" s="2133"/>
      <c r="HDP20" s="2133"/>
      <c r="HDQ20" s="2133"/>
      <c r="HDR20" s="2133"/>
      <c r="HDS20" s="2133"/>
      <c r="HDT20" s="2133"/>
      <c r="HDU20" s="2133"/>
      <c r="HDX20" s="2133"/>
      <c r="HDY20" s="2133"/>
      <c r="HDZ20" s="2133"/>
      <c r="HEA20" s="2133"/>
      <c r="HEB20" s="2133"/>
      <c r="HEC20" s="2133"/>
      <c r="HEF20" s="2133"/>
      <c r="HEG20" s="2133"/>
      <c r="HEH20" s="2133"/>
      <c r="HEI20" s="2133"/>
      <c r="HEJ20" s="2133"/>
      <c r="HEK20" s="2133"/>
      <c r="HEN20" s="2133"/>
      <c r="HEO20" s="2133"/>
      <c r="HEP20" s="2133"/>
      <c r="HEQ20" s="2133"/>
      <c r="HER20" s="2133"/>
      <c r="HES20" s="2133"/>
      <c r="HEV20" s="2133"/>
      <c r="HEW20" s="2133"/>
      <c r="HEX20" s="2133"/>
      <c r="HEY20" s="2133"/>
      <c r="HEZ20" s="2133"/>
      <c r="HFA20" s="2133"/>
      <c r="HFD20" s="2133"/>
      <c r="HFE20" s="2133"/>
      <c r="HFF20" s="2133"/>
      <c r="HFG20" s="2133"/>
      <c r="HFH20" s="2133"/>
      <c r="HFI20" s="2133"/>
      <c r="HFL20" s="2133"/>
      <c r="HFM20" s="2133"/>
      <c r="HFN20" s="2133"/>
      <c r="HFO20" s="2133"/>
      <c r="HFP20" s="2133"/>
      <c r="HFQ20" s="2133"/>
      <c r="HFT20" s="2133"/>
      <c r="HFU20" s="2133"/>
      <c r="HFV20" s="2133"/>
      <c r="HFW20" s="2133"/>
      <c r="HFX20" s="2133"/>
      <c r="HFY20" s="2133"/>
      <c r="HGB20" s="2133"/>
      <c r="HGC20" s="2133"/>
      <c r="HGD20" s="2133"/>
      <c r="HGE20" s="2133"/>
      <c r="HGF20" s="2133"/>
      <c r="HGG20" s="2133"/>
      <c r="HGJ20" s="2133"/>
      <c r="HGK20" s="2133"/>
      <c r="HGL20" s="2133"/>
      <c r="HGM20" s="2133"/>
      <c r="HGN20" s="2133"/>
      <c r="HGO20" s="2133"/>
      <c r="HGR20" s="2133"/>
      <c r="HGS20" s="2133"/>
      <c r="HGT20" s="2133"/>
      <c r="HGU20" s="2133"/>
      <c r="HGV20" s="2133"/>
      <c r="HGW20" s="2133"/>
      <c r="HGZ20" s="2133"/>
      <c r="HHA20" s="2133"/>
      <c r="HHB20" s="2133"/>
      <c r="HHC20" s="2133"/>
      <c r="HHD20" s="2133"/>
      <c r="HHE20" s="2133"/>
      <c r="HHH20" s="2133"/>
      <c r="HHI20" s="2133"/>
      <c r="HHJ20" s="2133"/>
      <c r="HHK20" s="2133"/>
      <c r="HHL20" s="2133"/>
      <c r="HHM20" s="2133"/>
      <c r="HHP20" s="2133"/>
      <c r="HHQ20" s="2133"/>
      <c r="HHR20" s="2133"/>
      <c r="HHS20" s="2133"/>
      <c r="HHT20" s="2133"/>
      <c r="HHU20" s="2133"/>
      <c r="HHX20" s="2133"/>
      <c r="HHY20" s="2133"/>
      <c r="HHZ20" s="2133"/>
      <c r="HIA20" s="2133"/>
      <c r="HIB20" s="2133"/>
      <c r="HIC20" s="2133"/>
      <c r="HIF20" s="2133"/>
      <c r="HIG20" s="2133"/>
      <c r="HIH20" s="2133"/>
      <c r="HII20" s="2133"/>
      <c r="HIJ20" s="2133"/>
      <c r="HIK20" s="2133"/>
      <c r="HIN20" s="2133"/>
      <c r="HIO20" s="2133"/>
      <c r="HIP20" s="2133"/>
      <c r="HIQ20" s="2133"/>
      <c r="HIR20" s="2133"/>
      <c r="HIS20" s="2133"/>
      <c r="HIV20" s="2133"/>
      <c r="HIW20" s="2133"/>
      <c r="HIX20" s="2133"/>
      <c r="HIY20" s="2133"/>
      <c r="HIZ20" s="2133"/>
      <c r="HJA20" s="2133"/>
      <c r="HJD20" s="2133"/>
      <c r="HJE20" s="2133"/>
      <c r="HJF20" s="2133"/>
      <c r="HJG20" s="2133"/>
      <c r="HJH20" s="2133"/>
      <c r="HJI20" s="2133"/>
      <c r="HJL20" s="2133"/>
      <c r="HJM20" s="2133"/>
      <c r="HJN20" s="2133"/>
      <c r="HJO20" s="2133"/>
      <c r="HJP20" s="2133"/>
      <c r="HJQ20" s="2133"/>
      <c r="HJT20" s="2133"/>
      <c r="HJU20" s="2133"/>
      <c r="HJV20" s="2133"/>
      <c r="HJW20" s="2133"/>
      <c r="HJX20" s="2133"/>
      <c r="HJY20" s="2133"/>
      <c r="HKB20" s="2133"/>
      <c r="HKC20" s="2133"/>
      <c r="HKD20" s="2133"/>
      <c r="HKE20" s="2133"/>
      <c r="HKF20" s="2133"/>
      <c r="HKG20" s="2133"/>
      <c r="HKJ20" s="2133"/>
      <c r="HKK20" s="2133"/>
      <c r="HKL20" s="2133"/>
      <c r="HKM20" s="2133"/>
      <c r="HKN20" s="2133"/>
      <c r="HKO20" s="2133"/>
      <c r="HKR20" s="2133"/>
      <c r="HKS20" s="2133"/>
      <c r="HKT20" s="2133"/>
      <c r="HKU20" s="2133"/>
      <c r="HKV20" s="2133"/>
      <c r="HKW20" s="2133"/>
      <c r="HKZ20" s="2133"/>
      <c r="HLA20" s="2133"/>
      <c r="HLB20" s="2133"/>
      <c r="HLC20" s="2133"/>
      <c r="HLD20" s="2133"/>
      <c r="HLE20" s="2133"/>
      <c r="HLH20" s="2133"/>
      <c r="HLI20" s="2133"/>
      <c r="HLJ20" s="2133"/>
      <c r="HLK20" s="2133"/>
      <c r="HLL20" s="2133"/>
      <c r="HLM20" s="2133"/>
      <c r="HLP20" s="2133"/>
      <c r="HLQ20" s="2133"/>
      <c r="HLR20" s="2133"/>
      <c r="HLS20" s="2133"/>
      <c r="HLT20" s="2133"/>
      <c r="HLU20" s="2133"/>
      <c r="HLX20" s="2133"/>
      <c r="HLY20" s="2133"/>
      <c r="HLZ20" s="2133"/>
      <c r="HMA20" s="2133"/>
      <c r="HMB20" s="2133"/>
      <c r="HMC20" s="2133"/>
      <c r="HMF20" s="2133"/>
      <c r="HMG20" s="2133"/>
      <c r="HMH20" s="2133"/>
      <c r="HMI20" s="2133"/>
      <c r="HMJ20" s="2133"/>
      <c r="HMK20" s="2133"/>
      <c r="HMN20" s="2133"/>
      <c r="HMO20" s="2133"/>
      <c r="HMP20" s="2133"/>
      <c r="HMQ20" s="2133"/>
      <c r="HMR20" s="2133"/>
      <c r="HMS20" s="2133"/>
      <c r="HMV20" s="2133"/>
      <c r="HMW20" s="2133"/>
      <c r="HMX20" s="2133"/>
      <c r="HMY20" s="2133"/>
      <c r="HMZ20" s="2133"/>
      <c r="HNA20" s="2133"/>
      <c r="HND20" s="2133"/>
      <c r="HNE20" s="2133"/>
      <c r="HNF20" s="2133"/>
      <c r="HNG20" s="2133"/>
      <c r="HNH20" s="2133"/>
      <c r="HNI20" s="2133"/>
      <c r="HNL20" s="2133"/>
      <c r="HNM20" s="2133"/>
      <c r="HNN20" s="2133"/>
      <c r="HNO20" s="2133"/>
      <c r="HNP20" s="2133"/>
      <c r="HNQ20" s="2133"/>
      <c r="HNT20" s="2133"/>
      <c r="HNU20" s="2133"/>
      <c r="HNV20" s="2133"/>
      <c r="HNW20" s="2133"/>
      <c r="HNX20" s="2133"/>
      <c r="HNY20" s="2133"/>
      <c r="HOB20" s="2133"/>
      <c r="HOC20" s="2133"/>
      <c r="HOD20" s="2133"/>
      <c r="HOE20" s="2133"/>
      <c r="HOF20" s="2133"/>
      <c r="HOG20" s="2133"/>
      <c r="HOJ20" s="2133"/>
      <c r="HOK20" s="2133"/>
      <c r="HOL20" s="2133"/>
      <c r="HOM20" s="2133"/>
      <c r="HON20" s="2133"/>
      <c r="HOO20" s="2133"/>
      <c r="HOR20" s="2133"/>
      <c r="HOS20" s="2133"/>
      <c r="HOT20" s="2133"/>
      <c r="HOU20" s="2133"/>
      <c r="HOV20" s="2133"/>
      <c r="HOW20" s="2133"/>
      <c r="HOZ20" s="2133"/>
      <c r="HPA20" s="2133"/>
      <c r="HPB20" s="2133"/>
      <c r="HPC20" s="2133"/>
      <c r="HPD20" s="2133"/>
      <c r="HPE20" s="2133"/>
      <c r="HPH20" s="2133"/>
      <c r="HPI20" s="2133"/>
      <c r="HPJ20" s="2133"/>
      <c r="HPK20" s="2133"/>
      <c r="HPL20" s="2133"/>
      <c r="HPM20" s="2133"/>
      <c r="HPP20" s="2133"/>
      <c r="HPQ20" s="2133"/>
      <c r="HPR20" s="2133"/>
      <c r="HPS20" s="2133"/>
      <c r="HPT20" s="2133"/>
      <c r="HPU20" s="2133"/>
      <c r="HPX20" s="2133"/>
      <c r="HPY20" s="2133"/>
      <c r="HPZ20" s="2133"/>
      <c r="HQA20" s="2133"/>
      <c r="HQB20" s="2133"/>
      <c r="HQC20" s="2133"/>
      <c r="HQF20" s="2133"/>
      <c r="HQG20" s="2133"/>
      <c r="HQH20" s="2133"/>
      <c r="HQI20" s="2133"/>
      <c r="HQJ20" s="2133"/>
      <c r="HQK20" s="2133"/>
      <c r="HQN20" s="2133"/>
      <c r="HQO20" s="2133"/>
      <c r="HQP20" s="2133"/>
      <c r="HQQ20" s="2133"/>
      <c r="HQR20" s="2133"/>
      <c r="HQS20" s="2133"/>
      <c r="HQV20" s="2133"/>
      <c r="HQW20" s="2133"/>
      <c r="HQX20" s="2133"/>
      <c r="HQY20" s="2133"/>
      <c r="HQZ20" s="2133"/>
      <c r="HRA20" s="2133"/>
      <c r="HRD20" s="2133"/>
      <c r="HRE20" s="2133"/>
      <c r="HRF20" s="2133"/>
      <c r="HRG20" s="2133"/>
      <c r="HRH20" s="2133"/>
      <c r="HRI20" s="2133"/>
      <c r="HRL20" s="2133"/>
      <c r="HRM20" s="2133"/>
      <c r="HRN20" s="2133"/>
      <c r="HRO20" s="2133"/>
      <c r="HRP20" s="2133"/>
      <c r="HRQ20" s="2133"/>
      <c r="HRT20" s="2133"/>
      <c r="HRU20" s="2133"/>
      <c r="HRV20" s="2133"/>
      <c r="HRW20" s="2133"/>
      <c r="HRX20" s="2133"/>
      <c r="HRY20" s="2133"/>
      <c r="HSB20" s="2133"/>
      <c r="HSC20" s="2133"/>
      <c r="HSD20" s="2133"/>
      <c r="HSE20" s="2133"/>
      <c r="HSF20" s="2133"/>
      <c r="HSG20" s="2133"/>
      <c r="HSJ20" s="2133"/>
      <c r="HSK20" s="2133"/>
      <c r="HSL20" s="2133"/>
      <c r="HSM20" s="2133"/>
      <c r="HSN20" s="2133"/>
      <c r="HSO20" s="2133"/>
      <c r="HSR20" s="2133"/>
      <c r="HSS20" s="2133"/>
      <c r="HST20" s="2133"/>
      <c r="HSU20" s="2133"/>
      <c r="HSV20" s="2133"/>
      <c r="HSW20" s="2133"/>
      <c r="HSZ20" s="2133"/>
      <c r="HTA20" s="2133"/>
      <c r="HTB20" s="2133"/>
      <c r="HTC20" s="2133"/>
      <c r="HTD20" s="2133"/>
      <c r="HTE20" s="2133"/>
      <c r="HTH20" s="2133"/>
      <c r="HTI20" s="2133"/>
      <c r="HTJ20" s="2133"/>
      <c r="HTK20" s="2133"/>
      <c r="HTL20" s="2133"/>
      <c r="HTM20" s="2133"/>
      <c r="HTP20" s="2133"/>
      <c r="HTQ20" s="2133"/>
      <c r="HTR20" s="2133"/>
      <c r="HTS20" s="2133"/>
      <c r="HTT20" s="2133"/>
      <c r="HTU20" s="2133"/>
      <c r="HTX20" s="2133"/>
      <c r="HTY20" s="2133"/>
      <c r="HTZ20" s="2133"/>
      <c r="HUA20" s="2133"/>
      <c r="HUB20" s="2133"/>
      <c r="HUC20" s="2133"/>
      <c r="HUF20" s="2133"/>
      <c r="HUG20" s="2133"/>
      <c r="HUH20" s="2133"/>
      <c r="HUI20" s="2133"/>
      <c r="HUJ20" s="2133"/>
      <c r="HUK20" s="2133"/>
      <c r="HUN20" s="2133"/>
      <c r="HUO20" s="2133"/>
      <c r="HUP20" s="2133"/>
      <c r="HUQ20" s="2133"/>
      <c r="HUR20" s="2133"/>
      <c r="HUS20" s="2133"/>
      <c r="HUV20" s="2133"/>
      <c r="HUW20" s="2133"/>
      <c r="HUX20" s="2133"/>
      <c r="HUY20" s="2133"/>
      <c r="HUZ20" s="2133"/>
      <c r="HVA20" s="2133"/>
      <c r="HVD20" s="2133"/>
      <c r="HVE20" s="2133"/>
      <c r="HVF20" s="2133"/>
      <c r="HVG20" s="2133"/>
      <c r="HVH20" s="2133"/>
      <c r="HVI20" s="2133"/>
      <c r="HVL20" s="2133"/>
      <c r="HVM20" s="2133"/>
      <c r="HVN20" s="2133"/>
      <c r="HVO20" s="2133"/>
      <c r="HVP20" s="2133"/>
      <c r="HVQ20" s="2133"/>
      <c r="HVT20" s="2133"/>
      <c r="HVU20" s="2133"/>
      <c r="HVV20" s="2133"/>
      <c r="HVW20" s="2133"/>
      <c r="HVX20" s="2133"/>
      <c r="HVY20" s="2133"/>
      <c r="HWB20" s="2133"/>
      <c r="HWC20" s="2133"/>
      <c r="HWD20" s="2133"/>
      <c r="HWE20" s="2133"/>
      <c r="HWF20" s="2133"/>
      <c r="HWG20" s="2133"/>
      <c r="HWJ20" s="2133"/>
      <c r="HWK20" s="2133"/>
      <c r="HWL20" s="2133"/>
      <c r="HWM20" s="2133"/>
      <c r="HWN20" s="2133"/>
      <c r="HWO20" s="2133"/>
      <c r="HWR20" s="2133"/>
      <c r="HWS20" s="2133"/>
      <c r="HWT20" s="2133"/>
      <c r="HWU20" s="2133"/>
      <c r="HWV20" s="2133"/>
      <c r="HWW20" s="2133"/>
      <c r="HWZ20" s="2133"/>
      <c r="HXA20" s="2133"/>
      <c r="HXB20" s="2133"/>
      <c r="HXC20" s="2133"/>
      <c r="HXD20" s="2133"/>
      <c r="HXE20" s="2133"/>
      <c r="HXH20" s="2133"/>
      <c r="HXI20" s="2133"/>
      <c r="HXJ20" s="2133"/>
      <c r="HXK20" s="2133"/>
      <c r="HXL20" s="2133"/>
      <c r="HXM20" s="2133"/>
      <c r="HXP20" s="2133"/>
      <c r="HXQ20" s="2133"/>
      <c r="HXR20" s="2133"/>
      <c r="HXS20" s="2133"/>
      <c r="HXT20" s="2133"/>
      <c r="HXU20" s="2133"/>
      <c r="HXX20" s="2133"/>
      <c r="HXY20" s="2133"/>
      <c r="HXZ20" s="2133"/>
      <c r="HYA20" s="2133"/>
      <c r="HYB20" s="2133"/>
      <c r="HYC20" s="2133"/>
      <c r="HYF20" s="2133"/>
      <c r="HYG20" s="2133"/>
      <c r="HYH20" s="2133"/>
      <c r="HYI20" s="2133"/>
      <c r="HYJ20" s="2133"/>
      <c r="HYK20" s="2133"/>
      <c r="HYN20" s="2133"/>
      <c r="HYO20" s="2133"/>
      <c r="HYP20" s="2133"/>
      <c r="HYQ20" s="2133"/>
      <c r="HYR20" s="2133"/>
      <c r="HYS20" s="2133"/>
      <c r="HYV20" s="2133"/>
      <c r="HYW20" s="2133"/>
      <c r="HYX20" s="2133"/>
      <c r="HYY20" s="2133"/>
      <c r="HYZ20" s="2133"/>
      <c r="HZA20" s="2133"/>
      <c r="HZD20" s="2133"/>
      <c r="HZE20" s="2133"/>
      <c r="HZF20" s="2133"/>
      <c r="HZG20" s="2133"/>
      <c r="HZH20" s="2133"/>
      <c r="HZI20" s="2133"/>
      <c r="HZL20" s="2133"/>
      <c r="HZM20" s="2133"/>
      <c r="HZN20" s="2133"/>
      <c r="HZO20" s="2133"/>
      <c r="HZP20" s="2133"/>
      <c r="HZQ20" s="2133"/>
      <c r="HZT20" s="2133"/>
      <c r="HZU20" s="2133"/>
      <c r="HZV20" s="2133"/>
      <c r="HZW20" s="2133"/>
      <c r="HZX20" s="2133"/>
      <c r="HZY20" s="2133"/>
      <c r="IAB20" s="2133"/>
      <c r="IAC20" s="2133"/>
      <c r="IAD20" s="2133"/>
      <c r="IAE20" s="2133"/>
      <c r="IAF20" s="2133"/>
      <c r="IAG20" s="2133"/>
      <c r="IAJ20" s="2133"/>
      <c r="IAK20" s="2133"/>
      <c r="IAL20" s="2133"/>
      <c r="IAM20" s="2133"/>
      <c r="IAN20" s="2133"/>
      <c r="IAO20" s="2133"/>
      <c r="IAR20" s="2133"/>
      <c r="IAS20" s="2133"/>
      <c r="IAT20" s="2133"/>
      <c r="IAU20" s="2133"/>
      <c r="IAV20" s="2133"/>
      <c r="IAW20" s="2133"/>
      <c r="IAZ20" s="2133"/>
      <c r="IBA20" s="2133"/>
      <c r="IBB20" s="2133"/>
      <c r="IBC20" s="2133"/>
      <c r="IBD20" s="2133"/>
      <c r="IBE20" s="2133"/>
      <c r="IBH20" s="2133"/>
      <c r="IBI20" s="2133"/>
      <c r="IBJ20" s="2133"/>
      <c r="IBK20" s="2133"/>
      <c r="IBL20" s="2133"/>
      <c r="IBM20" s="2133"/>
      <c r="IBP20" s="2133"/>
      <c r="IBQ20" s="2133"/>
      <c r="IBR20" s="2133"/>
      <c r="IBS20" s="2133"/>
      <c r="IBT20" s="2133"/>
      <c r="IBU20" s="2133"/>
      <c r="IBX20" s="2133"/>
      <c r="IBY20" s="2133"/>
      <c r="IBZ20" s="2133"/>
      <c r="ICA20" s="2133"/>
      <c r="ICB20" s="2133"/>
      <c r="ICC20" s="2133"/>
      <c r="ICF20" s="2133"/>
      <c r="ICG20" s="2133"/>
      <c r="ICH20" s="2133"/>
      <c r="ICI20" s="2133"/>
      <c r="ICJ20" s="2133"/>
      <c r="ICK20" s="2133"/>
      <c r="ICN20" s="2133"/>
      <c r="ICO20" s="2133"/>
      <c r="ICP20" s="2133"/>
      <c r="ICQ20" s="2133"/>
      <c r="ICR20" s="2133"/>
      <c r="ICS20" s="2133"/>
      <c r="ICV20" s="2133"/>
      <c r="ICW20" s="2133"/>
      <c r="ICX20" s="2133"/>
      <c r="ICY20" s="2133"/>
      <c r="ICZ20" s="2133"/>
      <c r="IDA20" s="2133"/>
      <c r="IDD20" s="2133"/>
      <c r="IDE20" s="2133"/>
      <c r="IDF20" s="2133"/>
      <c r="IDG20" s="2133"/>
      <c r="IDH20" s="2133"/>
      <c r="IDI20" s="2133"/>
      <c r="IDL20" s="2133"/>
      <c r="IDM20" s="2133"/>
      <c r="IDN20" s="2133"/>
      <c r="IDO20" s="2133"/>
      <c r="IDP20" s="2133"/>
      <c r="IDQ20" s="2133"/>
      <c r="IDT20" s="2133"/>
      <c r="IDU20" s="2133"/>
      <c r="IDV20" s="2133"/>
      <c r="IDW20" s="2133"/>
      <c r="IDX20" s="2133"/>
      <c r="IDY20" s="2133"/>
      <c r="IEB20" s="2133"/>
      <c r="IEC20" s="2133"/>
      <c r="IED20" s="2133"/>
      <c r="IEE20" s="2133"/>
      <c r="IEF20" s="2133"/>
      <c r="IEG20" s="2133"/>
      <c r="IEJ20" s="2133"/>
      <c r="IEK20" s="2133"/>
      <c r="IEL20" s="2133"/>
      <c r="IEM20" s="2133"/>
      <c r="IEN20" s="2133"/>
      <c r="IEO20" s="2133"/>
      <c r="IER20" s="2133"/>
      <c r="IES20" s="2133"/>
      <c r="IET20" s="2133"/>
      <c r="IEU20" s="2133"/>
      <c r="IEV20" s="2133"/>
      <c r="IEW20" s="2133"/>
      <c r="IEZ20" s="2133"/>
      <c r="IFA20" s="2133"/>
      <c r="IFB20" s="2133"/>
      <c r="IFC20" s="2133"/>
      <c r="IFD20" s="2133"/>
      <c r="IFE20" s="2133"/>
      <c r="IFH20" s="2133"/>
      <c r="IFI20" s="2133"/>
      <c r="IFJ20" s="2133"/>
      <c r="IFK20" s="2133"/>
      <c r="IFL20" s="2133"/>
      <c r="IFM20" s="2133"/>
      <c r="IFP20" s="2133"/>
      <c r="IFQ20" s="2133"/>
      <c r="IFR20" s="2133"/>
      <c r="IFS20" s="2133"/>
      <c r="IFT20" s="2133"/>
      <c r="IFU20" s="2133"/>
      <c r="IFX20" s="2133"/>
      <c r="IFY20" s="2133"/>
      <c r="IFZ20" s="2133"/>
      <c r="IGA20" s="2133"/>
      <c r="IGB20" s="2133"/>
      <c r="IGC20" s="2133"/>
      <c r="IGF20" s="2133"/>
      <c r="IGG20" s="2133"/>
      <c r="IGH20" s="2133"/>
      <c r="IGI20" s="2133"/>
      <c r="IGJ20" s="2133"/>
      <c r="IGK20" s="2133"/>
      <c r="IGN20" s="2133"/>
      <c r="IGO20" s="2133"/>
      <c r="IGP20" s="2133"/>
      <c r="IGQ20" s="2133"/>
      <c r="IGR20" s="2133"/>
      <c r="IGS20" s="2133"/>
      <c r="IGV20" s="2133"/>
      <c r="IGW20" s="2133"/>
      <c r="IGX20" s="2133"/>
      <c r="IGY20" s="2133"/>
      <c r="IGZ20" s="2133"/>
      <c r="IHA20" s="2133"/>
      <c r="IHD20" s="2133"/>
      <c r="IHE20" s="2133"/>
      <c r="IHF20" s="2133"/>
      <c r="IHG20" s="2133"/>
      <c r="IHH20" s="2133"/>
      <c r="IHI20" s="2133"/>
      <c r="IHL20" s="2133"/>
      <c r="IHM20" s="2133"/>
      <c r="IHN20" s="2133"/>
      <c r="IHO20" s="2133"/>
      <c r="IHP20" s="2133"/>
      <c r="IHQ20" s="2133"/>
      <c r="IHT20" s="2133"/>
      <c r="IHU20" s="2133"/>
      <c r="IHV20" s="2133"/>
      <c r="IHW20" s="2133"/>
      <c r="IHX20" s="2133"/>
      <c r="IHY20" s="2133"/>
      <c r="IIB20" s="2133"/>
      <c r="IIC20" s="2133"/>
      <c r="IID20" s="2133"/>
      <c r="IIE20" s="2133"/>
      <c r="IIF20" s="2133"/>
      <c r="IIG20" s="2133"/>
      <c r="IIJ20" s="2133"/>
      <c r="IIK20" s="2133"/>
      <c r="IIL20" s="2133"/>
      <c r="IIM20" s="2133"/>
      <c r="IIN20" s="2133"/>
      <c r="IIO20" s="2133"/>
      <c r="IIR20" s="2133"/>
      <c r="IIS20" s="2133"/>
      <c r="IIT20" s="2133"/>
      <c r="IIU20" s="2133"/>
      <c r="IIV20" s="2133"/>
      <c r="IIW20" s="2133"/>
      <c r="IIZ20" s="2133"/>
      <c r="IJA20" s="2133"/>
      <c r="IJB20" s="2133"/>
      <c r="IJC20" s="2133"/>
      <c r="IJD20" s="2133"/>
      <c r="IJE20" s="2133"/>
      <c r="IJH20" s="2133"/>
      <c r="IJI20" s="2133"/>
      <c r="IJJ20" s="2133"/>
      <c r="IJK20" s="2133"/>
      <c r="IJL20" s="2133"/>
      <c r="IJM20" s="2133"/>
      <c r="IJP20" s="2133"/>
      <c r="IJQ20" s="2133"/>
      <c r="IJR20" s="2133"/>
      <c r="IJS20" s="2133"/>
      <c r="IJT20" s="2133"/>
      <c r="IJU20" s="2133"/>
      <c r="IJX20" s="2133"/>
      <c r="IJY20" s="2133"/>
      <c r="IJZ20" s="2133"/>
      <c r="IKA20" s="2133"/>
      <c r="IKB20" s="2133"/>
      <c r="IKC20" s="2133"/>
      <c r="IKF20" s="2133"/>
      <c r="IKG20" s="2133"/>
      <c r="IKH20" s="2133"/>
      <c r="IKI20" s="2133"/>
      <c r="IKJ20" s="2133"/>
      <c r="IKK20" s="2133"/>
      <c r="IKN20" s="2133"/>
      <c r="IKO20" s="2133"/>
      <c r="IKP20" s="2133"/>
      <c r="IKQ20" s="2133"/>
      <c r="IKR20" s="2133"/>
      <c r="IKS20" s="2133"/>
      <c r="IKV20" s="2133"/>
      <c r="IKW20" s="2133"/>
      <c r="IKX20" s="2133"/>
      <c r="IKY20" s="2133"/>
      <c r="IKZ20" s="2133"/>
      <c r="ILA20" s="2133"/>
      <c r="ILD20" s="2133"/>
      <c r="ILE20" s="2133"/>
      <c r="ILF20" s="2133"/>
      <c r="ILG20" s="2133"/>
      <c r="ILH20" s="2133"/>
      <c r="ILI20" s="2133"/>
      <c r="ILL20" s="2133"/>
      <c r="ILM20" s="2133"/>
      <c r="ILN20" s="2133"/>
      <c r="ILO20" s="2133"/>
      <c r="ILP20" s="2133"/>
      <c r="ILQ20" s="2133"/>
      <c r="ILT20" s="2133"/>
      <c r="ILU20" s="2133"/>
      <c r="ILV20" s="2133"/>
      <c r="ILW20" s="2133"/>
      <c r="ILX20" s="2133"/>
      <c r="ILY20" s="2133"/>
      <c r="IMB20" s="2133"/>
      <c r="IMC20" s="2133"/>
      <c r="IMD20" s="2133"/>
      <c r="IME20" s="2133"/>
      <c r="IMF20" s="2133"/>
      <c r="IMG20" s="2133"/>
      <c r="IMJ20" s="2133"/>
      <c r="IMK20" s="2133"/>
      <c r="IML20" s="2133"/>
      <c r="IMM20" s="2133"/>
      <c r="IMN20" s="2133"/>
      <c r="IMO20" s="2133"/>
      <c r="IMR20" s="2133"/>
      <c r="IMS20" s="2133"/>
      <c r="IMT20" s="2133"/>
      <c r="IMU20" s="2133"/>
      <c r="IMV20" s="2133"/>
      <c r="IMW20" s="2133"/>
      <c r="IMZ20" s="2133"/>
      <c r="INA20" s="2133"/>
      <c r="INB20" s="2133"/>
      <c r="INC20" s="2133"/>
      <c r="IND20" s="2133"/>
      <c r="INE20" s="2133"/>
      <c r="INH20" s="2133"/>
      <c r="INI20" s="2133"/>
      <c r="INJ20" s="2133"/>
      <c r="INK20" s="2133"/>
      <c r="INL20" s="2133"/>
      <c r="INM20" s="2133"/>
      <c r="INP20" s="2133"/>
      <c r="INQ20" s="2133"/>
      <c r="INR20" s="2133"/>
      <c r="INS20" s="2133"/>
      <c r="INT20" s="2133"/>
      <c r="INU20" s="2133"/>
      <c r="INX20" s="2133"/>
      <c r="INY20" s="2133"/>
      <c r="INZ20" s="2133"/>
      <c r="IOA20" s="2133"/>
      <c r="IOB20" s="2133"/>
      <c r="IOC20" s="2133"/>
      <c r="IOF20" s="2133"/>
      <c r="IOG20" s="2133"/>
      <c r="IOH20" s="2133"/>
      <c r="IOI20" s="2133"/>
      <c r="IOJ20" s="2133"/>
      <c r="IOK20" s="2133"/>
      <c r="ION20" s="2133"/>
      <c r="IOO20" s="2133"/>
      <c r="IOP20" s="2133"/>
      <c r="IOQ20" s="2133"/>
      <c r="IOR20" s="2133"/>
      <c r="IOS20" s="2133"/>
      <c r="IOV20" s="2133"/>
      <c r="IOW20" s="2133"/>
      <c r="IOX20" s="2133"/>
      <c r="IOY20" s="2133"/>
      <c r="IOZ20" s="2133"/>
      <c r="IPA20" s="2133"/>
      <c r="IPD20" s="2133"/>
      <c r="IPE20" s="2133"/>
      <c r="IPF20" s="2133"/>
      <c r="IPG20" s="2133"/>
      <c r="IPH20" s="2133"/>
      <c r="IPI20" s="2133"/>
      <c r="IPL20" s="2133"/>
      <c r="IPM20" s="2133"/>
      <c r="IPN20" s="2133"/>
      <c r="IPO20" s="2133"/>
      <c r="IPP20" s="2133"/>
      <c r="IPQ20" s="2133"/>
      <c r="IPT20" s="2133"/>
      <c r="IPU20" s="2133"/>
      <c r="IPV20" s="2133"/>
      <c r="IPW20" s="2133"/>
      <c r="IPX20" s="2133"/>
      <c r="IPY20" s="2133"/>
      <c r="IQB20" s="2133"/>
      <c r="IQC20" s="2133"/>
      <c r="IQD20" s="2133"/>
      <c r="IQE20" s="2133"/>
      <c r="IQF20" s="2133"/>
      <c r="IQG20" s="2133"/>
      <c r="IQJ20" s="2133"/>
      <c r="IQK20" s="2133"/>
      <c r="IQL20" s="2133"/>
      <c r="IQM20" s="2133"/>
      <c r="IQN20" s="2133"/>
      <c r="IQO20" s="2133"/>
      <c r="IQR20" s="2133"/>
      <c r="IQS20" s="2133"/>
      <c r="IQT20" s="2133"/>
      <c r="IQU20" s="2133"/>
      <c r="IQV20" s="2133"/>
      <c r="IQW20" s="2133"/>
      <c r="IQZ20" s="2133"/>
      <c r="IRA20" s="2133"/>
      <c r="IRB20" s="2133"/>
      <c r="IRC20" s="2133"/>
      <c r="IRD20" s="2133"/>
      <c r="IRE20" s="2133"/>
      <c r="IRH20" s="2133"/>
      <c r="IRI20" s="2133"/>
      <c r="IRJ20" s="2133"/>
      <c r="IRK20" s="2133"/>
      <c r="IRL20" s="2133"/>
      <c r="IRM20" s="2133"/>
      <c r="IRP20" s="2133"/>
      <c r="IRQ20" s="2133"/>
      <c r="IRR20" s="2133"/>
      <c r="IRS20" s="2133"/>
      <c r="IRT20" s="2133"/>
      <c r="IRU20" s="2133"/>
      <c r="IRX20" s="2133"/>
      <c r="IRY20" s="2133"/>
      <c r="IRZ20" s="2133"/>
      <c r="ISA20" s="2133"/>
      <c r="ISB20" s="2133"/>
      <c r="ISC20" s="2133"/>
      <c r="ISF20" s="2133"/>
      <c r="ISG20" s="2133"/>
      <c r="ISH20" s="2133"/>
      <c r="ISI20" s="2133"/>
      <c r="ISJ20" s="2133"/>
      <c r="ISK20" s="2133"/>
      <c r="ISN20" s="2133"/>
      <c r="ISO20" s="2133"/>
      <c r="ISP20" s="2133"/>
      <c r="ISQ20" s="2133"/>
      <c r="ISR20" s="2133"/>
      <c r="ISS20" s="2133"/>
      <c r="ISV20" s="2133"/>
      <c r="ISW20" s="2133"/>
      <c r="ISX20" s="2133"/>
      <c r="ISY20" s="2133"/>
      <c r="ISZ20" s="2133"/>
      <c r="ITA20" s="2133"/>
      <c r="ITD20" s="2133"/>
      <c r="ITE20" s="2133"/>
      <c r="ITF20" s="2133"/>
      <c r="ITG20" s="2133"/>
      <c r="ITH20" s="2133"/>
      <c r="ITI20" s="2133"/>
      <c r="ITL20" s="2133"/>
      <c r="ITM20" s="2133"/>
      <c r="ITN20" s="2133"/>
      <c r="ITO20" s="2133"/>
      <c r="ITP20" s="2133"/>
      <c r="ITQ20" s="2133"/>
      <c r="ITT20" s="2133"/>
      <c r="ITU20" s="2133"/>
      <c r="ITV20" s="2133"/>
      <c r="ITW20" s="2133"/>
      <c r="ITX20" s="2133"/>
      <c r="ITY20" s="2133"/>
      <c r="IUB20" s="2133"/>
      <c r="IUC20" s="2133"/>
      <c r="IUD20" s="2133"/>
      <c r="IUE20" s="2133"/>
      <c r="IUF20" s="2133"/>
      <c r="IUG20" s="2133"/>
      <c r="IUJ20" s="2133"/>
      <c r="IUK20" s="2133"/>
      <c r="IUL20" s="2133"/>
      <c r="IUM20" s="2133"/>
      <c r="IUN20" s="2133"/>
      <c r="IUO20" s="2133"/>
      <c r="IUR20" s="2133"/>
      <c r="IUS20" s="2133"/>
      <c r="IUT20" s="2133"/>
      <c r="IUU20" s="2133"/>
      <c r="IUV20" s="2133"/>
      <c r="IUW20" s="2133"/>
      <c r="IUZ20" s="2133"/>
      <c r="IVA20" s="2133"/>
      <c r="IVB20" s="2133"/>
      <c r="IVC20" s="2133"/>
      <c r="IVD20" s="2133"/>
      <c r="IVE20" s="2133"/>
      <c r="IVH20" s="2133"/>
      <c r="IVI20" s="2133"/>
      <c r="IVJ20" s="2133"/>
      <c r="IVK20" s="2133"/>
      <c r="IVL20" s="2133"/>
      <c r="IVM20" s="2133"/>
      <c r="IVP20" s="2133"/>
      <c r="IVQ20" s="2133"/>
      <c r="IVR20" s="2133"/>
      <c r="IVS20" s="2133"/>
      <c r="IVT20" s="2133"/>
      <c r="IVU20" s="2133"/>
      <c r="IVX20" s="2133"/>
      <c r="IVY20" s="2133"/>
      <c r="IVZ20" s="2133"/>
      <c r="IWA20" s="2133"/>
      <c r="IWB20" s="2133"/>
      <c r="IWC20" s="2133"/>
      <c r="IWF20" s="2133"/>
      <c r="IWG20" s="2133"/>
      <c r="IWH20" s="2133"/>
      <c r="IWI20" s="2133"/>
      <c r="IWJ20" s="2133"/>
      <c r="IWK20" s="2133"/>
      <c r="IWN20" s="2133"/>
      <c r="IWO20" s="2133"/>
      <c r="IWP20" s="2133"/>
      <c r="IWQ20" s="2133"/>
      <c r="IWR20" s="2133"/>
      <c r="IWS20" s="2133"/>
      <c r="IWV20" s="2133"/>
      <c r="IWW20" s="2133"/>
      <c r="IWX20" s="2133"/>
      <c r="IWY20" s="2133"/>
      <c r="IWZ20" s="2133"/>
      <c r="IXA20" s="2133"/>
      <c r="IXD20" s="2133"/>
      <c r="IXE20" s="2133"/>
      <c r="IXF20" s="2133"/>
      <c r="IXG20" s="2133"/>
      <c r="IXH20" s="2133"/>
      <c r="IXI20" s="2133"/>
      <c r="IXL20" s="2133"/>
      <c r="IXM20" s="2133"/>
      <c r="IXN20" s="2133"/>
      <c r="IXO20" s="2133"/>
      <c r="IXP20" s="2133"/>
      <c r="IXQ20" s="2133"/>
      <c r="IXT20" s="2133"/>
      <c r="IXU20" s="2133"/>
      <c r="IXV20" s="2133"/>
      <c r="IXW20" s="2133"/>
      <c r="IXX20" s="2133"/>
      <c r="IXY20" s="2133"/>
      <c r="IYB20" s="2133"/>
      <c r="IYC20" s="2133"/>
      <c r="IYD20" s="2133"/>
      <c r="IYE20" s="2133"/>
      <c r="IYF20" s="2133"/>
      <c r="IYG20" s="2133"/>
      <c r="IYJ20" s="2133"/>
      <c r="IYK20" s="2133"/>
      <c r="IYL20" s="2133"/>
      <c r="IYM20" s="2133"/>
      <c r="IYN20" s="2133"/>
      <c r="IYO20" s="2133"/>
      <c r="IYR20" s="2133"/>
      <c r="IYS20" s="2133"/>
      <c r="IYT20" s="2133"/>
      <c r="IYU20" s="2133"/>
      <c r="IYV20" s="2133"/>
      <c r="IYW20" s="2133"/>
      <c r="IYZ20" s="2133"/>
      <c r="IZA20" s="2133"/>
      <c r="IZB20" s="2133"/>
      <c r="IZC20" s="2133"/>
      <c r="IZD20" s="2133"/>
      <c r="IZE20" s="2133"/>
      <c r="IZH20" s="2133"/>
      <c r="IZI20" s="2133"/>
      <c r="IZJ20" s="2133"/>
      <c r="IZK20" s="2133"/>
      <c r="IZL20" s="2133"/>
      <c r="IZM20" s="2133"/>
      <c r="IZP20" s="2133"/>
      <c r="IZQ20" s="2133"/>
      <c r="IZR20" s="2133"/>
      <c r="IZS20" s="2133"/>
      <c r="IZT20" s="2133"/>
      <c r="IZU20" s="2133"/>
      <c r="IZX20" s="2133"/>
      <c r="IZY20" s="2133"/>
      <c r="IZZ20" s="2133"/>
      <c r="JAA20" s="2133"/>
      <c r="JAB20" s="2133"/>
      <c r="JAC20" s="2133"/>
      <c r="JAF20" s="2133"/>
      <c r="JAG20" s="2133"/>
      <c r="JAH20" s="2133"/>
      <c r="JAI20" s="2133"/>
      <c r="JAJ20" s="2133"/>
      <c r="JAK20" s="2133"/>
      <c r="JAN20" s="2133"/>
      <c r="JAO20" s="2133"/>
      <c r="JAP20" s="2133"/>
      <c r="JAQ20" s="2133"/>
      <c r="JAR20" s="2133"/>
      <c r="JAS20" s="2133"/>
      <c r="JAV20" s="2133"/>
      <c r="JAW20" s="2133"/>
      <c r="JAX20" s="2133"/>
      <c r="JAY20" s="2133"/>
      <c r="JAZ20" s="2133"/>
      <c r="JBA20" s="2133"/>
      <c r="JBD20" s="2133"/>
      <c r="JBE20" s="2133"/>
      <c r="JBF20" s="2133"/>
      <c r="JBG20" s="2133"/>
      <c r="JBH20" s="2133"/>
      <c r="JBI20" s="2133"/>
      <c r="JBL20" s="2133"/>
      <c r="JBM20" s="2133"/>
      <c r="JBN20" s="2133"/>
      <c r="JBO20" s="2133"/>
      <c r="JBP20" s="2133"/>
      <c r="JBQ20" s="2133"/>
      <c r="JBT20" s="2133"/>
      <c r="JBU20" s="2133"/>
      <c r="JBV20" s="2133"/>
      <c r="JBW20" s="2133"/>
      <c r="JBX20" s="2133"/>
      <c r="JBY20" s="2133"/>
      <c r="JCB20" s="2133"/>
      <c r="JCC20" s="2133"/>
      <c r="JCD20" s="2133"/>
      <c r="JCE20" s="2133"/>
      <c r="JCF20" s="2133"/>
      <c r="JCG20" s="2133"/>
      <c r="JCJ20" s="2133"/>
      <c r="JCK20" s="2133"/>
      <c r="JCL20" s="2133"/>
      <c r="JCM20" s="2133"/>
      <c r="JCN20" s="2133"/>
      <c r="JCO20" s="2133"/>
      <c r="JCR20" s="2133"/>
      <c r="JCS20" s="2133"/>
      <c r="JCT20" s="2133"/>
      <c r="JCU20" s="2133"/>
      <c r="JCV20" s="2133"/>
      <c r="JCW20" s="2133"/>
      <c r="JCZ20" s="2133"/>
      <c r="JDA20" s="2133"/>
      <c r="JDB20" s="2133"/>
      <c r="JDC20" s="2133"/>
      <c r="JDD20" s="2133"/>
      <c r="JDE20" s="2133"/>
      <c r="JDH20" s="2133"/>
      <c r="JDI20" s="2133"/>
      <c r="JDJ20" s="2133"/>
      <c r="JDK20" s="2133"/>
      <c r="JDL20" s="2133"/>
      <c r="JDM20" s="2133"/>
      <c r="JDP20" s="2133"/>
      <c r="JDQ20" s="2133"/>
      <c r="JDR20" s="2133"/>
      <c r="JDS20" s="2133"/>
      <c r="JDT20" s="2133"/>
      <c r="JDU20" s="2133"/>
      <c r="JDX20" s="2133"/>
      <c r="JDY20" s="2133"/>
      <c r="JDZ20" s="2133"/>
      <c r="JEA20" s="2133"/>
      <c r="JEB20" s="2133"/>
      <c r="JEC20" s="2133"/>
      <c r="JEF20" s="2133"/>
      <c r="JEG20" s="2133"/>
      <c r="JEH20" s="2133"/>
      <c r="JEI20" s="2133"/>
      <c r="JEJ20" s="2133"/>
      <c r="JEK20" s="2133"/>
      <c r="JEN20" s="2133"/>
      <c r="JEO20" s="2133"/>
      <c r="JEP20" s="2133"/>
      <c r="JEQ20" s="2133"/>
      <c r="JER20" s="2133"/>
      <c r="JES20" s="2133"/>
      <c r="JEV20" s="2133"/>
      <c r="JEW20" s="2133"/>
      <c r="JEX20" s="2133"/>
      <c r="JEY20" s="2133"/>
      <c r="JEZ20" s="2133"/>
      <c r="JFA20" s="2133"/>
      <c r="JFD20" s="2133"/>
      <c r="JFE20" s="2133"/>
      <c r="JFF20" s="2133"/>
      <c r="JFG20" s="2133"/>
      <c r="JFH20" s="2133"/>
      <c r="JFI20" s="2133"/>
      <c r="JFL20" s="2133"/>
      <c r="JFM20" s="2133"/>
      <c r="JFN20" s="2133"/>
      <c r="JFO20" s="2133"/>
      <c r="JFP20" s="2133"/>
      <c r="JFQ20" s="2133"/>
      <c r="JFT20" s="2133"/>
      <c r="JFU20" s="2133"/>
      <c r="JFV20" s="2133"/>
      <c r="JFW20" s="2133"/>
      <c r="JFX20" s="2133"/>
      <c r="JFY20" s="2133"/>
      <c r="JGB20" s="2133"/>
      <c r="JGC20" s="2133"/>
      <c r="JGD20" s="2133"/>
      <c r="JGE20" s="2133"/>
      <c r="JGF20" s="2133"/>
      <c r="JGG20" s="2133"/>
      <c r="JGJ20" s="2133"/>
      <c r="JGK20" s="2133"/>
      <c r="JGL20" s="2133"/>
      <c r="JGM20" s="2133"/>
      <c r="JGN20" s="2133"/>
      <c r="JGO20" s="2133"/>
      <c r="JGR20" s="2133"/>
      <c r="JGS20" s="2133"/>
      <c r="JGT20" s="2133"/>
      <c r="JGU20" s="2133"/>
      <c r="JGV20" s="2133"/>
      <c r="JGW20" s="2133"/>
      <c r="JGZ20" s="2133"/>
      <c r="JHA20" s="2133"/>
      <c r="JHB20" s="2133"/>
      <c r="JHC20" s="2133"/>
      <c r="JHD20" s="2133"/>
      <c r="JHE20" s="2133"/>
      <c r="JHH20" s="2133"/>
      <c r="JHI20" s="2133"/>
      <c r="JHJ20" s="2133"/>
      <c r="JHK20" s="2133"/>
      <c r="JHL20" s="2133"/>
      <c r="JHM20" s="2133"/>
      <c r="JHP20" s="2133"/>
      <c r="JHQ20" s="2133"/>
      <c r="JHR20" s="2133"/>
      <c r="JHS20" s="2133"/>
      <c r="JHT20" s="2133"/>
      <c r="JHU20" s="2133"/>
      <c r="JHX20" s="2133"/>
      <c r="JHY20" s="2133"/>
      <c r="JHZ20" s="2133"/>
      <c r="JIA20" s="2133"/>
      <c r="JIB20" s="2133"/>
      <c r="JIC20" s="2133"/>
      <c r="JIF20" s="2133"/>
      <c r="JIG20" s="2133"/>
      <c r="JIH20" s="2133"/>
      <c r="JII20" s="2133"/>
      <c r="JIJ20" s="2133"/>
      <c r="JIK20" s="2133"/>
      <c r="JIN20" s="2133"/>
      <c r="JIO20" s="2133"/>
      <c r="JIP20" s="2133"/>
      <c r="JIQ20" s="2133"/>
      <c r="JIR20" s="2133"/>
      <c r="JIS20" s="2133"/>
      <c r="JIV20" s="2133"/>
      <c r="JIW20" s="2133"/>
      <c r="JIX20" s="2133"/>
      <c r="JIY20" s="2133"/>
      <c r="JIZ20" s="2133"/>
      <c r="JJA20" s="2133"/>
      <c r="JJD20" s="2133"/>
      <c r="JJE20" s="2133"/>
      <c r="JJF20" s="2133"/>
      <c r="JJG20" s="2133"/>
      <c r="JJH20" s="2133"/>
      <c r="JJI20" s="2133"/>
      <c r="JJL20" s="2133"/>
      <c r="JJM20" s="2133"/>
      <c r="JJN20" s="2133"/>
      <c r="JJO20" s="2133"/>
      <c r="JJP20" s="2133"/>
      <c r="JJQ20" s="2133"/>
      <c r="JJT20" s="2133"/>
      <c r="JJU20" s="2133"/>
      <c r="JJV20" s="2133"/>
      <c r="JJW20" s="2133"/>
      <c r="JJX20" s="2133"/>
      <c r="JJY20" s="2133"/>
      <c r="JKB20" s="2133"/>
      <c r="JKC20" s="2133"/>
      <c r="JKD20" s="2133"/>
      <c r="JKE20" s="2133"/>
      <c r="JKF20" s="2133"/>
      <c r="JKG20" s="2133"/>
      <c r="JKJ20" s="2133"/>
      <c r="JKK20" s="2133"/>
      <c r="JKL20" s="2133"/>
      <c r="JKM20" s="2133"/>
      <c r="JKN20" s="2133"/>
      <c r="JKO20" s="2133"/>
      <c r="JKR20" s="2133"/>
      <c r="JKS20" s="2133"/>
      <c r="JKT20" s="2133"/>
      <c r="JKU20" s="2133"/>
      <c r="JKV20" s="2133"/>
      <c r="JKW20" s="2133"/>
      <c r="JKZ20" s="2133"/>
      <c r="JLA20" s="2133"/>
      <c r="JLB20" s="2133"/>
      <c r="JLC20" s="2133"/>
      <c r="JLD20" s="2133"/>
      <c r="JLE20" s="2133"/>
      <c r="JLH20" s="2133"/>
      <c r="JLI20" s="2133"/>
      <c r="JLJ20" s="2133"/>
      <c r="JLK20" s="2133"/>
      <c r="JLL20" s="2133"/>
      <c r="JLM20" s="2133"/>
      <c r="JLP20" s="2133"/>
      <c r="JLQ20" s="2133"/>
      <c r="JLR20" s="2133"/>
      <c r="JLS20" s="2133"/>
      <c r="JLT20" s="2133"/>
      <c r="JLU20" s="2133"/>
      <c r="JLX20" s="2133"/>
      <c r="JLY20" s="2133"/>
      <c r="JLZ20" s="2133"/>
      <c r="JMA20" s="2133"/>
      <c r="JMB20" s="2133"/>
      <c r="JMC20" s="2133"/>
      <c r="JMF20" s="2133"/>
      <c r="JMG20" s="2133"/>
      <c r="JMH20" s="2133"/>
      <c r="JMI20" s="2133"/>
      <c r="JMJ20" s="2133"/>
      <c r="JMK20" s="2133"/>
      <c r="JMN20" s="2133"/>
      <c r="JMO20" s="2133"/>
      <c r="JMP20" s="2133"/>
      <c r="JMQ20" s="2133"/>
      <c r="JMR20" s="2133"/>
      <c r="JMS20" s="2133"/>
      <c r="JMV20" s="2133"/>
      <c r="JMW20" s="2133"/>
      <c r="JMX20" s="2133"/>
      <c r="JMY20" s="2133"/>
      <c r="JMZ20" s="2133"/>
      <c r="JNA20" s="2133"/>
      <c r="JND20" s="2133"/>
      <c r="JNE20" s="2133"/>
      <c r="JNF20" s="2133"/>
      <c r="JNG20" s="2133"/>
      <c r="JNH20" s="2133"/>
      <c r="JNI20" s="2133"/>
      <c r="JNL20" s="2133"/>
      <c r="JNM20" s="2133"/>
      <c r="JNN20" s="2133"/>
      <c r="JNO20" s="2133"/>
      <c r="JNP20" s="2133"/>
      <c r="JNQ20" s="2133"/>
      <c r="JNT20" s="2133"/>
      <c r="JNU20" s="2133"/>
      <c r="JNV20" s="2133"/>
      <c r="JNW20" s="2133"/>
      <c r="JNX20" s="2133"/>
      <c r="JNY20" s="2133"/>
      <c r="JOB20" s="2133"/>
      <c r="JOC20" s="2133"/>
      <c r="JOD20" s="2133"/>
      <c r="JOE20" s="2133"/>
      <c r="JOF20" s="2133"/>
      <c r="JOG20" s="2133"/>
      <c r="JOJ20" s="2133"/>
      <c r="JOK20" s="2133"/>
      <c r="JOL20" s="2133"/>
      <c r="JOM20" s="2133"/>
      <c r="JON20" s="2133"/>
      <c r="JOO20" s="2133"/>
      <c r="JOR20" s="2133"/>
      <c r="JOS20" s="2133"/>
      <c r="JOT20" s="2133"/>
      <c r="JOU20" s="2133"/>
      <c r="JOV20" s="2133"/>
      <c r="JOW20" s="2133"/>
      <c r="JOZ20" s="2133"/>
      <c r="JPA20" s="2133"/>
      <c r="JPB20" s="2133"/>
      <c r="JPC20" s="2133"/>
      <c r="JPD20" s="2133"/>
      <c r="JPE20" s="2133"/>
      <c r="JPH20" s="2133"/>
      <c r="JPI20" s="2133"/>
      <c r="JPJ20" s="2133"/>
      <c r="JPK20" s="2133"/>
      <c r="JPL20" s="2133"/>
      <c r="JPM20" s="2133"/>
      <c r="JPP20" s="2133"/>
      <c r="JPQ20" s="2133"/>
      <c r="JPR20" s="2133"/>
      <c r="JPS20" s="2133"/>
      <c r="JPT20" s="2133"/>
      <c r="JPU20" s="2133"/>
      <c r="JPX20" s="2133"/>
      <c r="JPY20" s="2133"/>
      <c r="JPZ20" s="2133"/>
      <c r="JQA20" s="2133"/>
      <c r="JQB20" s="2133"/>
      <c r="JQC20" s="2133"/>
      <c r="JQF20" s="2133"/>
      <c r="JQG20" s="2133"/>
      <c r="JQH20" s="2133"/>
      <c r="JQI20" s="2133"/>
      <c r="JQJ20" s="2133"/>
      <c r="JQK20" s="2133"/>
      <c r="JQN20" s="2133"/>
      <c r="JQO20" s="2133"/>
      <c r="JQP20" s="2133"/>
      <c r="JQQ20" s="2133"/>
      <c r="JQR20" s="2133"/>
      <c r="JQS20" s="2133"/>
      <c r="JQV20" s="2133"/>
      <c r="JQW20" s="2133"/>
      <c r="JQX20" s="2133"/>
      <c r="JQY20" s="2133"/>
      <c r="JQZ20" s="2133"/>
      <c r="JRA20" s="2133"/>
      <c r="JRD20" s="2133"/>
      <c r="JRE20" s="2133"/>
      <c r="JRF20" s="2133"/>
      <c r="JRG20" s="2133"/>
      <c r="JRH20" s="2133"/>
      <c r="JRI20" s="2133"/>
      <c r="JRL20" s="2133"/>
      <c r="JRM20" s="2133"/>
      <c r="JRN20" s="2133"/>
      <c r="JRO20" s="2133"/>
      <c r="JRP20" s="2133"/>
      <c r="JRQ20" s="2133"/>
      <c r="JRT20" s="2133"/>
      <c r="JRU20" s="2133"/>
      <c r="JRV20" s="2133"/>
      <c r="JRW20" s="2133"/>
      <c r="JRX20" s="2133"/>
      <c r="JRY20" s="2133"/>
      <c r="JSB20" s="2133"/>
      <c r="JSC20" s="2133"/>
      <c r="JSD20" s="2133"/>
      <c r="JSE20" s="2133"/>
      <c r="JSF20" s="2133"/>
      <c r="JSG20" s="2133"/>
      <c r="JSJ20" s="2133"/>
      <c r="JSK20" s="2133"/>
      <c r="JSL20" s="2133"/>
      <c r="JSM20" s="2133"/>
      <c r="JSN20" s="2133"/>
      <c r="JSO20" s="2133"/>
      <c r="JSR20" s="2133"/>
      <c r="JSS20" s="2133"/>
      <c r="JST20" s="2133"/>
      <c r="JSU20" s="2133"/>
      <c r="JSV20" s="2133"/>
      <c r="JSW20" s="2133"/>
      <c r="JSZ20" s="2133"/>
      <c r="JTA20" s="2133"/>
      <c r="JTB20" s="2133"/>
      <c r="JTC20" s="2133"/>
      <c r="JTD20" s="2133"/>
      <c r="JTE20" s="2133"/>
      <c r="JTH20" s="2133"/>
      <c r="JTI20" s="2133"/>
      <c r="JTJ20" s="2133"/>
      <c r="JTK20" s="2133"/>
      <c r="JTL20" s="2133"/>
      <c r="JTM20" s="2133"/>
      <c r="JTP20" s="2133"/>
      <c r="JTQ20" s="2133"/>
      <c r="JTR20" s="2133"/>
      <c r="JTS20" s="2133"/>
      <c r="JTT20" s="2133"/>
      <c r="JTU20" s="2133"/>
      <c r="JTX20" s="2133"/>
      <c r="JTY20" s="2133"/>
      <c r="JTZ20" s="2133"/>
      <c r="JUA20" s="2133"/>
      <c r="JUB20" s="2133"/>
      <c r="JUC20" s="2133"/>
      <c r="JUF20" s="2133"/>
      <c r="JUG20" s="2133"/>
      <c r="JUH20" s="2133"/>
      <c r="JUI20" s="2133"/>
      <c r="JUJ20" s="2133"/>
      <c r="JUK20" s="2133"/>
      <c r="JUN20" s="2133"/>
      <c r="JUO20" s="2133"/>
      <c r="JUP20" s="2133"/>
      <c r="JUQ20" s="2133"/>
      <c r="JUR20" s="2133"/>
      <c r="JUS20" s="2133"/>
      <c r="JUV20" s="2133"/>
      <c r="JUW20" s="2133"/>
      <c r="JUX20" s="2133"/>
      <c r="JUY20" s="2133"/>
      <c r="JUZ20" s="2133"/>
      <c r="JVA20" s="2133"/>
      <c r="JVD20" s="2133"/>
      <c r="JVE20" s="2133"/>
      <c r="JVF20" s="2133"/>
      <c r="JVG20" s="2133"/>
      <c r="JVH20" s="2133"/>
      <c r="JVI20" s="2133"/>
      <c r="JVL20" s="2133"/>
      <c r="JVM20" s="2133"/>
      <c r="JVN20" s="2133"/>
      <c r="JVO20" s="2133"/>
      <c r="JVP20" s="2133"/>
      <c r="JVQ20" s="2133"/>
      <c r="JVT20" s="2133"/>
      <c r="JVU20" s="2133"/>
      <c r="JVV20" s="2133"/>
      <c r="JVW20" s="2133"/>
      <c r="JVX20" s="2133"/>
      <c r="JVY20" s="2133"/>
      <c r="JWB20" s="2133"/>
      <c r="JWC20" s="2133"/>
      <c r="JWD20" s="2133"/>
      <c r="JWE20" s="2133"/>
      <c r="JWF20" s="2133"/>
      <c r="JWG20" s="2133"/>
      <c r="JWJ20" s="2133"/>
      <c r="JWK20" s="2133"/>
      <c r="JWL20" s="2133"/>
      <c r="JWM20" s="2133"/>
      <c r="JWN20" s="2133"/>
      <c r="JWO20" s="2133"/>
      <c r="JWR20" s="2133"/>
      <c r="JWS20" s="2133"/>
      <c r="JWT20" s="2133"/>
      <c r="JWU20" s="2133"/>
      <c r="JWV20" s="2133"/>
      <c r="JWW20" s="2133"/>
      <c r="JWZ20" s="2133"/>
      <c r="JXA20" s="2133"/>
      <c r="JXB20" s="2133"/>
      <c r="JXC20" s="2133"/>
      <c r="JXD20" s="2133"/>
      <c r="JXE20" s="2133"/>
      <c r="JXH20" s="2133"/>
      <c r="JXI20" s="2133"/>
      <c r="JXJ20" s="2133"/>
      <c r="JXK20" s="2133"/>
      <c r="JXL20" s="2133"/>
      <c r="JXM20" s="2133"/>
      <c r="JXP20" s="2133"/>
      <c r="JXQ20" s="2133"/>
      <c r="JXR20" s="2133"/>
      <c r="JXS20" s="2133"/>
      <c r="JXT20" s="2133"/>
      <c r="JXU20" s="2133"/>
      <c r="JXX20" s="2133"/>
      <c r="JXY20" s="2133"/>
      <c r="JXZ20" s="2133"/>
      <c r="JYA20" s="2133"/>
      <c r="JYB20" s="2133"/>
      <c r="JYC20" s="2133"/>
      <c r="JYF20" s="2133"/>
      <c r="JYG20" s="2133"/>
      <c r="JYH20" s="2133"/>
      <c r="JYI20" s="2133"/>
      <c r="JYJ20" s="2133"/>
      <c r="JYK20" s="2133"/>
      <c r="JYN20" s="2133"/>
      <c r="JYO20" s="2133"/>
      <c r="JYP20" s="2133"/>
      <c r="JYQ20" s="2133"/>
      <c r="JYR20" s="2133"/>
      <c r="JYS20" s="2133"/>
      <c r="JYV20" s="2133"/>
      <c r="JYW20" s="2133"/>
      <c r="JYX20" s="2133"/>
      <c r="JYY20" s="2133"/>
      <c r="JYZ20" s="2133"/>
      <c r="JZA20" s="2133"/>
      <c r="JZD20" s="2133"/>
      <c r="JZE20" s="2133"/>
      <c r="JZF20" s="2133"/>
      <c r="JZG20" s="2133"/>
      <c r="JZH20" s="2133"/>
      <c r="JZI20" s="2133"/>
      <c r="JZL20" s="2133"/>
      <c r="JZM20" s="2133"/>
      <c r="JZN20" s="2133"/>
      <c r="JZO20" s="2133"/>
      <c r="JZP20" s="2133"/>
      <c r="JZQ20" s="2133"/>
      <c r="JZT20" s="2133"/>
      <c r="JZU20" s="2133"/>
      <c r="JZV20" s="2133"/>
      <c r="JZW20" s="2133"/>
      <c r="JZX20" s="2133"/>
      <c r="JZY20" s="2133"/>
      <c r="KAB20" s="2133"/>
      <c r="KAC20" s="2133"/>
      <c r="KAD20" s="2133"/>
      <c r="KAE20" s="2133"/>
      <c r="KAF20" s="2133"/>
      <c r="KAG20" s="2133"/>
      <c r="KAJ20" s="2133"/>
      <c r="KAK20" s="2133"/>
      <c r="KAL20" s="2133"/>
      <c r="KAM20" s="2133"/>
      <c r="KAN20" s="2133"/>
      <c r="KAO20" s="2133"/>
      <c r="KAR20" s="2133"/>
      <c r="KAS20" s="2133"/>
      <c r="KAT20" s="2133"/>
      <c r="KAU20" s="2133"/>
      <c r="KAV20" s="2133"/>
      <c r="KAW20" s="2133"/>
      <c r="KAZ20" s="2133"/>
      <c r="KBA20" s="2133"/>
      <c r="KBB20" s="2133"/>
      <c r="KBC20" s="2133"/>
      <c r="KBD20" s="2133"/>
      <c r="KBE20" s="2133"/>
      <c r="KBH20" s="2133"/>
      <c r="KBI20" s="2133"/>
      <c r="KBJ20" s="2133"/>
      <c r="KBK20" s="2133"/>
      <c r="KBL20" s="2133"/>
      <c r="KBM20" s="2133"/>
      <c r="KBP20" s="2133"/>
      <c r="KBQ20" s="2133"/>
      <c r="KBR20" s="2133"/>
      <c r="KBS20" s="2133"/>
      <c r="KBT20" s="2133"/>
      <c r="KBU20" s="2133"/>
      <c r="KBX20" s="2133"/>
      <c r="KBY20" s="2133"/>
      <c r="KBZ20" s="2133"/>
      <c r="KCA20" s="2133"/>
      <c r="KCB20" s="2133"/>
      <c r="KCC20" s="2133"/>
      <c r="KCF20" s="2133"/>
      <c r="KCG20" s="2133"/>
      <c r="KCH20" s="2133"/>
      <c r="KCI20" s="2133"/>
      <c r="KCJ20" s="2133"/>
      <c r="KCK20" s="2133"/>
      <c r="KCN20" s="2133"/>
      <c r="KCO20" s="2133"/>
      <c r="KCP20" s="2133"/>
      <c r="KCQ20" s="2133"/>
      <c r="KCR20" s="2133"/>
      <c r="KCS20" s="2133"/>
      <c r="KCV20" s="2133"/>
      <c r="KCW20" s="2133"/>
      <c r="KCX20" s="2133"/>
      <c r="KCY20" s="2133"/>
      <c r="KCZ20" s="2133"/>
      <c r="KDA20" s="2133"/>
      <c r="KDD20" s="2133"/>
      <c r="KDE20" s="2133"/>
      <c r="KDF20" s="2133"/>
      <c r="KDG20" s="2133"/>
      <c r="KDH20" s="2133"/>
      <c r="KDI20" s="2133"/>
      <c r="KDL20" s="2133"/>
      <c r="KDM20" s="2133"/>
      <c r="KDN20" s="2133"/>
      <c r="KDO20" s="2133"/>
      <c r="KDP20" s="2133"/>
      <c r="KDQ20" s="2133"/>
      <c r="KDT20" s="2133"/>
      <c r="KDU20" s="2133"/>
      <c r="KDV20" s="2133"/>
      <c r="KDW20" s="2133"/>
      <c r="KDX20" s="2133"/>
      <c r="KDY20" s="2133"/>
      <c r="KEB20" s="2133"/>
      <c r="KEC20" s="2133"/>
      <c r="KED20" s="2133"/>
      <c r="KEE20" s="2133"/>
      <c r="KEF20" s="2133"/>
      <c r="KEG20" s="2133"/>
      <c r="KEJ20" s="2133"/>
      <c r="KEK20" s="2133"/>
      <c r="KEL20" s="2133"/>
      <c r="KEM20" s="2133"/>
      <c r="KEN20" s="2133"/>
      <c r="KEO20" s="2133"/>
      <c r="KER20" s="2133"/>
      <c r="KES20" s="2133"/>
      <c r="KET20" s="2133"/>
      <c r="KEU20" s="2133"/>
      <c r="KEV20" s="2133"/>
      <c r="KEW20" s="2133"/>
      <c r="KEZ20" s="2133"/>
      <c r="KFA20" s="2133"/>
      <c r="KFB20" s="2133"/>
      <c r="KFC20" s="2133"/>
      <c r="KFD20" s="2133"/>
      <c r="KFE20" s="2133"/>
      <c r="KFH20" s="2133"/>
      <c r="KFI20" s="2133"/>
      <c r="KFJ20" s="2133"/>
      <c r="KFK20" s="2133"/>
      <c r="KFL20" s="2133"/>
      <c r="KFM20" s="2133"/>
      <c r="KFP20" s="2133"/>
      <c r="KFQ20" s="2133"/>
      <c r="KFR20" s="2133"/>
      <c r="KFS20" s="2133"/>
      <c r="KFT20" s="2133"/>
      <c r="KFU20" s="2133"/>
      <c r="KFX20" s="2133"/>
      <c r="KFY20" s="2133"/>
      <c r="KFZ20" s="2133"/>
      <c r="KGA20" s="2133"/>
      <c r="KGB20" s="2133"/>
      <c r="KGC20" s="2133"/>
      <c r="KGF20" s="2133"/>
      <c r="KGG20" s="2133"/>
      <c r="KGH20" s="2133"/>
      <c r="KGI20" s="2133"/>
      <c r="KGJ20" s="2133"/>
      <c r="KGK20" s="2133"/>
      <c r="KGN20" s="2133"/>
      <c r="KGO20" s="2133"/>
      <c r="KGP20" s="2133"/>
      <c r="KGQ20" s="2133"/>
      <c r="KGR20" s="2133"/>
      <c r="KGS20" s="2133"/>
      <c r="KGV20" s="2133"/>
      <c r="KGW20" s="2133"/>
      <c r="KGX20" s="2133"/>
      <c r="KGY20" s="2133"/>
      <c r="KGZ20" s="2133"/>
      <c r="KHA20" s="2133"/>
      <c r="KHD20" s="2133"/>
      <c r="KHE20" s="2133"/>
      <c r="KHF20" s="2133"/>
      <c r="KHG20" s="2133"/>
      <c r="KHH20" s="2133"/>
      <c r="KHI20" s="2133"/>
      <c r="KHL20" s="2133"/>
      <c r="KHM20" s="2133"/>
      <c r="KHN20" s="2133"/>
      <c r="KHO20" s="2133"/>
      <c r="KHP20" s="2133"/>
      <c r="KHQ20" s="2133"/>
      <c r="KHT20" s="2133"/>
      <c r="KHU20" s="2133"/>
      <c r="KHV20" s="2133"/>
      <c r="KHW20" s="2133"/>
      <c r="KHX20" s="2133"/>
      <c r="KHY20" s="2133"/>
      <c r="KIB20" s="2133"/>
      <c r="KIC20" s="2133"/>
      <c r="KID20" s="2133"/>
      <c r="KIE20" s="2133"/>
      <c r="KIF20" s="2133"/>
      <c r="KIG20" s="2133"/>
      <c r="KIJ20" s="2133"/>
      <c r="KIK20" s="2133"/>
      <c r="KIL20" s="2133"/>
      <c r="KIM20" s="2133"/>
      <c r="KIN20" s="2133"/>
      <c r="KIO20" s="2133"/>
      <c r="KIR20" s="2133"/>
      <c r="KIS20" s="2133"/>
      <c r="KIT20" s="2133"/>
      <c r="KIU20" s="2133"/>
      <c r="KIV20" s="2133"/>
      <c r="KIW20" s="2133"/>
      <c r="KIZ20" s="2133"/>
      <c r="KJA20" s="2133"/>
      <c r="KJB20" s="2133"/>
      <c r="KJC20" s="2133"/>
      <c r="KJD20" s="2133"/>
      <c r="KJE20" s="2133"/>
      <c r="KJH20" s="2133"/>
      <c r="KJI20" s="2133"/>
      <c r="KJJ20" s="2133"/>
      <c r="KJK20" s="2133"/>
      <c r="KJL20" s="2133"/>
      <c r="KJM20" s="2133"/>
      <c r="KJP20" s="2133"/>
      <c r="KJQ20" s="2133"/>
      <c r="KJR20" s="2133"/>
      <c r="KJS20" s="2133"/>
      <c r="KJT20" s="2133"/>
      <c r="KJU20" s="2133"/>
      <c r="KJX20" s="2133"/>
      <c r="KJY20" s="2133"/>
      <c r="KJZ20" s="2133"/>
      <c r="KKA20" s="2133"/>
      <c r="KKB20" s="2133"/>
      <c r="KKC20" s="2133"/>
      <c r="KKF20" s="2133"/>
      <c r="KKG20" s="2133"/>
      <c r="KKH20" s="2133"/>
      <c r="KKI20" s="2133"/>
      <c r="KKJ20" s="2133"/>
      <c r="KKK20" s="2133"/>
      <c r="KKN20" s="2133"/>
      <c r="KKO20" s="2133"/>
      <c r="KKP20" s="2133"/>
      <c r="KKQ20" s="2133"/>
      <c r="KKR20" s="2133"/>
      <c r="KKS20" s="2133"/>
      <c r="KKV20" s="2133"/>
      <c r="KKW20" s="2133"/>
      <c r="KKX20" s="2133"/>
      <c r="KKY20" s="2133"/>
      <c r="KKZ20" s="2133"/>
      <c r="KLA20" s="2133"/>
      <c r="KLD20" s="2133"/>
      <c r="KLE20" s="2133"/>
      <c r="KLF20" s="2133"/>
      <c r="KLG20" s="2133"/>
      <c r="KLH20" s="2133"/>
      <c r="KLI20" s="2133"/>
      <c r="KLL20" s="2133"/>
      <c r="KLM20" s="2133"/>
      <c r="KLN20" s="2133"/>
      <c r="KLO20" s="2133"/>
      <c r="KLP20" s="2133"/>
      <c r="KLQ20" s="2133"/>
      <c r="KLT20" s="2133"/>
      <c r="KLU20" s="2133"/>
      <c r="KLV20" s="2133"/>
      <c r="KLW20" s="2133"/>
      <c r="KLX20" s="2133"/>
      <c r="KLY20" s="2133"/>
      <c r="KMB20" s="2133"/>
      <c r="KMC20" s="2133"/>
      <c r="KMD20" s="2133"/>
      <c r="KME20" s="2133"/>
      <c r="KMF20" s="2133"/>
      <c r="KMG20" s="2133"/>
      <c r="KMJ20" s="2133"/>
      <c r="KMK20" s="2133"/>
      <c r="KML20" s="2133"/>
      <c r="KMM20" s="2133"/>
      <c r="KMN20" s="2133"/>
      <c r="KMO20" s="2133"/>
      <c r="KMR20" s="2133"/>
      <c r="KMS20" s="2133"/>
      <c r="KMT20" s="2133"/>
      <c r="KMU20" s="2133"/>
      <c r="KMV20" s="2133"/>
      <c r="KMW20" s="2133"/>
      <c r="KMZ20" s="2133"/>
      <c r="KNA20" s="2133"/>
      <c r="KNB20" s="2133"/>
      <c r="KNC20" s="2133"/>
      <c r="KND20" s="2133"/>
      <c r="KNE20" s="2133"/>
      <c r="KNH20" s="2133"/>
      <c r="KNI20" s="2133"/>
      <c r="KNJ20" s="2133"/>
      <c r="KNK20" s="2133"/>
      <c r="KNL20" s="2133"/>
      <c r="KNM20" s="2133"/>
      <c r="KNP20" s="2133"/>
      <c r="KNQ20" s="2133"/>
      <c r="KNR20" s="2133"/>
      <c r="KNS20" s="2133"/>
      <c r="KNT20" s="2133"/>
      <c r="KNU20" s="2133"/>
      <c r="KNX20" s="2133"/>
      <c r="KNY20" s="2133"/>
      <c r="KNZ20" s="2133"/>
      <c r="KOA20" s="2133"/>
      <c r="KOB20" s="2133"/>
      <c r="KOC20" s="2133"/>
      <c r="KOF20" s="2133"/>
      <c r="KOG20" s="2133"/>
      <c r="KOH20" s="2133"/>
      <c r="KOI20" s="2133"/>
      <c r="KOJ20" s="2133"/>
      <c r="KOK20" s="2133"/>
      <c r="KON20" s="2133"/>
      <c r="KOO20" s="2133"/>
      <c r="KOP20" s="2133"/>
      <c r="KOQ20" s="2133"/>
      <c r="KOR20" s="2133"/>
      <c r="KOS20" s="2133"/>
      <c r="KOV20" s="2133"/>
      <c r="KOW20" s="2133"/>
      <c r="KOX20" s="2133"/>
      <c r="KOY20" s="2133"/>
      <c r="KOZ20" s="2133"/>
      <c r="KPA20" s="2133"/>
      <c r="KPD20" s="2133"/>
      <c r="KPE20" s="2133"/>
      <c r="KPF20" s="2133"/>
      <c r="KPG20" s="2133"/>
      <c r="KPH20" s="2133"/>
      <c r="KPI20" s="2133"/>
      <c r="KPL20" s="2133"/>
      <c r="KPM20" s="2133"/>
      <c r="KPN20" s="2133"/>
      <c r="KPO20" s="2133"/>
      <c r="KPP20" s="2133"/>
      <c r="KPQ20" s="2133"/>
      <c r="KPT20" s="2133"/>
      <c r="KPU20" s="2133"/>
      <c r="KPV20" s="2133"/>
      <c r="KPW20" s="2133"/>
      <c r="KPX20" s="2133"/>
      <c r="KPY20" s="2133"/>
      <c r="KQB20" s="2133"/>
      <c r="KQC20" s="2133"/>
      <c r="KQD20" s="2133"/>
      <c r="KQE20" s="2133"/>
      <c r="KQF20" s="2133"/>
      <c r="KQG20" s="2133"/>
      <c r="KQJ20" s="2133"/>
      <c r="KQK20" s="2133"/>
      <c r="KQL20" s="2133"/>
      <c r="KQM20" s="2133"/>
      <c r="KQN20" s="2133"/>
      <c r="KQO20" s="2133"/>
      <c r="KQR20" s="2133"/>
      <c r="KQS20" s="2133"/>
      <c r="KQT20" s="2133"/>
      <c r="KQU20" s="2133"/>
      <c r="KQV20" s="2133"/>
      <c r="KQW20" s="2133"/>
      <c r="KQZ20" s="2133"/>
      <c r="KRA20" s="2133"/>
      <c r="KRB20" s="2133"/>
      <c r="KRC20" s="2133"/>
      <c r="KRD20" s="2133"/>
      <c r="KRE20" s="2133"/>
      <c r="KRH20" s="2133"/>
      <c r="KRI20" s="2133"/>
      <c r="KRJ20" s="2133"/>
      <c r="KRK20" s="2133"/>
      <c r="KRL20" s="2133"/>
      <c r="KRM20" s="2133"/>
      <c r="KRP20" s="2133"/>
      <c r="KRQ20" s="2133"/>
      <c r="KRR20" s="2133"/>
      <c r="KRS20" s="2133"/>
      <c r="KRT20" s="2133"/>
      <c r="KRU20" s="2133"/>
      <c r="KRX20" s="2133"/>
      <c r="KRY20" s="2133"/>
      <c r="KRZ20" s="2133"/>
      <c r="KSA20" s="2133"/>
      <c r="KSB20" s="2133"/>
      <c r="KSC20" s="2133"/>
      <c r="KSF20" s="2133"/>
      <c r="KSG20" s="2133"/>
      <c r="KSH20" s="2133"/>
      <c r="KSI20" s="2133"/>
      <c r="KSJ20" s="2133"/>
      <c r="KSK20" s="2133"/>
      <c r="KSN20" s="2133"/>
      <c r="KSO20" s="2133"/>
      <c r="KSP20" s="2133"/>
      <c r="KSQ20" s="2133"/>
      <c r="KSR20" s="2133"/>
      <c r="KSS20" s="2133"/>
      <c r="KSV20" s="2133"/>
      <c r="KSW20" s="2133"/>
      <c r="KSX20" s="2133"/>
      <c r="KSY20" s="2133"/>
      <c r="KSZ20" s="2133"/>
      <c r="KTA20" s="2133"/>
      <c r="KTD20" s="2133"/>
      <c r="KTE20" s="2133"/>
      <c r="KTF20" s="2133"/>
      <c r="KTG20" s="2133"/>
      <c r="KTH20" s="2133"/>
      <c r="KTI20" s="2133"/>
      <c r="KTL20" s="2133"/>
      <c r="KTM20" s="2133"/>
      <c r="KTN20" s="2133"/>
      <c r="KTO20" s="2133"/>
      <c r="KTP20" s="2133"/>
      <c r="KTQ20" s="2133"/>
      <c r="KTT20" s="2133"/>
      <c r="KTU20" s="2133"/>
      <c r="KTV20" s="2133"/>
      <c r="KTW20" s="2133"/>
      <c r="KTX20" s="2133"/>
      <c r="KTY20" s="2133"/>
      <c r="KUB20" s="2133"/>
      <c r="KUC20" s="2133"/>
      <c r="KUD20" s="2133"/>
      <c r="KUE20" s="2133"/>
      <c r="KUF20" s="2133"/>
      <c r="KUG20" s="2133"/>
      <c r="KUJ20" s="2133"/>
      <c r="KUK20" s="2133"/>
      <c r="KUL20" s="2133"/>
      <c r="KUM20" s="2133"/>
      <c r="KUN20" s="2133"/>
      <c r="KUO20" s="2133"/>
      <c r="KUR20" s="2133"/>
      <c r="KUS20" s="2133"/>
      <c r="KUT20" s="2133"/>
      <c r="KUU20" s="2133"/>
      <c r="KUV20" s="2133"/>
      <c r="KUW20" s="2133"/>
      <c r="KUZ20" s="2133"/>
      <c r="KVA20" s="2133"/>
      <c r="KVB20" s="2133"/>
      <c r="KVC20" s="2133"/>
      <c r="KVD20" s="2133"/>
      <c r="KVE20" s="2133"/>
      <c r="KVH20" s="2133"/>
      <c r="KVI20" s="2133"/>
      <c r="KVJ20" s="2133"/>
      <c r="KVK20" s="2133"/>
      <c r="KVL20" s="2133"/>
      <c r="KVM20" s="2133"/>
      <c r="KVP20" s="2133"/>
      <c r="KVQ20" s="2133"/>
      <c r="KVR20" s="2133"/>
      <c r="KVS20" s="2133"/>
      <c r="KVT20" s="2133"/>
      <c r="KVU20" s="2133"/>
      <c r="KVX20" s="2133"/>
      <c r="KVY20" s="2133"/>
      <c r="KVZ20" s="2133"/>
      <c r="KWA20" s="2133"/>
      <c r="KWB20" s="2133"/>
      <c r="KWC20" s="2133"/>
      <c r="KWF20" s="2133"/>
      <c r="KWG20" s="2133"/>
      <c r="KWH20" s="2133"/>
      <c r="KWI20" s="2133"/>
      <c r="KWJ20" s="2133"/>
      <c r="KWK20" s="2133"/>
      <c r="KWN20" s="2133"/>
      <c r="KWO20" s="2133"/>
      <c r="KWP20" s="2133"/>
      <c r="KWQ20" s="2133"/>
      <c r="KWR20" s="2133"/>
      <c r="KWS20" s="2133"/>
      <c r="KWV20" s="2133"/>
      <c r="KWW20" s="2133"/>
      <c r="KWX20" s="2133"/>
      <c r="KWY20" s="2133"/>
      <c r="KWZ20" s="2133"/>
      <c r="KXA20" s="2133"/>
      <c r="KXD20" s="2133"/>
      <c r="KXE20" s="2133"/>
      <c r="KXF20" s="2133"/>
      <c r="KXG20" s="2133"/>
      <c r="KXH20" s="2133"/>
      <c r="KXI20" s="2133"/>
      <c r="KXL20" s="2133"/>
      <c r="KXM20" s="2133"/>
      <c r="KXN20" s="2133"/>
      <c r="KXO20" s="2133"/>
      <c r="KXP20" s="2133"/>
      <c r="KXQ20" s="2133"/>
      <c r="KXT20" s="2133"/>
      <c r="KXU20" s="2133"/>
      <c r="KXV20" s="2133"/>
      <c r="KXW20" s="2133"/>
      <c r="KXX20" s="2133"/>
      <c r="KXY20" s="2133"/>
      <c r="KYB20" s="2133"/>
      <c r="KYC20" s="2133"/>
      <c r="KYD20" s="2133"/>
      <c r="KYE20" s="2133"/>
      <c r="KYF20" s="2133"/>
      <c r="KYG20" s="2133"/>
      <c r="KYJ20" s="2133"/>
      <c r="KYK20" s="2133"/>
      <c r="KYL20" s="2133"/>
      <c r="KYM20" s="2133"/>
      <c r="KYN20" s="2133"/>
      <c r="KYO20" s="2133"/>
      <c r="KYR20" s="2133"/>
      <c r="KYS20" s="2133"/>
      <c r="KYT20" s="2133"/>
      <c r="KYU20" s="2133"/>
      <c r="KYV20" s="2133"/>
      <c r="KYW20" s="2133"/>
      <c r="KYZ20" s="2133"/>
      <c r="KZA20" s="2133"/>
      <c r="KZB20" s="2133"/>
      <c r="KZC20" s="2133"/>
      <c r="KZD20" s="2133"/>
      <c r="KZE20" s="2133"/>
      <c r="KZH20" s="2133"/>
      <c r="KZI20" s="2133"/>
      <c r="KZJ20" s="2133"/>
      <c r="KZK20" s="2133"/>
      <c r="KZL20" s="2133"/>
      <c r="KZM20" s="2133"/>
      <c r="KZP20" s="2133"/>
      <c r="KZQ20" s="2133"/>
      <c r="KZR20" s="2133"/>
      <c r="KZS20" s="2133"/>
      <c r="KZT20" s="2133"/>
      <c r="KZU20" s="2133"/>
      <c r="KZX20" s="2133"/>
      <c r="KZY20" s="2133"/>
      <c r="KZZ20" s="2133"/>
      <c r="LAA20" s="2133"/>
      <c r="LAB20" s="2133"/>
      <c r="LAC20" s="2133"/>
      <c r="LAF20" s="2133"/>
      <c r="LAG20" s="2133"/>
      <c r="LAH20" s="2133"/>
      <c r="LAI20" s="2133"/>
      <c r="LAJ20" s="2133"/>
      <c r="LAK20" s="2133"/>
      <c r="LAN20" s="2133"/>
      <c r="LAO20" s="2133"/>
      <c r="LAP20" s="2133"/>
      <c r="LAQ20" s="2133"/>
      <c r="LAR20" s="2133"/>
      <c r="LAS20" s="2133"/>
      <c r="LAV20" s="2133"/>
      <c r="LAW20" s="2133"/>
      <c r="LAX20" s="2133"/>
      <c r="LAY20" s="2133"/>
      <c r="LAZ20" s="2133"/>
      <c r="LBA20" s="2133"/>
      <c r="LBD20" s="2133"/>
      <c r="LBE20" s="2133"/>
      <c r="LBF20" s="2133"/>
      <c r="LBG20" s="2133"/>
      <c r="LBH20" s="2133"/>
      <c r="LBI20" s="2133"/>
      <c r="LBL20" s="2133"/>
      <c r="LBM20" s="2133"/>
      <c r="LBN20" s="2133"/>
      <c r="LBO20" s="2133"/>
      <c r="LBP20" s="2133"/>
      <c r="LBQ20" s="2133"/>
      <c r="LBT20" s="2133"/>
      <c r="LBU20" s="2133"/>
      <c r="LBV20" s="2133"/>
      <c r="LBW20" s="2133"/>
      <c r="LBX20" s="2133"/>
      <c r="LBY20" s="2133"/>
      <c r="LCB20" s="2133"/>
    </row>
    <row r="21" spans="1:8192" ht="15" customHeight="1">
      <c r="A21" s="2135" t="s">
        <v>878</v>
      </c>
      <c r="B21" s="2136" t="s">
        <v>738</v>
      </c>
      <c r="C21" s="2136"/>
      <c r="D21" s="2136"/>
      <c r="E21" s="949"/>
      <c r="F21" s="975"/>
      <c r="G21" s="975"/>
      <c r="H21" s="975"/>
      <c r="I21" s="975"/>
      <c r="J21" s="975"/>
      <c r="K21" s="975"/>
      <c r="L21" s="975"/>
      <c r="M21" s="975"/>
      <c r="N21" s="975"/>
      <c r="O21" s="975"/>
      <c r="P21" s="975"/>
      <c r="Q21" s="975"/>
      <c r="R21" s="975"/>
      <c r="S21" s="975"/>
      <c r="T21" s="975"/>
      <c r="U21" s="975"/>
      <c r="X21" s="2133"/>
      <c r="Y21" s="2133"/>
      <c r="Z21" s="2133"/>
      <c r="AA21" s="2133"/>
      <c r="AB21" s="2133"/>
      <c r="AC21" s="2133"/>
      <c r="AF21" s="2133"/>
      <c r="AG21" s="2133"/>
      <c r="AH21" s="2133"/>
      <c r="AI21" s="2133"/>
      <c r="AJ21" s="2133"/>
      <c r="AK21" s="2133"/>
      <c r="AN21" s="2133"/>
      <c r="AO21" s="2133"/>
      <c r="AP21" s="2133"/>
      <c r="AQ21" s="2133"/>
      <c r="AR21" s="2133"/>
      <c r="AS21" s="2133"/>
      <c r="AV21" s="2133"/>
      <c r="AW21" s="2133"/>
      <c r="AX21" s="2133"/>
      <c r="AY21" s="2133"/>
      <c r="AZ21" s="2133"/>
      <c r="BA21" s="2133"/>
      <c r="BD21" s="2133"/>
      <c r="BE21" s="2133"/>
      <c r="BF21" s="2133"/>
      <c r="BG21" s="2133"/>
      <c r="BH21" s="2133"/>
      <c r="BI21" s="2133"/>
      <c r="BL21" s="2133"/>
      <c r="BM21" s="2133"/>
      <c r="BN21" s="2133"/>
      <c r="BO21" s="2133"/>
      <c r="BP21" s="2133"/>
      <c r="BQ21" s="2133"/>
      <c r="BT21" s="2133"/>
      <c r="BU21" s="2133"/>
      <c r="BV21" s="2133"/>
      <c r="BW21" s="2133"/>
      <c r="BX21" s="2133"/>
      <c r="BY21" s="2133"/>
      <c r="CB21" s="2133"/>
      <c r="CC21" s="2133"/>
      <c r="CD21" s="2133"/>
      <c r="CE21" s="2133"/>
      <c r="CF21" s="2133"/>
      <c r="CG21" s="2133"/>
      <c r="CJ21" s="2133"/>
      <c r="CK21" s="2133"/>
      <c r="CL21" s="2133"/>
      <c r="CM21" s="2133"/>
      <c r="CN21" s="2133"/>
      <c r="CO21" s="2133"/>
      <c r="CR21" s="2133"/>
      <c r="CS21" s="2133"/>
      <c r="CT21" s="2133"/>
      <c r="CU21" s="2133"/>
      <c r="CV21" s="2133"/>
      <c r="CW21" s="2133"/>
      <c r="CZ21" s="2133"/>
      <c r="DA21" s="2133"/>
      <c r="DB21" s="2133"/>
      <c r="DC21" s="2133"/>
      <c r="DD21" s="2133"/>
      <c r="DE21" s="2133"/>
      <c r="DH21" s="2133"/>
      <c r="DI21" s="2133"/>
      <c r="DJ21" s="2133"/>
      <c r="DK21" s="2133"/>
      <c r="DL21" s="2133"/>
      <c r="DM21" s="2133"/>
      <c r="DP21" s="2133"/>
      <c r="DQ21" s="2133"/>
      <c r="DR21" s="2133"/>
      <c r="DS21" s="2133"/>
      <c r="DT21" s="2133"/>
      <c r="DU21" s="2133"/>
      <c r="DX21" s="2133"/>
      <c r="DY21" s="2133"/>
      <c r="DZ21" s="2133"/>
      <c r="EA21" s="2133"/>
      <c r="EB21" s="2133"/>
      <c r="EC21" s="2133"/>
      <c r="EF21" s="2133"/>
      <c r="EG21" s="2133"/>
      <c r="EH21" s="2133"/>
      <c r="EI21" s="2133"/>
      <c r="EJ21" s="2133"/>
      <c r="EK21" s="2133"/>
      <c r="EN21" s="2133"/>
      <c r="EO21" s="2133"/>
      <c r="EP21" s="2133"/>
      <c r="EQ21" s="2133"/>
      <c r="ER21" s="2133"/>
      <c r="ES21" s="2133"/>
      <c r="EV21" s="2133"/>
      <c r="EW21" s="2133"/>
      <c r="EX21" s="2133"/>
      <c r="EY21" s="2133"/>
      <c r="EZ21" s="2133"/>
      <c r="FA21" s="2133"/>
      <c r="FD21" s="2133"/>
      <c r="FE21" s="2133"/>
      <c r="FF21" s="2133"/>
      <c r="FG21" s="2133"/>
      <c r="FH21" s="2133"/>
      <c r="FI21" s="2133"/>
      <c r="FL21" s="2133"/>
      <c r="FM21" s="2133"/>
      <c r="FN21" s="2133"/>
      <c r="FO21" s="2133"/>
      <c r="FP21" s="2133"/>
      <c r="FQ21" s="2133"/>
      <c r="FT21" s="2133"/>
      <c r="FU21" s="2133"/>
      <c r="FV21" s="2133"/>
      <c r="FW21" s="2133"/>
      <c r="FX21" s="2133"/>
      <c r="FY21" s="2133"/>
      <c r="GB21" s="2133"/>
      <c r="GC21" s="2133"/>
      <c r="GD21" s="2133"/>
      <c r="GE21" s="2133"/>
      <c r="GF21" s="2133"/>
      <c r="GG21" s="2133"/>
      <c r="GJ21" s="2133"/>
      <c r="GK21" s="2133"/>
      <c r="GL21" s="2133"/>
      <c r="GM21" s="2133"/>
      <c r="GN21" s="2133"/>
      <c r="GO21" s="2133"/>
      <c r="GR21" s="2133"/>
      <c r="GS21" s="2133"/>
      <c r="GT21" s="2133"/>
      <c r="GU21" s="2133"/>
      <c r="GV21" s="2133"/>
      <c r="GW21" s="2133"/>
      <c r="GZ21" s="2133"/>
      <c r="HA21" s="2133"/>
      <c r="HB21" s="2133"/>
      <c r="HC21" s="2133"/>
      <c r="HD21" s="2133"/>
      <c r="HE21" s="2133"/>
      <c r="HH21" s="2133"/>
      <c r="HI21" s="2133"/>
      <c r="HJ21" s="2133"/>
      <c r="HK21" s="2133"/>
      <c r="HL21" s="2133"/>
      <c r="HM21" s="2133"/>
      <c r="HP21" s="2133"/>
      <c r="HQ21" s="2133"/>
      <c r="HR21" s="2133"/>
      <c r="HS21" s="2133"/>
      <c r="HT21" s="2133"/>
      <c r="HU21" s="2133"/>
      <c r="HX21" s="2133"/>
      <c r="HY21" s="2133"/>
      <c r="HZ21" s="2133"/>
      <c r="IA21" s="2133"/>
      <c r="IB21" s="2133"/>
      <c r="IC21" s="2133"/>
      <c r="IF21" s="2133"/>
      <c r="IG21" s="2133"/>
      <c r="IH21" s="2133"/>
      <c r="II21" s="2133"/>
      <c r="IJ21" s="2133"/>
      <c r="IK21" s="2133"/>
      <c r="IN21" s="2133"/>
      <c r="IO21" s="2133"/>
      <c r="IP21" s="2133"/>
      <c r="IQ21" s="2133"/>
      <c r="IR21" s="2133"/>
      <c r="IS21" s="2133"/>
      <c r="IV21" s="2133"/>
      <c r="IW21" s="2133"/>
      <c r="IX21" s="2133"/>
      <c r="IY21" s="2133"/>
      <c r="IZ21" s="2133"/>
      <c r="JA21" s="2133"/>
      <c r="JD21" s="2133"/>
      <c r="JE21" s="2133"/>
      <c r="JF21" s="2133"/>
      <c r="JG21" s="2133"/>
      <c r="JH21" s="2133"/>
      <c r="JI21" s="2133"/>
      <c r="JL21" s="2133"/>
      <c r="JM21" s="2133"/>
      <c r="JN21" s="2133"/>
      <c r="JO21" s="2133"/>
      <c r="JP21" s="2133"/>
      <c r="JQ21" s="2133"/>
      <c r="JT21" s="2133"/>
      <c r="JU21" s="2133"/>
      <c r="JV21" s="2133"/>
      <c r="JW21" s="2133"/>
      <c r="JX21" s="2133"/>
      <c r="JY21" s="2133"/>
      <c r="KB21" s="2133"/>
      <c r="KC21" s="2133"/>
      <c r="KD21" s="2133"/>
      <c r="KE21" s="2133"/>
      <c r="KF21" s="2133"/>
      <c r="KG21" s="2133"/>
      <c r="KJ21" s="2133"/>
      <c r="KK21" s="2133"/>
      <c r="KL21" s="2133"/>
      <c r="KM21" s="2133"/>
      <c r="KN21" s="2133"/>
      <c r="KO21" s="2133"/>
      <c r="KR21" s="2133"/>
      <c r="KS21" s="2133"/>
      <c r="KT21" s="2133"/>
      <c r="KU21" s="2133"/>
      <c r="KV21" s="2133"/>
      <c r="KW21" s="2133"/>
      <c r="KZ21" s="2133"/>
      <c r="LA21" s="2133"/>
      <c r="LB21" s="2133"/>
      <c r="LC21" s="2133"/>
      <c r="LD21" s="2133"/>
      <c r="LE21" s="2133"/>
      <c r="LH21" s="2133"/>
      <c r="LI21" s="2133"/>
      <c r="LJ21" s="2133"/>
      <c r="LK21" s="2133"/>
      <c r="LL21" s="2133"/>
      <c r="LM21" s="2133"/>
      <c r="LP21" s="2133"/>
      <c r="LQ21" s="2133"/>
      <c r="LR21" s="2133"/>
      <c r="LS21" s="2133"/>
      <c r="LT21" s="2133"/>
      <c r="LU21" s="2133"/>
      <c r="LX21" s="2133"/>
      <c r="LY21" s="2133"/>
      <c r="LZ21" s="2133"/>
      <c r="MA21" s="2133"/>
      <c r="MB21" s="2133"/>
      <c r="MC21" s="2133"/>
      <c r="MF21" s="2133"/>
      <c r="MG21" s="2133"/>
      <c r="MH21" s="2133"/>
      <c r="MI21" s="2133"/>
      <c r="MJ21" s="2133"/>
      <c r="MK21" s="2133"/>
      <c r="MN21" s="2133"/>
      <c r="MO21" s="2133"/>
      <c r="MP21" s="2133"/>
      <c r="MQ21" s="2133"/>
      <c r="MR21" s="2133"/>
      <c r="MS21" s="2133"/>
      <c r="MV21" s="2133"/>
      <c r="MW21" s="2133"/>
      <c r="MX21" s="2133"/>
      <c r="MY21" s="2133"/>
      <c r="MZ21" s="2133"/>
      <c r="NA21" s="2133"/>
      <c r="ND21" s="2133"/>
      <c r="NE21" s="2133"/>
      <c r="NF21" s="2133"/>
      <c r="NG21" s="2133"/>
      <c r="NH21" s="2133"/>
      <c r="NI21" s="2133"/>
      <c r="NL21" s="2133"/>
      <c r="NM21" s="2133"/>
      <c r="NN21" s="2133"/>
      <c r="NO21" s="2133"/>
      <c r="NP21" s="2133"/>
      <c r="NQ21" s="2133"/>
      <c r="NT21" s="2133"/>
      <c r="NU21" s="2133"/>
      <c r="NV21" s="2133"/>
      <c r="NW21" s="2133"/>
      <c r="NX21" s="2133"/>
      <c r="NY21" s="2133"/>
      <c r="OB21" s="2133"/>
      <c r="OC21" s="2133"/>
      <c r="OD21" s="2133"/>
      <c r="OE21" s="2133"/>
      <c r="OF21" s="2133"/>
      <c r="OG21" s="2133"/>
      <c r="OJ21" s="2133"/>
      <c r="OK21" s="2133"/>
      <c r="OL21" s="2133"/>
      <c r="OM21" s="2133"/>
      <c r="ON21" s="2133"/>
      <c r="OO21" s="2133"/>
      <c r="OR21" s="2133"/>
      <c r="OS21" s="2133"/>
      <c r="OT21" s="2133"/>
      <c r="OU21" s="2133"/>
      <c r="OV21" s="2133"/>
      <c r="OW21" s="2133"/>
      <c r="OZ21" s="2133"/>
      <c r="PA21" s="2133"/>
      <c r="PB21" s="2133"/>
      <c r="PC21" s="2133"/>
      <c r="PD21" s="2133"/>
      <c r="PE21" s="2133"/>
      <c r="PH21" s="2133"/>
      <c r="PI21" s="2133"/>
      <c r="PJ21" s="2133"/>
      <c r="PK21" s="2133"/>
      <c r="PL21" s="2133"/>
      <c r="PM21" s="2133"/>
      <c r="PP21" s="2133"/>
      <c r="PQ21" s="2133"/>
      <c r="PR21" s="2133"/>
      <c r="PS21" s="2133"/>
      <c r="PT21" s="2133"/>
      <c r="PU21" s="2133"/>
      <c r="PX21" s="2133"/>
      <c r="PY21" s="2133"/>
      <c r="PZ21" s="2133"/>
      <c r="QA21" s="2133"/>
      <c r="QB21" s="2133"/>
      <c r="QC21" s="2133"/>
      <c r="QF21" s="2133"/>
      <c r="QG21" s="2133"/>
      <c r="QH21" s="2133"/>
      <c r="QI21" s="2133"/>
      <c r="QJ21" s="2133"/>
      <c r="QK21" s="2133"/>
      <c r="QN21" s="2133"/>
      <c r="QO21" s="2133"/>
      <c r="QP21" s="2133"/>
      <c r="QQ21" s="2133"/>
      <c r="QR21" s="2133"/>
      <c r="QS21" s="2133"/>
      <c r="QV21" s="2133"/>
      <c r="QW21" s="2133"/>
      <c r="QX21" s="2133"/>
      <c r="QY21" s="2133"/>
      <c r="QZ21" s="2133"/>
      <c r="RA21" s="2133"/>
      <c r="RD21" s="2133"/>
      <c r="RE21" s="2133"/>
      <c r="RF21" s="2133"/>
      <c r="RG21" s="2133"/>
      <c r="RH21" s="2133"/>
      <c r="RI21" s="2133"/>
      <c r="RL21" s="2133"/>
      <c r="RM21" s="2133"/>
      <c r="RN21" s="2133"/>
      <c r="RO21" s="2133"/>
      <c r="RP21" s="2133"/>
      <c r="RQ21" s="2133"/>
      <c r="RT21" s="2133"/>
      <c r="RU21" s="2133"/>
      <c r="RV21" s="2133"/>
      <c r="RW21" s="2133"/>
      <c r="RX21" s="2133"/>
      <c r="RY21" s="2133"/>
      <c r="SB21" s="2133"/>
      <c r="SC21" s="2133"/>
      <c r="SD21" s="2133"/>
      <c r="SE21" s="2133"/>
      <c r="SF21" s="2133"/>
      <c r="SG21" s="2133"/>
      <c r="SJ21" s="2133"/>
      <c r="SK21" s="2133"/>
      <c r="SL21" s="2133"/>
      <c r="SM21" s="2133"/>
      <c r="SN21" s="2133"/>
      <c r="SO21" s="2133"/>
      <c r="SR21" s="2133"/>
      <c r="SS21" s="2133"/>
      <c r="ST21" s="2133"/>
      <c r="SU21" s="2133"/>
      <c r="SV21" s="2133"/>
      <c r="SW21" s="2133"/>
      <c r="SZ21" s="2133"/>
      <c r="TA21" s="2133"/>
      <c r="TB21" s="2133"/>
      <c r="TC21" s="2133"/>
      <c r="TD21" s="2133"/>
      <c r="TE21" s="2133"/>
      <c r="TH21" s="2133"/>
      <c r="TI21" s="2133"/>
      <c r="TJ21" s="2133"/>
      <c r="TK21" s="2133"/>
      <c r="TL21" s="2133"/>
      <c r="TM21" s="2133"/>
      <c r="TP21" s="2133"/>
      <c r="TQ21" s="2133"/>
      <c r="TR21" s="2133"/>
      <c r="TS21" s="2133"/>
      <c r="TT21" s="2133"/>
      <c r="TU21" s="2133"/>
      <c r="TX21" s="2133"/>
      <c r="TY21" s="2133"/>
      <c r="TZ21" s="2133"/>
      <c r="UA21" s="2133"/>
      <c r="UB21" s="2133"/>
      <c r="UC21" s="2133"/>
      <c r="UF21" s="2133"/>
      <c r="UG21" s="2133"/>
      <c r="UH21" s="2133"/>
      <c r="UI21" s="2133"/>
      <c r="UJ21" s="2133"/>
      <c r="UK21" s="2133"/>
      <c r="UN21" s="2133"/>
      <c r="UO21" s="2133"/>
      <c r="UP21" s="2133"/>
      <c r="UQ21" s="2133"/>
      <c r="UR21" s="2133"/>
      <c r="US21" s="2133"/>
      <c r="UV21" s="2133"/>
      <c r="UW21" s="2133"/>
      <c r="UX21" s="2133"/>
      <c r="UY21" s="2133"/>
      <c r="UZ21" s="2133"/>
      <c r="VA21" s="2133"/>
      <c r="VD21" s="2133"/>
      <c r="VE21" s="2133"/>
      <c r="VF21" s="2133"/>
      <c r="VG21" s="2133"/>
      <c r="VH21" s="2133"/>
      <c r="VI21" s="2133"/>
      <c r="VL21" s="2133"/>
      <c r="VM21" s="2133"/>
      <c r="VN21" s="2133"/>
      <c r="VO21" s="2133"/>
      <c r="VP21" s="2133"/>
      <c r="VQ21" s="2133"/>
      <c r="VT21" s="2133"/>
      <c r="VU21" s="2133"/>
      <c r="VV21" s="2133"/>
      <c r="VW21" s="2133"/>
      <c r="VX21" s="2133"/>
      <c r="VY21" s="2133"/>
      <c r="WB21" s="2133"/>
      <c r="WC21" s="2133"/>
      <c r="WD21" s="2133"/>
      <c r="WE21" s="2133"/>
      <c r="WF21" s="2133"/>
      <c r="WG21" s="2133"/>
      <c r="WJ21" s="2133"/>
      <c r="WK21" s="2133"/>
      <c r="WL21" s="2133"/>
      <c r="WM21" s="2133"/>
      <c r="WN21" s="2133"/>
      <c r="WO21" s="2133"/>
      <c r="WR21" s="2133"/>
      <c r="WS21" s="2133"/>
      <c r="WT21" s="2133"/>
      <c r="WU21" s="2133"/>
      <c r="WV21" s="2133"/>
      <c r="WW21" s="2133"/>
      <c r="WZ21" s="2133"/>
      <c r="XA21" s="2133"/>
      <c r="XB21" s="2133"/>
      <c r="XC21" s="2133"/>
      <c r="XD21" s="2133"/>
      <c r="XE21" s="2133"/>
      <c r="XH21" s="2133"/>
      <c r="XI21" s="2133"/>
      <c r="XJ21" s="2133"/>
      <c r="XK21" s="2133"/>
      <c r="XL21" s="2133"/>
      <c r="XM21" s="2133"/>
      <c r="XP21" s="2133"/>
      <c r="XQ21" s="2133"/>
      <c r="XR21" s="2133"/>
      <c r="XS21" s="2133"/>
      <c r="XT21" s="2133"/>
      <c r="XU21" s="2133"/>
      <c r="XX21" s="2133"/>
      <c r="XY21" s="2133"/>
      <c r="XZ21" s="2133"/>
      <c r="YA21" s="2133"/>
      <c r="YB21" s="2133"/>
      <c r="YC21" s="2133"/>
      <c r="YF21" s="2133"/>
      <c r="YG21" s="2133"/>
      <c r="YH21" s="2133"/>
      <c r="YI21" s="2133"/>
      <c r="YJ21" s="2133"/>
      <c r="YK21" s="2133"/>
      <c r="YN21" s="2133"/>
      <c r="YO21" s="2133"/>
      <c r="YP21" s="2133"/>
      <c r="YQ21" s="2133"/>
      <c r="YR21" s="2133"/>
      <c r="YS21" s="2133"/>
      <c r="YV21" s="2133"/>
      <c r="YW21" s="2133"/>
      <c r="YX21" s="2133"/>
      <c r="YY21" s="2133"/>
      <c r="YZ21" s="2133"/>
      <c r="ZA21" s="2133"/>
      <c r="ZD21" s="2133"/>
      <c r="ZE21" s="2133"/>
      <c r="ZF21" s="2133"/>
      <c r="ZG21" s="2133"/>
      <c r="ZH21" s="2133"/>
      <c r="ZI21" s="2133"/>
      <c r="ZL21" s="2133"/>
      <c r="ZM21" s="2133"/>
      <c r="ZN21" s="2133"/>
      <c r="ZO21" s="2133"/>
      <c r="ZP21" s="2133"/>
      <c r="ZQ21" s="2133"/>
      <c r="ZT21" s="2133"/>
      <c r="ZU21" s="2133"/>
      <c r="ZV21" s="2133"/>
      <c r="ZW21" s="2133"/>
      <c r="ZX21" s="2133"/>
      <c r="ZY21" s="2133"/>
      <c r="AAB21" s="2133"/>
      <c r="AAC21" s="2133"/>
      <c r="AAD21" s="2133"/>
      <c r="AAE21" s="2133"/>
      <c r="AAF21" s="2133"/>
      <c r="AAG21" s="2133"/>
      <c r="AAJ21" s="2133"/>
      <c r="AAK21" s="2133"/>
      <c r="AAL21" s="2133"/>
      <c r="AAM21" s="2133"/>
      <c r="AAN21" s="2133"/>
      <c r="AAO21" s="2133"/>
      <c r="AAR21" s="2133"/>
      <c r="AAS21" s="2133"/>
      <c r="AAT21" s="2133"/>
      <c r="AAU21" s="2133"/>
      <c r="AAV21" s="2133"/>
      <c r="AAW21" s="2133"/>
      <c r="AAZ21" s="2133"/>
      <c r="ABA21" s="2133"/>
      <c r="ABB21" s="2133"/>
      <c r="ABC21" s="2133"/>
      <c r="ABD21" s="2133"/>
      <c r="ABE21" s="2133"/>
      <c r="ABH21" s="2133"/>
      <c r="ABI21" s="2133"/>
      <c r="ABJ21" s="2133"/>
      <c r="ABK21" s="2133"/>
      <c r="ABL21" s="2133"/>
      <c r="ABM21" s="2133"/>
      <c r="ABP21" s="2133"/>
      <c r="ABQ21" s="2133"/>
      <c r="ABR21" s="2133"/>
      <c r="ABS21" s="2133"/>
      <c r="ABT21" s="2133"/>
      <c r="ABU21" s="2133"/>
      <c r="ABX21" s="2133"/>
      <c r="ABY21" s="2133"/>
      <c r="ABZ21" s="2133"/>
      <c r="ACA21" s="2133"/>
      <c r="ACB21" s="2133"/>
      <c r="ACC21" s="2133"/>
      <c r="ACF21" s="2133"/>
      <c r="ACG21" s="2133"/>
      <c r="ACH21" s="2133"/>
      <c r="ACI21" s="2133"/>
      <c r="ACJ21" s="2133"/>
      <c r="ACK21" s="2133"/>
      <c r="ACN21" s="2133"/>
      <c r="ACO21" s="2133"/>
      <c r="ACP21" s="2133"/>
      <c r="ACQ21" s="2133"/>
      <c r="ACR21" s="2133"/>
      <c r="ACS21" s="2133"/>
      <c r="ACV21" s="2133"/>
      <c r="ACW21" s="2133"/>
      <c r="ACX21" s="2133"/>
      <c r="ACY21" s="2133"/>
      <c r="ACZ21" s="2133"/>
      <c r="ADA21" s="2133"/>
      <c r="ADD21" s="2133"/>
      <c r="ADE21" s="2133"/>
      <c r="ADF21" s="2133"/>
      <c r="ADG21" s="2133"/>
      <c r="ADH21" s="2133"/>
      <c r="ADI21" s="2133"/>
      <c r="ADL21" s="2133"/>
      <c r="ADM21" s="2133"/>
      <c r="ADN21" s="2133"/>
      <c r="ADO21" s="2133"/>
      <c r="ADP21" s="2133"/>
      <c r="ADQ21" s="2133"/>
      <c r="ADT21" s="2133"/>
      <c r="ADU21" s="2133"/>
      <c r="ADV21" s="2133"/>
      <c r="ADW21" s="2133"/>
      <c r="ADX21" s="2133"/>
      <c r="ADY21" s="2133"/>
      <c r="AEB21" s="2133"/>
      <c r="AEC21" s="2133"/>
      <c r="AED21" s="2133"/>
      <c r="AEE21" s="2133"/>
      <c r="AEF21" s="2133"/>
      <c r="AEG21" s="2133"/>
      <c r="AEJ21" s="2133"/>
      <c r="AEK21" s="2133"/>
      <c r="AEL21" s="2133"/>
      <c r="AEM21" s="2133"/>
      <c r="AEN21" s="2133"/>
      <c r="AEO21" s="2133"/>
      <c r="AER21" s="2133"/>
      <c r="AES21" s="2133"/>
      <c r="AET21" s="2133"/>
      <c r="AEU21" s="2133"/>
      <c r="AEV21" s="2133"/>
      <c r="AEW21" s="2133"/>
      <c r="AEZ21" s="2133"/>
      <c r="AFA21" s="2133"/>
      <c r="AFB21" s="2133"/>
      <c r="AFC21" s="2133"/>
      <c r="AFD21" s="2133"/>
      <c r="AFE21" s="2133"/>
      <c r="AFH21" s="2133"/>
      <c r="AFI21" s="2133"/>
      <c r="AFJ21" s="2133"/>
      <c r="AFK21" s="2133"/>
      <c r="AFL21" s="2133"/>
      <c r="AFM21" s="2133"/>
      <c r="AFP21" s="2133"/>
      <c r="AFQ21" s="2133"/>
      <c r="AFR21" s="2133"/>
      <c r="AFS21" s="2133"/>
      <c r="AFT21" s="2133"/>
      <c r="AFU21" s="2133"/>
      <c r="AFX21" s="2133"/>
      <c r="AFY21" s="2133"/>
      <c r="AFZ21" s="2133"/>
      <c r="AGA21" s="2133"/>
      <c r="AGB21" s="2133"/>
      <c r="AGC21" s="2133"/>
      <c r="AGF21" s="2133"/>
      <c r="AGG21" s="2133"/>
      <c r="AGH21" s="2133"/>
      <c r="AGI21" s="2133"/>
      <c r="AGJ21" s="2133"/>
      <c r="AGK21" s="2133"/>
      <c r="AGN21" s="2133"/>
      <c r="AGO21" s="2133"/>
      <c r="AGP21" s="2133"/>
      <c r="AGQ21" s="2133"/>
      <c r="AGR21" s="2133"/>
      <c r="AGS21" s="2133"/>
      <c r="AGV21" s="2133"/>
      <c r="AGW21" s="2133"/>
      <c r="AGX21" s="2133"/>
      <c r="AGY21" s="2133"/>
      <c r="AGZ21" s="2133"/>
      <c r="AHA21" s="2133"/>
      <c r="AHD21" s="2133"/>
      <c r="AHE21" s="2133"/>
      <c r="AHF21" s="2133"/>
      <c r="AHG21" s="2133"/>
      <c r="AHH21" s="2133"/>
      <c r="AHI21" s="2133"/>
      <c r="AHL21" s="2133"/>
      <c r="AHM21" s="2133"/>
      <c r="AHN21" s="2133"/>
      <c r="AHO21" s="2133"/>
      <c r="AHP21" s="2133"/>
      <c r="AHQ21" s="2133"/>
      <c r="AHT21" s="2133"/>
      <c r="AHU21" s="2133"/>
      <c r="AHV21" s="2133"/>
      <c r="AHW21" s="2133"/>
      <c r="AHX21" s="2133"/>
      <c r="AHY21" s="2133"/>
      <c r="AIB21" s="2133"/>
      <c r="AIC21" s="2133"/>
      <c r="AID21" s="2133"/>
      <c r="AIE21" s="2133"/>
      <c r="AIF21" s="2133"/>
      <c r="AIG21" s="2133"/>
      <c r="AIJ21" s="2133"/>
      <c r="AIK21" s="2133"/>
      <c r="AIL21" s="2133"/>
      <c r="AIM21" s="2133"/>
      <c r="AIN21" s="2133"/>
      <c r="AIO21" s="2133"/>
      <c r="AIR21" s="2133"/>
      <c r="AIS21" s="2133"/>
      <c r="AIT21" s="2133"/>
      <c r="AIU21" s="2133"/>
      <c r="AIV21" s="2133"/>
      <c r="AIW21" s="2133"/>
      <c r="AIZ21" s="2133"/>
      <c r="AJA21" s="2133"/>
      <c r="AJB21" s="2133"/>
      <c r="AJC21" s="2133"/>
      <c r="AJD21" s="2133"/>
      <c r="AJE21" s="2133"/>
      <c r="AJH21" s="2133"/>
      <c r="AJI21" s="2133"/>
      <c r="AJJ21" s="2133"/>
      <c r="AJK21" s="2133"/>
      <c r="AJL21" s="2133"/>
      <c r="AJM21" s="2133"/>
      <c r="AJP21" s="2133"/>
      <c r="AJQ21" s="2133"/>
      <c r="AJR21" s="2133"/>
      <c r="AJS21" s="2133"/>
      <c r="AJT21" s="2133"/>
      <c r="AJU21" s="2133"/>
      <c r="AJX21" s="2133"/>
      <c r="AJY21" s="2133"/>
      <c r="AJZ21" s="2133"/>
      <c r="AKA21" s="2133"/>
      <c r="AKB21" s="2133"/>
      <c r="AKC21" s="2133"/>
      <c r="AKF21" s="2133"/>
      <c r="AKG21" s="2133"/>
      <c r="AKH21" s="2133"/>
      <c r="AKI21" s="2133"/>
      <c r="AKJ21" s="2133"/>
      <c r="AKK21" s="2133"/>
      <c r="AKN21" s="2133"/>
      <c r="AKO21" s="2133"/>
      <c r="AKP21" s="2133"/>
      <c r="AKQ21" s="2133"/>
      <c r="AKR21" s="2133"/>
      <c r="AKS21" s="2133"/>
      <c r="AKV21" s="2133"/>
      <c r="AKW21" s="2133"/>
      <c r="AKX21" s="2133"/>
      <c r="AKY21" s="2133"/>
      <c r="AKZ21" s="2133"/>
      <c r="ALA21" s="2133"/>
      <c r="ALD21" s="2133"/>
      <c r="ALE21" s="2133"/>
      <c r="ALF21" s="2133"/>
      <c r="ALG21" s="2133"/>
      <c r="ALH21" s="2133"/>
      <c r="ALI21" s="2133"/>
      <c r="ALL21" s="2133"/>
      <c r="ALM21" s="2133"/>
      <c r="ALN21" s="2133"/>
      <c r="ALO21" s="2133"/>
      <c r="ALP21" s="2133"/>
      <c r="ALQ21" s="2133"/>
      <c r="ALT21" s="2133"/>
      <c r="ALU21" s="2133"/>
      <c r="ALV21" s="2133"/>
      <c r="ALW21" s="2133"/>
      <c r="ALX21" s="2133"/>
      <c r="ALY21" s="2133"/>
      <c r="AMB21" s="2133"/>
      <c r="AMC21" s="2133"/>
      <c r="AMD21" s="2133"/>
      <c r="AME21" s="2133"/>
      <c r="AMF21" s="2133"/>
      <c r="AMG21" s="2133"/>
      <c r="AMJ21" s="2133"/>
      <c r="AMK21" s="2133"/>
      <c r="AML21" s="2133"/>
      <c r="AMM21" s="2133"/>
      <c r="AMN21" s="2133"/>
      <c r="AMO21" s="2133"/>
      <c r="AMR21" s="2133"/>
      <c r="AMS21" s="2133"/>
      <c r="AMT21" s="2133"/>
      <c r="AMU21" s="2133"/>
      <c r="AMV21" s="2133"/>
      <c r="AMW21" s="2133"/>
      <c r="AMZ21" s="2133"/>
      <c r="ANA21" s="2133"/>
      <c r="ANB21" s="2133"/>
      <c r="ANC21" s="2133"/>
      <c r="AND21" s="2133"/>
      <c r="ANE21" s="2133"/>
      <c r="ANH21" s="2133"/>
      <c r="ANI21" s="2133"/>
      <c r="ANJ21" s="2133"/>
      <c r="ANK21" s="2133"/>
      <c r="ANL21" s="2133"/>
      <c r="ANM21" s="2133"/>
      <c r="ANP21" s="2133"/>
      <c r="ANQ21" s="2133"/>
      <c r="ANR21" s="2133"/>
      <c r="ANS21" s="2133"/>
      <c r="ANT21" s="2133"/>
      <c r="ANU21" s="2133"/>
      <c r="ANX21" s="2133"/>
      <c r="ANY21" s="2133"/>
      <c r="ANZ21" s="2133"/>
      <c r="AOA21" s="2133"/>
      <c r="AOB21" s="2133"/>
      <c r="AOC21" s="2133"/>
      <c r="AOF21" s="2133"/>
      <c r="AOG21" s="2133"/>
      <c r="AOH21" s="2133"/>
      <c r="AOI21" s="2133"/>
      <c r="AOJ21" s="2133"/>
      <c r="AOK21" s="2133"/>
      <c r="AON21" s="2133"/>
      <c r="AOO21" s="2133"/>
      <c r="AOP21" s="2133"/>
      <c r="AOQ21" s="2133"/>
      <c r="AOR21" s="2133"/>
      <c r="AOS21" s="2133"/>
      <c r="AOV21" s="2133"/>
      <c r="AOW21" s="2133"/>
      <c r="AOX21" s="2133"/>
      <c r="AOY21" s="2133"/>
      <c r="AOZ21" s="2133"/>
      <c r="APA21" s="2133"/>
      <c r="APD21" s="2133"/>
      <c r="APE21" s="2133"/>
      <c r="APF21" s="2133"/>
      <c r="APG21" s="2133"/>
      <c r="APH21" s="2133"/>
      <c r="API21" s="2133"/>
      <c r="APL21" s="2133"/>
      <c r="APM21" s="2133"/>
      <c r="APN21" s="2133"/>
      <c r="APO21" s="2133"/>
      <c r="APP21" s="2133"/>
      <c r="APQ21" s="2133"/>
      <c r="APT21" s="2133"/>
      <c r="APU21" s="2133"/>
      <c r="APV21" s="2133"/>
      <c r="APW21" s="2133"/>
      <c r="APX21" s="2133"/>
      <c r="APY21" s="2133"/>
      <c r="AQB21" s="2133"/>
      <c r="AQC21" s="2133"/>
      <c r="AQD21" s="2133"/>
      <c r="AQE21" s="2133"/>
      <c r="AQF21" s="2133"/>
      <c r="AQG21" s="2133"/>
      <c r="AQJ21" s="2133"/>
      <c r="AQK21" s="2133"/>
      <c r="AQL21" s="2133"/>
      <c r="AQM21" s="2133"/>
      <c r="AQN21" s="2133"/>
      <c r="AQO21" s="2133"/>
      <c r="AQR21" s="2133"/>
      <c r="AQS21" s="2133"/>
      <c r="AQT21" s="2133"/>
      <c r="AQU21" s="2133"/>
      <c r="AQV21" s="2133"/>
      <c r="AQW21" s="2133"/>
      <c r="AQZ21" s="2133"/>
      <c r="ARA21" s="2133"/>
      <c r="ARB21" s="2133"/>
      <c r="ARC21" s="2133"/>
      <c r="ARD21" s="2133"/>
      <c r="ARE21" s="2133"/>
      <c r="ARH21" s="2133"/>
      <c r="ARI21" s="2133"/>
      <c r="ARJ21" s="2133"/>
      <c r="ARK21" s="2133"/>
      <c r="ARL21" s="2133"/>
      <c r="ARM21" s="2133"/>
      <c r="ARP21" s="2133"/>
      <c r="ARQ21" s="2133"/>
      <c r="ARR21" s="2133"/>
      <c r="ARS21" s="2133"/>
      <c r="ART21" s="2133"/>
      <c r="ARU21" s="2133"/>
      <c r="ARX21" s="2133"/>
      <c r="ARY21" s="2133"/>
      <c r="ARZ21" s="2133"/>
      <c r="ASA21" s="2133"/>
      <c r="ASB21" s="2133"/>
      <c r="ASC21" s="2133"/>
      <c r="ASF21" s="2133"/>
      <c r="ASG21" s="2133"/>
      <c r="ASH21" s="2133"/>
      <c r="ASI21" s="2133"/>
      <c r="ASJ21" s="2133"/>
      <c r="ASK21" s="2133"/>
      <c r="ASN21" s="2133"/>
      <c r="ASO21" s="2133"/>
      <c r="ASP21" s="2133"/>
      <c r="ASQ21" s="2133"/>
      <c r="ASR21" s="2133"/>
      <c r="ASS21" s="2133"/>
      <c r="ASV21" s="2133"/>
      <c r="ASW21" s="2133"/>
      <c r="ASX21" s="2133"/>
      <c r="ASY21" s="2133"/>
      <c r="ASZ21" s="2133"/>
      <c r="ATA21" s="2133"/>
      <c r="ATD21" s="2133"/>
      <c r="ATE21" s="2133"/>
      <c r="ATF21" s="2133"/>
      <c r="ATG21" s="2133"/>
      <c r="ATH21" s="2133"/>
      <c r="ATI21" s="2133"/>
      <c r="ATL21" s="2133"/>
      <c r="ATM21" s="2133"/>
      <c r="ATN21" s="2133"/>
      <c r="ATO21" s="2133"/>
      <c r="ATP21" s="2133"/>
      <c r="ATQ21" s="2133"/>
      <c r="ATT21" s="2133"/>
      <c r="ATU21" s="2133"/>
      <c r="ATV21" s="2133"/>
      <c r="ATW21" s="2133"/>
      <c r="ATX21" s="2133"/>
      <c r="ATY21" s="2133"/>
      <c r="AUB21" s="2133"/>
      <c r="AUC21" s="2133"/>
      <c r="AUD21" s="2133"/>
      <c r="AUE21" s="2133"/>
      <c r="AUF21" s="2133"/>
      <c r="AUG21" s="2133"/>
      <c r="AUJ21" s="2133"/>
      <c r="AUK21" s="2133"/>
      <c r="AUL21" s="2133"/>
      <c r="AUM21" s="2133"/>
      <c r="AUN21" s="2133"/>
      <c r="AUO21" s="2133"/>
      <c r="AUR21" s="2133"/>
      <c r="AUS21" s="2133"/>
      <c r="AUT21" s="2133"/>
      <c r="AUU21" s="2133"/>
      <c r="AUV21" s="2133"/>
      <c r="AUW21" s="2133"/>
      <c r="AUZ21" s="2133"/>
      <c r="AVA21" s="2133"/>
      <c r="AVB21" s="2133"/>
      <c r="AVC21" s="2133"/>
      <c r="AVD21" s="2133"/>
      <c r="AVE21" s="2133"/>
      <c r="AVH21" s="2133"/>
      <c r="AVI21" s="2133"/>
      <c r="AVJ21" s="2133"/>
      <c r="AVK21" s="2133"/>
      <c r="AVL21" s="2133"/>
      <c r="AVM21" s="2133"/>
      <c r="AVP21" s="2133"/>
      <c r="AVQ21" s="2133"/>
      <c r="AVR21" s="2133"/>
      <c r="AVS21" s="2133"/>
      <c r="AVT21" s="2133"/>
      <c r="AVU21" s="2133"/>
      <c r="AVX21" s="2133"/>
      <c r="AVY21" s="2133"/>
      <c r="AVZ21" s="2133"/>
      <c r="AWA21" s="2133"/>
      <c r="AWB21" s="2133"/>
      <c r="AWC21" s="2133"/>
      <c r="AWF21" s="2133"/>
      <c r="AWG21" s="2133"/>
      <c r="AWH21" s="2133"/>
      <c r="AWI21" s="2133"/>
      <c r="AWJ21" s="2133"/>
      <c r="AWK21" s="2133"/>
      <c r="AWN21" s="2133"/>
      <c r="AWO21" s="2133"/>
      <c r="AWP21" s="2133"/>
      <c r="AWQ21" s="2133"/>
      <c r="AWR21" s="2133"/>
      <c r="AWS21" s="2133"/>
      <c r="AWV21" s="2133"/>
      <c r="AWW21" s="2133"/>
      <c r="AWX21" s="2133"/>
      <c r="AWY21" s="2133"/>
      <c r="AWZ21" s="2133"/>
      <c r="AXA21" s="2133"/>
      <c r="AXD21" s="2133"/>
      <c r="AXE21" s="2133"/>
      <c r="AXF21" s="2133"/>
      <c r="AXG21" s="2133"/>
      <c r="AXH21" s="2133"/>
      <c r="AXI21" s="2133"/>
      <c r="AXL21" s="2133"/>
      <c r="AXM21" s="2133"/>
      <c r="AXN21" s="2133"/>
      <c r="AXO21" s="2133"/>
      <c r="AXP21" s="2133"/>
      <c r="AXQ21" s="2133"/>
      <c r="AXT21" s="2133"/>
      <c r="AXU21" s="2133"/>
      <c r="AXV21" s="2133"/>
      <c r="AXW21" s="2133"/>
      <c r="AXX21" s="2133"/>
      <c r="AXY21" s="2133"/>
      <c r="AYB21" s="2133"/>
      <c r="AYC21" s="2133"/>
      <c r="AYD21" s="2133"/>
      <c r="AYE21" s="2133"/>
      <c r="AYF21" s="2133"/>
      <c r="AYG21" s="2133"/>
      <c r="AYJ21" s="2133"/>
      <c r="AYK21" s="2133"/>
      <c r="AYL21" s="2133"/>
      <c r="AYM21" s="2133"/>
      <c r="AYN21" s="2133"/>
      <c r="AYO21" s="2133"/>
      <c r="AYR21" s="2133"/>
      <c r="AYS21" s="2133"/>
      <c r="AYT21" s="2133"/>
      <c r="AYU21" s="2133"/>
      <c r="AYV21" s="2133"/>
      <c r="AYW21" s="2133"/>
      <c r="AYZ21" s="2133"/>
      <c r="AZA21" s="2133"/>
      <c r="AZB21" s="2133"/>
      <c r="AZC21" s="2133"/>
      <c r="AZD21" s="2133"/>
      <c r="AZE21" s="2133"/>
      <c r="AZH21" s="2133"/>
      <c r="AZI21" s="2133"/>
      <c r="AZJ21" s="2133"/>
      <c r="AZK21" s="2133"/>
      <c r="AZL21" s="2133"/>
      <c r="AZM21" s="2133"/>
      <c r="AZP21" s="2133"/>
      <c r="AZQ21" s="2133"/>
      <c r="AZR21" s="2133"/>
      <c r="AZS21" s="2133"/>
      <c r="AZT21" s="2133"/>
      <c r="AZU21" s="2133"/>
      <c r="AZX21" s="2133"/>
      <c r="AZY21" s="2133"/>
      <c r="AZZ21" s="2133"/>
      <c r="BAA21" s="2133"/>
      <c r="BAB21" s="2133"/>
      <c r="BAC21" s="2133"/>
      <c r="BAF21" s="2133"/>
      <c r="BAG21" s="2133"/>
      <c r="BAH21" s="2133"/>
      <c r="BAI21" s="2133"/>
      <c r="BAJ21" s="2133"/>
      <c r="BAK21" s="2133"/>
      <c r="BAN21" s="2133"/>
      <c r="BAO21" s="2133"/>
      <c r="BAP21" s="2133"/>
      <c r="BAQ21" s="2133"/>
      <c r="BAR21" s="2133"/>
      <c r="BAS21" s="2133"/>
      <c r="BAV21" s="2133"/>
      <c r="BAW21" s="2133"/>
      <c r="BAX21" s="2133"/>
      <c r="BAY21" s="2133"/>
      <c r="BAZ21" s="2133"/>
      <c r="BBA21" s="2133"/>
      <c r="BBD21" s="2133"/>
      <c r="BBE21" s="2133"/>
      <c r="BBF21" s="2133"/>
      <c r="BBG21" s="2133"/>
      <c r="BBH21" s="2133"/>
      <c r="BBI21" s="2133"/>
      <c r="BBL21" s="2133"/>
      <c r="BBM21" s="2133"/>
      <c r="BBN21" s="2133"/>
      <c r="BBO21" s="2133"/>
      <c r="BBP21" s="2133"/>
      <c r="BBQ21" s="2133"/>
      <c r="BBT21" s="2133"/>
      <c r="BBU21" s="2133"/>
      <c r="BBV21" s="2133"/>
      <c r="BBW21" s="2133"/>
      <c r="BBX21" s="2133"/>
      <c r="BBY21" s="2133"/>
      <c r="BCB21" s="2133"/>
      <c r="BCC21" s="2133"/>
      <c r="BCD21" s="2133"/>
      <c r="BCE21" s="2133"/>
      <c r="BCF21" s="2133"/>
      <c r="BCG21" s="2133"/>
      <c r="BCJ21" s="2133"/>
      <c r="BCK21" s="2133"/>
      <c r="BCL21" s="2133"/>
      <c r="BCM21" s="2133"/>
      <c r="BCN21" s="2133"/>
      <c r="BCO21" s="2133"/>
      <c r="BCR21" s="2133"/>
      <c r="BCS21" s="2133"/>
      <c r="BCT21" s="2133"/>
      <c r="BCU21" s="2133"/>
      <c r="BCV21" s="2133"/>
      <c r="BCW21" s="2133"/>
      <c r="BCZ21" s="2133"/>
      <c r="BDA21" s="2133"/>
      <c r="BDB21" s="2133"/>
      <c r="BDC21" s="2133"/>
      <c r="BDD21" s="2133"/>
      <c r="BDE21" s="2133"/>
      <c r="BDH21" s="2133"/>
      <c r="BDI21" s="2133"/>
      <c r="BDJ21" s="2133"/>
      <c r="BDK21" s="2133"/>
      <c r="BDL21" s="2133"/>
      <c r="BDM21" s="2133"/>
      <c r="BDP21" s="2133"/>
      <c r="BDQ21" s="2133"/>
      <c r="BDR21" s="2133"/>
      <c r="BDS21" s="2133"/>
      <c r="BDT21" s="2133"/>
      <c r="BDU21" s="2133"/>
      <c r="BDX21" s="2133"/>
      <c r="BDY21" s="2133"/>
      <c r="BDZ21" s="2133"/>
      <c r="BEA21" s="2133"/>
      <c r="BEB21" s="2133"/>
      <c r="BEC21" s="2133"/>
      <c r="BEF21" s="2133"/>
      <c r="BEG21" s="2133"/>
      <c r="BEH21" s="2133"/>
      <c r="BEI21" s="2133"/>
      <c r="BEJ21" s="2133"/>
      <c r="BEK21" s="2133"/>
      <c r="BEN21" s="2133"/>
      <c r="BEO21" s="2133"/>
      <c r="BEP21" s="2133"/>
      <c r="BEQ21" s="2133"/>
      <c r="BER21" s="2133"/>
      <c r="BES21" s="2133"/>
      <c r="BEV21" s="2133"/>
      <c r="BEW21" s="2133"/>
      <c r="BEX21" s="2133"/>
      <c r="BEY21" s="2133"/>
      <c r="BEZ21" s="2133"/>
      <c r="BFA21" s="2133"/>
      <c r="BFD21" s="2133"/>
      <c r="BFE21" s="2133"/>
      <c r="BFF21" s="2133"/>
      <c r="BFG21" s="2133"/>
      <c r="BFH21" s="2133"/>
      <c r="BFI21" s="2133"/>
      <c r="BFL21" s="2133"/>
      <c r="BFM21" s="2133"/>
      <c r="BFN21" s="2133"/>
      <c r="BFO21" s="2133"/>
      <c r="BFP21" s="2133"/>
      <c r="BFQ21" s="2133"/>
      <c r="BFT21" s="2133"/>
      <c r="BFU21" s="2133"/>
      <c r="BFV21" s="2133"/>
      <c r="BFW21" s="2133"/>
      <c r="BFX21" s="2133"/>
      <c r="BFY21" s="2133"/>
      <c r="BGB21" s="2133"/>
      <c r="BGC21" s="2133"/>
      <c r="BGD21" s="2133"/>
      <c r="BGE21" s="2133"/>
      <c r="BGF21" s="2133"/>
      <c r="BGG21" s="2133"/>
      <c r="BGJ21" s="2133"/>
      <c r="BGK21" s="2133"/>
      <c r="BGL21" s="2133"/>
      <c r="BGM21" s="2133"/>
      <c r="BGN21" s="2133"/>
      <c r="BGO21" s="2133"/>
      <c r="BGR21" s="2133"/>
      <c r="BGS21" s="2133"/>
      <c r="BGT21" s="2133"/>
      <c r="BGU21" s="2133"/>
      <c r="BGV21" s="2133"/>
      <c r="BGW21" s="2133"/>
      <c r="BGZ21" s="2133"/>
      <c r="BHA21" s="2133"/>
      <c r="BHB21" s="2133"/>
      <c r="BHC21" s="2133"/>
      <c r="BHD21" s="2133"/>
      <c r="BHE21" s="2133"/>
      <c r="BHH21" s="2133"/>
      <c r="BHI21" s="2133"/>
      <c r="BHJ21" s="2133"/>
      <c r="BHK21" s="2133"/>
      <c r="BHL21" s="2133"/>
      <c r="BHM21" s="2133"/>
      <c r="BHP21" s="2133"/>
      <c r="BHQ21" s="2133"/>
      <c r="BHR21" s="2133"/>
      <c r="BHS21" s="2133"/>
      <c r="BHT21" s="2133"/>
      <c r="BHU21" s="2133"/>
      <c r="BHX21" s="2133"/>
      <c r="BHY21" s="2133"/>
      <c r="BHZ21" s="2133"/>
      <c r="BIA21" s="2133"/>
      <c r="BIB21" s="2133"/>
      <c r="BIC21" s="2133"/>
      <c r="BIF21" s="2133"/>
      <c r="BIG21" s="2133"/>
      <c r="BIH21" s="2133"/>
      <c r="BII21" s="2133"/>
      <c r="BIJ21" s="2133"/>
      <c r="BIK21" s="2133"/>
      <c r="BIN21" s="2133"/>
      <c r="BIO21" s="2133"/>
      <c r="BIP21" s="2133"/>
      <c r="BIQ21" s="2133"/>
      <c r="BIR21" s="2133"/>
      <c r="BIS21" s="2133"/>
      <c r="BIV21" s="2133"/>
      <c r="BIW21" s="2133"/>
      <c r="BIX21" s="2133"/>
      <c r="BIY21" s="2133"/>
      <c r="BIZ21" s="2133"/>
      <c r="BJA21" s="2133"/>
      <c r="BJD21" s="2133"/>
      <c r="BJE21" s="2133"/>
      <c r="BJF21" s="2133"/>
      <c r="BJG21" s="2133"/>
      <c r="BJH21" s="2133"/>
      <c r="BJI21" s="2133"/>
      <c r="BJL21" s="2133"/>
      <c r="BJM21" s="2133"/>
      <c r="BJN21" s="2133"/>
      <c r="BJO21" s="2133"/>
      <c r="BJP21" s="2133"/>
      <c r="BJQ21" s="2133"/>
      <c r="BJT21" s="2133"/>
      <c r="BJU21" s="2133"/>
      <c r="BJV21" s="2133"/>
      <c r="BJW21" s="2133"/>
      <c r="BJX21" s="2133"/>
      <c r="BJY21" s="2133"/>
      <c r="BKB21" s="2133"/>
      <c r="BKC21" s="2133"/>
      <c r="BKD21" s="2133"/>
      <c r="BKE21" s="2133"/>
      <c r="BKF21" s="2133"/>
      <c r="BKG21" s="2133"/>
      <c r="BKJ21" s="2133"/>
      <c r="BKK21" s="2133"/>
      <c r="BKL21" s="2133"/>
      <c r="BKM21" s="2133"/>
      <c r="BKN21" s="2133"/>
      <c r="BKO21" s="2133"/>
      <c r="BKR21" s="2133"/>
      <c r="BKS21" s="2133"/>
      <c r="BKT21" s="2133"/>
      <c r="BKU21" s="2133"/>
      <c r="BKV21" s="2133"/>
      <c r="BKW21" s="2133"/>
      <c r="BKZ21" s="2133"/>
      <c r="BLA21" s="2133"/>
      <c r="BLB21" s="2133"/>
      <c r="BLC21" s="2133"/>
      <c r="BLD21" s="2133"/>
      <c r="BLE21" s="2133"/>
      <c r="BLH21" s="2133"/>
      <c r="BLI21" s="2133"/>
      <c r="BLJ21" s="2133"/>
      <c r="BLK21" s="2133"/>
      <c r="BLL21" s="2133"/>
      <c r="BLM21" s="2133"/>
      <c r="BLP21" s="2133"/>
      <c r="BLQ21" s="2133"/>
      <c r="BLR21" s="2133"/>
      <c r="BLS21" s="2133"/>
      <c r="BLT21" s="2133"/>
      <c r="BLU21" s="2133"/>
      <c r="BLX21" s="2133"/>
      <c r="BLY21" s="2133"/>
      <c r="BLZ21" s="2133"/>
      <c r="BMA21" s="2133"/>
      <c r="BMB21" s="2133"/>
      <c r="BMC21" s="2133"/>
      <c r="BMF21" s="2133"/>
      <c r="BMG21" s="2133"/>
      <c r="BMH21" s="2133"/>
      <c r="BMI21" s="2133"/>
      <c r="BMJ21" s="2133"/>
      <c r="BMK21" s="2133"/>
      <c r="BMN21" s="2133"/>
      <c r="BMO21" s="2133"/>
      <c r="BMP21" s="2133"/>
      <c r="BMQ21" s="2133"/>
      <c r="BMR21" s="2133"/>
      <c r="BMS21" s="2133"/>
      <c r="BMV21" s="2133"/>
      <c r="BMW21" s="2133"/>
      <c r="BMX21" s="2133"/>
      <c r="BMY21" s="2133"/>
      <c r="BMZ21" s="2133"/>
      <c r="BNA21" s="2133"/>
      <c r="BND21" s="2133"/>
      <c r="BNE21" s="2133"/>
      <c r="BNF21" s="2133"/>
      <c r="BNG21" s="2133"/>
      <c r="BNH21" s="2133"/>
      <c r="BNI21" s="2133"/>
      <c r="BNL21" s="2133"/>
      <c r="BNM21" s="2133"/>
      <c r="BNN21" s="2133"/>
      <c r="BNO21" s="2133"/>
      <c r="BNP21" s="2133"/>
      <c r="BNQ21" s="2133"/>
      <c r="BNT21" s="2133"/>
      <c r="BNU21" s="2133"/>
      <c r="BNV21" s="2133"/>
      <c r="BNW21" s="2133"/>
      <c r="BNX21" s="2133"/>
      <c r="BNY21" s="2133"/>
      <c r="BOB21" s="2133"/>
      <c r="BOC21" s="2133"/>
      <c r="BOD21" s="2133"/>
      <c r="BOE21" s="2133"/>
      <c r="BOF21" s="2133"/>
      <c r="BOG21" s="2133"/>
      <c r="BOJ21" s="2133"/>
      <c r="BOK21" s="2133"/>
      <c r="BOL21" s="2133"/>
      <c r="BOM21" s="2133"/>
      <c r="BON21" s="2133"/>
      <c r="BOO21" s="2133"/>
      <c r="BOR21" s="2133"/>
      <c r="BOS21" s="2133"/>
      <c r="BOT21" s="2133"/>
      <c r="BOU21" s="2133"/>
      <c r="BOV21" s="2133"/>
      <c r="BOW21" s="2133"/>
      <c r="BOZ21" s="2133"/>
      <c r="BPA21" s="2133"/>
      <c r="BPB21" s="2133"/>
      <c r="BPC21" s="2133"/>
      <c r="BPD21" s="2133"/>
      <c r="BPE21" s="2133"/>
      <c r="BPH21" s="2133"/>
      <c r="BPI21" s="2133"/>
      <c r="BPJ21" s="2133"/>
      <c r="BPK21" s="2133"/>
      <c r="BPL21" s="2133"/>
      <c r="BPM21" s="2133"/>
      <c r="BPP21" s="2133"/>
      <c r="BPQ21" s="2133"/>
      <c r="BPR21" s="2133"/>
      <c r="BPS21" s="2133"/>
      <c r="BPT21" s="2133"/>
      <c r="BPU21" s="2133"/>
      <c r="BPX21" s="2133"/>
      <c r="BPY21" s="2133"/>
      <c r="BPZ21" s="2133"/>
      <c r="BQA21" s="2133"/>
      <c r="BQB21" s="2133"/>
      <c r="BQC21" s="2133"/>
      <c r="BQF21" s="2133"/>
      <c r="BQG21" s="2133"/>
      <c r="BQH21" s="2133"/>
      <c r="BQI21" s="2133"/>
      <c r="BQJ21" s="2133"/>
      <c r="BQK21" s="2133"/>
      <c r="BQN21" s="2133"/>
      <c r="BQO21" s="2133"/>
      <c r="BQP21" s="2133"/>
      <c r="BQQ21" s="2133"/>
      <c r="BQR21" s="2133"/>
      <c r="BQS21" s="2133"/>
      <c r="BQV21" s="2133"/>
      <c r="BQW21" s="2133"/>
      <c r="BQX21" s="2133"/>
      <c r="BQY21" s="2133"/>
      <c r="BQZ21" s="2133"/>
      <c r="BRA21" s="2133"/>
      <c r="BRD21" s="2133"/>
      <c r="BRE21" s="2133"/>
      <c r="BRF21" s="2133"/>
      <c r="BRG21" s="2133"/>
      <c r="BRH21" s="2133"/>
      <c r="BRI21" s="2133"/>
      <c r="BRL21" s="2133"/>
      <c r="BRM21" s="2133"/>
      <c r="BRN21" s="2133"/>
      <c r="BRO21" s="2133"/>
      <c r="BRP21" s="2133"/>
      <c r="BRQ21" s="2133"/>
      <c r="BRT21" s="2133"/>
      <c r="BRU21" s="2133"/>
      <c r="BRV21" s="2133"/>
      <c r="BRW21" s="2133"/>
      <c r="BRX21" s="2133"/>
      <c r="BRY21" s="2133"/>
      <c r="BSB21" s="2133"/>
      <c r="BSC21" s="2133"/>
      <c r="BSD21" s="2133"/>
      <c r="BSE21" s="2133"/>
      <c r="BSF21" s="2133"/>
      <c r="BSG21" s="2133"/>
      <c r="BSJ21" s="2133"/>
      <c r="BSK21" s="2133"/>
      <c r="BSL21" s="2133"/>
      <c r="BSM21" s="2133"/>
      <c r="BSN21" s="2133"/>
      <c r="BSO21" s="2133"/>
      <c r="BSR21" s="2133"/>
      <c r="BSS21" s="2133"/>
      <c r="BST21" s="2133"/>
      <c r="BSU21" s="2133"/>
      <c r="BSV21" s="2133"/>
      <c r="BSW21" s="2133"/>
      <c r="BSZ21" s="2133"/>
      <c r="BTA21" s="2133"/>
      <c r="BTB21" s="2133"/>
      <c r="BTC21" s="2133"/>
      <c r="BTD21" s="2133"/>
      <c r="BTE21" s="2133"/>
      <c r="BTH21" s="2133"/>
      <c r="BTI21" s="2133"/>
      <c r="BTJ21" s="2133"/>
      <c r="BTK21" s="2133"/>
      <c r="BTL21" s="2133"/>
      <c r="BTM21" s="2133"/>
      <c r="BTP21" s="2133"/>
      <c r="BTQ21" s="2133"/>
      <c r="BTR21" s="2133"/>
      <c r="BTS21" s="2133"/>
      <c r="BTT21" s="2133"/>
      <c r="BTU21" s="2133"/>
      <c r="BTX21" s="2133"/>
      <c r="BTY21" s="2133"/>
      <c r="BTZ21" s="2133"/>
      <c r="BUA21" s="2133"/>
      <c r="BUB21" s="2133"/>
      <c r="BUC21" s="2133"/>
      <c r="BUF21" s="2133"/>
      <c r="BUG21" s="2133"/>
      <c r="BUH21" s="2133"/>
      <c r="BUI21" s="2133"/>
      <c r="BUJ21" s="2133"/>
      <c r="BUK21" s="2133"/>
      <c r="BUN21" s="2133"/>
      <c r="BUO21" s="2133"/>
      <c r="BUP21" s="2133"/>
      <c r="BUQ21" s="2133"/>
      <c r="BUR21" s="2133"/>
      <c r="BUS21" s="2133"/>
      <c r="BUV21" s="2133"/>
      <c r="BUW21" s="2133"/>
      <c r="BUX21" s="2133"/>
      <c r="BUY21" s="2133"/>
      <c r="BUZ21" s="2133"/>
      <c r="BVA21" s="2133"/>
      <c r="BVD21" s="2133"/>
      <c r="BVE21" s="2133"/>
      <c r="BVF21" s="2133"/>
      <c r="BVG21" s="2133"/>
      <c r="BVH21" s="2133"/>
      <c r="BVI21" s="2133"/>
      <c r="BVL21" s="2133"/>
      <c r="BVM21" s="2133"/>
      <c r="BVN21" s="2133"/>
      <c r="BVO21" s="2133"/>
      <c r="BVP21" s="2133"/>
      <c r="BVQ21" s="2133"/>
      <c r="BVT21" s="2133"/>
      <c r="BVU21" s="2133"/>
      <c r="BVV21" s="2133"/>
      <c r="BVW21" s="2133"/>
      <c r="BVX21" s="2133"/>
      <c r="BVY21" s="2133"/>
      <c r="BWB21" s="2133"/>
      <c r="BWC21" s="2133"/>
      <c r="BWD21" s="2133"/>
      <c r="BWE21" s="2133"/>
      <c r="BWF21" s="2133"/>
      <c r="BWG21" s="2133"/>
      <c r="BWJ21" s="2133"/>
      <c r="BWK21" s="2133"/>
      <c r="BWL21" s="2133"/>
      <c r="BWM21" s="2133"/>
      <c r="BWN21" s="2133"/>
      <c r="BWO21" s="2133"/>
      <c r="BWR21" s="2133"/>
      <c r="BWS21" s="2133"/>
      <c r="BWT21" s="2133"/>
      <c r="BWU21" s="2133"/>
      <c r="BWV21" s="2133"/>
      <c r="BWW21" s="2133"/>
      <c r="BWZ21" s="2133"/>
      <c r="BXA21" s="2133"/>
      <c r="BXB21" s="2133"/>
      <c r="BXC21" s="2133"/>
      <c r="BXD21" s="2133"/>
      <c r="BXE21" s="2133"/>
      <c r="BXH21" s="2133"/>
      <c r="BXI21" s="2133"/>
      <c r="BXJ21" s="2133"/>
      <c r="BXK21" s="2133"/>
      <c r="BXL21" s="2133"/>
      <c r="BXM21" s="2133"/>
      <c r="BXP21" s="2133"/>
      <c r="BXQ21" s="2133"/>
      <c r="BXR21" s="2133"/>
      <c r="BXS21" s="2133"/>
      <c r="BXT21" s="2133"/>
      <c r="BXU21" s="2133"/>
      <c r="BXX21" s="2133"/>
      <c r="BXY21" s="2133"/>
      <c r="BXZ21" s="2133"/>
      <c r="BYA21" s="2133"/>
      <c r="BYB21" s="2133"/>
      <c r="BYC21" s="2133"/>
      <c r="BYF21" s="2133"/>
      <c r="BYG21" s="2133"/>
      <c r="BYH21" s="2133"/>
      <c r="BYI21" s="2133"/>
      <c r="BYJ21" s="2133"/>
      <c r="BYK21" s="2133"/>
      <c r="BYN21" s="2133"/>
      <c r="BYO21" s="2133"/>
      <c r="BYP21" s="2133"/>
      <c r="BYQ21" s="2133"/>
      <c r="BYR21" s="2133"/>
      <c r="BYS21" s="2133"/>
      <c r="BYV21" s="2133"/>
      <c r="BYW21" s="2133"/>
      <c r="BYX21" s="2133"/>
      <c r="BYY21" s="2133"/>
      <c r="BYZ21" s="2133"/>
      <c r="BZA21" s="2133"/>
      <c r="BZD21" s="2133"/>
      <c r="BZE21" s="2133"/>
      <c r="BZF21" s="2133"/>
      <c r="BZG21" s="2133"/>
      <c r="BZH21" s="2133"/>
      <c r="BZI21" s="2133"/>
      <c r="BZL21" s="2133"/>
      <c r="BZM21" s="2133"/>
      <c r="BZN21" s="2133"/>
      <c r="BZO21" s="2133"/>
      <c r="BZP21" s="2133"/>
      <c r="BZQ21" s="2133"/>
      <c r="BZT21" s="2133"/>
      <c r="BZU21" s="2133"/>
      <c r="BZV21" s="2133"/>
      <c r="BZW21" s="2133"/>
      <c r="BZX21" s="2133"/>
      <c r="BZY21" s="2133"/>
      <c r="CAB21" s="2133"/>
      <c r="CAC21" s="2133"/>
      <c r="CAD21" s="2133"/>
      <c r="CAE21" s="2133"/>
      <c r="CAF21" s="2133"/>
      <c r="CAG21" s="2133"/>
      <c r="CAJ21" s="2133"/>
      <c r="CAK21" s="2133"/>
      <c r="CAL21" s="2133"/>
      <c r="CAM21" s="2133"/>
      <c r="CAN21" s="2133"/>
      <c r="CAO21" s="2133"/>
      <c r="CAR21" s="2133"/>
      <c r="CAS21" s="2133"/>
      <c r="CAT21" s="2133"/>
      <c r="CAU21" s="2133"/>
      <c r="CAV21" s="2133"/>
      <c r="CAW21" s="2133"/>
      <c r="CAZ21" s="2133"/>
      <c r="CBA21" s="2133"/>
      <c r="CBB21" s="2133"/>
      <c r="CBC21" s="2133"/>
      <c r="CBD21" s="2133"/>
      <c r="CBE21" s="2133"/>
      <c r="CBH21" s="2133"/>
      <c r="CBI21" s="2133"/>
      <c r="CBJ21" s="2133"/>
      <c r="CBK21" s="2133"/>
      <c r="CBL21" s="2133"/>
      <c r="CBM21" s="2133"/>
      <c r="CBP21" s="2133"/>
      <c r="CBQ21" s="2133"/>
      <c r="CBR21" s="2133"/>
      <c r="CBS21" s="2133"/>
      <c r="CBT21" s="2133"/>
      <c r="CBU21" s="2133"/>
      <c r="CBX21" s="2133"/>
      <c r="CBY21" s="2133"/>
      <c r="CBZ21" s="2133"/>
      <c r="CCA21" s="2133"/>
      <c r="CCB21" s="2133"/>
      <c r="CCC21" s="2133"/>
      <c r="CCF21" s="2133"/>
      <c r="CCG21" s="2133"/>
      <c r="CCH21" s="2133"/>
      <c r="CCI21" s="2133"/>
      <c r="CCJ21" s="2133"/>
      <c r="CCK21" s="2133"/>
      <c r="CCN21" s="2133"/>
      <c r="CCO21" s="2133"/>
      <c r="CCP21" s="2133"/>
      <c r="CCQ21" s="2133"/>
      <c r="CCR21" s="2133"/>
      <c r="CCS21" s="2133"/>
      <c r="CCV21" s="2133"/>
      <c r="CCW21" s="2133"/>
      <c r="CCX21" s="2133"/>
      <c r="CCY21" s="2133"/>
      <c r="CCZ21" s="2133"/>
      <c r="CDA21" s="2133"/>
      <c r="CDD21" s="2133"/>
      <c r="CDE21" s="2133"/>
      <c r="CDF21" s="2133"/>
      <c r="CDG21" s="2133"/>
      <c r="CDH21" s="2133"/>
      <c r="CDI21" s="2133"/>
      <c r="CDL21" s="2133"/>
      <c r="CDM21" s="2133"/>
      <c r="CDN21" s="2133"/>
      <c r="CDO21" s="2133"/>
      <c r="CDP21" s="2133"/>
      <c r="CDQ21" s="2133"/>
      <c r="CDT21" s="2133"/>
      <c r="CDU21" s="2133"/>
      <c r="CDV21" s="2133"/>
      <c r="CDW21" s="2133"/>
      <c r="CDX21" s="2133"/>
      <c r="CDY21" s="2133"/>
      <c r="CEB21" s="2133"/>
      <c r="CEC21" s="2133"/>
      <c r="CED21" s="2133"/>
      <c r="CEE21" s="2133"/>
      <c r="CEF21" s="2133"/>
      <c r="CEG21" s="2133"/>
      <c r="CEJ21" s="2133"/>
      <c r="CEK21" s="2133"/>
      <c r="CEL21" s="2133"/>
      <c r="CEM21" s="2133"/>
      <c r="CEN21" s="2133"/>
      <c r="CEO21" s="2133"/>
      <c r="CER21" s="2133"/>
      <c r="CES21" s="2133"/>
      <c r="CET21" s="2133"/>
      <c r="CEU21" s="2133"/>
      <c r="CEV21" s="2133"/>
      <c r="CEW21" s="2133"/>
      <c r="CEZ21" s="2133"/>
      <c r="CFA21" s="2133"/>
      <c r="CFB21" s="2133"/>
      <c r="CFC21" s="2133"/>
      <c r="CFD21" s="2133"/>
      <c r="CFE21" s="2133"/>
      <c r="CFH21" s="2133"/>
      <c r="CFI21" s="2133"/>
      <c r="CFJ21" s="2133"/>
      <c r="CFK21" s="2133"/>
      <c r="CFL21" s="2133"/>
      <c r="CFM21" s="2133"/>
      <c r="CFP21" s="2133"/>
      <c r="CFQ21" s="2133"/>
      <c r="CFR21" s="2133"/>
      <c r="CFS21" s="2133"/>
      <c r="CFT21" s="2133"/>
      <c r="CFU21" s="2133"/>
      <c r="CFX21" s="2133"/>
      <c r="CFY21" s="2133"/>
      <c r="CFZ21" s="2133"/>
      <c r="CGA21" s="2133"/>
      <c r="CGB21" s="2133"/>
      <c r="CGC21" s="2133"/>
      <c r="CGF21" s="2133"/>
      <c r="CGG21" s="2133"/>
      <c r="CGH21" s="2133"/>
      <c r="CGI21" s="2133"/>
      <c r="CGJ21" s="2133"/>
      <c r="CGK21" s="2133"/>
      <c r="CGN21" s="2133"/>
      <c r="CGO21" s="2133"/>
      <c r="CGP21" s="2133"/>
      <c r="CGQ21" s="2133"/>
      <c r="CGR21" s="2133"/>
      <c r="CGS21" s="2133"/>
      <c r="CGV21" s="2133"/>
      <c r="CGW21" s="2133"/>
      <c r="CGX21" s="2133"/>
      <c r="CGY21" s="2133"/>
      <c r="CGZ21" s="2133"/>
      <c r="CHA21" s="2133"/>
      <c r="CHD21" s="2133"/>
      <c r="CHE21" s="2133"/>
      <c r="CHF21" s="2133"/>
      <c r="CHG21" s="2133"/>
      <c r="CHH21" s="2133"/>
      <c r="CHI21" s="2133"/>
      <c r="CHL21" s="2133"/>
      <c r="CHM21" s="2133"/>
      <c r="CHN21" s="2133"/>
      <c r="CHO21" s="2133"/>
      <c r="CHP21" s="2133"/>
      <c r="CHQ21" s="2133"/>
      <c r="CHT21" s="2133"/>
      <c r="CHU21" s="2133"/>
      <c r="CHV21" s="2133"/>
      <c r="CHW21" s="2133"/>
      <c r="CHX21" s="2133"/>
      <c r="CHY21" s="2133"/>
      <c r="CIB21" s="2133"/>
      <c r="CIC21" s="2133"/>
      <c r="CID21" s="2133"/>
      <c r="CIE21" s="2133"/>
      <c r="CIF21" s="2133"/>
      <c r="CIG21" s="2133"/>
      <c r="CIJ21" s="2133"/>
      <c r="CIK21" s="2133"/>
      <c r="CIL21" s="2133"/>
      <c r="CIM21" s="2133"/>
      <c r="CIN21" s="2133"/>
      <c r="CIO21" s="2133"/>
      <c r="CIR21" s="2133"/>
      <c r="CIS21" s="2133"/>
      <c r="CIT21" s="2133"/>
      <c r="CIU21" s="2133"/>
      <c r="CIV21" s="2133"/>
      <c r="CIW21" s="2133"/>
      <c r="CIZ21" s="2133"/>
      <c r="CJA21" s="2133"/>
      <c r="CJB21" s="2133"/>
      <c r="CJC21" s="2133"/>
      <c r="CJD21" s="2133"/>
      <c r="CJE21" s="2133"/>
      <c r="CJH21" s="2133"/>
      <c r="CJI21" s="2133"/>
      <c r="CJJ21" s="2133"/>
      <c r="CJK21" s="2133"/>
      <c r="CJL21" s="2133"/>
      <c r="CJM21" s="2133"/>
      <c r="CJP21" s="2133"/>
      <c r="CJQ21" s="2133"/>
      <c r="CJR21" s="2133"/>
      <c r="CJS21" s="2133"/>
      <c r="CJT21" s="2133"/>
      <c r="CJU21" s="2133"/>
      <c r="CJX21" s="2133"/>
      <c r="CJY21" s="2133"/>
      <c r="CJZ21" s="2133"/>
      <c r="CKA21" s="2133"/>
      <c r="CKB21" s="2133"/>
      <c r="CKC21" s="2133"/>
      <c r="CKF21" s="2133"/>
      <c r="CKG21" s="2133"/>
      <c r="CKH21" s="2133"/>
      <c r="CKI21" s="2133"/>
      <c r="CKJ21" s="2133"/>
      <c r="CKK21" s="2133"/>
      <c r="CKN21" s="2133"/>
      <c r="CKO21" s="2133"/>
      <c r="CKP21" s="2133"/>
      <c r="CKQ21" s="2133"/>
      <c r="CKR21" s="2133"/>
      <c r="CKS21" s="2133"/>
      <c r="CKV21" s="2133"/>
      <c r="CKW21" s="2133"/>
      <c r="CKX21" s="2133"/>
      <c r="CKY21" s="2133"/>
      <c r="CKZ21" s="2133"/>
      <c r="CLA21" s="2133"/>
      <c r="CLD21" s="2133"/>
      <c r="CLE21" s="2133"/>
      <c r="CLF21" s="2133"/>
      <c r="CLG21" s="2133"/>
      <c r="CLH21" s="2133"/>
      <c r="CLI21" s="2133"/>
      <c r="CLL21" s="2133"/>
      <c r="CLM21" s="2133"/>
      <c r="CLN21" s="2133"/>
      <c r="CLO21" s="2133"/>
      <c r="CLP21" s="2133"/>
      <c r="CLQ21" s="2133"/>
      <c r="CLT21" s="2133"/>
      <c r="CLU21" s="2133"/>
      <c r="CLV21" s="2133"/>
      <c r="CLW21" s="2133"/>
      <c r="CLX21" s="2133"/>
      <c r="CLY21" s="2133"/>
      <c r="CMB21" s="2133"/>
      <c r="CMC21" s="2133"/>
      <c r="CMD21" s="2133"/>
      <c r="CME21" s="2133"/>
      <c r="CMF21" s="2133"/>
      <c r="CMG21" s="2133"/>
      <c r="CMJ21" s="2133"/>
      <c r="CMK21" s="2133"/>
      <c r="CML21" s="2133"/>
      <c r="CMM21" s="2133"/>
      <c r="CMN21" s="2133"/>
      <c r="CMO21" s="2133"/>
      <c r="CMR21" s="2133"/>
      <c r="CMS21" s="2133"/>
      <c r="CMT21" s="2133"/>
      <c r="CMU21" s="2133"/>
      <c r="CMV21" s="2133"/>
      <c r="CMW21" s="2133"/>
      <c r="CMZ21" s="2133"/>
      <c r="CNA21" s="2133"/>
      <c r="CNB21" s="2133"/>
      <c r="CNC21" s="2133"/>
      <c r="CND21" s="2133"/>
      <c r="CNE21" s="2133"/>
      <c r="CNH21" s="2133"/>
      <c r="CNI21" s="2133"/>
      <c r="CNJ21" s="2133"/>
      <c r="CNK21" s="2133"/>
      <c r="CNL21" s="2133"/>
      <c r="CNM21" s="2133"/>
      <c r="CNP21" s="2133"/>
      <c r="CNQ21" s="2133"/>
      <c r="CNR21" s="2133"/>
      <c r="CNS21" s="2133"/>
      <c r="CNT21" s="2133"/>
      <c r="CNU21" s="2133"/>
      <c r="CNX21" s="2133"/>
      <c r="CNY21" s="2133"/>
      <c r="CNZ21" s="2133"/>
      <c r="COA21" s="2133"/>
      <c r="COB21" s="2133"/>
      <c r="COC21" s="2133"/>
      <c r="COF21" s="2133"/>
      <c r="COG21" s="2133"/>
      <c r="COH21" s="2133"/>
      <c r="COI21" s="2133"/>
      <c r="COJ21" s="2133"/>
      <c r="COK21" s="2133"/>
      <c r="CON21" s="2133"/>
      <c r="COO21" s="2133"/>
      <c r="COP21" s="2133"/>
      <c r="COQ21" s="2133"/>
      <c r="COR21" s="2133"/>
      <c r="COS21" s="2133"/>
      <c r="COV21" s="2133"/>
      <c r="COW21" s="2133"/>
      <c r="COX21" s="2133"/>
      <c r="COY21" s="2133"/>
      <c r="COZ21" s="2133"/>
      <c r="CPA21" s="2133"/>
      <c r="CPD21" s="2133"/>
      <c r="CPE21" s="2133"/>
      <c r="CPF21" s="2133"/>
      <c r="CPG21" s="2133"/>
      <c r="CPH21" s="2133"/>
      <c r="CPI21" s="2133"/>
      <c r="CPL21" s="2133"/>
      <c r="CPM21" s="2133"/>
      <c r="CPN21" s="2133"/>
      <c r="CPO21" s="2133"/>
      <c r="CPP21" s="2133"/>
      <c r="CPQ21" s="2133"/>
      <c r="CPT21" s="2133"/>
      <c r="CPU21" s="2133"/>
      <c r="CPV21" s="2133"/>
      <c r="CPW21" s="2133"/>
      <c r="CPX21" s="2133"/>
      <c r="CPY21" s="2133"/>
      <c r="CQB21" s="2133"/>
      <c r="CQC21" s="2133"/>
      <c r="CQD21" s="2133"/>
      <c r="CQE21" s="2133"/>
      <c r="CQF21" s="2133"/>
      <c r="CQG21" s="2133"/>
      <c r="CQJ21" s="2133"/>
      <c r="CQK21" s="2133"/>
      <c r="CQL21" s="2133"/>
      <c r="CQM21" s="2133"/>
      <c r="CQN21" s="2133"/>
      <c r="CQO21" s="2133"/>
      <c r="CQR21" s="2133"/>
      <c r="CQS21" s="2133"/>
      <c r="CQT21" s="2133"/>
      <c r="CQU21" s="2133"/>
      <c r="CQV21" s="2133"/>
      <c r="CQW21" s="2133"/>
      <c r="CQZ21" s="2133"/>
      <c r="CRA21" s="2133"/>
      <c r="CRB21" s="2133"/>
      <c r="CRC21" s="2133"/>
      <c r="CRD21" s="2133"/>
      <c r="CRE21" s="2133"/>
      <c r="CRH21" s="2133"/>
      <c r="CRI21" s="2133"/>
      <c r="CRJ21" s="2133"/>
      <c r="CRK21" s="2133"/>
      <c r="CRL21" s="2133"/>
      <c r="CRM21" s="2133"/>
      <c r="CRP21" s="2133"/>
      <c r="CRQ21" s="2133"/>
      <c r="CRR21" s="2133"/>
      <c r="CRS21" s="2133"/>
      <c r="CRT21" s="2133"/>
      <c r="CRU21" s="2133"/>
      <c r="CRX21" s="2133"/>
      <c r="CRY21" s="2133"/>
      <c r="CRZ21" s="2133"/>
      <c r="CSA21" s="2133"/>
      <c r="CSB21" s="2133"/>
      <c r="CSC21" s="2133"/>
      <c r="CSF21" s="2133"/>
      <c r="CSG21" s="2133"/>
      <c r="CSH21" s="2133"/>
      <c r="CSI21" s="2133"/>
      <c r="CSJ21" s="2133"/>
      <c r="CSK21" s="2133"/>
      <c r="CSN21" s="2133"/>
      <c r="CSO21" s="2133"/>
      <c r="CSP21" s="2133"/>
      <c r="CSQ21" s="2133"/>
      <c r="CSR21" s="2133"/>
      <c r="CSS21" s="2133"/>
      <c r="CSV21" s="2133"/>
      <c r="CSW21" s="2133"/>
      <c r="CSX21" s="2133"/>
      <c r="CSY21" s="2133"/>
      <c r="CSZ21" s="2133"/>
      <c r="CTA21" s="2133"/>
      <c r="CTD21" s="2133"/>
      <c r="CTE21" s="2133"/>
      <c r="CTF21" s="2133"/>
      <c r="CTG21" s="2133"/>
      <c r="CTH21" s="2133"/>
      <c r="CTI21" s="2133"/>
      <c r="CTL21" s="2133"/>
      <c r="CTM21" s="2133"/>
      <c r="CTN21" s="2133"/>
      <c r="CTO21" s="2133"/>
      <c r="CTP21" s="2133"/>
      <c r="CTQ21" s="2133"/>
      <c r="CTT21" s="2133"/>
      <c r="CTU21" s="2133"/>
      <c r="CTV21" s="2133"/>
      <c r="CTW21" s="2133"/>
      <c r="CTX21" s="2133"/>
      <c r="CTY21" s="2133"/>
      <c r="CUB21" s="2133"/>
      <c r="CUC21" s="2133"/>
      <c r="CUD21" s="2133"/>
      <c r="CUE21" s="2133"/>
      <c r="CUF21" s="2133"/>
      <c r="CUG21" s="2133"/>
      <c r="CUJ21" s="2133"/>
      <c r="CUK21" s="2133"/>
      <c r="CUL21" s="2133"/>
      <c r="CUM21" s="2133"/>
      <c r="CUN21" s="2133"/>
      <c r="CUO21" s="2133"/>
      <c r="CUR21" s="2133"/>
      <c r="CUS21" s="2133"/>
      <c r="CUT21" s="2133"/>
      <c r="CUU21" s="2133"/>
      <c r="CUV21" s="2133"/>
      <c r="CUW21" s="2133"/>
      <c r="CUZ21" s="2133"/>
      <c r="CVA21" s="2133"/>
      <c r="CVB21" s="2133"/>
      <c r="CVC21" s="2133"/>
      <c r="CVD21" s="2133"/>
      <c r="CVE21" s="2133"/>
      <c r="CVH21" s="2133"/>
      <c r="CVI21" s="2133"/>
      <c r="CVJ21" s="2133"/>
      <c r="CVK21" s="2133"/>
      <c r="CVL21" s="2133"/>
      <c r="CVM21" s="2133"/>
      <c r="CVP21" s="2133"/>
      <c r="CVQ21" s="2133"/>
      <c r="CVR21" s="2133"/>
      <c r="CVS21" s="2133"/>
      <c r="CVT21" s="2133"/>
      <c r="CVU21" s="2133"/>
      <c r="CVX21" s="2133"/>
      <c r="CVY21" s="2133"/>
      <c r="CVZ21" s="2133"/>
      <c r="CWA21" s="2133"/>
      <c r="CWB21" s="2133"/>
      <c r="CWC21" s="2133"/>
      <c r="CWF21" s="2133"/>
      <c r="CWG21" s="2133"/>
      <c r="CWH21" s="2133"/>
      <c r="CWI21" s="2133"/>
      <c r="CWJ21" s="2133"/>
      <c r="CWK21" s="2133"/>
      <c r="CWN21" s="2133"/>
      <c r="CWO21" s="2133"/>
      <c r="CWP21" s="2133"/>
      <c r="CWQ21" s="2133"/>
      <c r="CWR21" s="2133"/>
      <c r="CWS21" s="2133"/>
      <c r="CWV21" s="2133"/>
      <c r="CWW21" s="2133"/>
      <c r="CWX21" s="2133"/>
      <c r="CWY21" s="2133"/>
      <c r="CWZ21" s="2133"/>
      <c r="CXA21" s="2133"/>
      <c r="CXD21" s="2133"/>
      <c r="CXE21" s="2133"/>
      <c r="CXF21" s="2133"/>
      <c r="CXG21" s="2133"/>
      <c r="CXH21" s="2133"/>
      <c r="CXI21" s="2133"/>
      <c r="CXL21" s="2133"/>
      <c r="CXM21" s="2133"/>
      <c r="CXN21" s="2133"/>
      <c r="CXO21" s="2133"/>
      <c r="CXP21" s="2133"/>
      <c r="CXQ21" s="2133"/>
      <c r="CXT21" s="2133"/>
      <c r="CXU21" s="2133"/>
      <c r="CXV21" s="2133"/>
      <c r="CXW21" s="2133"/>
      <c r="CXX21" s="2133"/>
      <c r="CXY21" s="2133"/>
      <c r="CYB21" s="2133"/>
      <c r="CYC21" s="2133"/>
      <c r="CYD21" s="2133"/>
      <c r="CYE21" s="2133"/>
      <c r="CYF21" s="2133"/>
      <c r="CYG21" s="2133"/>
      <c r="CYJ21" s="2133"/>
      <c r="CYK21" s="2133"/>
      <c r="CYL21" s="2133"/>
      <c r="CYM21" s="2133"/>
      <c r="CYN21" s="2133"/>
      <c r="CYO21" s="2133"/>
      <c r="CYR21" s="2133"/>
      <c r="CYS21" s="2133"/>
      <c r="CYT21" s="2133"/>
      <c r="CYU21" s="2133"/>
      <c r="CYV21" s="2133"/>
      <c r="CYW21" s="2133"/>
      <c r="CYZ21" s="2133"/>
      <c r="CZA21" s="2133"/>
      <c r="CZB21" s="2133"/>
      <c r="CZC21" s="2133"/>
      <c r="CZD21" s="2133"/>
      <c r="CZE21" s="2133"/>
      <c r="CZH21" s="2133"/>
      <c r="CZI21" s="2133"/>
      <c r="CZJ21" s="2133"/>
      <c r="CZK21" s="2133"/>
      <c r="CZL21" s="2133"/>
      <c r="CZM21" s="2133"/>
      <c r="CZP21" s="2133"/>
      <c r="CZQ21" s="2133"/>
      <c r="CZR21" s="2133"/>
      <c r="CZS21" s="2133"/>
      <c r="CZT21" s="2133"/>
      <c r="CZU21" s="2133"/>
      <c r="CZX21" s="2133"/>
      <c r="CZY21" s="2133"/>
      <c r="CZZ21" s="2133"/>
      <c r="DAA21" s="2133"/>
      <c r="DAB21" s="2133"/>
      <c r="DAC21" s="2133"/>
      <c r="DAF21" s="2133"/>
      <c r="DAG21" s="2133"/>
      <c r="DAH21" s="2133"/>
      <c r="DAI21" s="2133"/>
      <c r="DAJ21" s="2133"/>
      <c r="DAK21" s="2133"/>
      <c r="DAN21" s="2133"/>
      <c r="DAO21" s="2133"/>
      <c r="DAP21" s="2133"/>
      <c r="DAQ21" s="2133"/>
      <c r="DAR21" s="2133"/>
      <c r="DAS21" s="2133"/>
      <c r="DAV21" s="2133"/>
      <c r="DAW21" s="2133"/>
      <c r="DAX21" s="2133"/>
      <c r="DAY21" s="2133"/>
      <c r="DAZ21" s="2133"/>
      <c r="DBA21" s="2133"/>
      <c r="DBD21" s="2133"/>
      <c r="DBE21" s="2133"/>
      <c r="DBF21" s="2133"/>
      <c r="DBG21" s="2133"/>
      <c r="DBH21" s="2133"/>
      <c r="DBI21" s="2133"/>
      <c r="DBL21" s="2133"/>
      <c r="DBM21" s="2133"/>
      <c r="DBN21" s="2133"/>
      <c r="DBO21" s="2133"/>
      <c r="DBP21" s="2133"/>
      <c r="DBQ21" s="2133"/>
      <c r="DBT21" s="2133"/>
      <c r="DBU21" s="2133"/>
      <c r="DBV21" s="2133"/>
      <c r="DBW21" s="2133"/>
      <c r="DBX21" s="2133"/>
      <c r="DBY21" s="2133"/>
      <c r="DCB21" s="2133"/>
      <c r="DCC21" s="2133"/>
      <c r="DCD21" s="2133"/>
      <c r="DCE21" s="2133"/>
      <c r="DCF21" s="2133"/>
      <c r="DCG21" s="2133"/>
      <c r="DCJ21" s="2133"/>
      <c r="DCK21" s="2133"/>
      <c r="DCL21" s="2133"/>
      <c r="DCM21" s="2133"/>
      <c r="DCN21" s="2133"/>
      <c r="DCO21" s="2133"/>
      <c r="DCR21" s="2133"/>
      <c r="DCS21" s="2133"/>
      <c r="DCT21" s="2133"/>
      <c r="DCU21" s="2133"/>
      <c r="DCV21" s="2133"/>
      <c r="DCW21" s="2133"/>
      <c r="DCZ21" s="2133"/>
      <c r="DDA21" s="2133"/>
      <c r="DDB21" s="2133"/>
      <c r="DDC21" s="2133"/>
      <c r="DDD21" s="2133"/>
      <c r="DDE21" s="2133"/>
      <c r="DDH21" s="2133"/>
      <c r="DDI21" s="2133"/>
      <c r="DDJ21" s="2133"/>
      <c r="DDK21" s="2133"/>
      <c r="DDL21" s="2133"/>
      <c r="DDM21" s="2133"/>
      <c r="DDP21" s="2133"/>
      <c r="DDQ21" s="2133"/>
      <c r="DDR21" s="2133"/>
      <c r="DDS21" s="2133"/>
      <c r="DDT21" s="2133"/>
      <c r="DDU21" s="2133"/>
      <c r="DDX21" s="2133"/>
      <c r="DDY21" s="2133"/>
      <c r="DDZ21" s="2133"/>
      <c r="DEA21" s="2133"/>
      <c r="DEB21" s="2133"/>
      <c r="DEC21" s="2133"/>
      <c r="DEF21" s="2133"/>
      <c r="DEG21" s="2133"/>
      <c r="DEH21" s="2133"/>
      <c r="DEI21" s="2133"/>
      <c r="DEJ21" s="2133"/>
      <c r="DEK21" s="2133"/>
      <c r="DEN21" s="2133"/>
      <c r="DEO21" s="2133"/>
      <c r="DEP21" s="2133"/>
      <c r="DEQ21" s="2133"/>
      <c r="DER21" s="2133"/>
      <c r="DES21" s="2133"/>
      <c r="DEV21" s="2133"/>
      <c r="DEW21" s="2133"/>
      <c r="DEX21" s="2133"/>
      <c r="DEY21" s="2133"/>
      <c r="DEZ21" s="2133"/>
      <c r="DFA21" s="2133"/>
      <c r="DFD21" s="2133"/>
      <c r="DFE21" s="2133"/>
      <c r="DFF21" s="2133"/>
      <c r="DFG21" s="2133"/>
      <c r="DFH21" s="2133"/>
      <c r="DFI21" s="2133"/>
      <c r="DFL21" s="2133"/>
      <c r="DFM21" s="2133"/>
      <c r="DFN21" s="2133"/>
      <c r="DFO21" s="2133"/>
      <c r="DFP21" s="2133"/>
      <c r="DFQ21" s="2133"/>
      <c r="DFT21" s="2133"/>
      <c r="DFU21" s="2133"/>
      <c r="DFV21" s="2133"/>
      <c r="DFW21" s="2133"/>
      <c r="DFX21" s="2133"/>
      <c r="DFY21" s="2133"/>
      <c r="DGB21" s="2133"/>
      <c r="DGC21" s="2133"/>
      <c r="DGD21" s="2133"/>
      <c r="DGE21" s="2133"/>
      <c r="DGF21" s="2133"/>
      <c r="DGG21" s="2133"/>
      <c r="DGJ21" s="2133"/>
      <c r="DGK21" s="2133"/>
      <c r="DGL21" s="2133"/>
      <c r="DGM21" s="2133"/>
      <c r="DGN21" s="2133"/>
      <c r="DGO21" s="2133"/>
      <c r="DGR21" s="2133"/>
      <c r="DGS21" s="2133"/>
      <c r="DGT21" s="2133"/>
      <c r="DGU21" s="2133"/>
      <c r="DGV21" s="2133"/>
      <c r="DGW21" s="2133"/>
      <c r="DGZ21" s="2133"/>
      <c r="DHA21" s="2133"/>
      <c r="DHB21" s="2133"/>
      <c r="DHC21" s="2133"/>
      <c r="DHD21" s="2133"/>
      <c r="DHE21" s="2133"/>
      <c r="DHH21" s="2133"/>
      <c r="DHI21" s="2133"/>
      <c r="DHJ21" s="2133"/>
      <c r="DHK21" s="2133"/>
      <c r="DHL21" s="2133"/>
      <c r="DHM21" s="2133"/>
      <c r="DHP21" s="2133"/>
      <c r="DHQ21" s="2133"/>
      <c r="DHR21" s="2133"/>
      <c r="DHS21" s="2133"/>
      <c r="DHT21" s="2133"/>
      <c r="DHU21" s="2133"/>
      <c r="DHX21" s="2133"/>
      <c r="DHY21" s="2133"/>
      <c r="DHZ21" s="2133"/>
      <c r="DIA21" s="2133"/>
      <c r="DIB21" s="2133"/>
      <c r="DIC21" s="2133"/>
      <c r="DIF21" s="2133"/>
      <c r="DIG21" s="2133"/>
      <c r="DIH21" s="2133"/>
      <c r="DII21" s="2133"/>
      <c r="DIJ21" s="2133"/>
      <c r="DIK21" s="2133"/>
      <c r="DIN21" s="2133"/>
      <c r="DIO21" s="2133"/>
      <c r="DIP21" s="2133"/>
      <c r="DIQ21" s="2133"/>
      <c r="DIR21" s="2133"/>
      <c r="DIS21" s="2133"/>
      <c r="DIV21" s="2133"/>
      <c r="DIW21" s="2133"/>
      <c r="DIX21" s="2133"/>
      <c r="DIY21" s="2133"/>
      <c r="DIZ21" s="2133"/>
      <c r="DJA21" s="2133"/>
      <c r="DJD21" s="2133"/>
      <c r="DJE21" s="2133"/>
      <c r="DJF21" s="2133"/>
      <c r="DJG21" s="2133"/>
      <c r="DJH21" s="2133"/>
      <c r="DJI21" s="2133"/>
      <c r="DJL21" s="2133"/>
      <c r="DJM21" s="2133"/>
      <c r="DJN21" s="2133"/>
      <c r="DJO21" s="2133"/>
      <c r="DJP21" s="2133"/>
      <c r="DJQ21" s="2133"/>
      <c r="DJT21" s="2133"/>
      <c r="DJU21" s="2133"/>
      <c r="DJV21" s="2133"/>
      <c r="DJW21" s="2133"/>
      <c r="DJX21" s="2133"/>
      <c r="DJY21" s="2133"/>
      <c r="DKB21" s="2133"/>
      <c r="DKC21" s="2133"/>
      <c r="DKD21" s="2133"/>
      <c r="DKE21" s="2133"/>
      <c r="DKF21" s="2133"/>
      <c r="DKG21" s="2133"/>
      <c r="DKJ21" s="2133"/>
      <c r="DKK21" s="2133"/>
      <c r="DKL21" s="2133"/>
      <c r="DKM21" s="2133"/>
      <c r="DKN21" s="2133"/>
      <c r="DKO21" s="2133"/>
      <c r="DKR21" s="2133"/>
      <c r="DKS21" s="2133"/>
      <c r="DKT21" s="2133"/>
      <c r="DKU21" s="2133"/>
      <c r="DKV21" s="2133"/>
      <c r="DKW21" s="2133"/>
      <c r="DKZ21" s="2133"/>
      <c r="DLA21" s="2133"/>
      <c r="DLB21" s="2133"/>
      <c r="DLC21" s="2133"/>
      <c r="DLD21" s="2133"/>
      <c r="DLE21" s="2133"/>
      <c r="DLH21" s="2133"/>
      <c r="DLI21" s="2133"/>
      <c r="DLJ21" s="2133"/>
      <c r="DLK21" s="2133"/>
      <c r="DLL21" s="2133"/>
      <c r="DLM21" s="2133"/>
      <c r="DLP21" s="2133"/>
      <c r="DLQ21" s="2133"/>
      <c r="DLR21" s="2133"/>
      <c r="DLS21" s="2133"/>
      <c r="DLT21" s="2133"/>
      <c r="DLU21" s="2133"/>
      <c r="DLX21" s="2133"/>
      <c r="DLY21" s="2133"/>
      <c r="DLZ21" s="2133"/>
      <c r="DMA21" s="2133"/>
      <c r="DMB21" s="2133"/>
      <c r="DMC21" s="2133"/>
      <c r="DMF21" s="2133"/>
      <c r="DMG21" s="2133"/>
      <c r="DMH21" s="2133"/>
      <c r="DMI21" s="2133"/>
      <c r="DMJ21" s="2133"/>
      <c r="DMK21" s="2133"/>
      <c r="DMN21" s="2133"/>
      <c r="DMO21" s="2133"/>
      <c r="DMP21" s="2133"/>
      <c r="DMQ21" s="2133"/>
      <c r="DMR21" s="2133"/>
      <c r="DMS21" s="2133"/>
      <c r="DMV21" s="2133"/>
      <c r="DMW21" s="2133"/>
      <c r="DMX21" s="2133"/>
      <c r="DMY21" s="2133"/>
      <c r="DMZ21" s="2133"/>
      <c r="DNA21" s="2133"/>
      <c r="DND21" s="2133"/>
      <c r="DNE21" s="2133"/>
      <c r="DNF21" s="2133"/>
      <c r="DNG21" s="2133"/>
      <c r="DNH21" s="2133"/>
      <c r="DNI21" s="2133"/>
      <c r="DNL21" s="2133"/>
      <c r="DNM21" s="2133"/>
      <c r="DNN21" s="2133"/>
      <c r="DNO21" s="2133"/>
      <c r="DNP21" s="2133"/>
      <c r="DNQ21" s="2133"/>
      <c r="DNT21" s="2133"/>
      <c r="DNU21" s="2133"/>
      <c r="DNV21" s="2133"/>
      <c r="DNW21" s="2133"/>
      <c r="DNX21" s="2133"/>
      <c r="DNY21" s="2133"/>
      <c r="DOB21" s="2133"/>
      <c r="DOC21" s="2133"/>
      <c r="DOD21" s="2133"/>
      <c r="DOE21" s="2133"/>
      <c r="DOF21" s="2133"/>
      <c r="DOG21" s="2133"/>
      <c r="DOJ21" s="2133"/>
      <c r="DOK21" s="2133"/>
      <c r="DOL21" s="2133"/>
      <c r="DOM21" s="2133"/>
      <c r="DON21" s="2133"/>
      <c r="DOO21" s="2133"/>
      <c r="DOR21" s="2133"/>
      <c r="DOS21" s="2133"/>
      <c r="DOT21" s="2133"/>
      <c r="DOU21" s="2133"/>
      <c r="DOV21" s="2133"/>
      <c r="DOW21" s="2133"/>
      <c r="DOZ21" s="2133"/>
      <c r="DPA21" s="2133"/>
      <c r="DPB21" s="2133"/>
      <c r="DPC21" s="2133"/>
      <c r="DPD21" s="2133"/>
      <c r="DPE21" s="2133"/>
      <c r="DPH21" s="2133"/>
      <c r="DPI21" s="2133"/>
      <c r="DPJ21" s="2133"/>
      <c r="DPK21" s="2133"/>
      <c r="DPL21" s="2133"/>
      <c r="DPM21" s="2133"/>
      <c r="DPP21" s="2133"/>
      <c r="DPQ21" s="2133"/>
      <c r="DPR21" s="2133"/>
      <c r="DPS21" s="2133"/>
      <c r="DPT21" s="2133"/>
      <c r="DPU21" s="2133"/>
      <c r="DPX21" s="2133"/>
      <c r="DPY21" s="2133"/>
      <c r="DPZ21" s="2133"/>
      <c r="DQA21" s="2133"/>
      <c r="DQB21" s="2133"/>
      <c r="DQC21" s="2133"/>
      <c r="DQF21" s="2133"/>
      <c r="DQG21" s="2133"/>
      <c r="DQH21" s="2133"/>
      <c r="DQI21" s="2133"/>
      <c r="DQJ21" s="2133"/>
      <c r="DQK21" s="2133"/>
      <c r="DQN21" s="2133"/>
      <c r="DQO21" s="2133"/>
      <c r="DQP21" s="2133"/>
      <c r="DQQ21" s="2133"/>
      <c r="DQR21" s="2133"/>
      <c r="DQS21" s="2133"/>
      <c r="DQV21" s="2133"/>
      <c r="DQW21" s="2133"/>
      <c r="DQX21" s="2133"/>
      <c r="DQY21" s="2133"/>
      <c r="DQZ21" s="2133"/>
      <c r="DRA21" s="2133"/>
      <c r="DRD21" s="2133"/>
      <c r="DRE21" s="2133"/>
      <c r="DRF21" s="2133"/>
      <c r="DRG21" s="2133"/>
      <c r="DRH21" s="2133"/>
      <c r="DRI21" s="2133"/>
      <c r="DRL21" s="2133"/>
      <c r="DRM21" s="2133"/>
      <c r="DRN21" s="2133"/>
      <c r="DRO21" s="2133"/>
      <c r="DRP21" s="2133"/>
      <c r="DRQ21" s="2133"/>
      <c r="DRT21" s="2133"/>
      <c r="DRU21" s="2133"/>
      <c r="DRV21" s="2133"/>
      <c r="DRW21" s="2133"/>
      <c r="DRX21" s="2133"/>
      <c r="DRY21" s="2133"/>
      <c r="DSB21" s="2133"/>
      <c r="DSC21" s="2133"/>
      <c r="DSD21" s="2133"/>
      <c r="DSE21" s="2133"/>
      <c r="DSF21" s="2133"/>
      <c r="DSG21" s="2133"/>
      <c r="DSJ21" s="2133"/>
      <c r="DSK21" s="2133"/>
      <c r="DSL21" s="2133"/>
      <c r="DSM21" s="2133"/>
      <c r="DSN21" s="2133"/>
      <c r="DSO21" s="2133"/>
      <c r="DSR21" s="2133"/>
      <c r="DSS21" s="2133"/>
      <c r="DST21" s="2133"/>
      <c r="DSU21" s="2133"/>
      <c r="DSV21" s="2133"/>
      <c r="DSW21" s="2133"/>
      <c r="DSZ21" s="2133"/>
      <c r="DTA21" s="2133"/>
      <c r="DTB21" s="2133"/>
      <c r="DTC21" s="2133"/>
      <c r="DTD21" s="2133"/>
      <c r="DTE21" s="2133"/>
      <c r="DTH21" s="2133"/>
      <c r="DTI21" s="2133"/>
      <c r="DTJ21" s="2133"/>
      <c r="DTK21" s="2133"/>
      <c r="DTL21" s="2133"/>
      <c r="DTM21" s="2133"/>
      <c r="DTP21" s="2133"/>
      <c r="DTQ21" s="2133"/>
      <c r="DTR21" s="2133"/>
      <c r="DTS21" s="2133"/>
      <c r="DTT21" s="2133"/>
      <c r="DTU21" s="2133"/>
      <c r="DTX21" s="2133"/>
      <c r="DTY21" s="2133"/>
      <c r="DTZ21" s="2133"/>
      <c r="DUA21" s="2133"/>
      <c r="DUB21" s="2133"/>
      <c r="DUC21" s="2133"/>
      <c r="DUF21" s="2133"/>
      <c r="DUG21" s="2133"/>
      <c r="DUH21" s="2133"/>
      <c r="DUI21" s="2133"/>
      <c r="DUJ21" s="2133"/>
      <c r="DUK21" s="2133"/>
      <c r="DUN21" s="2133"/>
      <c r="DUO21" s="2133"/>
      <c r="DUP21" s="2133"/>
      <c r="DUQ21" s="2133"/>
      <c r="DUR21" s="2133"/>
      <c r="DUS21" s="2133"/>
      <c r="DUV21" s="2133"/>
      <c r="DUW21" s="2133"/>
      <c r="DUX21" s="2133"/>
      <c r="DUY21" s="2133"/>
      <c r="DUZ21" s="2133"/>
      <c r="DVA21" s="2133"/>
      <c r="DVD21" s="2133"/>
      <c r="DVE21" s="2133"/>
      <c r="DVF21" s="2133"/>
      <c r="DVG21" s="2133"/>
      <c r="DVH21" s="2133"/>
      <c r="DVI21" s="2133"/>
      <c r="DVL21" s="2133"/>
      <c r="DVM21" s="2133"/>
      <c r="DVN21" s="2133"/>
      <c r="DVO21" s="2133"/>
      <c r="DVP21" s="2133"/>
      <c r="DVQ21" s="2133"/>
      <c r="DVT21" s="2133"/>
      <c r="DVU21" s="2133"/>
      <c r="DVV21" s="2133"/>
      <c r="DVW21" s="2133"/>
      <c r="DVX21" s="2133"/>
      <c r="DVY21" s="2133"/>
      <c r="DWB21" s="2133"/>
      <c r="DWC21" s="2133"/>
      <c r="DWD21" s="2133"/>
      <c r="DWE21" s="2133"/>
      <c r="DWF21" s="2133"/>
      <c r="DWG21" s="2133"/>
      <c r="DWJ21" s="2133"/>
      <c r="DWK21" s="2133"/>
      <c r="DWL21" s="2133"/>
      <c r="DWM21" s="2133"/>
      <c r="DWN21" s="2133"/>
      <c r="DWO21" s="2133"/>
      <c r="DWR21" s="2133"/>
      <c r="DWS21" s="2133"/>
      <c r="DWT21" s="2133"/>
      <c r="DWU21" s="2133"/>
      <c r="DWV21" s="2133"/>
      <c r="DWW21" s="2133"/>
      <c r="DWZ21" s="2133"/>
      <c r="DXA21" s="2133"/>
      <c r="DXB21" s="2133"/>
      <c r="DXC21" s="2133"/>
      <c r="DXD21" s="2133"/>
      <c r="DXE21" s="2133"/>
      <c r="DXH21" s="2133"/>
      <c r="DXI21" s="2133"/>
      <c r="DXJ21" s="2133"/>
      <c r="DXK21" s="2133"/>
      <c r="DXL21" s="2133"/>
      <c r="DXM21" s="2133"/>
      <c r="DXP21" s="2133"/>
      <c r="DXQ21" s="2133"/>
      <c r="DXR21" s="2133"/>
      <c r="DXS21" s="2133"/>
      <c r="DXT21" s="2133"/>
      <c r="DXU21" s="2133"/>
      <c r="DXX21" s="2133"/>
      <c r="DXY21" s="2133"/>
      <c r="DXZ21" s="2133"/>
      <c r="DYA21" s="2133"/>
      <c r="DYB21" s="2133"/>
      <c r="DYC21" s="2133"/>
      <c r="DYF21" s="2133"/>
      <c r="DYG21" s="2133"/>
      <c r="DYH21" s="2133"/>
      <c r="DYI21" s="2133"/>
      <c r="DYJ21" s="2133"/>
      <c r="DYK21" s="2133"/>
      <c r="DYN21" s="2133"/>
      <c r="DYO21" s="2133"/>
      <c r="DYP21" s="2133"/>
      <c r="DYQ21" s="2133"/>
      <c r="DYR21" s="2133"/>
      <c r="DYS21" s="2133"/>
      <c r="DYV21" s="2133"/>
      <c r="DYW21" s="2133"/>
      <c r="DYX21" s="2133"/>
      <c r="DYY21" s="2133"/>
      <c r="DYZ21" s="2133"/>
      <c r="DZA21" s="2133"/>
      <c r="DZD21" s="2133"/>
      <c r="DZE21" s="2133"/>
      <c r="DZF21" s="2133"/>
      <c r="DZG21" s="2133"/>
      <c r="DZH21" s="2133"/>
      <c r="DZI21" s="2133"/>
      <c r="DZL21" s="2133"/>
      <c r="DZM21" s="2133"/>
      <c r="DZN21" s="2133"/>
      <c r="DZO21" s="2133"/>
      <c r="DZP21" s="2133"/>
      <c r="DZQ21" s="2133"/>
      <c r="DZT21" s="2133"/>
      <c r="DZU21" s="2133"/>
      <c r="DZV21" s="2133"/>
      <c r="DZW21" s="2133"/>
      <c r="DZX21" s="2133"/>
      <c r="DZY21" s="2133"/>
      <c r="EAB21" s="2133"/>
      <c r="EAC21" s="2133"/>
      <c r="EAD21" s="2133"/>
      <c r="EAE21" s="2133"/>
      <c r="EAF21" s="2133"/>
      <c r="EAG21" s="2133"/>
      <c r="EAJ21" s="2133"/>
      <c r="EAK21" s="2133"/>
      <c r="EAL21" s="2133"/>
      <c r="EAM21" s="2133"/>
      <c r="EAN21" s="2133"/>
      <c r="EAO21" s="2133"/>
      <c r="EAR21" s="2133"/>
      <c r="EAS21" s="2133"/>
      <c r="EAT21" s="2133"/>
      <c r="EAU21" s="2133"/>
      <c r="EAV21" s="2133"/>
      <c r="EAW21" s="2133"/>
      <c r="EAZ21" s="2133"/>
      <c r="EBA21" s="2133"/>
      <c r="EBB21" s="2133"/>
      <c r="EBC21" s="2133"/>
      <c r="EBD21" s="2133"/>
      <c r="EBE21" s="2133"/>
      <c r="EBH21" s="2133"/>
      <c r="EBI21" s="2133"/>
      <c r="EBJ21" s="2133"/>
      <c r="EBK21" s="2133"/>
      <c r="EBL21" s="2133"/>
      <c r="EBM21" s="2133"/>
      <c r="EBP21" s="2133"/>
      <c r="EBQ21" s="2133"/>
      <c r="EBR21" s="2133"/>
      <c r="EBS21" s="2133"/>
      <c r="EBT21" s="2133"/>
      <c r="EBU21" s="2133"/>
      <c r="EBX21" s="2133"/>
      <c r="EBY21" s="2133"/>
      <c r="EBZ21" s="2133"/>
      <c r="ECA21" s="2133"/>
      <c r="ECB21" s="2133"/>
      <c r="ECC21" s="2133"/>
      <c r="ECF21" s="2133"/>
      <c r="ECG21" s="2133"/>
      <c r="ECH21" s="2133"/>
      <c r="ECI21" s="2133"/>
      <c r="ECJ21" s="2133"/>
      <c r="ECK21" s="2133"/>
      <c r="ECN21" s="2133"/>
      <c r="ECO21" s="2133"/>
      <c r="ECP21" s="2133"/>
      <c r="ECQ21" s="2133"/>
      <c r="ECR21" s="2133"/>
      <c r="ECS21" s="2133"/>
      <c r="ECV21" s="2133"/>
      <c r="ECW21" s="2133"/>
      <c r="ECX21" s="2133"/>
      <c r="ECY21" s="2133"/>
      <c r="ECZ21" s="2133"/>
      <c r="EDA21" s="2133"/>
      <c r="EDD21" s="2133"/>
      <c r="EDE21" s="2133"/>
      <c r="EDF21" s="2133"/>
      <c r="EDG21" s="2133"/>
      <c r="EDH21" s="2133"/>
      <c r="EDI21" s="2133"/>
      <c r="EDL21" s="2133"/>
      <c r="EDM21" s="2133"/>
      <c r="EDN21" s="2133"/>
      <c r="EDO21" s="2133"/>
      <c r="EDP21" s="2133"/>
      <c r="EDQ21" s="2133"/>
      <c r="EDT21" s="2133"/>
      <c r="EDU21" s="2133"/>
      <c r="EDV21" s="2133"/>
      <c r="EDW21" s="2133"/>
      <c r="EDX21" s="2133"/>
      <c r="EDY21" s="2133"/>
      <c r="EEB21" s="2133"/>
      <c r="EEC21" s="2133"/>
      <c r="EED21" s="2133"/>
      <c r="EEE21" s="2133"/>
      <c r="EEF21" s="2133"/>
      <c r="EEG21" s="2133"/>
      <c r="EEJ21" s="2133"/>
      <c r="EEK21" s="2133"/>
      <c r="EEL21" s="2133"/>
      <c r="EEM21" s="2133"/>
      <c r="EEN21" s="2133"/>
      <c r="EEO21" s="2133"/>
      <c r="EER21" s="2133"/>
      <c r="EES21" s="2133"/>
      <c r="EET21" s="2133"/>
      <c r="EEU21" s="2133"/>
      <c r="EEV21" s="2133"/>
      <c r="EEW21" s="2133"/>
      <c r="EEZ21" s="2133"/>
      <c r="EFA21" s="2133"/>
      <c r="EFB21" s="2133"/>
      <c r="EFC21" s="2133"/>
      <c r="EFD21" s="2133"/>
      <c r="EFE21" s="2133"/>
      <c r="EFH21" s="2133"/>
      <c r="EFI21" s="2133"/>
      <c r="EFJ21" s="2133"/>
      <c r="EFK21" s="2133"/>
      <c r="EFL21" s="2133"/>
      <c r="EFM21" s="2133"/>
      <c r="EFP21" s="2133"/>
      <c r="EFQ21" s="2133"/>
      <c r="EFR21" s="2133"/>
      <c r="EFS21" s="2133"/>
      <c r="EFT21" s="2133"/>
      <c r="EFU21" s="2133"/>
      <c r="EFX21" s="2133"/>
      <c r="EFY21" s="2133"/>
      <c r="EFZ21" s="2133"/>
      <c r="EGA21" s="2133"/>
      <c r="EGB21" s="2133"/>
      <c r="EGC21" s="2133"/>
      <c r="EGF21" s="2133"/>
      <c r="EGG21" s="2133"/>
      <c r="EGH21" s="2133"/>
      <c r="EGI21" s="2133"/>
      <c r="EGJ21" s="2133"/>
      <c r="EGK21" s="2133"/>
      <c r="EGN21" s="2133"/>
      <c r="EGO21" s="2133"/>
      <c r="EGP21" s="2133"/>
      <c r="EGQ21" s="2133"/>
      <c r="EGR21" s="2133"/>
      <c r="EGS21" s="2133"/>
      <c r="EGV21" s="2133"/>
      <c r="EGW21" s="2133"/>
      <c r="EGX21" s="2133"/>
      <c r="EGY21" s="2133"/>
      <c r="EGZ21" s="2133"/>
      <c r="EHA21" s="2133"/>
      <c r="EHD21" s="2133"/>
      <c r="EHE21" s="2133"/>
      <c r="EHF21" s="2133"/>
      <c r="EHG21" s="2133"/>
      <c r="EHH21" s="2133"/>
      <c r="EHI21" s="2133"/>
      <c r="EHL21" s="2133"/>
      <c r="EHM21" s="2133"/>
      <c r="EHN21" s="2133"/>
      <c r="EHO21" s="2133"/>
      <c r="EHP21" s="2133"/>
      <c r="EHQ21" s="2133"/>
      <c r="EHT21" s="2133"/>
      <c r="EHU21" s="2133"/>
      <c r="EHV21" s="2133"/>
      <c r="EHW21" s="2133"/>
      <c r="EHX21" s="2133"/>
      <c r="EHY21" s="2133"/>
      <c r="EIB21" s="2133"/>
      <c r="EIC21" s="2133"/>
      <c r="EID21" s="2133"/>
      <c r="EIE21" s="2133"/>
      <c r="EIF21" s="2133"/>
      <c r="EIG21" s="2133"/>
      <c r="EIJ21" s="2133"/>
      <c r="EIK21" s="2133"/>
      <c r="EIL21" s="2133"/>
      <c r="EIM21" s="2133"/>
      <c r="EIN21" s="2133"/>
      <c r="EIO21" s="2133"/>
      <c r="EIR21" s="2133"/>
      <c r="EIS21" s="2133"/>
      <c r="EIT21" s="2133"/>
      <c r="EIU21" s="2133"/>
      <c r="EIV21" s="2133"/>
      <c r="EIW21" s="2133"/>
      <c r="EIZ21" s="2133"/>
      <c r="EJA21" s="2133"/>
      <c r="EJB21" s="2133"/>
      <c r="EJC21" s="2133"/>
      <c r="EJD21" s="2133"/>
      <c r="EJE21" s="2133"/>
      <c r="EJH21" s="2133"/>
      <c r="EJI21" s="2133"/>
      <c r="EJJ21" s="2133"/>
      <c r="EJK21" s="2133"/>
      <c r="EJL21" s="2133"/>
      <c r="EJM21" s="2133"/>
      <c r="EJP21" s="2133"/>
      <c r="EJQ21" s="2133"/>
      <c r="EJR21" s="2133"/>
      <c r="EJS21" s="2133"/>
      <c r="EJT21" s="2133"/>
      <c r="EJU21" s="2133"/>
      <c r="EJX21" s="2133"/>
      <c r="EJY21" s="2133"/>
      <c r="EJZ21" s="2133"/>
      <c r="EKA21" s="2133"/>
      <c r="EKB21" s="2133"/>
      <c r="EKC21" s="2133"/>
      <c r="EKF21" s="2133"/>
      <c r="EKG21" s="2133"/>
      <c r="EKH21" s="2133"/>
      <c r="EKI21" s="2133"/>
      <c r="EKJ21" s="2133"/>
      <c r="EKK21" s="2133"/>
      <c r="EKN21" s="2133"/>
      <c r="EKO21" s="2133"/>
      <c r="EKP21" s="2133"/>
      <c r="EKQ21" s="2133"/>
      <c r="EKR21" s="2133"/>
      <c r="EKS21" s="2133"/>
      <c r="EKV21" s="2133"/>
      <c r="EKW21" s="2133"/>
      <c r="EKX21" s="2133"/>
      <c r="EKY21" s="2133"/>
      <c r="EKZ21" s="2133"/>
      <c r="ELA21" s="2133"/>
      <c r="ELD21" s="2133"/>
      <c r="ELE21" s="2133"/>
      <c r="ELF21" s="2133"/>
      <c r="ELG21" s="2133"/>
      <c r="ELH21" s="2133"/>
      <c r="ELI21" s="2133"/>
      <c r="ELL21" s="2133"/>
      <c r="ELM21" s="2133"/>
      <c r="ELN21" s="2133"/>
      <c r="ELO21" s="2133"/>
      <c r="ELP21" s="2133"/>
      <c r="ELQ21" s="2133"/>
      <c r="ELT21" s="2133"/>
      <c r="ELU21" s="2133"/>
      <c r="ELV21" s="2133"/>
      <c r="ELW21" s="2133"/>
      <c r="ELX21" s="2133"/>
      <c r="ELY21" s="2133"/>
      <c r="EMB21" s="2133"/>
      <c r="EMC21" s="2133"/>
      <c r="EMD21" s="2133"/>
      <c r="EME21" s="2133"/>
      <c r="EMF21" s="2133"/>
      <c r="EMG21" s="2133"/>
      <c r="EMJ21" s="2133"/>
      <c r="EMK21" s="2133"/>
      <c r="EML21" s="2133"/>
      <c r="EMM21" s="2133"/>
      <c r="EMN21" s="2133"/>
      <c r="EMO21" s="2133"/>
      <c r="EMR21" s="2133"/>
      <c r="EMS21" s="2133"/>
      <c r="EMT21" s="2133"/>
      <c r="EMU21" s="2133"/>
      <c r="EMV21" s="2133"/>
      <c r="EMW21" s="2133"/>
      <c r="EMZ21" s="2133"/>
      <c r="ENA21" s="2133"/>
      <c r="ENB21" s="2133"/>
      <c r="ENC21" s="2133"/>
      <c r="END21" s="2133"/>
      <c r="ENE21" s="2133"/>
      <c r="ENH21" s="2133"/>
      <c r="ENI21" s="2133"/>
      <c r="ENJ21" s="2133"/>
      <c r="ENK21" s="2133"/>
      <c r="ENL21" s="2133"/>
      <c r="ENM21" s="2133"/>
      <c r="ENP21" s="2133"/>
      <c r="ENQ21" s="2133"/>
      <c r="ENR21" s="2133"/>
      <c r="ENS21" s="2133"/>
      <c r="ENT21" s="2133"/>
      <c r="ENU21" s="2133"/>
      <c r="ENX21" s="2133"/>
      <c r="ENY21" s="2133"/>
      <c r="ENZ21" s="2133"/>
      <c r="EOA21" s="2133"/>
      <c r="EOB21" s="2133"/>
      <c r="EOC21" s="2133"/>
      <c r="EOF21" s="2133"/>
      <c r="EOG21" s="2133"/>
      <c r="EOH21" s="2133"/>
      <c r="EOI21" s="2133"/>
      <c r="EOJ21" s="2133"/>
      <c r="EOK21" s="2133"/>
      <c r="EON21" s="2133"/>
      <c r="EOO21" s="2133"/>
      <c r="EOP21" s="2133"/>
      <c r="EOQ21" s="2133"/>
      <c r="EOR21" s="2133"/>
      <c r="EOS21" s="2133"/>
      <c r="EOV21" s="2133"/>
      <c r="EOW21" s="2133"/>
      <c r="EOX21" s="2133"/>
      <c r="EOY21" s="2133"/>
      <c r="EOZ21" s="2133"/>
      <c r="EPA21" s="2133"/>
      <c r="EPD21" s="2133"/>
      <c r="EPE21" s="2133"/>
      <c r="EPF21" s="2133"/>
      <c r="EPG21" s="2133"/>
      <c r="EPH21" s="2133"/>
      <c r="EPI21" s="2133"/>
      <c r="EPL21" s="2133"/>
      <c r="EPM21" s="2133"/>
      <c r="EPN21" s="2133"/>
      <c r="EPO21" s="2133"/>
      <c r="EPP21" s="2133"/>
      <c r="EPQ21" s="2133"/>
      <c r="EPT21" s="2133"/>
      <c r="EPU21" s="2133"/>
      <c r="EPV21" s="2133"/>
      <c r="EPW21" s="2133"/>
      <c r="EPX21" s="2133"/>
      <c r="EPY21" s="2133"/>
      <c r="EQB21" s="2133"/>
      <c r="EQC21" s="2133"/>
      <c r="EQD21" s="2133"/>
      <c r="EQE21" s="2133"/>
      <c r="EQF21" s="2133"/>
      <c r="EQG21" s="2133"/>
      <c r="EQJ21" s="2133"/>
      <c r="EQK21" s="2133"/>
      <c r="EQL21" s="2133"/>
      <c r="EQM21" s="2133"/>
      <c r="EQN21" s="2133"/>
      <c r="EQO21" s="2133"/>
      <c r="EQR21" s="2133"/>
      <c r="EQS21" s="2133"/>
      <c r="EQT21" s="2133"/>
      <c r="EQU21" s="2133"/>
      <c r="EQV21" s="2133"/>
      <c r="EQW21" s="2133"/>
      <c r="EQZ21" s="2133"/>
      <c r="ERA21" s="2133"/>
      <c r="ERB21" s="2133"/>
      <c r="ERC21" s="2133"/>
      <c r="ERD21" s="2133"/>
      <c r="ERE21" s="2133"/>
      <c r="ERH21" s="2133"/>
      <c r="ERI21" s="2133"/>
      <c r="ERJ21" s="2133"/>
      <c r="ERK21" s="2133"/>
      <c r="ERL21" s="2133"/>
      <c r="ERM21" s="2133"/>
      <c r="ERP21" s="2133"/>
      <c r="ERQ21" s="2133"/>
      <c r="ERR21" s="2133"/>
      <c r="ERS21" s="2133"/>
      <c r="ERT21" s="2133"/>
      <c r="ERU21" s="2133"/>
      <c r="ERX21" s="2133"/>
      <c r="ERY21" s="2133"/>
      <c r="ERZ21" s="2133"/>
      <c r="ESA21" s="2133"/>
      <c r="ESB21" s="2133"/>
      <c r="ESC21" s="2133"/>
      <c r="ESF21" s="2133"/>
      <c r="ESG21" s="2133"/>
      <c r="ESH21" s="2133"/>
      <c r="ESI21" s="2133"/>
      <c r="ESJ21" s="2133"/>
      <c r="ESK21" s="2133"/>
      <c r="ESN21" s="2133"/>
      <c r="ESO21" s="2133"/>
      <c r="ESP21" s="2133"/>
      <c r="ESQ21" s="2133"/>
      <c r="ESR21" s="2133"/>
      <c r="ESS21" s="2133"/>
      <c r="ESV21" s="2133"/>
      <c r="ESW21" s="2133"/>
      <c r="ESX21" s="2133"/>
      <c r="ESY21" s="2133"/>
      <c r="ESZ21" s="2133"/>
      <c r="ETA21" s="2133"/>
      <c r="ETD21" s="2133"/>
      <c r="ETE21" s="2133"/>
      <c r="ETF21" s="2133"/>
      <c r="ETG21" s="2133"/>
      <c r="ETH21" s="2133"/>
      <c r="ETI21" s="2133"/>
      <c r="ETL21" s="2133"/>
      <c r="ETM21" s="2133"/>
      <c r="ETN21" s="2133"/>
      <c r="ETO21" s="2133"/>
      <c r="ETP21" s="2133"/>
      <c r="ETQ21" s="2133"/>
      <c r="ETT21" s="2133"/>
      <c r="ETU21" s="2133"/>
      <c r="ETV21" s="2133"/>
      <c r="ETW21" s="2133"/>
      <c r="ETX21" s="2133"/>
      <c r="ETY21" s="2133"/>
      <c r="EUB21" s="2133"/>
      <c r="EUC21" s="2133"/>
      <c r="EUD21" s="2133"/>
      <c r="EUE21" s="2133"/>
      <c r="EUF21" s="2133"/>
      <c r="EUG21" s="2133"/>
      <c r="EUJ21" s="2133"/>
      <c r="EUK21" s="2133"/>
      <c r="EUL21" s="2133"/>
      <c r="EUM21" s="2133"/>
      <c r="EUN21" s="2133"/>
      <c r="EUO21" s="2133"/>
      <c r="EUR21" s="2133"/>
      <c r="EUS21" s="2133"/>
      <c r="EUT21" s="2133"/>
      <c r="EUU21" s="2133"/>
      <c r="EUV21" s="2133"/>
      <c r="EUW21" s="2133"/>
      <c r="EUZ21" s="2133"/>
      <c r="EVA21" s="2133"/>
      <c r="EVB21" s="2133"/>
      <c r="EVC21" s="2133"/>
      <c r="EVD21" s="2133"/>
      <c r="EVE21" s="2133"/>
      <c r="EVH21" s="2133"/>
      <c r="EVI21" s="2133"/>
      <c r="EVJ21" s="2133"/>
      <c r="EVK21" s="2133"/>
      <c r="EVL21" s="2133"/>
      <c r="EVM21" s="2133"/>
      <c r="EVP21" s="2133"/>
      <c r="EVQ21" s="2133"/>
      <c r="EVR21" s="2133"/>
      <c r="EVS21" s="2133"/>
      <c r="EVT21" s="2133"/>
      <c r="EVU21" s="2133"/>
      <c r="EVX21" s="2133"/>
      <c r="EVY21" s="2133"/>
      <c r="EVZ21" s="2133"/>
      <c r="EWA21" s="2133"/>
      <c r="EWB21" s="2133"/>
      <c r="EWC21" s="2133"/>
      <c r="EWF21" s="2133"/>
      <c r="EWG21" s="2133"/>
      <c r="EWH21" s="2133"/>
      <c r="EWI21" s="2133"/>
      <c r="EWJ21" s="2133"/>
      <c r="EWK21" s="2133"/>
      <c r="EWN21" s="2133"/>
      <c r="EWO21" s="2133"/>
      <c r="EWP21" s="2133"/>
      <c r="EWQ21" s="2133"/>
      <c r="EWR21" s="2133"/>
      <c r="EWS21" s="2133"/>
      <c r="EWV21" s="2133"/>
      <c r="EWW21" s="2133"/>
      <c r="EWX21" s="2133"/>
      <c r="EWY21" s="2133"/>
      <c r="EWZ21" s="2133"/>
      <c r="EXA21" s="2133"/>
      <c r="EXD21" s="2133"/>
      <c r="EXE21" s="2133"/>
      <c r="EXF21" s="2133"/>
      <c r="EXG21" s="2133"/>
      <c r="EXH21" s="2133"/>
      <c r="EXI21" s="2133"/>
      <c r="EXL21" s="2133"/>
      <c r="EXM21" s="2133"/>
      <c r="EXN21" s="2133"/>
      <c r="EXO21" s="2133"/>
      <c r="EXP21" s="2133"/>
      <c r="EXQ21" s="2133"/>
      <c r="EXT21" s="2133"/>
      <c r="EXU21" s="2133"/>
      <c r="EXV21" s="2133"/>
      <c r="EXW21" s="2133"/>
      <c r="EXX21" s="2133"/>
      <c r="EXY21" s="2133"/>
      <c r="EYB21" s="2133"/>
      <c r="EYC21" s="2133"/>
      <c r="EYD21" s="2133"/>
      <c r="EYE21" s="2133"/>
      <c r="EYF21" s="2133"/>
      <c r="EYG21" s="2133"/>
      <c r="EYJ21" s="2133"/>
      <c r="EYK21" s="2133"/>
      <c r="EYL21" s="2133"/>
      <c r="EYM21" s="2133"/>
      <c r="EYN21" s="2133"/>
      <c r="EYO21" s="2133"/>
      <c r="EYR21" s="2133"/>
      <c r="EYS21" s="2133"/>
      <c r="EYT21" s="2133"/>
      <c r="EYU21" s="2133"/>
      <c r="EYV21" s="2133"/>
      <c r="EYW21" s="2133"/>
      <c r="EYZ21" s="2133"/>
      <c r="EZA21" s="2133"/>
      <c r="EZB21" s="2133"/>
      <c r="EZC21" s="2133"/>
      <c r="EZD21" s="2133"/>
      <c r="EZE21" s="2133"/>
      <c r="EZH21" s="2133"/>
      <c r="EZI21" s="2133"/>
      <c r="EZJ21" s="2133"/>
      <c r="EZK21" s="2133"/>
      <c r="EZL21" s="2133"/>
      <c r="EZM21" s="2133"/>
      <c r="EZP21" s="2133"/>
      <c r="EZQ21" s="2133"/>
      <c r="EZR21" s="2133"/>
      <c r="EZS21" s="2133"/>
      <c r="EZT21" s="2133"/>
      <c r="EZU21" s="2133"/>
      <c r="EZX21" s="2133"/>
      <c r="EZY21" s="2133"/>
      <c r="EZZ21" s="2133"/>
      <c r="FAA21" s="2133"/>
      <c r="FAB21" s="2133"/>
      <c r="FAC21" s="2133"/>
      <c r="FAF21" s="2133"/>
      <c r="FAG21" s="2133"/>
      <c r="FAH21" s="2133"/>
      <c r="FAI21" s="2133"/>
      <c r="FAJ21" s="2133"/>
      <c r="FAK21" s="2133"/>
      <c r="FAN21" s="2133"/>
      <c r="FAO21" s="2133"/>
      <c r="FAP21" s="2133"/>
      <c r="FAQ21" s="2133"/>
      <c r="FAR21" s="2133"/>
      <c r="FAS21" s="2133"/>
      <c r="FAV21" s="2133"/>
      <c r="FAW21" s="2133"/>
      <c r="FAX21" s="2133"/>
      <c r="FAY21" s="2133"/>
      <c r="FAZ21" s="2133"/>
      <c r="FBA21" s="2133"/>
      <c r="FBD21" s="2133"/>
      <c r="FBE21" s="2133"/>
      <c r="FBF21" s="2133"/>
      <c r="FBG21" s="2133"/>
      <c r="FBH21" s="2133"/>
      <c r="FBI21" s="2133"/>
      <c r="FBL21" s="2133"/>
      <c r="FBM21" s="2133"/>
      <c r="FBN21" s="2133"/>
      <c r="FBO21" s="2133"/>
      <c r="FBP21" s="2133"/>
      <c r="FBQ21" s="2133"/>
      <c r="FBT21" s="2133"/>
      <c r="FBU21" s="2133"/>
      <c r="FBV21" s="2133"/>
      <c r="FBW21" s="2133"/>
      <c r="FBX21" s="2133"/>
      <c r="FBY21" s="2133"/>
      <c r="FCB21" s="2133"/>
      <c r="FCC21" s="2133"/>
      <c r="FCD21" s="2133"/>
      <c r="FCE21" s="2133"/>
      <c r="FCF21" s="2133"/>
      <c r="FCG21" s="2133"/>
      <c r="FCJ21" s="2133"/>
      <c r="FCK21" s="2133"/>
      <c r="FCL21" s="2133"/>
      <c r="FCM21" s="2133"/>
      <c r="FCN21" s="2133"/>
      <c r="FCO21" s="2133"/>
      <c r="FCR21" s="2133"/>
      <c r="FCS21" s="2133"/>
      <c r="FCT21" s="2133"/>
      <c r="FCU21" s="2133"/>
      <c r="FCV21" s="2133"/>
      <c r="FCW21" s="2133"/>
      <c r="FCZ21" s="2133"/>
      <c r="FDA21" s="2133"/>
      <c r="FDB21" s="2133"/>
      <c r="FDC21" s="2133"/>
      <c r="FDD21" s="2133"/>
      <c r="FDE21" s="2133"/>
      <c r="FDH21" s="2133"/>
      <c r="FDI21" s="2133"/>
      <c r="FDJ21" s="2133"/>
      <c r="FDK21" s="2133"/>
      <c r="FDL21" s="2133"/>
      <c r="FDM21" s="2133"/>
      <c r="FDP21" s="2133"/>
      <c r="FDQ21" s="2133"/>
      <c r="FDR21" s="2133"/>
      <c r="FDS21" s="2133"/>
      <c r="FDT21" s="2133"/>
      <c r="FDU21" s="2133"/>
      <c r="FDX21" s="2133"/>
      <c r="FDY21" s="2133"/>
      <c r="FDZ21" s="2133"/>
      <c r="FEA21" s="2133"/>
      <c r="FEB21" s="2133"/>
      <c r="FEC21" s="2133"/>
      <c r="FEF21" s="2133"/>
      <c r="FEG21" s="2133"/>
      <c r="FEH21" s="2133"/>
      <c r="FEI21" s="2133"/>
      <c r="FEJ21" s="2133"/>
      <c r="FEK21" s="2133"/>
      <c r="FEN21" s="2133"/>
      <c r="FEO21" s="2133"/>
      <c r="FEP21" s="2133"/>
      <c r="FEQ21" s="2133"/>
      <c r="FER21" s="2133"/>
      <c r="FES21" s="2133"/>
      <c r="FEV21" s="2133"/>
      <c r="FEW21" s="2133"/>
      <c r="FEX21" s="2133"/>
      <c r="FEY21" s="2133"/>
      <c r="FEZ21" s="2133"/>
      <c r="FFA21" s="2133"/>
      <c r="FFD21" s="2133"/>
      <c r="FFE21" s="2133"/>
      <c r="FFF21" s="2133"/>
      <c r="FFG21" s="2133"/>
      <c r="FFH21" s="2133"/>
      <c r="FFI21" s="2133"/>
      <c r="FFL21" s="2133"/>
      <c r="FFM21" s="2133"/>
      <c r="FFN21" s="2133"/>
      <c r="FFO21" s="2133"/>
      <c r="FFP21" s="2133"/>
      <c r="FFQ21" s="2133"/>
      <c r="FFT21" s="2133"/>
      <c r="FFU21" s="2133"/>
      <c r="FFV21" s="2133"/>
      <c r="FFW21" s="2133"/>
      <c r="FFX21" s="2133"/>
      <c r="FFY21" s="2133"/>
      <c r="FGB21" s="2133"/>
      <c r="FGC21" s="2133"/>
      <c r="FGD21" s="2133"/>
      <c r="FGE21" s="2133"/>
      <c r="FGF21" s="2133"/>
      <c r="FGG21" s="2133"/>
      <c r="FGJ21" s="2133"/>
      <c r="FGK21" s="2133"/>
      <c r="FGL21" s="2133"/>
      <c r="FGM21" s="2133"/>
      <c r="FGN21" s="2133"/>
      <c r="FGO21" s="2133"/>
      <c r="FGR21" s="2133"/>
      <c r="FGS21" s="2133"/>
      <c r="FGT21" s="2133"/>
      <c r="FGU21" s="2133"/>
      <c r="FGV21" s="2133"/>
      <c r="FGW21" s="2133"/>
      <c r="FGZ21" s="2133"/>
      <c r="FHA21" s="2133"/>
      <c r="FHB21" s="2133"/>
      <c r="FHC21" s="2133"/>
      <c r="FHD21" s="2133"/>
      <c r="FHE21" s="2133"/>
      <c r="FHH21" s="2133"/>
      <c r="FHI21" s="2133"/>
      <c r="FHJ21" s="2133"/>
      <c r="FHK21" s="2133"/>
      <c r="FHL21" s="2133"/>
      <c r="FHM21" s="2133"/>
      <c r="FHP21" s="2133"/>
      <c r="FHQ21" s="2133"/>
      <c r="FHR21" s="2133"/>
      <c r="FHS21" s="2133"/>
      <c r="FHT21" s="2133"/>
      <c r="FHU21" s="2133"/>
      <c r="FHX21" s="2133"/>
      <c r="FHY21" s="2133"/>
      <c r="FHZ21" s="2133"/>
      <c r="FIA21" s="2133"/>
      <c r="FIB21" s="2133"/>
      <c r="FIC21" s="2133"/>
      <c r="FIF21" s="2133"/>
      <c r="FIG21" s="2133"/>
      <c r="FIH21" s="2133"/>
      <c r="FII21" s="2133"/>
      <c r="FIJ21" s="2133"/>
      <c r="FIK21" s="2133"/>
      <c r="FIN21" s="2133"/>
      <c r="FIO21" s="2133"/>
      <c r="FIP21" s="2133"/>
      <c r="FIQ21" s="2133"/>
      <c r="FIR21" s="2133"/>
      <c r="FIS21" s="2133"/>
      <c r="FIV21" s="2133"/>
      <c r="FIW21" s="2133"/>
      <c r="FIX21" s="2133"/>
      <c r="FIY21" s="2133"/>
      <c r="FIZ21" s="2133"/>
      <c r="FJA21" s="2133"/>
      <c r="FJD21" s="2133"/>
      <c r="FJE21" s="2133"/>
      <c r="FJF21" s="2133"/>
      <c r="FJG21" s="2133"/>
      <c r="FJH21" s="2133"/>
      <c r="FJI21" s="2133"/>
      <c r="FJL21" s="2133"/>
      <c r="FJM21" s="2133"/>
      <c r="FJN21" s="2133"/>
      <c r="FJO21" s="2133"/>
      <c r="FJP21" s="2133"/>
      <c r="FJQ21" s="2133"/>
      <c r="FJT21" s="2133"/>
      <c r="FJU21" s="2133"/>
      <c r="FJV21" s="2133"/>
      <c r="FJW21" s="2133"/>
      <c r="FJX21" s="2133"/>
      <c r="FJY21" s="2133"/>
      <c r="FKB21" s="2133"/>
      <c r="FKC21" s="2133"/>
      <c r="FKD21" s="2133"/>
      <c r="FKE21" s="2133"/>
      <c r="FKF21" s="2133"/>
      <c r="FKG21" s="2133"/>
      <c r="FKJ21" s="2133"/>
      <c r="FKK21" s="2133"/>
      <c r="FKL21" s="2133"/>
      <c r="FKM21" s="2133"/>
      <c r="FKN21" s="2133"/>
      <c r="FKO21" s="2133"/>
      <c r="FKR21" s="2133"/>
      <c r="FKS21" s="2133"/>
      <c r="FKT21" s="2133"/>
      <c r="FKU21" s="2133"/>
      <c r="FKV21" s="2133"/>
      <c r="FKW21" s="2133"/>
      <c r="FKZ21" s="2133"/>
      <c r="FLA21" s="2133"/>
      <c r="FLB21" s="2133"/>
      <c r="FLC21" s="2133"/>
      <c r="FLD21" s="2133"/>
      <c r="FLE21" s="2133"/>
      <c r="FLH21" s="2133"/>
      <c r="FLI21" s="2133"/>
      <c r="FLJ21" s="2133"/>
      <c r="FLK21" s="2133"/>
      <c r="FLL21" s="2133"/>
      <c r="FLM21" s="2133"/>
      <c r="FLP21" s="2133"/>
      <c r="FLQ21" s="2133"/>
      <c r="FLR21" s="2133"/>
      <c r="FLS21" s="2133"/>
      <c r="FLT21" s="2133"/>
      <c r="FLU21" s="2133"/>
      <c r="FLX21" s="2133"/>
      <c r="FLY21" s="2133"/>
      <c r="FLZ21" s="2133"/>
      <c r="FMA21" s="2133"/>
      <c r="FMB21" s="2133"/>
      <c r="FMC21" s="2133"/>
      <c r="FMF21" s="2133"/>
      <c r="FMG21" s="2133"/>
      <c r="FMH21" s="2133"/>
      <c r="FMI21" s="2133"/>
      <c r="FMJ21" s="2133"/>
      <c r="FMK21" s="2133"/>
      <c r="FMN21" s="2133"/>
      <c r="FMO21" s="2133"/>
      <c r="FMP21" s="2133"/>
      <c r="FMQ21" s="2133"/>
      <c r="FMR21" s="2133"/>
      <c r="FMS21" s="2133"/>
      <c r="FMV21" s="2133"/>
      <c r="FMW21" s="2133"/>
      <c r="FMX21" s="2133"/>
      <c r="FMY21" s="2133"/>
      <c r="FMZ21" s="2133"/>
      <c r="FNA21" s="2133"/>
      <c r="FND21" s="2133"/>
      <c r="FNE21" s="2133"/>
      <c r="FNF21" s="2133"/>
      <c r="FNG21" s="2133"/>
      <c r="FNH21" s="2133"/>
      <c r="FNI21" s="2133"/>
      <c r="FNL21" s="2133"/>
      <c r="FNM21" s="2133"/>
      <c r="FNN21" s="2133"/>
      <c r="FNO21" s="2133"/>
      <c r="FNP21" s="2133"/>
      <c r="FNQ21" s="2133"/>
      <c r="FNT21" s="2133"/>
      <c r="FNU21" s="2133"/>
      <c r="FNV21" s="2133"/>
      <c r="FNW21" s="2133"/>
      <c r="FNX21" s="2133"/>
      <c r="FNY21" s="2133"/>
      <c r="FOB21" s="2133"/>
      <c r="FOC21" s="2133"/>
      <c r="FOD21" s="2133"/>
      <c r="FOE21" s="2133"/>
      <c r="FOF21" s="2133"/>
      <c r="FOG21" s="2133"/>
      <c r="FOJ21" s="2133"/>
      <c r="FOK21" s="2133"/>
      <c r="FOL21" s="2133"/>
      <c r="FOM21" s="2133"/>
      <c r="FON21" s="2133"/>
      <c r="FOO21" s="2133"/>
      <c r="FOR21" s="2133"/>
      <c r="FOS21" s="2133"/>
      <c r="FOT21" s="2133"/>
      <c r="FOU21" s="2133"/>
      <c r="FOV21" s="2133"/>
      <c r="FOW21" s="2133"/>
      <c r="FOZ21" s="2133"/>
      <c r="FPA21" s="2133"/>
      <c r="FPB21" s="2133"/>
      <c r="FPC21" s="2133"/>
      <c r="FPD21" s="2133"/>
      <c r="FPE21" s="2133"/>
      <c r="FPH21" s="2133"/>
      <c r="FPI21" s="2133"/>
      <c r="FPJ21" s="2133"/>
      <c r="FPK21" s="2133"/>
      <c r="FPL21" s="2133"/>
      <c r="FPM21" s="2133"/>
      <c r="FPP21" s="2133"/>
      <c r="FPQ21" s="2133"/>
      <c r="FPR21" s="2133"/>
      <c r="FPS21" s="2133"/>
      <c r="FPT21" s="2133"/>
      <c r="FPU21" s="2133"/>
      <c r="FPX21" s="2133"/>
      <c r="FPY21" s="2133"/>
      <c r="FPZ21" s="2133"/>
      <c r="FQA21" s="2133"/>
      <c r="FQB21" s="2133"/>
      <c r="FQC21" s="2133"/>
      <c r="FQF21" s="2133"/>
      <c r="FQG21" s="2133"/>
      <c r="FQH21" s="2133"/>
      <c r="FQI21" s="2133"/>
      <c r="FQJ21" s="2133"/>
      <c r="FQK21" s="2133"/>
      <c r="FQN21" s="2133"/>
      <c r="FQO21" s="2133"/>
      <c r="FQP21" s="2133"/>
      <c r="FQQ21" s="2133"/>
      <c r="FQR21" s="2133"/>
      <c r="FQS21" s="2133"/>
      <c r="FQV21" s="2133"/>
      <c r="FQW21" s="2133"/>
      <c r="FQX21" s="2133"/>
      <c r="FQY21" s="2133"/>
      <c r="FQZ21" s="2133"/>
      <c r="FRA21" s="2133"/>
      <c r="FRD21" s="2133"/>
      <c r="FRE21" s="2133"/>
      <c r="FRF21" s="2133"/>
      <c r="FRG21" s="2133"/>
      <c r="FRH21" s="2133"/>
      <c r="FRI21" s="2133"/>
      <c r="FRL21" s="2133"/>
      <c r="FRM21" s="2133"/>
      <c r="FRN21" s="2133"/>
      <c r="FRO21" s="2133"/>
      <c r="FRP21" s="2133"/>
      <c r="FRQ21" s="2133"/>
      <c r="FRT21" s="2133"/>
      <c r="FRU21" s="2133"/>
      <c r="FRV21" s="2133"/>
      <c r="FRW21" s="2133"/>
      <c r="FRX21" s="2133"/>
      <c r="FRY21" s="2133"/>
      <c r="FSB21" s="2133"/>
      <c r="FSC21" s="2133"/>
      <c r="FSD21" s="2133"/>
      <c r="FSE21" s="2133"/>
      <c r="FSF21" s="2133"/>
      <c r="FSG21" s="2133"/>
      <c r="FSJ21" s="2133"/>
      <c r="FSK21" s="2133"/>
      <c r="FSL21" s="2133"/>
      <c r="FSM21" s="2133"/>
      <c r="FSN21" s="2133"/>
      <c r="FSO21" s="2133"/>
      <c r="FSR21" s="2133"/>
      <c r="FSS21" s="2133"/>
      <c r="FST21" s="2133"/>
      <c r="FSU21" s="2133"/>
      <c r="FSV21" s="2133"/>
      <c r="FSW21" s="2133"/>
      <c r="FSZ21" s="2133"/>
      <c r="FTA21" s="2133"/>
      <c r="FTB21" s="2133"/>
      <c r="FTC21" s="2133"/>
      <c r="FTD21" s="2133"/>
      <c r="FTE21" s="2133"/>
      <c r="FTH21" s="2133"/>
      <c r="FTI21" s="2133"/>
      <c r="FTJ21" s="2133"/>
      <c r="FTK21" s="2133"/>
      <c r="FTL21" s="2133"/>
      <c r="FTM21" s="2133"/>
      <c r="FTP21" s="2133"/>
      <c r="FTQ21" s="2133"/>
      <c r="FTR21" s="2133"/>
      <c r="FTS21" s="2133"/>
      <c r="FTT21" s="2133"/>
      <c r="FTU21" s="2133"/>
      <c r="FTX21" s="2133"/>
      <c r="FTY21" s="2133"/>
      <c r="FTZ21" s="2133"/>
      <c r="FUA21" s="2133"/>
      <c r="FUB21" s="2133"/>
      <c r="FUC21" s="2133"/>
      <c r="FUF21" s="2133"/>
      <c r="FUG21" s="2133"/>
      <c r="FUH21" s="2133"/>
      <c r="FUI21" s="2133"/>
      <c r="FUJ21" s="2133"/>
      <c r="FUK21" s="2133"/>
      <c r="FUN21" s="2133"/>
      <c r="FUO21" s="2133"/>
      <c r="FUP21" s="2133"/>
      <c r="FUQ21" s="2133"/>
      <c r="FUR21" s="2133"/>
      <c r="FUS21" s="2133"/>
      <c r="FUV21" s="2133"/>
      <c r="FUW21" s="2133"/>
      <c r="FUX21" s="2133"/>
      <c r="FUY21" s="2133"/>
      <c r="FUZ21" s="2133"/>
      <c r="FVA21" s="2133"/>
      <c r="FVD21" s="2133"/>
      <c r="FVE21" s="2133"/>
      <c r="FVF21" s="2133"/>
      <c r="FVG21" s="2133"/>
      <c r="FVH21" s="2133"/>
      <c r="FVI21" s="2133"/>
      <c r="FVL21" s="2133"/>
      <c r="FVM21" s="2133"/>
      <c r="FVN21" s="2133"/>
      <c r="FVO21" s="2133"/>
      <c r="FVP21" s="2133"/>
      <c r="FVQ21" s="2133"/>
      <c r="FVT21" s="2133"/>
      <c r="FVU21" s="2133"/>
      <c r="FVV21" s="2133"/>
      <c r="FVW21" s="2133"/>
      <c r="FVX21" s="2133"/>
      <c r="FVY21" s="2133"/>
      <c r="FWB21" s="2133"/>
      <c r="FWC21" s="2133"/>
      <c r="FWD21" s="2133"/>
      <c r="FWE21" s="2133"/>
      <c r="FWF21" s="2133"/>
      <c r="FWG21" s="2133"/>
      <c r="FWJ21" s="2133"/>
      <c r="FWK21" s="2133"/>
      <c r="FWL21" s="2133"/>
      <c r="FWM21" s="2133"/>
      <c r="FWN21" s="2133"/>
      <c r="FWO21" s="2133"/>
      <c r="FWR21" s="2133"/>
      <c r="FWS21" s="2133"/>
      <c r="FWT21" s="2133"/>
      <c r="FWU21" s="2133"/>
      <c r="FWV21" s="2133"/>
      <c r="FWW21" s="2133"/>
      <c r="FWZ21" s="2133"/>
      <c r="FXA21" s="2133"/>
      <c r="FXB21" s="2133"/>
      <c r="FXC21" s="2133"/>
      <c r="FXD21" s="2133"/>
      <c r="FXE21" s="2133"/>
      <c r="FXH21" s="2133"/>
      <c r="FXI21" s="2133"/>
      <c r="FXJ21" s="2133"/>
      <c r="FXK21" s="2133"/>
      <c r="FXL21" s="2133"/>
      <c r="FXM21" s="2133"/>
      <c r="FXP21" s="2133"/>
      <c r="FXQ21" s="2133"/>
      <c r="FXR21" s="2133"/>
      <c r="FXS21" s="2133"/>
      <c r="FXT21" s="2133"/>
      <c r="FXU21" s="2133"/>
      <c r="FXX21" s="2133"/>
      <c r="FXY21" s="2133"/>
      <c r="FXZ21" s="2133"/>
      <c r="FYA21" s="2133"/>
      <c r="FYB21" s="2133"/>
      <c r="FYC21" s="2133"/>
      <c r="FYF21" s="2133"/>
      <c r="FYG21" s="2133"/>
      <c r="FYH21" s="2133"/>
      <c r="FYI21" s="2133"/>
      <c r="FYJ21" s="2133"/>
      <c r="FYK21" s="2133"/>
      <c r="FYN21" s="2133"/>
      <c r="FYO21" s="2133"/>
      <c r="FYP21" s="2133"/>
      <c r="FYQ21" s="2133"/>
      <c r="FYR21" s="2133"/>
      <c r="FYS21" s="2133"/>
      <c r="FYV21" s="2133"/>
      <c r="FYW21" s="2133"/>
      <c r="FYX21" s="2133"/>
      <c r="FYY21" s="2133"/>
      <c r="FYZ21" s="2133"/>
      <c r="FZA21" s="2133"/>
      <c r="FZD21" s="2133"/>
      <c r="FZE21" s="2133"/>
      <c r="FZF21" s="2133"/>
      <c r="FZG21" s="2133"/>
      <c r="FZH21" s="2133"/>
      <c r="FZI21" s="2133"/>
      <c r="FZL21" s="2133"/>
      <c r="FZM21" s="2133"/>
      <c r="FZN21" s="2133"/>
      <c r="FZO21" s="2133"/>
      <c r="FZP21" s="2133"/>
      <c r="FZQ21" s="2133"/>
      <c r="FZT21" s="2133"/>
      <c r="FZU21" s="2133"/>
      <c r="FZV21" s="2133"/>
      <c r="FZW21" s="2133"/>
      <c r="FZX21" s="2133"/>
      <c r="FZY21" s="2133"/>
      <c r="GAB21" s="2133"/>
      <c r="GAC21" s="2133"/>
      <c r="GAD21" s="2133"/>
      <c r="GAE21" s="2133"/>
      <c r="GAF21" s="2133"/>
      <c r="GAG21" s="2133"/>
      <c r="GAJ21" s="2133"/>
      <c r="GAK21" s="2133"/>
      <c r="GAL21" s="2133"/>
      <c r="GAM21" s="2133"/>
      <c r="GAN21" s="2133"/>
      <c r="GAO21" s="2133"/>
      <c r="GAR21" s="2133"/>
      <c r="GAS21" s="2133"/>
      <c r="GAT21" s="2133"/>
      <c r="GAU21" s="2133"/>
      <c r="GAV21" s="2133"/>
      <c r="GAW21" s="2133"/>
      <c r="GAZ21" s="2133"/>
      <c r="GBA21" s="2133"/>
      <c r="GBB21" s="2133"/>
      <c r="GBC21" s="2133"/>
      <c r="GBD21" s="2133"/>
      <c r="GBE21" s="2133"/>
      <c r="GBH21" s="2133"/>
      <c r="GBI21" s="2133"/>
      <c r="GBJ21" s="2133"/>
      <c r="GBK21" s="2133"/>
      <c r="GBL21" s="2133"/>
      <c r="GBM21" s="2133"/>
      <c r="GBP21" s="2133"/>
      <c r="GBQ21" s="2133"/>
      <c r="GBR21" s="2133"/>
      <c r="GBS21" s="2133"/>
      <c r="GBT21" s="2133"/>
      <c r="GBU21" s="2133"/>
      <c r="GBX21" s="2133"/>
      <c r="GBY21" s="2133"/>
      <c r="GBZ21" s="2133"/>
      <c r="GCA21" s="2133"/>
      <c r="GCB21" s="2133"/>
      <c r="GCC21" s="2133"/>
      <c r="GCF21" s="2133"/>
      <c r="GCG21" s="2133"/>
      <c r="GCH21" s="2133"/>
      <c r="GCI21" s="2133"/>
      <c r="GCJ21" s="2133"/>
      <c r="GCK21" s="2133"/>
      <c r="GCN21" s="2133"/>
      <c r="GCO21" s="2133"/>
      <c r="GCP21" s="2133"/>
      <c r="GCQ21" s="2133"/>
      <c r="GCR21" s="2133"/>
      <c r="GCS21" s="2133"/>
      <c r="GCV21" s="2133"/>
      <c r="GCW21" s="2133"/>
      <c r="GCX21" s="2133"/>
      <c r="GCY21" s="2133"/>
      <c r="GCZ21" s="2133"/>
      <c r="GDA21" s="2133"/>
      <c r="GDD21" s="2133"/>
      <c r="GDE21" s="2133"/>
      <c r="GDF21" s="2133"/>
      <c r="GDG21" s="2133"/>
      <c r="GDH21" s="2133"/>
      <c r="GDI21" s="2133"/>
      <c r="GDL21" s="2133"/>
      <c r="GDM21" s="2133"/>
      <c r="GDN21" s="2133"/>
      <c r="GDO21" s="2133"/>
      <c r="GDP21" s="2133"/>
      <c r="GDQ21" s="2133"/>
      <c r="GDT21" s="2133"/>
      <c r="GDU21" s="2133"/>
      <c r="GDV21" s="2133"/>
      <c r="GDW21" s="2133"/>
      <c r="GDX21" s="2133"/>
      <c r="GDY21" s="2133"/>
      <c r="GEB21" s="2133"/>
      <c r="GEC21" s="2133"/>
      <c r="GED21" s="2133"/>
      <c r="GEE21" s="2133"/>
      <c r="GEF21" s="2133"/>
      <c r="GEG21" s="2133"/>
      <c r="GEJ21" s="2133"/>
      <c r="GEK21" s="2133"/>
      <c r="GEL21" s="2133"/>
      <c r="GEM21" s="2133"/>
      <c r="GEN21" s="2133"/>
      <c r="GEO21" s="2133"/>
      <c r="GER21" s="2133"/>
      <c r="GES21" s="2133"/>
      <c r="GET21" s="2133"/>
      <c r="GEU21" s="2133"/>
      <c r="GEV21" s="2133"/>
      <c r="GEW21" s="2133"/>
      <c r="GEZ21" s="2133"/>
      <c r="GFA21" s="2133"/>
      <c r="GFB21" s="2133"/>
      <c r="GFC21" s="2133"/>
      <c r="GFD21" s="2133"/>
      <c r="GFE21" s="2133"/>
      <c r="GFH21" s="2133"/>
      <c r="GFI21" s="2133"/>
      <c r="GFJ21" s="2133"/>
      <c r="GFK21" s="2133"/>
      <c r="GFL21" s="2133"/>
      <c r="GFM21" s="2133"/>
      <c r="GFP21" s="2133"/>
      <c r="GFQ21" s="2133"/>
      <c r="GFR21" s="2133"/>
      <c r="GFS21" s="2133"/>
      <c r="GFT21" s="2133"/>
      <c r="GFU21" s="2133"/>
      <c r="GFX21" s="2133"/>
      <c r="GFY21" s="2133"/>
      <c r="GFZ21" s="2133"/>
      <c r="GGA21" s="2133"/>
      <c r="GGB21" s="2133"/>
      <c r="GGC21" s="2133"/>
      <c r="GGF21" s="2133"/>
      <c r="GGG21" s="2133"/>
      <c r="GGH21" s="2133"/>
      <c r="GGI21" s="2133"/>
      <c r="GGJ21" s="2133"/>
      <c r="GGK21" s="2133"/>
      <c r="GGN21" s="2133"/>
      <c r="GGO21" s="2133"/>
      <c r="GGP21" s="2133"/>
      <c r="GGQ21" s="2133"/>
      <c r="GGR21" s="2133"/>
      <c r="GGS21" s="2133"/>
      <c r="GGV21" s="2133"/>
      <c r="GGW21" s="2133"/>
      <c r="GGX21" s="2133"/>
      <c r="GGY21" s="2133"/>
      <c r="GGZ21" s="2133"/>
      <c r="GHA21" s="2133"/>
      <c r="GHD21" s="2133"/>
      <c r="GHE21" s="2133"/>
      <c r="GHF21" s="2133"/>
      <c r="GHG21" s="2133"/>
      <c r="GHH21" s="2133"/>
      <c r="GHI21" s="2133"/>
      <c r="GHL21" s="2133"/>
      <c r="GHM21" s="2133"/>
      <c r="GHN21" s="2133"/>
      <c r="GHO21" s="2133"/>
      <c r="GHP21" s="2133"/>
      <c r="GHQ21" s="2133"/>
      <c r="GHT21" s="2133"/>
      <c r="GHU21" s="2133"/>
      <c r="GHV21" s="2133"/>
      <c r="GHW21" s="2133"/>
      <c r="GHX21" s="2133"/>
      <c r="GHY21" s="2133"/>
      <c r="GIB21" s="2133"/>
      <c r="GIC21" s="2133"/>
      <c r="GID21" s="2133"/>
      <c r="GIE21" s="2133"/>
      <c r="GIF21" s="2133"/>
      <c r="GIG21" s="2133"/>
      <c r="GIJ21" s="2133"/>
      <c r="GIK21" s="2133"/>
      <c r="GIL21" s="2133"/>
      <c r="GIM21" s="2133"/>
      <c r="GIN21" s="2133"/>
      <c r="GIO21" s="2133"/>
      <c r="GIR21" s="2133"/>
      <c r="GIS21" s="2133"/>
      <c r="GIT21" s="2133"/>
      <c r="GIU21" s="2133"/>
      <c r="GIV21" s="2133"/>
      <c r="GIW21" s="2133"/>
      <c r="GIZ21" s="2133"/>
      <c r="GJA21" s="2133"/>
      <c r="GJB21" s="2133"/>
      <c r="GJC21" s="2133"/>
      <c r="GJD21" s="2133"/>
      <c r="GJE21" s="2133"/>
      <c r="GJH21" s="2133"/>
      <c r="GJI21" s="2133"/>
      <c r="GJJ21" s="2133"/>
      <c r="GJK21" s="2133"/>
      <c r="GJL21" s="2133"/>
      <c r="GJM21" s="2133"/>
      <c r="GJP21" s="2133"/>
      <c r="GJQ21" s="2133"/>
      <c r="GJR21" s="2133"/>
      <c r="GJS21" s="2133"/>
      <c r="GJT21" s="2133"/>
      <c r="GJU21" s="2133"/>
      <c r="GJX21" s="2133"/>
      <c r="GJY21" s="2133"/>
      <c r="GJZ21" s="2133"/>
      <c r="GKA21" s="2133"/>
      <c r="GKB21" s="2133"/>
      <c r="GKC21" s="2133"/>
      <c r="GKF21" s="2133"/>
      <c r="GKG21" s="2133"/>
      <c r="GKH21" s="2133"/>
      <c r="GKI21" s="2133"/>
      <c r="GKJ21" s="2133"/>
      <c r="GKK21" s="2133"/>
      <c r="GKN21" s="2133"/>
      <c r="GKO21" s="2133"/>
      <c r="GKP21" s="2133"/>
      <c r="GKQ21" s="2133"/>
      <c r="GKR21" s="2133"/>
      <c r="GKS21" s="2133"/>
      <c r="GKV21" s="2133"/>
      <c r="GKW21" s="2133"/>
      <c r="GKX21" s="2133"/>
      <c r="GKY21" s="2133"/>
      <c r="GKZ21" s="2133"/>
      <c r="GLA21" s="2133"/>
      <c r="GLD21" s="2133"/>
      <c r="GLE21" s="2133"/>
      <c r="GLF21" s="2133"/>
      <c r="GLG21" s="2133"/>
      <c r="GLH21" s="2133"/>
      <c r="GLI21" s="2133"/>
      <c r="GLL21" s="2133"/>
      <c r="GLM21" s="2133"/>
      <c r="GLN21" s="2133"/>
      <c r="GLO21" s="2133"/>
      <c r="GLP21" s="2133"/>
      <c r="GLQ21" s="2133"/>
      <c r="GLT21" s="2133"/>
      <c r="GLU21" s="2133"/>
      <c r="GLV21" s="2133"/>
      <c r="GLW21" s="2133"/>
      <c r="GLX21" s="2133"/>
      <c r="GLY21" s="2133"/>
      <c r="GMB21" s="2133"/>
      <c r="GMC21" s="2133"/>
      <c r="GMD21" s="2133"/>
      <c r="GME21" s="2133"/>
      <c r="GMF21" s="2133"/>
      <c r="GMG21" s="2133"/>
      <c r="GMJ21" s="2133"/>
      <c r="GMK21" s="2133"/>
      <c r="GML21" s="2133"/>
      <c r="GMM21" s="2133"/>
      <c r="GMN21" s="2133"/>
      <c r="GMO21" s="2133"/>
      <c r="GMR21" s="2133"/>
      <c r="GMS21" s="2133"/>
      <c r="GMT21" s="2133"/>
      <c r="GMU21" s="2133"/>
      <c r="GMV21" s="2133"/>
      <c r="GMW21" s="2133"/>
      <c r="GMZ21" s="2133"/>
      <c r="GNA21" s="2133"/>
      <c r="GNB21" s="2133"/>
      <c r="GNC21" s="2133"/>
      <c r="GND21" s="2133"/>
      <c r="GNE21" s="2133"/>
      <c r="GNH21" s="2133"/>
      <c r="GNI21" s="2133"/>
      <c r="GNJ21" s="2133"/>
      <c r="GNK21" s="2133"/>
      <c r="GNL21" s="2133"/>
      <c r="GNM21" s="2133"/>
      <c r="GNP21" s="2133"/>
      <c r="GNQ21" s="2133"/>
      <c r="GNR21" s="2133"/>
      <c r="GNS21" s="2133"/>
      <c r="GNT21" s="2133"/>
      <c r="GNU21" s="2133"/>
      <c r="GNX21" s="2133"/>
      <c r="GNY21" s="2133"/>
      <c r="GNZ21" s="2133"/>
      <c r="GOA21" s="2133"/>
      <c r="GOB21" s="2133"/>
      <c r="GOC21" s="2133"/>
      <c r="GOF21" s="2133"/>
      <c r="GOG21" s="2133"/>
      <c r="GOH21" s="2133"/>
      <c r="GOI21" s="2133"/>
      <c r="GOJ21" s="2133"/>
      <c r="GOK21" s="2133"/>
      <c r="GON21" s="2133"/>
      <c r="GOO21" s="2133"/>
      <c r="GOP21" s="2133"/>
      <c r="GOQ21" s="2133"/>
      <c r="GOR21" s="2133"/>
      <c r="GOS21" s="2133"/>
      <c r="GOV21" s="2133"/>
      <c r="GOW21" s="2133"/>
      <c r="GOX21" s="2133"/>
      <c r="GOY21" s="2133"/>
      <c r="GOZ21" s="2133"/>
      <c r="GPA21" s="2133"/>
      <c r="GPD21" s="2133"/>
      <c r="GPE21" s="2133"/>
      <c r="GPF21" s="2133"/>
      <c r="GPG21" s="2133"/>
      <c r="GPH21" s="2133"/>
      <c r="GPI21" s="2133"/>
      <c r="GPL21" s="2133"/>
      <c r="GPM21" s="2133"/>
      <c r="GPN21" s="2133"/>
      <c r="GPO21" s="2133"/>
      <c r="GPP21" s="2133"/>
      <c r="GPQ21" s="2133"/>
      <c r="GPT21" s="2133"/>
      <c r="GPU21" s="2133"/>
      <c r="GPV21" s="2133"/>
      <c r="GPW21" s="2133"/>
      <c r="GPX21" s="2133"/>
      <c r="GPY21" s="2133"/>
      <c r="GQB21" s="2133"/>
      <c r="GQC21" s="2133"/>
      <c r="GQD21" s="2133"/>
      <c r="GQE21" s="2133"/>
      <c r="GQF21" s="2133"/>
      <c r="GQG21" s="2133"/>
      <c r="GQJ21" s="2133"/>
      <c r="GQK21" s="2133"/>
      <c r="GQL21" s="2133"/>
      <c r="GQM21" s="2133"/>
      <c r="GQN21" s="2133"/>
      <c r="GQO21" s="2133"/>
      <c r="GQR21" s="2133"/>
      <c r="GQS21" s="2133"/>
      <c r="GQT21" s="2133"/>
      <c r="GQU21" s="2133"/>
      <c r="GQV21" s="2133"/>
      <c r="GQW21" s="2133"/>
      <c r="GQZ21" s="2133"/>
      <c r="GRA21" s="2133"/>
      <c r="GRB21" s="2133"/>
      <c r="GRC21" s="2133"/>
      <c r="GRD21" s="2133"/>
      <c r="GRE21" s="2133"/>
      <c r="GRH21" s="2133"/>
      <c r="GRI21" s="2133"/>
      <c r="GRJ21" s="2133"/>
      <c r="GRK21" s="2133"/>
      <c r="GRL21" s="2133"/>
      <c r="GRM21" s="2133"/>
      <c r="GRP21" s="2133"/>
      <c r="GRQ21" s="2133"/>
      <c r="GRR21" s="2133"/>
      <c r="GRS21" s="2133"/>
      <c r="GRT21" s="2133"/>
      <c r="GRU21" s="2133"/>
      <c r="GRX21" s="2133"/>
      <c r="GRY21" s="2133"/>
      <c r="GRZ21" s="2133"/>
      <c r="GSA21" s="2133"/>
      <c r="GSB21" s="2133"/>
      <c r="GSC21" s="2133"/>
      <c r="GSF21" s="2133"/>
      <c r="GSG21" s="2133"/>
      <c r="GSH21" s="2133"/>
      <c r="GSI21" s="2133"/>
      <c r="GSJ21" s="2133"/>
      <c r="GSK21" s="2133"/>
      <c r="GSN21" s="2133"/>
      <c r="GSO21" s="2133"/>
      <c r="GSP21" s="2133"/>
      <c r="GSQ21" s="2133"/>
      <c r="GSR21" s="2133"/>
      <c r="GSS21" s="2133"/>
      <c r="GSV21" s="2133"/>
      <c r="GSW21" s="2133"/>
      <c r="GSX21" s="2133"/>
      <c r="GSY21" s="2133"/>
      <c r="GSZ21" s="2133"/>
      <c r="GTA21" s="2133"/>
      <c r="GTD21" s="2133"/>
      <c r="GTE21" s="2133"/>
      <c r="GTF21" s="2133"/>
      <c r="GTG21" s="2133"/>
      <c r="GTH21" s="2133"/>
      <c r="GTI21" s="2133"/>
      <c r="GTL21" s="2133"/>
      <c r="GTM21" s="2133"/>
      <c r="GTN21" s="2133"/>
      <c r="GTO21" s="2133"/>
      <c r="GTP21" s="2133"/>
      <c r="GTQ21" s="2133"/>
      <c r="GTT21" s="2133"/>
      <c r="GTU21" s="2133"/>
      <c r="GTV21" s="2133"/>
      <c r="GTW21" s="2133"/>
      <c r="GTX21" s="2133"/>
      <c r="GTY21" s="2133"/>
      <c r="GUB21" s="2133"/>
      <c r="GUC21" s="2133"/>
      <c r="GUD21" s="2133"/>
      <c r="GUE21" s="2133"/>
      <c r="GUF21" s="2133"/>
      <c r="GUG21" s="2133"/>
      <c r="GUJ21" s="2133"/>
      <c r="GUK21" s="2133"/>
      <c r="GUL21" s="2133"/>
      <c r="GUM21" s="2133"/>
      <c r="GUN21" s="2133"/>
      <c r="GUO21" s="2133"/>
      <c r="GUR21" s="2133"/>
      <c r="GUS21" s="2133"/>
      <c r="GUT21" s="2133"/>
      <c r="GUU21" s="2133"/>
      <c r="GUV21" s="2133"/>
      <c r="GUW21" s="2133"/>
      <c r="GUZ21" s="2133"/>
      <c r="GVA21" s="2133"/>
      <c r="GVB21" s="2133"/>
      <c r="GVC21" s="2133"/>
      <c r="GVD21" s="2133"/>
      <c r="GVE21" s="2133"/>
      <c r="GVH21" s="2133"/>
      <c r="GVI21" s="2133"/>
      <c r="GVJ21" s="2133"/>
      <c r="GVK21" s="2133"/>
      <c r="GVL21" s="2133"/>
      <c r="GVM21" s="2133"/>
      <c r="GVP21" s="2133"/>
      <c r="GVQ21" s="2133"/>
      <c r="GVR21" s="2133"/>
      <c r="GVS21" s="2133"/>
      <c r="GVT21" s="2133"/>
      <c r="GVU21" s="2133"/>
      <c r="GVX21" s="2133"/>
      <c r="GVY21" s="2133"/>
      <c r="GVZ21" s="2133"/>
      <c r="GWA21" s="2133"/>
      <c r="GWB21" s="2133"/>
      <c r="GWC21" s="2133"/>
      <c r="GWF21" s="2133"/>
      <c r="GWG21" s="2133"/>
      <c r="GWH21" s="2133"/>
      <c r="GWI21" s="2133"/>
      <c r="GWJ21" s="2133"/>
      <c r="GWK21" s="2133"/>
      <c r="GWN21" s="2133"/>
      <c r="GWO21" s="2133"/>
      <c r="GWP21" s="2133"/>
      <c r="GWQ21" s="2133"/>
      <c r="GWR21" s="2133"/>
      <c r="GWS21" s="2133"/>
      <c r="GWV21" s="2133"/>
      <c r="GWW21" s="2133"/>
      <c r="GWX21" s="2133"/>
      <c r="GWY21" s="2133"/>
      <c r="GWZ21" s="2133"/>
      <c r="GXA21" s="2133"/>
      <c r="GXD21" s="2133"/>
      <c r="GXE21" s="2133"/>
      <c r="GXF21" s="2133"/>
      <c r="GXG21" s="2133"/>
      <c r="GXH21" s="2133"/>
      <c r="GXI21" s="2133"/>
      <c r="GXL21" s="2133"/>
      <c r="GXM21" s="2133"/>
      <c r="GXN21" s="2133"/>
      <c r="GXO21" s="2133"/>
      <c r="GXP21" s="2133"/>
      <c r="GXQ21" s="2133"/>
      <c r="GXT21" s="2133"/>
      <c r="GXU21" s="2133"/>
      <c r="GXV21" s="2133"/>
      <c r="GXW21" s="2133"/>
      <c r="GXX21" s="2133"/>
      <c r="GXY21" s="2133"/>
      <c r="GYB21" s="2133"/>
      <c r="GYC21" s="2133"/>
      <c r="GYD21" s="2133"/>
      <c r="GYE21" s="2133"/>
      <c r="GYF21" s="2133"/>
      <c r="GYG21" s="2133"/>
      <c r="GYJ21" s="2133"/>
      <c r="GYK21" s="2133"/>
      <c r="GYL21" s="2133"/>
      <c r="GYM21" s="2133"/>
      <c r="GYN21" s="2133"/>
      <c r="GYO21" s="2133"/>
      <c r="GYR21" s="2133"/>
      <c r="GYS21" s="2133"/>
      <c r="GYT21" s="2133"/>
      <c r="GYU21" s="2133"/>
      <c r="GYV21" s="2133"/>
      <c r="GYW21" s="2133"/>
      <c r="GYZ21" s="2133"/>
      <c r="GZA21" s="2133"/>
      <c r="GZB21" s="2133"/>
      <c r="GZC21" s="2133"/>
      <c r="GZD21" s="2133"/>
      <c r="GZE21" s="2133"/>
      <c r="GZH21" s="2133"/>
      <c r="GZI21" s="2133"/>
      <c r="GZJ21" s="2133"/>
      <c r="GZK21" s="2133"/>
      <c r="GZL21" s="2133"/>
      <c r="GZM21" s="2133"/>
      <c r="GZP21" s="2133"/>
      <c r="GZQ21" s="2133"/>
      <c r="GZR21" s="2133"/>
      <c r="GZS21" s="2133"/>
      <c r="GZT21" s="2133"/>
      <c r="GZU21" s="2133"/>
      <c r="GZX21" s="2133"/>
      <c r="GZY21" s="2133"/>
      <c r="GZZ21" s="2133"/>
      <c r="HAA21" s="2133"/>
      <c r="HAB21" s="2133"/>
      <c r="HAC21" s="2133"/>
      <c r="HAF21" s="2133"/>
      <c r="HAG21" s="2133"/>
      <c r="HAH21" s="2133"/>
      <c r="HAI21" s="2133"/>
      <c r="HAJ21" s="2133"/>
      <c r="HAK21" s="2133"/>
      <c r="HAN21" s="2133"/>
      <c r="HAO21" s="2133"/>
      <c r="HAP21" s="2133"/>
      <c r="HAQ21" s="2133"/>
      <c r="HAR21" s="2133"/>
      <c r="HAS21" s="2133"/>
      <c r="HAV21" s="2133"/>
      <c r="HAW21" s="2133"/>
      <c r="HAX21" s="2133"/>
      <c r="HAY21" s="2133"/>
      <c r="HAZ21" s="2133"/>
      <c r="HBA21" s="2133"/>
      <c r="HBD21" s="2133"/>
      <c r="HBE21" s="2133"/>
      <c r="HBF21" s="2133"/>
      <c r="HBG21" s="2133"/>
      <c r="HBH21" s="2133"/>
      <c r="HBI21" s="2133"/>
      <c r="HBL21" s="2133"/>
      <c r="HBM21" s="2133"/>
      <c r="HBN21" s="2133"/>
      <c r="HBO21" s="2133"/>
      <c r="HBP21" s="2133"/>
      <c r="HBQ21" s="2133"/>
      <c r="HBT21" s="2133"/>
      <c r="HBU21" s="2133"/>
      <c r="HBV21" s="2133"/>
      <c r="HBW21" s="2133"/>
      <c r="HBX21" s="2133"/>
      <c r="HBY21" s="2133"/>
      <c r="HCB21" s="2133"/>
      <c r="HCC21" s="2133"/>
      <c r="HCD21" s="2133"/>
      <c r="HCE21" s="2133"/>
      <c r="HCF21" s="2133"/>
      <c r="HCG21" s="2133"/>
      <c r="HCJ21" s="2133"/>
      <c r="HCK21" s="2133"/>
      <c r="HCL21" s="2133"/>
      <c r="HCM21" s="2133"/>
      <c r="HCN21" s="2133"/>
      <c r="HCO21" s="2133"/>
      <c r="HCR21" s="2133"/>
      <c r="HCS21" s="2133"/>
      <c r="HCT21" s="2133"/>
      <c r="HCU21" s="2133"/>
      <c r="HCV21" s="2133"/>
      <c r="HCW21" s="2133"/>
      <c r="HCZ21" s="2133"/>
      <c r="HDA21" s="2133"/>
      <c r="HDB21" s="2133"/>
      <c r="HDC21" s="2133"/>
      <c r="HDD21" s="2133"/>
      <c r="HDE21" s="2133"/>
      <c r="HDH21" s="2133"/>
      <c r="HDI21" s="2133"/>
      <c r="HDJ21" s="2133"/>
      <c r="HDK21" s="2133"/>
      <c r="HDL21" s="2133"/>
      <c r="HDM21" s="2133"/>
      <c r="HDP21" s="2133"/>
      <c r="HDQ21" s="2133"/>
      <c r="HDR21" s="2133"/>
      <c r="HDS21" s="2133"/>
      <c r="HDT21" s="2133"/>
      <c r="HDU21" s="2133"/>
      <c r="HDX21" s="2133"/>
      <c r="HDY21" s="2133"/>
      <c r="HDZ21" s="2133"/>
      <c r="HEA21" s="2133"/>
      <c r="HEB21" s="2133"/>
      <c r="HEC21" s="2133"/>
      <c r="HEF21" s="2133"/>
      <c r="HEG21" s="2133"/>
      <c r="HEH21" s="2133"/>
      <c r="HEI21" s="2133"/>
      <c r="HEJ21" s="2133"/>
      <c r="HEK21" s="2133"/>
      <c r="HEN21" s="2133"/>
      <c r="HEO21" s="2133"/>
      <c r="HEP21" s="2133"/>
      <c r="HEQ21" s="2133"/>
      <c r="HER21" s="2133"/>
      <c r="HES21" s="2133"/>
      <c r="HEV21" s="2133"/>
      <c r="HEW21" s="2133"/>
      <c r="HEX21" s="2133"/>
      <c r="HEY21" s="2133"/>
      <c r="HEZ21" s="2133"/>
      <c r="HFA21" s="2133"/>
      <c r="HFD21" s="2133"/>
      <c r="HFE21" s="2133"/>
      <c r="HFF21" s="2133"/>
      <c r="HFG21" s="2133"/>
      <c r="HFH21" s="2133"/>
      <c r="HFI21" s="2133"/>
      <c r="HFL21" s="2133"/>
      <c r="HFM21" s="2133"/>
      <c r="HFN21" s="2133"/>
      <c r="HFO21" s="2133"/>
      <c r="HFP21" s="2133"/>
      <c r="HFQ21" s="2133"/>
      <c r="HFT21" s="2133"/>
      <c r="HFU21" s="2133"/>
      <c r="HFV21" s="2133"/>
      <c r="HFW21" s="2133"/>
      <c r="HFX21" s="2133"/>
      <c r="HFY21" s="2133"/>
      <c r="HGB21" s="2133"/>
      <c r="HGC21" s="2133"/>
      <c r="HGD21" s="2133"/>
      <c r="HGE21" s="2133"/>
      <c r="HGF21" s="2133"/>
      <c r="HGG21" s="2133"/>
      <c r="HGJ21" s="2133"/>
      <c r="HGK21" s="2133"/>
      <c r="HGL21" s="2133"/>
      <c r="HGM21" s="2133"/>
      <c r="HGN21" s="2133"/>
      <c r="HGO21" s="2133"/>
      <c r="HGR21" s="2133"/>
      <c r="HGS21" s="2133"/>
      <c r="HGT21" s="2133"/>
      <c r="HGU21" s="2133"/>
      <c r="HGV21" s="2133"/>
      <c r="HGW21" s="2133"/>
      <c r="HGZ21" s="2133"/>
      <c r="HHA21" s="2133"/>
      <c r="HHB21" s="2133"/>
      <c r="HHC21" s="2133"/>
      <c r="HHD21" s="2133"/>
      <c r="HHE21" s="2133"/>
      <c r="HHH21" s="2133"/>
      <c r="HHI21" s="2133"/>
      <c r="HHJ21" s="2133"/>
      <c r="HHK21" s="2133"/>
      <c r="HHL21" s="2133"/>
      <c r="HHM21" s="2133"/>
      <c r="HHP21" s="2133"/>
      <c r="HHQ21" s="2133"/>
      <c r="HHR21" s="2133"/>
      <c r="HHS21" s="2133"/>
      <c r="HHT21" s="2133"/>
      <c r="HHU21" s="2133"/>
      <c r="HHX21" s="2133"/>
      <c r="HHY21" s="2133"/>
      <c r="HHZ21" s="2133"/>
      <c r="HIA21" s="2133"/>
      <c r="HIB21" s="2133"/>
      <c r="HIC21" s="2133"/>
      <c r="HIF21" s="2133"/>
      <c r="HIG21" s="2133"/>
      <c r="HIH21" s="2133"/>
      <c r="HII21" s="2133"/>
      <c r="HIJ21" s="2133"/>
      <c r="HIK21" s="2133"/>
      <c r="HIN21" s="2133"/>
      <c r="HIO21" s="2133"/>
      <c r="HIP21" s="2133"/>
      <c r="HIQ21" s="2133"/>
      <c r="HIR21" s="2133"/>
      <c r="HIS21" s="2133"/>
      <c r="HIV21" s="2133"/>
      <c r="HIW21" s="2133"/>
      <c r="HIX21" s="2133"/>
      <c r="HIY21" s="2133"/>
      <c r="HIZ21" s="2133"/>
      <c r="HJA21" s="2133"/>
      <c r="HJD21" s="2133"/>
      <c r="HJE21" s="2133"/>
      <c r="HJF21" s="2133"/>
      <c r="HJG21" s="2133"/>
      <c r="HJH21" s="2133"/>
      <c r="HJI21" s="2133"/>
      <c r="HJL21" s="2133"/>
      <c r="HJM21" s="2133"/>
      <c r="HJN21" s="2133"/>
      <c r="HJO21" s="2133"/>
      <c r="HJP21" s="2133"/>
      <c r="HJQ21" s="2133"/>
      <c r="HJT21" s="2133"/>
      <c r="HJU21" s="2133"/>
      <c r="HJV21" s="2133"/>
      <c r="HJW21" s="2133"/>
      <c r="HJX21" s="2133"/>
      <c r="HJY21" s="2133"/>
      <c r="HKB21" s="2133"/>
      <c r="HKC21" s="2133"/>
      <c r="HKD21" s="2133"/>
      <c r="HKE21" s="2133"/>
      <c r="HKF21" s="2133"/>
      <c r="HKG21" s="2133"/>
      <c r="HKJ21" s="2133"/>
      <c r="HKK21" s="2133"/>
      <c r="HKL21" s="2133"/>
      <c r="HKM21" s="2133"/>
      <c r="HKN21" s="2133"/>
      <c r="HKO21" s="2133"/>
      <c r="HKR21" s="2133"/>
      <c r="HKS21" s="2133"/>
      <c r="HKT21" s="2133"/>
      <c r="HKU21" s="2133"/>
      <c r="HKV21" s="2133"/>
      <c r="HKW21" s="2133"/>
      <c r="HKZ21" s="2133"/>
      <c r="HLA21" s="2133"/>
      <c r="HLB21" s="2133"/>
      <c r="HLC21" s="2133"/>
      <c r="HLD21" s="2133"/>
      <c r="HLE21" s="2133"/>
      <c r="HLH21" s="2133"/>
      <c r="HLI21" s="2133"/>
      <c r="HLJ21" s="2133"/>
      <c r="HLK21" s="2133"/>
      <c r="HLL21" s="2133"/>
      <c r="HLM21" s="2133"/>
      <c r="HLP21" s="2133"/>
      <c r="HLQ21" s="2133"/>
      <c r="HLR21" s="2133"/>
      <c r="HLS21" s="2133"/>
      <c r="HLT21" s="2133"/>
      <c r="HLU21" s="2133"/>
      <c r="HLX21" s="2133"/>
      <c r="HLY21" s="2133"/>
      <c r="HLZ21" s="2133"/>
      <c r="HMA21" s="2133"/>
      <c r="HMB21" s="2133"/>
      <c r="HMC21" s="2133"/>
      <c r="HMF21" s="2133"/>
      <c r="HMG21" s="2133"/>
      <c r="HMH21" s="2133"/>
      <c r="HMI21" s="2133"/>
      <c r="HMJ21" s="2133"/>
      <c r="HMK21" s="2133"/>
      <c r="HMN21" s="2133"/>
      <c r="HMO21" s="2133"/>
      <c r="HMP21" s="2133"/>
      <c r="HMQ21" s="2133"/>
      <c r="HMR21" s="2133"/>
      <c r="HMS21" s="2133"/>
      <c r="HMV21" s="2133"/>
      <c r="HMW21" s="2133"/>
      <c r="HMX21" s="2133"/>
      <c r="HMY21" s="2133"/>
      <c r="HMZ21" s="2133"/>
      <c r="HNA21" s="2133"/>
      <c r="HND21" s="2133"/>
      <c r="HNE21" s="2133"/>
      <c r="HNF21" s="2133"/>
      <c r="HNG21" s="2133"/>
      <c r="HNH21" s="2133"/>
      <c r="HNI21" s="2133"/>
      <c r="HNL21" s="2133"/>
      <c r="HNM21" s="2133"/>
      <c r="HNN21" s="2133"/>
      <c r="HNO21" s="2133"/>
      <c r="HNP21" s="2133"/>
      <c r="HNQ21" s="2133"/>
      <c r="HNT21" s="2133"/>
      <c r="HNU21" s="2133"/>
      <c r="HNV21" s="2133"/>
      <c r="HNW21" s="2133"/>
      <c r="HNX21" s="2133"/>
      <c r="HNY21" s="2133"/>
      <c r="HOB21" s="2133"/>
      <c r="HOC21" s="2133"/>
      <c r="HOD21" s="2133"/>
      <c r="HOE21" s="2133"/>
      <c r="HOF21" s="2133"/>
      <c r="HOG21" s="2133"/>
      <c r="HOJ21" s="2133"/>
      <c r="HOK21" s="2133"/>
      <c r="HOL21" s="2133"/>
      <c r="HOM21" s="2133"/>
      <c r="HON21" s="2133"/>
      <c r="HOO21" s="2133"/>
      <c r="HOR21" s="2133"/>
      <c r="HOS21" s="2133"/>
      <c r="HOT21" s="2133"/>
      <c r="HOU21" s="2133"/>
      <c r="HOV21" s="2133"/>
      <c r="HOW21" s="2133"/>
      <c r="HOZ21" s="2133"/>
      <c r="HPA21" s="2133"/>
      <c r="HPB21" s="2133"/>
      <c r="HPC21" s="2133"/>
      <c r="HPD21" s="2133"/>
      <c r="HPE21" s="2133"/>
      <c r="HPH21" s="2133"/>
      <c r="HPI21" s="2133"/>
      <c r="HPJ21" s="2133"/>
      <c r="HPK21" s="2133"/>
      <c r="HPL21" s="2133"/>
      <c r="HPM21" s="2133"/>
      <c r="HPP21" s="2133"/>
      <c r="HPQ21" s="2133"/>
      <c r="HPR21" s="2133"/>
      <c r="HPS21" s="2133"/>
      <c r="HPT21" s="2133"/>
      <c r="HPU21" s="2133"/>
      <c r="HPX21" s="2133"/>
      <c r="HPY21" s="2133"/>
      <c r="HPZ21" s="2133"/>
      <c r="HQA21" s="2133"/>
      <c r="HQB21" s="2133"/>
      <c r="HQC21" s="2133"/>
      <c r="HQF21" s="2133"/>
      <c r="HQG21" s="2133"/>
      <c r="HQH21" s="2133"/>
      <c r="HQI21" s="2133"/>
      <c r="HQJ21" s="2133"/>
      <c r="HQK21" s="2133"/>
      <c r="HQN21" s="2133"/>
      <c r="HQO21" s="2133"/>
      <c r="HQP21" s="2133"/>
      <c r="HQQ21" s="2133"/>
      <c r="HQR21" s="2133"/>
      <c r="HQS21" s="2133"/>
      <c r="HQV21" s="2133"/>
      <c r="HQW21" s="2133"/>
      <c r="HQX21" s="2133"/>
      <c r="HQY21" s="2133"/>
      <c r="HQZ21" s="2133"/>
      <c r="HRA21" s="2133"/>
      <c r="HRD21" s="2133"/>
      <c r="HRE21" s="2133"/>
      <c r="HRF21" s="2133"/>
      <c r="HRG21" s="2133"/>
      <c r="HRH21" s="2133"/>
      <c r="HRI21" s="2133"/>
      <c r="HRL21" s="2133"/>
      <c r="HRM21" s="2133"/>
      <c r="HRN21" s="2133"/>
      <c r="HRO21" s="2133"/>
      <c r="HRP21" s="2133"/>
      <c r="HRQ21" s="2133"/>
      <c r="HRT21" s="2133"/>
      <c r="HRU21" s="2133"/>
      <c r="HRV21" s="2133"/>
      <c r="HRW21" s="2133"/>
      <c r="HRX21" s="2133"/>
      <c r="HRY21" s="2133"/>
      <c r="HSB21" s="2133"/>
      <c r="HSC21" s="2133"/>
      <c r="HSD21" s="2133"/>
      <c r="HSE21" s="2133"/>
      <c r="HSF21" s="2133"/>
      <c r="HSG21" s="2133"/>
      <c r="HSJ21" s="2133"/>
      <c r="HSK21" s="2133"/>
      <c r="HSL21" s="2133"/>
      <c r="HSM21" s="2133"/>
      <c r="HSN21" s="2133"/>
      <c r="HSO21" s="2133"/>
      <c r="HSR21" s="2133"/>
      <c r="HSS21" s="2133"/>
      <c r="HST21" s="2133"/>
      <c r="HSU21" s="2133"/>
      <c r="HSV21" s="2133"/>
      <c r="HSW21" s="2133"/>
      <c r="HSZ21" s="2133"/>
      <c r="HTA21" s="2133"/>
      <c r="HTB21" s="2133"/>
      <c r="HTC21" s="2133"/>
      <c r="HTD21" s="2133"/>
      <c r="HTE21" s="2133"/>
      <c r="HTH21" s="2133"/>
      <c r="HTI21" s="2133"/>
      <c r="HTJ21" s="2133"/>
      <c r="HTK21" s="2133"/>
      <c r="HTL21" s="2133"/>
      <c r="HTM21" s="2133"/>
      <c r="HTP21" s="2133"/>
      <c r="HTQ21" s="2133"/>
      <c r="HTR21" s="2133"/>
      <c r="HTS21" s="2133"/>
      <c r="HTT21" s="2133"/>
      <c r="HTU21" s="2133"/>
      <c r="HTX21" s="2133"/>
      <c r="HTY21" s="2133"/>
      <c r="HTZ21" s="2133"/>
      <c r="HUA21" s="2133"/>
      <c r="HUB21" s="2133"/>
      <c r="HUC21" s="2133"/>
      <c r="HUF21" s="2133"/>
      <c r="HUG21" s="2133"/>
      <c r="HUH21" s="2133"/>
      <c r="HUI21" s="2133"/>
      <c r="HUJ21" s="2133"/>
      <c r="HUK21" s="2133"/>
      <c r="HUN21" s="2133"/>
      <c r="HUO21" s="2133"/>
      <c r="HUP21" s="2133"/>
      <c r="HUQ21" s="2133"/>
      <c r="HUR21" s="2133"/>
      <c r="HUS21" s="2133"/>
      <c r="HUV21" s="2133"/>
      <c r="HUW21" s="2133"/>
      <c r="HUX21" s="2133"/>
      <c r="HUY21" s="2133"/>
      <c r="HUZ21" s="2133"/>
      <c r="HVA21" s="2133"/>
      <c r="HVD21" s="2133"/>
      <c r="HVE21" s="2133"/>
      <c r="HVF21" s="2133"/>
      <c r="HVG21" s="2133"/>
      <c r="HVH21" s="2133"/>
      <c r="HVI21" s="2133"/>
      <c r="HVL21" s="2133"/>
      <c r="HVM21" s="2133"/>
      <c r="HVN21" s="2133"/>
      <c r="HVO21" s="2133"/>
      <c r="HVP21" s="2133"/>
      <c r="HVQ21" s="2133"/>
      <c r="HVT21" s="2133"/>
      <c r="HVU21" s="2133"/>
      <c r="HVV21" s="2133"/>
      <c r="HVW21" s="2133"/>
      <c r="HVX21" s="2133"/>
      <c r="HVY21" s="2133"/>
      <c r="HWB21" s="2133"/>
      <c r="HWC21" s="2133"/>
      <c r="HWD21" s="2133"/>
      <c r="HWE21" s="2133"/>
      <c r="HWF21" s="2133"/>
      <c r="HWG21" s="2133"/>
      <c r="HWJ21" s="2133"/>
      <c r="HWK21" s="2133"/>
      <c r="HWL21" s="2133"/>
      <c r="HWM21" s="2133"/>
      <c r="HWN21" s="2133"/>
      <c r="HWO21" s="2133"/>
      <c r="HWR21" s="2133"/>
      <c r="HWS21" s="2133"/>
      <c r="HWT21" s="2133"/>
      <c r="HWU21" s="2133"/>
      <c r="HWV21" s="2133"/>
      <c r="HWW21" s="2133"/>
      <c r="HWZ21" s="2133"/>
      <c r="HXA21" s="2133"/>
      <c r="HXB21" s="2133"/>
      <c r="HXC21" s="2133"/>
      <c r="HXD21" s="2133"/>
      <c r="HXE21" s="2133"/>
      <c r="HXH21" s="2133"/>
      <c r="HXI21" s="2133"/>
      <c r="HXJ21" s="2133"/>
      <c r="HXK21" s="2133"/>
      <c r="HXL21" s="2133"/>
      <c r="HXM21" s="2133"/>
      <c r="HXP21" s="2133"/>
      <c r="HXQ21" s="2133"/>
      <c r="HXR21" s="2133"/>
      <c r="HXS21" s="2133"/>
      <c r="HXT21" s="2133"/>
      <c r="HXU21" s="2133"/>
      <c r="HXX21" s="2133"/>
      <c r="HXY21" s="2133"/>
      <c r="HXZ21" s="2133"/>
      <c r="HYA21" s="2133"/>
      <c r="HYB21" s="2133"/>
      <c r="HYC21" s="2133"/>
      <c r="HYF21" s="2133"/>
      <c r="HYG21" s="2133"/>
      <c r="HYH21" s="2133"/>
      <c r="HYI21" s="2133"/>
      <c r="HYJ21" s="2133"/>
      <c r="HYK21" s="2133"/>
      <c r="HYN21" s="2133"/>
      <c r="HYO21" s="2133"/>
      <c r="HYP21" s="2133"/>
      <c r="HYQ21" s="2133"/>
      <c r="HYR21" s="2133"/>
      <c r="HYS21" s="2133"/>
      <c r="HYV21" s="2133"/>
      <c r="HYW21" s="2133"/>
      <c r="HYX21" s="2133"/>
      <c r="HYY21" s="2133"/>
      <c r="HYZ21" s="2133"/>
      <c r="HZA21" s="2133"/>
      <c r="HZD21" s="2133"/>
      <c r="HZE21" s="2133"/>
      <c r="HZF21" s="2133"/>
      <c r="HZG21" s="2133"/>
      <c r="HZH21" s="2133"/>
      <c r="HZI21" s="2133"/>
      <c r="HZL21" s="2133"/>
      <c r="HZM21" s="2133"/>
      <c r="HZN21" s="2133"/>
      <c r="HZO21" s="2133"/>
      <c r="HZP21" s="2133"/>
      <c r="HZQ21" s="2133"/>
      <c r="HZT21" s="2133"/>
      <c r="HZU21" s="2133"/>
      <c r="HZV21" s="2133"/>
      <c r="HZW21" s="2133"/>
      <c r="HZX21" s="2133"/>
      <c r="HZY21" s="2133"/>
      <c r="IAB21" s="2133"/>
      <c r="IAC21" s="2133"/>
      <c r="IAD21" s="2133"/>
      <c r="IAE21" s="2133"/>
      <c r="IAF21" s="2133"/>
      <c r="IAG21" s="2133"/>
      <c r="IAJ21" s="2133"/>
      <c r="IAK21" s="2133"/>
      <c r="IAL21" s="2133"/>
      <c r="IAM21" s="2133"/>
      <c r="IAN21" s="2133"/>
      <c r="IAO21" s="2133"/>
      <c r="IAR21" s="2133"/>
      <c r="IAS21" s="2133"/>
      <c r="IAT21" s="2133"/>
      <c r="IAU21" s="2133"/>
      <c r="IAV21" s="2133"/>
      <c r="IAW21" s="2133"/>
      <c r="IAZ21" s="2133"/>
      <c r="IBA21" s="2133"/>
      <c r="IBB21" s="2133"/>
      <c r="IBC21" s="2133"/>
      <c r="IBD21" s="2133"/>
      <c r="IBE21" s="2133"/>
      <c r="IBH21" s="2133"/>
      <c r="IBI21" s="2133"/>
      <c r="IBJ21" s="2133"/>
      <c r="IBK21" s="2133"/>
      <c r="IBL21" s="2133"/>
      <c r="IBM21" s="2133"/>
      <c r="IBP21" s="2133"/>
      <c r="IBQ21" s="2133"/>
      <c r="IBR21" s="2133"/>
      <c r="IBS21" s="2133"/>
      <c r="IBT21" s="2133"/>
      <c r="IBU21" s="2133"/>
      <c r="IBX21" s="2133"/>
      <c r="IBY21" s="2133"/>
      <c r="IBZ21" s="2133"/>
      <c r="ICA21" s="2133"/>
      <c r="ICB21" s="2133"/>
      <c r="ICC21" s="2133"/>
      <c r="ICF21" s="2133"/>
      <c r="ICG21" s="2133"/>
      <c r="ICH21" s="2133"/>
      <c r="ICI21" s="2133"/>
      <c r="ICJ21" s="2133"/>
      <c r="ICK21" s="2133"/>
      <c r="ICN21" s="2133"/>
      <c r="ICO21" s="2133"/>
      <c r="ICP21" s="2133"/>
      <c r="ICQ21" s="2133"/>
      <c r="ICR21" s="2133"/>
      <c r="ICS21" s="2133"/>
      <c r="ICV21" s="2133"/>
      <c r="ICW21" s="2133"/>
      <c r="ICX21" s="2133"/>
      <c r="ICY21" s="2133"/>
      <c r="ICZ21" s="2133"/>
      <c r="IDA21" s="2133"/>
      <c r="IDD21" s="2133"/>
      <c r="IDE21" s="2133"/>
      <c r="IDF21" s="2133"/>
      <c r="IDG21" s="2133"/>
      <c r="IDH21" s="2133"/>
      <c r="IDI21" s="2133"/>
      <c r="IDL21" s="2133"/>
      <c r="IDM21" s="2133"/>
      <c r="IDN21" s="2133"/>
      <c r="IDO21" s="2133"/>
      <c r="IDP21" s="2133"/>
      <c r="IDQ21" s="2133"/>
      <c r="IDT21" s="2133"/>
      <c r="IDU21" s="2133"/>
      <c r="IDV21" s="2133"/>
      <c r="IDW21" s="2133"/>
      <c r="IDX21" s="2133"/>
      <c r="IDY21" s="2133"/>
      <c r="IEB21" s="2133"/>
      <c r="IEC21" s="2133"/>
      <c r="IED21" s="2133"/>
      <c r="IEE21" s="2133"/>
      <c r="IEF21" s="2133"/>
      <c r="IEG21" s="2133"/>
      <c r="IEJ21" s="2133"/>
      <c r="IEK21" s="2133"/>
      <c r="IEL21" s="2133"/>
      <c r="IEM21" s="2133"/>
      <c r="IEN21" s="2133"/>
      <c r="IEO21" s="2133"/>
      <c r="IER21" s="2133"/>
      <c r="IES21" s="2133"/>
      <c r="IET21" s="2133"/>
      <c r="IEU21" s="2133"/>
      <c r="IEV21" s="2133"/>
      <c r="IEW21" s="2133"/>
      <c r="IEZ21" s="2133"/>
      <c r="IFA21" s="2133"/>
      <c r="IFB21" s="2133"/>
      <c r="IFC21" s="2133"/>
      <c r="IFD21" s="2133"/>
      <c r="IFE21" s="2133"/>
      <c r="IFH21" s="2133"/>
      <c r="IFI21" s="2133"/>
      <c r="IFJ21" s="2133"/>
      <c r="IFK21" s="2133"/>
      <c r="IFL21" s="2133"/>
      <c r="IFM21" s="2133"/>
      <c r="IFP21" s="2133"/>
      <c r="IFQ21" s="2133"/>
      <c r="IFR21" s="2133"/>
      <c r="IFS21" s="2133"/>
      <c r="IFT21" s="2133"/>
      <c r="IFU21" s="2133"/>
      <c r="IFX21" s="2133"/>
      <c r="IFY21" s="2133"/>
      <c r="IFZ21" s="2133"/>
      <c r="IGA21" s="2133"/>
      <c r="IGB21" s="2133"/>
      <c r="IGC21" s="2133"/>
      <c r="IGF21" s="2133"/>
      <c r="IGG21" s="2133"/>
      <c r="IGH21" s="2133"/>
      <c r="IGI21" s="2133"/>
      <c r="IGJ21" s="2133"/>
      <c r="IGK21" s="2133"/>
      <c r="IGN21" s="2133"/>
      <c r="IGO21" s="2133"/>
      <c r="IGP21" s="2133"/>
      <c r="IGQ21" s="2133"/>
      <c r="IGR21" s="2133"/>
      <c r="IGS21" s="2133"/>
      <c r="IGV21" s="2133"/>
      <c r="IGW21" s="2133"/>
      <c r="IGX21" s="2133"/>
      <c r="IGY21" s="2133"/>
      <c r="IGZ21" s="2133"/>
      <c r="IHA21" s="2133"/>
      <c r="IHD21" s="2133"/>
      <c r="IHE21" s="2133"/>
      <c r="IHF21" s="2133"/>
      <c r="IHG21" s="2133"/>
      <c r="IHH21" s="2133"/>
      <c r="IHI21" s="2133"/>
      <c r="IHL21" s="2133"/>
      <c r="IHM21" s="2133"/>
      <c r="IHN21" s="2133"/>
      <c r="IHO21" s="2133"/>
      <c r="IHP21" s="2133"/>
      <c r="IHQ21" s="2133"/>
      <c r="IHT21" s="2133"/>
      <c r="IHU21" s="2133"/>
      <c r="IHV21" s="2133"/>
      <c r="IHW21" s="2133"/>
      <c r="IHX21" s="2133"/>
      <c r="IHY21" s="2133"/>
      <c r="IIB21" s="2133"/>
      <c r="IIC21" s="2133"/>
      <c r="IID21" s="2133"/>
      <c r="IIE21" s="2133"/>
      <c r="IIF21" s="2133"/>
      <c r="IIG21" s="2133"/>
      <c r="IIJ21" s="2133"/>
      <c r="IIK21" s="2133"/>
      <c r="IIL21" s="2133"/>
      <c r="IIM21" s="2133"/>
      <c r="IIN21" s="2133"/>
      <c r="IIO21" s="2133"/>
      <c r="IIR21" s="2133"/>
      <c r="IIS21" s="2133"/>
      <c r="IIT21" s="2133"/>
      <c r="IIU21" s="2133"/>
      <c r="IIV21" s="2133"/>
      <c r="IIW21" s="2133"/>
      <c r="IIZ21" s="2133"/>
      <c r="IJA21" s="2133"/>
      <c r="IJB21" s="2133"/>
      <c r="IJC21" s="2133"/>
      <c r="IJD21" s="2133"/>
      <c r="IJE21" s="2133"/>
      <c r="IJH21" s="2133"/>
      <c r="IJI21" s="2133"/>
      <c r="IJJ21" s="2133"/>
      <c r="IJK21" s="2133"/>
      <c r="IJL21" s="2133"/>
      <c r="IJM21" s="2133"/>
      <c r="IJP21" s="2133"/>
      <c r="IJQ21" s="2133"/>
      <c r="IJR21" s="2133"/>
      <c r="IJS21" s="2133"/>
      <c r="IJT21" s="2133"/>
      <c r="IJU21" s="2133"/>
      <c r="IJX21" s="2133"/>
      <c r="IJY21" s="2133"/>
      <c r="IJZ21" s="2133"/>
      <c r="IKA21" s="2133"/>
      <c r="IKB21" s="2133"/>
      <c r="IKC21" s="2133"/>
      <c r="IKF21" s="2133"/>
      <c r="IKG21" s="2133"/>
      <c r="IKH21" s="2133"/>
      <c r="IKI21" s="2133"/>
      <c r="IKJ21" s="2133"/>
      <c r="IKK21" s="2133"/>
      <c r="IKN21" s="2133"/>
      <c r="IKO21" s="2133"/>
      <c r="IKP21" s="2133"/>
      <c r="IKQ21" s="2133"/>
      <c r="IKR21" s="2133"/>
      <c r="IKS21" s="2133"/>
      <c r="IKV21" s="2133"/>
      <c r="IKW21" s="2133"/>
      <c r="IKX21" s="2133"/>
      <c r="IKY21" s="2133"/>
      <c r="IKZ21" s="2133"/>
      <c r="ILA21" s="2133"/>
      <c r="ILD21" s="2133"/>
      <c r="ILE21" s="2133"/>
      <c r="ILF21" s="2133"/>
      <c r="ILG21" s="2133"/>
      <c r="ILH21" s="2133"/>
      <c r="ILI21" s="2133"/>
      <c r="ILL21" s="2133"/>
      <c r="ILM21" s="2133"/>
      <c r="ILN21" s="2133"/>
      <c r="ILO21" s="2133"/>
      <c r="ILP21" s="2133"/>
      <c r="ILQ21" s="2133"/>
      <c r="ILT21" s="2133"/>
      <c r="ILU21" s="2133"/>
      <c r="ILV21" s="2133"/>
      <c r="ILW21" s="2133"/>
      <c r="ILX21" s="2133"/>
      <c r="ILY21" s="2133"/>
      <c r="IMB21" s="2133"/>
      <c r="IMC21" s="2133"/>
      <c r="IMD21" s="2133"/>
      <c r="IME21" s="2133"/>
      <c r="IMF21" s="2133"/>
      <c r="IMG21" s="2133"/>
      <c r="IMJ21" s="2133"/>
      <c r="IMK21" s="2133"/>
      <c r="IML21" s="2133"/>
      <c r="IMM21" s="2133"/>
      <c r="IMN21" s="2133"/>
      <c r="IMO21" s="2133"/>
      <c r="IMR21" s="2133"/>
      <c r="IMS21" s="2133"/>
      <c r="IMT21" s="2133"/>
      <c r="IMU21" s="2133"/>
      <c r="IMV21" s="2133"/>
      <c r="IMW21" s="2133"/>
      <c r="IMZ21" s="2133"/>
      <c r="INA21" s="2133"/>
      <c r="INB21" s="2133"/>
      <c r="INC21" s="2133"/>
      <c r="IND21" s="2133"/>
      <c r="INE21" s="2133"/>
      <c r="INH21" s="2133"/>
      <c r="INI21" s="2133"/>
      <c r="INJ21" s="2133"/>
      <c r="INK21" s="2133"/>
      <c r="INL21" s="2133"/>
      <c r="INM21" s="2133"/>
      <c r="INP21" s="2133"/>
      <c r="INQ21" s="2133"/>
      <c r="INR21" s="2133"/>
      <c r="INS21" s="2133"/>
      <c r="INT21" s="2133"/>
      <c r="INU21" s="2133"/>
      <c r="INX21" s="2133"/>
      <c r="INY21" s="2133"/>
      <c r="INZ21" s="2133"/>
      <c r="IOA21" s="2133"/>
      <c r="IOB21" s="2133"/>
      <c r="IOC21" s="2133"/>
      <c r="IOF21" s="2133"/>
      <c r="IOG21" s="2133"/>
      <c r="IOH21" s="2133"/>
      <c r="IOI21" s="2133"/>
      <c r="IOJ21" s="2133"/>
      <c r="IOK21" s="2133"/>
      <c r="ION21" s="2133"/>
      <c r="IOO21" s="2133"/>
      <c r="IOP21" s="2133"/>
      <c r="IOQ21" s="2133"/>
      <c r="IOR21" s="2133"/>
      <c r="IOS21" s="2133"/>
      <c r="IOV21" s="2133"/>
      <c r="IOW21" s="2133"/>
      <c r="IOX21" s="2133"/>
      <c r="IOY21" s="2133"/>
      <c r="IOZ21" s="2133"/>
      <c r="IPA21" s="2133"/>
      <c r="IPD21" s="2133"/>
      <c r="IPE21" s="2133"/>
      <c r="IPF21" s="2133"/>
      <c r="IPG21" s="2133"/>
      <c r="IPH21" s="2133"/>
      <c r="IPI21" s="2133"/>
      <c r="IPL21" s="2133"/>
      <c r="IPM21" s="2133"/>
      <c r="IPN21" s="2133"/>
      <c r="IPO21" s="2133"/>
      <c r="IPP21" s="2133"/>
      <c r="IPQ21" s="2133"/>
      <c r="IPT21" s="2133"/>
      <c r="IPU21" s="2133"/>
      <c r="IPV21" s="2133"/>
      <c r="IPW21" s="2133"/>
      <c r="IPX21" s="2133"/>
      <c r="IPY21" s="2133"/>
      <c r="IQB21" s="2133"/>
      <c r="IQC21" s="2133"/>
      <c r="IQD21" s="2133"/>
      <c r="IQE21" s="2133"/>
      <c r="IQF21" s="2133"/>
      <c r="IQG21" s="2133"/>
      <c r="IQJ21" s="2133"/>
      <c r="IQK21" s="2133"/>
      <c r="IQL21" s="2133"/>
      <c r="IQM21" s="2133"/>
      <c r="IQN21" s="2133"/>
      <c r="IQO21" s="2133"/>
      <c r="IQR21" s="2133"/>
      <c r="IQS21" s="2133"/>
      <c r="IQT21" s="2133"/>
      <c r="IQU21" s="2133"/>
      <c r="IQV21" s="2133"/>
      <c r="IQW21" s="2133"/>
      <c r="IQZ21" s="2133"/>
      <c r="IRA21" s="2133"/>
      <c r="IRB21" s="2133"/>
      <c r="IRC21" s="2133"/>
      <c r="IRD21" s="2133"/>
      <c r="IRE21" s="2133"/>
      <c r="IRH21" s="2133"/>
      <c r="IRI21" s="2133"/>
      <c r="IRJ21" s="2133"/>
      <c r="IRK21" s="2133"/>
      <c r="IRL21" s="2133"/>
      <c r="IRM21" s="2133"/>
      <c r="IRP21" s="2133"/>
      <c r="IRQ21" s="2133"/>
      <c r="IRR21" s="2133"/>
      <c r="IRS21" s="2133"/>
      <c r="IRT21" s="2133"/>
      <c r="IRU21" s="2133"/>
      <c r="IRX21" s="2133"/>
      <c r="IRY21" s="2133"/>
      <c r="IRZ21" s="2133"/>
      <c r="ISA21" s="2133"/>
      <c r="ISB21" s="2133"/>
      <c r="ISC21" s="2133"/>
      <c r="ISF21" s="2133"/>
      <c r="ISG21" s="2133"/>
      <c r="ISH21" s="2133"/>
      <c r="ISI21" s="2133"/>
      <c r="ISJ21" s="2133"/>
      <c r="ISK21" s="2133"/>
      <c r="ISN21" s="2133"/>
      <c r="ISO21" s="2133"/>
      <c r="ISP21" s="2133"/>
      <c r="ISQ21" s="2133"/>
      <c r="ISR21" s="2133"/>
      <c r="ISS21" s="2133"/>
      <c r="ISV21" s="2133"/>
      <c r="ISW21" s="2133"/>
      <c r="ISX21" s="2133"/>
      <c r="ISY21" s="2133"/>
      <c r="ISZ21" s="2133"/>
      <c r="ITA21" s="2133"/>
      <c r="ITD21" s="2133"/>
      <c r="ITE21" s="2133"/>
      <c r="ITF21" s="2133"/>
      <c r="ITG21" s="2133"/>
      <c r="ITH21" s="2133"/>
      <c r="ITI21" s="2133"/>
      <c r="ITL21" s="2133"/>
      <c r="ITM21" s="2133"/>
      <c r="ITN21" s="2133"/>
      <c r="ITO21" s="2133"/>
      <c r="ITP21" s="2133"/>
      <c r="ITQ21" s="2133"/>
      <c r="ITT21" s="2133"/>
      <c r="ITU21" s="2133"/>
      <c r="ITV21" s="2133"/>
      <c r="ITW21" s="2133"/>
      <c r="ITX21" s="2133"/>
      <c r="ITY21" s="2133"/>
      <c r="IUB21" s="2133"/>
      <c r="IUC21" s="2133"/>
      <c r="IUD21" s="2133"/>
      <c r="IUE21" s="2133"/>
      <c r="IUF21" s="2133"/>
      <c r="IUG21" s="2133"/>
      <c r="IUJ21" s="2133"/>
      <c r="IUK21" s="2133"/>
      <c r="IUL21" s="2133"/>
      <c r="IUM21" s="2133"/>
      <c r="IUN21" s="2133"/>
      <c r="IUO21" s="2133"/>
      <c r="IUR21" s="2133"/>
      <c r="IUS21" s="2133"/>
      <c r="IUT21" s="2133"/>
      <c r="IUU21" s="2133"/>
      <c r="IUV21" s="2133"/>
      <c r="IUW21" s="2133"/>
      <c r="IUZ21" s="2133"/>
      <c r="IVA21" s="2133"/>
      <c r="IVB21" s="2133"/>
      <c r="IVC21" s="2133"/>
      <c r="IVD21" s="2133"/>
      <c r="IVE21" s="2133"/>
      <c r="IVH21" s="2133"/>
      <c r="IVI21" s="2133"/>
      <c r="IVJ21" s="2133"/>
      <c r="IVK21" s="2133"/>
      <c r="IVL21" s="2133"/>
      <c r="IVM21" s="2133"/>
      <c r="IVP21" s="2133"/>
      <c r="IVQ21" s="2133"/>
      <c r="IVR21" s="2133"/>
      <c r="IVS21" s="2133"/>
      <c r="IVT21" s="2133"/>
      <c r="IVU21" s="2133"/>
      <c r="IVX21" s="2133"/>
      <c r="IVY21" s="2133"/>
      <c r="IVZ21" s="2133"/>
      <c r="IWA21" s="2133"/>
      <c r="IWB21" s="2133"/>
      <c r="IWC21" s="2133"/>
      <c r="IWF21" s="2133"/>
      <c r="IWG21" s="2133"/>
      <c r="IWH21" s="2133"/>
      <c r="IWI21" s="2133"/>
      <c r="IWJ21" s="2133"/>
      <c r="IWK21" s="2133"/>
      <c r="IWN21" s="2133"/>
      <c r="IWO21" s="2133"/>
      <c r="IWP21" s="2133"/>
      <c r="IWQ21" s="2133"/>
      <c r="IWR21" s="2133"/>
      <c r="IWS21" s="2133"/>
      <c r="IWV21" s="2133"/>
      <c r="IWW21" s="2133"/>
      <c r="IWX21" s="2133"/>
      <c r="IWY21" s="2133"/>
      <c r="IWZ21" s="2133"/>
      <c r="IXA21" s="2133"/>
      <c r="IXD21" s="2133"/>
      <c r="IXE21" s="2133"/>
      <c r="IXF21" s="2133"/>
      <c r="IXG21" s="2133"/>
      <c r="IXH21" s="2133"/>
      <c r="IXI21" s="2133"/>
      <c r="IXL21" s="2133"/>
      <c r="IXM21" s="2133"/>
      <c r="IXN21" s="2133"/>
      <c r="IXO21" s="2133"/>
      <c r="IXP21" s="2133"/>
      <c r="IXQ21" s="2133"/>
      <c r="IXT21" s="2133"/>
      <c r="IXU21" s="2133"/>
      <c r="IXV21" s="2133"/>
      <c r="IXW21" s="2133"/>
      <c r="IXX21" s="2133"/>
      <c r="IXY21" s="2133"/>
      <c r="IYB21" s="2133"/>
      <c r="IYC21" s="2133"/>
      <c r="IYD21" s="2133"/>
      <c r="IYE21" s="2133"/>
      <c r="IYF21" s="2133"/>
      <c r="IYG21" s="2133"/>
      <c r="IYJ21" s="2133"/>
      <c r="IYK21" s="2133"/>
      <c r="IYL21" s="2133"/>
      <c r="IYM21" s="2133"/>
      <c r="IYN21" s="2133"/>
      <c r="IYO21" s="2133"/>
      <c r="IYR21" s="2133"/>
      <c r="IYS21" s="2133"/>
      <c r="IYT21" s="2133"/>
      <c r="IYU21" s="2133"/>
      <c r="IYV21" s="2133"/>
      <c r="IYW21" s="2133"/>
      <c r="IYZ21" s="2133"/>
      <c r="IZA21" s="2133"/>
      <c r="IZB21" s="2133"/>
      <c r="IZC21" s="2133"/>
      <c r="IZD21" s="2133"/>
      <c r="IZE21" s="2133"/>
      <c r="IZH21" s="2133"/>
      <c r="IZI21" s="2133"/>
      <c r="IZJ21" s="2133"/>
      <c r="IZK21" s="2133"/>
      <c r="IZL21" s="2133"/>
      <c r="IZM21" s="2133"/>
      <c r="IZP21" s="2133"/>
      <c r="IZQ21" s="2133"/>
      <c r="IZR21" s="2133"/>
      <c r="IZS21" s="2133"/>
      <c r="IZT21" s="2133"/>
      <c r="IZU21" s="2133"/>
      <c r="IZX21" s="2133"/>
      <c r="IZY21" s="2133"/>
      <c r="IZZ21" s="2133"/>
      <c r="JAA21" s="2133"/>
      <c r="JAB21" s="2133"/>
      <c r="JAC21" s="2133"/>
      <c r="JAF21" s="2133"/>
      <c r="JAG21" s="2133"/>
      <c r="JAH21" s="2133"/>
      <c r="JAI21" s="2133"/>
      <c r="JAJ21" s="2133"/>
      <c r="JAK21" s="2133"/>
      <c r="JAN21" s="2133"/>
      <c r="JAO21" s="2133"/>
      <c r="JAP21" s="2133"/>
      <c r="JAQ21" s="2133"/>
      <c r="JAR21" s="2133"/>
      <c r="JAS21" s="2133"/>
      <c r="JAV21" s="2133"/>
      <c r="JAW21" s="2133"/>
      <c r="JAX21" s="2133"/>
      <c r="JAY21" s="2133"/>
      <c r="JAZ21" s="2133"/>
      <c r="JBA21" s="2133"/>
      <c r="JBD21" s="2133"/>
      <c r="JBE21" s="2133"/>
      <c r="JBF21" s="2133"/>
      <c r="JBG21" s="2133"/>
      <c r="JBH21" s="2133"/>
      <c r="JBI21" s="2133"/>
      <c r="JBL21" s="2133"/>
      <c r="JBM21" s="2133"/>
      <c r="JBN21" s="2133"/>
      <c r="JBO21" s="2133"/>
      <c r="JBP21" s="2133"/>
      <c r="JBQ21" s="2133"/>
      <c r="JBT21" s="2133"/>
      <c r="JBU21" s="2133"/>
      <c r="JBV21" s="2133"/>
      <c r="JBW21" s="2133"/>
      <c r="JBX21" s="2133"/>
      <c r="JBY21" s="2133"/>
      <c r="JCB21" s="2133"/>
      <c r="JCC21" s="2133"/>
      <c r="JCD21" s="2133"/>
      <c r="JCE21" s="2133"/>
      <c r="JCF21" s="2133"/>
      <c r="JCG21" s="2133"/>
      <c r="JCJ21" s="2133"/>
      <c r="JCK21" s="2133"/>
      <c r="JCL21" s="2133"/>
      <c r="JCM21" s="2133"/>
      <c r="JCN21" s="2133"/>
      <c r="JCO21" s="2133"/>
      <c r="JCR21" s="2133"/>
      <c r="JCS21" s="2133"/>
      <c r="JCT21" s="2133"/>
      <c r="JCU21" s="2133"/>
      <c r="JCV21" s="2133"/>
      <c r="JCW21" s="2133"/>
      <c r="JCZ21" s="2133"/>
      <c r="JDA21" s="2133"/>
      <c r="JDB21" s="2133"/>
      <c r="JDC21" s="2133"/>
      <c r="JDD21" s="2133"/>
      <c r="JDE21" s="2133"/>
      <c r="JDH21" s="2133"/>
      <c r="JDI21" s="2133"/>
      <c r="JDJ21" s="2133"/>
      <c r="JDK21" s="2133"/>
      <c r="JDL21" s="2133"/>
      <c r="JDM21" s="2133"/>
      <c r="JDP21" s="2133"/>
      <c r="JDQ21" s="2133"/>
      <c r="JDR21" s="2133"/>
      <c r="JDS21" s="2133"/>
      <c r="JDT21" s="2133"/>
      <c r="JDU21" s="2133"/>
      <c r="JDX21" s="2133"/>
      <c r="JDY21" s="2133"/>
      <c r="JDZ21" s="2133"/>
      <c r="JEA21" s="2133"/>
      <c r="JEB21" s="2133"/>
      <c r="JEC21" s="2133"/>
      <c r="JEF21" s="2133"/>
      <c r="JEG21" s="2133"/>
      <c r="JEH21" s="2133"/>
      <c r="JEI21" s="2133"/>
      <c r="JEJ21" s="2133"/>
      <c r="JEK21" s="2133"/>
      <c r="JEN21" s="2133"/>
      <c r="JEO21" s="2133"/>
      <c r="JEP21" s="2133"/>
      <c r="JEQ21" s="2133"/>
      <c r="JER21" s="2133"/>
      <c r="JES21" s="2133"/>
      <c r="JEV21" s="2133"/>
      <c r="JEW21" s="2133"/>
      <c r="JEX21" s="2133"/>
      <c r="JEY21" s="2133"/>
      <c r="JEZ21" s="2133"/>
      <c r="JFA21" s="2133"/>
      <c r="JFD21" s="2133"/>
      <c r="JFE21" s="2133"/>
      <c r="JFF21" s="2133"/>
      <c r="JFG21" s="2133"/>
      <c r="JFH21" s="2133"/>
      <c r="JFI21" s="2133"/>
      <c r="JFL21" s="2133"/>
      <c r="JFM21" s="2133"/>
      <c r="JFN21" s="2133"/>
      <c r="JFO21" s="2133"/>
      <c r="JFP21" s="2133"/>
      <c r="JFQ21" s="2133"/>
      <c r="JFT21" s="2133"/>
      <c r="JFU21" s="2133"/>
      <c r="JFV21" s="2133"/>
      <c r="JFW21" s="2133"/>
      <c r="JFX21" s="2133"/>
      <c r="JFY21" s="2133"/>
      <c r="JGB21" s="2133"/>
      <c r="JGC21" s="2133"/>
      <c r="JGD21" s="2133"/>
      <c r="JGE21" s="2133"/>
      <c r="JGF21" s="2133"/>
      <c r="JGG21" s="2133"/>
      <c r="JGJ21" s="2133"/>
      <c r="JGK21" s="2133"/>
      <c r="JGL21" s="2133"/>
      <c r="JGM21" s="2133"/>
      <c r="JGN21" s="2133"/>
      <c r="JGO21" s="2133"/>
      <c r="JGR21" s="2133"/>
      <c r="JGS21" s="2133"/>
      <c r="JGT21" s="2133"/>
      <c r="JGU21" s="2133"/>
      <c r="JGV21" s="2133"/>
      <c r="JGW21" s="2133"/>
      <c r="JGZ21" s="2133"/>
      <c r="JHA21" s="2133"/>
      <c r="JHB21" s="2133"/>
      <c r="JHC21" s="2133"/>
      <c r="JHD21" s="2133"/>
      <c r="JHE21" s="2133"/>
      <c r="JHH21" s="2133"/>
      <c r="JHI21" s="2133"/>
      <c r="JHJ21" s="2133"/>
      <c r="JHK21" s="2133"/>
      <c r="JHL21" s="2133"/>
      <c r="JHM21" s="2133"/>
      <c r="JHP21" s="2133"/>
      <c r="JHQ21" s="2133"/>
      <c r="JHR21" s="2133"/>
      <c r="JHS21" s="2133"/>
      <c r="JHT21" s="2133"/>
      <c r="JHU21" s="2133"/>
      <c r="JHX21" s="2133"/>
      <c r="JHY21" s="2133"/>
      <c r="JHZ21" s="2133"/>
      <c r="JIA21" s="2133"/>
      <c r="JIB21" s="2133"/>
      <c r="JIC21" s="2133"/>
      <c r="JIF21" s="2133"/>
      <c r="JIG21" s="2133"/>
      <c r="JIH21" s="2133"/>
      <c r="JII21" s="2133"/>
      <c r="JIJ21" s="2133"/>
      <c r="JIK21" s="2133"/>
      <c r="JIN21" s="2133"/>
      <c r="JIO21" s="2133"/>
      <c r="JIP21" s="2133"/>
      <c r="JIQ21" s="2133"/>
      <c r="JIR21" s="2133"/>
      <c r="JIS21" s="2133"/>
      <c r="JIV21" s="2133"/>
      <c r="JIW21" s="2133"/>
      <c r="JIX21" s="2133"/>
      <c r="JIY21" s="2133"/>
      <c r="JIZ21" s="2133"/>
      <c r="JJA21" s="2133"/>
      <c r="JJD21" s="2133"/>
      <c r="JJE21" s="2133"/>
      <c r="JJF21" s="2133"/>
      <c r="JJG21" s="2133"/>
      <c r="JJH21" s="2133"/>
      <c r="JJI21" s="2133"/>
      <c r="JJL21" s="2133"/>
      <c r="JJM21" s="2133"/>
      <c r="JJN21" s="2133"/>
      <c r="JJO21" s="2133"/>
      <c r="JJP21" s="2133"/>
      <c r="JJQ21" s="2133"/>
      <c r="JJT21" s="2133"/>
      <c r="JJU21" s="2133"/>
      <c r="JJV21" s="2133"/>
      <c r="JJW21" s="2133"/>
      <c r="JJX21" s="2133"/>
      <c r="JJY21" s="2133"/>
      <c r="JKB21" s="2133"/>
      <c r="JKC21" s="2133"/>
      <c r="JKD21" s="2133"/>
      <c r="JKE21" s="2133"/>
      <c r="JKF21" s="2133"/>
      <c r="JKG21" s="2133"/>
      <c r="JKJ21" s="2133"/>
      <c r="JKK21" s="2133"/>
      <c r="JKL21" s="2133"/>
      <c r="JKM21" s="2133"/>
      <c r="JKN21" s="2133"/>
      <c r="JKO21" s="2133"/>
      <c r="JKR21" s="2133"/>
      <c r="JKS21" s="2133"/>
      <c r="JKT21" s="2133"/>
      <c r="JKU21" s="2133"/>
      <c r="JKV21" s="2133"/>
      <c r="JKW21" s="2133"/>
      <c r="JKZ21" s="2133"/>
      <c r="JLA21" s="2133"/>
      <c r="JLB21" s="2133"/>
      <c r="JLC21" s="2133"/>
      <c r="JLD21" s="2133"/>
      <c r="JLE21" s="2133"/>
      <c r="JLH21" s="2133"/>
      <c r="JLI21" s="2133"/>
      <c r="JLJ21" s="2133"/>
      <c r="JLK21" s="2133"/>
      <c r="JLL21" s="2133"/>
      <c r="JLM21" s="2133"/>
      <c r="JLP21" s="2133"/>
      <c r="JLQ21" s="2133"/>
      <c r="JLR21" s="2133"/>
      <c r="JLS21" s="2133"/>
      <c r="JLT21" s="2133"/>
      <c r="JLU21" s="2133"/>
      <c r="JLX21" s="2133"/>
      <c r="JLY21" s="2133"/>
      <c r="JLZ21" s="2133"/>
      <c r="JMA21" s="2133"/>
      <c r="JMB21" s="2133"/>
      <c r="JMC21" s="2133"/>
      <c r="JMF21" s="2133"/>
      <c r="JMG21" s="2133"/>
      <c r="JMH21" s="2133"/>
      <c r="JMI21" s="2133"/>
      <c r="JMJ21" s="2133"/>
      <c r="JMK21" s="2133"/>
      <c r="JMN21" s="2133"/>
      <c r="JMO21" s="2133"/>
      <c r="JMP21" s="2133"/>
      <c r="JMQ21" s="2133"/>
      <c r="JMR21" s="2133"/>
      <c r="JMS21" s="2133"/>
      <c r="JMV21" s="2133"/>
      <c r="JMW21" s="2133"/>
      <c r="JMX21" s="2133"/>
      <c r="JMY21" s="2133"/>
      <c r="JMZ21" s="2133"/>
      <c r="JNA21" s="2133"/>
      <c r="JND21" s="2133"/>
      <c r="JNE21" s="2133"/>
      <c r="JNF21" s="2133"/>
      <c r="JNG21" s="2133"/>
      <c r="JNH21" s="2133"/>
      <c r="JNI21" s="2133"/>
      <c r="JNL21" s="2133"/>
      <c r="JNM21" s="2133"/>
      <c r="JNN21" s="2133"/>
      <c r="JNO21" s="2133"/>
      <c r="JNP21" s="2133"/>
      <c r="JNQ21" s="2133"/>
      <c r="JNT21" s="2133"/>
      <c r="JNU21" s="2133"/>
      <c r="JNV21" s="2133"/>
      <c r="JNW21" s="2133"/>
      <c r="JNX21" s="2133"/>
      <c r="JNY21" s="2133"/>
      <c r="JOB21" s="2133"/>
      <c r="JOC21" s="2133"/>
      <c r="JOD21" s="2133"/>
      <c r="JOE21" s="2133"/>
      <c r="JOF21" s="2133"/>
      <c r="JOG21" s="2133"/>
      <c r="JOJ21" s="2133"/>
      <c r="JOK21" s="2133"/>
      <c r="JOL21" s="2133"/>
      <c r="JOM21" s="2133"/>
      <c r="JON21" s="2133"/>
      <c r="JOO21" s="2133"/>
      <c r="JOR21" s="2133"/>
      <c r="JOS21" s="2133"/>
      <c r="JOT21" s="2133"/>
      <c r="JOU21" s="2133"/>
      <c r="JOV21" s="2133"/>
      <c r="JOW21" s="2133"/>
      <c r="JOZ21" s="2133"/>
      <c r="JPA21" s="2133"/>
      <c r="JPB21" s="2133"/>
      <c r="JPC21" s="2133"/>
      <c r="JPD21" s="2133"/>
      <c r="JPE21" s="2133"/>
      <c r="JPH21" s="2133"/>
      <c r="JPI21" s="2133"/>
      <c r="JPJ21" s="2133"/>
      <c r="JPK21" s="2133"/>
      <c r="JPL21" s="2133"/>
      <c r="JPM21" s="2133"/>
      <c r="JPP21" s="2133"/>
      <c r="JPQ21" s="2133"/>
      <c r="JPR21" s="2133"/>
      <c r="JPS21" s="2133"/>
      <c r="JPT21" s="2133"/>
      <c r="JPU21" s="2133"/>
      <c r="JPX21" s="2133"/>
      <c r="JPY21" s="2133"/>
      <c r="JPZ21" s="2133"/>
      <c r="JQA21" s="2133"/>
      <c r="JQB21" s="2133"/>
      <c r="JQC21" s="2133"/>
      <c r="JQF21" s="2133"/>
      <c r="JQG21" s="2133"/>
      <c r="JQH21" s="2133"/>
      <c r="JQI21" s="2133"/>
      <c r="JQJ21" s="2133"/>
      <c r="JQK21" s="2133"/>
      <c r="JQN21" s="2133"/>
      <c r="JQO21" s="2133"/>
      <c r="JQP21" s="2133"/>
      <c r="JQQ21" s="2133"/>
      <c r="JQR21" s="2133"/>
      <c r="JQS21" s="2133"/>
      <c r="JQV21" s="2133"/>
      <c r="JQW21" s="2133"/>
      <c r="JQX21" s="2133"/>
      <c r="JQY21" s="2133"/>
      <c r="JQZ21" s="2133"/>
      <c r="JRA21" s="2133"/>
      <c r="JRD21" s="2133"/>
      <c r="JRE21" s="2133"/>
      <c r="JRF21" s="2133"/>
      <c r="JRG21" s="2133"/>
      <c r="JRH21" s="2133"/>
      <c r="JRI21" s="2133"/>
      <c r="JRL21" s="2133"/>
      <c r="JRM21" s="2133"/>
      <c r="JRN21" s="2133"/>
      <c r="JRO21" s="2133"/>
      <c r="JRP21" s="2133"/>
      <c r="JRQ21" s="2133"/>
      <c r="JRT21" s="2133"/>
      <c r="JRU21" s="2133"/>
      <c r="JRV21" s="2133"/>
      <c r="JRW21" s="2133"/>
      <c r="JRX21" s="2133"/>
      <c r="JRY21" s="2133"/>
      <c r="JSB21" s="2133"/>
      <c r="JSC21" s="2133"/>
      <c r="JSD21" s="2133"/>
      <c r="JSE21" s="2133"/>
      <c r="JSF21" s="2133"/>
      <c r="JSG21" s="2133"/>
      <c r="JSJ21" s="2133"/>
      <c r="JSK21" s="2133"/>
      <c r="JSL21" s="2133"/>
      <c r="JSM21" s="2133"/>
      <c r="JSN21" s="2133"/>
      <c r="JSO21" s="2133"/>
      <c r="JSR21" s="2133"/>
      <c r="JSS21" s="2133"/>
      <c r="JST21" s="2133"/>
      <c r="JSU21" s="2133"/>
      <c r="JSV21" s="2133"/>
      <c r="JSW21" s="2133"/>
      <c r="JSZ21" s="2133"/>
      <c r="JTA21" s="2133"/>
      <c r="JTB21" s="2133"/>
      <c r="JTC21" s="2133"/>
      <c r="JTD21" s="2133"/>
      <c r="JTE21" s="2133"/>
      <c r="JTH21" s="2133"/>
      <c r="JTI21" s="2133"/>
      <c r="JTJ21" s="2133"/>
      <c r="JTK21" s="2133"/>
      <c r="JTL21" s="2133"/>
      <c r="JTM21" s="2133"/>
      <c r="JTP21" s="2133"/>
      <c r="JTQ21" s="2133"/>
      <c r="JTR21" s="2133"/>
      <c r="JTS21" s="2133"/>
      <c r="JTT21" s="2133"/>
      <c r="JTU21" s="2133"/>
      <c r="JTX21" s="2133"/>
      <c r="JTY21" s="2133"/>
      <c r="JTZ21" s="2133"/>
      <c r="JUA21" s="2133"/>
      <c r="JUB21" s="2133"/>
      <c r="JUC21" s="2133"/>
      <c r="JUF21" s="2133"/>
      <c r="JUG21" s="2133"/>
      <c r="JUH21" s="2133"/>
      <c r="JUI21" s="2133"/>
      <c r="JUJ21" s="2133"/>
      <c r="JUK21" s="2133"/>
      <c r="JUN21" s="2133"/>
      <c r="JUO21" s="2133"/>
      <c r="JUP21" s="2133"/>
      <c r="JUQ21" s="2133"/>
      <c r="JUR21" s="2133"/>
      <c r="JUS21" s="2133"/>
      <c r="JUV21" s="2133"/>
      <c r="JUW21" s="2133"/>
      <c r="JUX21" s="2133"/>
      <c r="JUY21" s="2133"/>
      <c r="JUZ21" s="2133"/>
      <c r="JVA21" s="2133"/>
      <c r="JVD21" s="2133"/>
      <c r="JVE21" s="2133"/>
      <c r="JVF21" s="2133"/>
      <c r="JVG21" s="2133"/>
      <c r="JVH21" s="2133"/>
      <c r="JVI21" s="2133"/>
      <c r="JVL21" s="2133"/>
      <c r="JVM21" s="2133"/>
      <c r="JVN21" s="2133"/>
      <c r="JVO21" s="2133"/>
      <c r="JVP21" s="2133"/>
      <c r="JVQ21" s="2133"/>
      <c r="JVT21" s="2133"/>
      <c r="JVU21" s="2133"/>
      <c r="JVV21" s="2133"/>
      <c r="JVW21" s="2133"/>
      <c r="JVX21" s="2133"/>
      <c r="JVY21" s="2133"/>
      <c r="JWB21" s="2133"/>
      <c r="JWC21" s="2133"/>
      <c r="JWD21" s="2133"/>
      <c r="JWE21" s="2133"/>
      <c r="JWF21" s="2133"/>
      <c r="JWG21" s="2133"/>
      <c r="JWJ21" s="2133"/>
      <c r="JWK21" s="2133"/>
      <c r="JWL21" s="2133"/>
      <c r="JWM21" s="2133"/>
      <c r="JWN21" s="2133"/>
      <c r="JWO21" s="2133"/>
      <c r="JWR21" s="2133"/>
      <c r="JWS21" s="2133"/>
      <c r="JWT21" s="2133"/>
      <c r="JWU21" s="2133"/>
      <c r="JWV21" s="2133"/>
      <c r="JWW21" s="2133"/>
      <c r="JWZ21" s="2133"/>
      <c r="JXA21" s="2133"/>
      <c r="JXB21" s="2133"/>
      <c r="JXC21" s="2133"/>
      <c r="JXD21" s="2133"/>
      <c r="JXE21" s="2133"/>
      <c r="JXH21" s="2133"/>
      <c r="JXI21" s="2133"/>
      <c r="JXJ21" s="2133"/>
      <c r="JXK21" s="2133"/>
      <c r="JXL21" s="2133"/>
      <c r="JXM21" s="2133"/>
      <c r="JXP21" s="2133"/>
      <c r="JXQ21" s="2133"/>
      <c r="JXR21" s="2133"/>
      <c r="JXS21" s="2133"/>
      <c r="JXT21" s="2133"/>
      <c r="JXU21" s="2133"/>
      <c r="JXX21" s="2133"/>
      <c r="JXY21" s="2133"/>
      <c r="JXZ21" s="2133"/>
      <c r="JYA21" s="2133"/>
      <c r="JYB21" s="2133"/>
      <c r="JYC21" s="2133"/>
      <c r="JYF21" s="2133"/>
      <c r="JYG21" s="2133"/>
      <c r="JYH21" s="2133"/>
      <c r="JYI21" s="2133"/>
      <c r="JYJ21" s="2133"/>
      <c r="JYK21" s="2133"/>
      <c r="JYN21" s="2133"/>
      <c r="JYO21" s="2133"/>
      <c r="JYP21" s="2133"/>
      <c r="JYQ21" s="2133"/>
      <c r="JYR21" s="2133"/>
      <c r="JYS21" s="2133"/>
      <c r="JYV21" s="2133"/>
      <c r="JYW21" s="2133"/>
      <c r="JYX21" s="2133"/>
      <c r="JYY21" s="2133"/>
      <c r="JYZ21" s="2133"/>
      <c r="JZA21" s="2133"/>
      <c r="JZD21" s="2133"/>
      <c r="JZE21" s="2133"/>
      <c r="JZF21" s="2133"/>
      <c r="JZG21" s="2133"/>
      <c r="JZH21" s="2133"/>
      <c r="JZI21" s="2133"/>
      <c r="JZL21" s="2133"/>
      <c r="JZM21" s="2133"/>
      <c r="JZN21" s="2133"/>
      <c r="JZO21" s="2133"/>
      <c r="JZP21" s="2133"/>
      <c r="JZQ21" s="2133"/>
      <c r="JZT21" s="2133"/>
      <c r="JZU21" s="2133"/>
      <c r="JZV21" s="2133"/>
      <c r="JZW21" s="2133"/>
      <c r="JZX21" s="2133"/>
      <c r="JZY21" s="2133"/>
      <c r="KAB21" s="2133"/>
      <c r="KAC21" s="2133"/>
      <c r="KAD21" s="2133"/>
      <c r="KAE21" s="2133"/>
      <c r="KAF21" s="2133"/>
      <c r="KAG21" s="2133"/>
      <c r="KAJ21" s="2133"/>
      <c r="KAK21" s="2133"/>
      <c r="KAL21" s="2133"/>
      <c r="KAM21" s="2133"/>
      <c r="KAN21" s="2133"/>
      <c r="KAO21" s="2133"/>
      <c r="KAR21" s="2133"/>
      <c r="KAS21" s="2133"/>
      <c r="KAT21" s="2133"/>
      <c r="KAU21" s="2133"/>
      <c r="KAV21" s="2133"/>
      <c r="KAW21" s="2133"/>
      <c r="KAZ21" s="2133"/>
      <c r="KBA21" s="2133"/>
      <c r="KBB21" s="2133"/>
      <c r="KBC21" s="2133"/>
      <c r="KBD21" s="2133"/>
      <c r="KBE21" s="2133"/>
      <c r="KBH21" s="2133"/>
      <c r="KBI21" s="2133"/>
      <c r="KBJ21" s="2133"/>
      <c r="KBK21" s="2133"/>
      <c r="KBL21" s="2133"/>
      <c r="KBM21" s="2133"/>
      <c r="KBP21" s="2133"/>
      <c r="KBQ21" s="2133"/>
      <c r="KBR21" s="2133"/>
      <c r="KBS21" s="2133"/>
      <c r="KBT21" s="2133"/>
      <c r="KBU21" s="2133"/>
      <c r="KBX21" s="2133"/>
      <c r="KBY21" s="2133"/>
      <c r="KBZ21" s="2133"/>
      <c r="KCA21" s="2133"/>
      <c r="KCB21" s="2133"/>
      <c r="KCC21" s="2133"/>
      <c r="KCF21" s="2133"/>
      <c r="KCG21" s="2133"/>
      <c r="KCH21" s="2133"/>
      <c r="KCI21" s="2133"/>
      <c r="KCJ21" s="2133"/>
      <c r="KCK21" s="2133"/>
      <c r="KCN21" s="2133"/>
      <c r="KCO21" s="2133"/>
      <c r="KCP21" s="2133"/>
      <c r="KCQ21" s="2133"/>
      <c r="KCR21" s="2133"/>
      <c r="KCS21" s="2133"/>
      <c r="KCV21" s="2133"/>
      <c r="KCW21" s="2133"/>
      <c r="KCX21" s="2133"/>
      <c r="KCY21" s="2133"/>
      <c r="KCZ21" s="2133"/>
      <c r="KDA21" s="2133"/>
      <c r="KDD21" s="2133"/>
      <c r="KDE21" s="2133"/>
      <c r="KDF21" s="2133"/>
      <c r="KDG21" s="2133"/>
      <c r="KDH21" s="2133"/>
      <c r="KDI21" s="2133"/>
      <c r="KDL21" s="2133"/>
      <c r="KDM21" s="2133"/>
      <c r="KDN21" s="2133"/>
      <c r="KDO21" s="2133"/>
      <c r="KDP21" s="2133"/>
      <c r="KDQ21" s="2133"/>
      <c r="KDT21" s="2133"/>
      <c r="KDU21" s="2133"/>
      <c r="KDV21" s="2133"/>
      <c r="KDW21" s="2133"/>
      <c r="KDX21" s="2133"/>
      <c r="KDY21" s="2133"/>
      <c r="KEB21" s="2133"/>
      <c r="KEC21" s="2133"/>
      <c r="KED21" s="2133"/>
      <c r="KEE21" s="2133"/>
      <c r="KEF21" s="2133"/>
      <c r="KEG21" s="2133"/>
      <c r="KEJ21" s="2133"/>
      <c r="KEK21" s="2133"/>
      <c r="KEL21" s="2133"/>
      <c r="KEM21" s="2133"/>
      <c r="KEN21" s="2133"/>
      <c r="KEO21" s="2133"/>
      <c r="KER21" s="2133"/>
      <c r="KES21" s="2133"/>
      <c r="KET21" s="2133"/>
      <c r="KEU21" s="2133"/>
      <c r="KEV21" s="2133"/>
      <c r="KEW21" s="2133"/>
      <c r="KEZ21" s="2133"/>
      <c r="KFA21" s="2133"/>
      <c r="KFB21" s="2133"/>
      <c r="KFC21" s="2133"/>
      <c r="KFD21" s="2133"/>
      <c r="KFE21" s="2133"/>
      <c r="KFH21" s="2133"/>
      <c r="KFI21" s="2133"/>
      <c r="KFJ21" s="2133"/>
      <c r="KFK21" s="2133"/>
      <c r="KFL21" s="2133"/>
      <c r="KFM21" s="2133"/>
      <c r="KFP21" s="2133"/>
      <c r="KFQ21" s="2133"/>
      <c r="KFR21" s="2133"/>
      <c r="KFS21" s="2133"/>
      <c r="KFT21" s="2133"/>
      <c r="KFU21" s="2133"/>
      <c r="KFX21" s="2133"/>
      <c r="KFY21" s="2133"/>
      <c r="KFZ21" s="2133"/>
      <c r="KGA21" s="2133"/>
      <c r="KGB21" s="2133"/>
      <c r="KGC21" s="2133"/>
      <c r="KGF21" s="2133"/>
      <c r="KGG21" s="2133"/>
      <c r="KGH21" s="2133"/>
      <c r="KGI21" s="2133"/>
      <c r="KGJ21" s="2133"/>
      <c r="KGK21" s="2133"/>
      <c r="KGN21" s="2133"/>
      <c r="KGO21" s="2133"/>
      <c r="KGP21" s="2133"/>
      <c r="KGQ21" s="2133"/>
      <c r="KGR21" s="2133"/>
      <c r="KGS21" s="2133"/>
      <c r="KGV21" s="2133"/>
      <c r="KGW21" s="2133"/>
      <c r="KGX21" s="2133"/>
      <c r="KGY21" s="2133"/>
      <c r="KGZ21" s="2133"/>
      <c r="KHA21" s="2133"/>
      <c r="KHD21" s="2133"/>
      <c r="KHE21" s="2133"/>
      <c r="KHF21" s="2133"/>
      <c r="KHG21" s="2133"/>
      <c r="KHH21" s="2133"/>
      <c r="KHI21" s="2133"/>
      <c r="KHL21" s="2133"/>
      <c r="KHM21" s="2133"/>
      <c r="KHN21" s="2133"/>
      <c r="KHO21" s="2133"/>
      <c r="KHP21" s="2133"/>
      <c r="KHQ21" s="2133"/>
      <c r="KHT21" s="2133"/>
      <c r="KHU21" s="2133"/>
      <c r="KHV21" s="2133"/>
      <c r="KHW21" s="2133"/>
      <c r="KHX21" s="2133"/>
      <c r="KHY21" s="2133"/>
      <c r="KIB21" s="2133"/>
      <c r="KIC21" s="2133"/>
      <c r="KID21" s="2133"/>
      <c r="KIE21" s="2133"/>
      <c r="KIF21" s="2133"/>
      <c r="KIG21" s="2133"/>
      <c r="KIJ21" s="2133"/>
      <c r="KIK21" s="2133"/>
      <c r="KIL21" s="2133"/>
      <c r="KIM21" s="2133"/>
      <c r="KIN21" s="2133"/>
      <c r="KIO21" s="2133"/>
      <c r="KIR21" s="2133"/>
      <c r="KIS21" s="2133"/>
      <c r="KIT21" s="2133"/>
      <c r="KIU21" s="2133"/>
      <c r="KIV21" s="2133"/>
      <c r="KIW21" s="2133"/>
      <c r="KIZ21" s="2133"/>
      <c r="KJA21" s="2133"/>
      <c r="KJB21" s="2133"/>
      <c r="KJC21" s="2133"/>
      <c r="KJD21" s="2133"/>
      <c r="KJE21" s="2133"/>
      <c r="KJH21" s="2133"/>
      <c r="KJI21" s="2133"/>
      <c r="KJJ21" s="2133"/>
      <c r="KJK21" s="2133"/>
      <c r="KJL21" s="2133"/>
      <c r="KJM21" s="2133"/>
      <c r="KJP21" s="2133"/>
      <c r="KJQ21" s="2133"/>
      <c r="KJR21" s="2133"/>
      <c r="KJS21" s="2133"/>
      <c r="KJT21" s="2133"/>
      <c r="KJU21" s="2133"/>
      <c r="KJX21" s="2133"/>
      <c r="KJY21" s="2133"/>
      <c r="KJZ21" s="2133"/>
      <c r="KKA21" s="2133"/>
      <c r="KKB21" s="2133"/>
      <c r="KKC21" s="2133"/>
      <c r="KKF21" s="2133"/>
      <c r="KKG21" s="2133"/>
      <c r="KKH21" s="2133"/>
      <c r="KKI21" s="2133"/>
      <c r="KKJ21" s="2133"/>
      <c r="KKK21" s="2133"/>
      <c r="KKN21" s="2133"/>
      <c r="KKO21" s="2133"/>
      <c r="KKP21" s="2133"/>
      <c r="KKQ21" s="2133"/>
      <c r="KKR21" s="2133"/>
      <c r="KKS21" s="2133"/>
      <c r="KKV21" s="2133"/>
      <c r="KKW21" s="2133"/>
      <c r="KKX21" s="2133"/>
      <c r="KKY21" s="2133"/>
      <c r="KKZ21" s="2133"/>
      <c r="KLA21" s="2133"/>
      <c r="KLD21" s="2133"/>
      <c r="KLE21" s="2133"/>
      <c r="KLF21" s="2133"/>
      <c r="KLG21" s="2133"/>
      <c r="KLH21" s="2133"/>
      <c r="KLI21" s="2133"/>
      <c r="KLL21" s="2133"/>
      <c r="KLM21" s="2133"/>
      <c r="KLN21" s="2133"/>
      <c r="KLO21" s="2133"/>
      <c r="KLP21" s="2133"/>
      <c r="KLQ21" s="2133"/>
      <c r="KLT21" s="2133"/>
      <c r="KLU21" s="2133"/>
      <c r="KLV21" s="2133"/>
      <c r="KLW21" s="2133"/>
      <c r="KLX21" s="2133"/>
      <c r="KLY21" s="2133"/>
      <c r="KMB21" s="2133"/>
      <c r="KMC21" s="2133"/>
      <c r="KMD21" s="2133"/>
      <c r="KME21" s="2133"/>
      <c r="KMF21" s="2133"/>
      <c r="KMG21" s="2133"/>
      <c r="KMJ21" s="2133"/>
      <c r="KMK21" s="2133"/>
      <c r="KML21" s="2133"/>
      <c r="KMM21" s="2133"/>
      <c r="KMN21" s="2133"/>
      <c r="KMO21" s="2133"/>
      <c r="KMR21" s="2133"/>
      <c r="KMS21" s="2133"/>
      <c r="KMT21" s="2133"/>
      <c r="KMU21" s="2133"/>
      <c r="KMV21" s="2133"/>
      <c r="KMW21" s="2133"/>
      <c r="KMZ21" s="2133"/>
      <c r="KNA21" s="2133"/>
      <c r="KNB21" s="2133"/>
      <c r="KNC21" s="2133"/>
      <c r="KND21" s="2133"/>
      <c r="KNE21" s="2133"/>
      <c r="KNH21" s="2133"/>
      <c r="KNI21" s="2133"/>
      <c r="KNJ21" s="2133"/>
      <c r="KNK21" s="2133"/>
      <c r="KNL21" s="2133"/>
      <c r="KNM21" s="2133"/>
      <c r="KNP21" s="2133"/>
      <c r="KNQ21" s="2133"/>
      <c r="KNR21" s="2133"/>
      <c r="KNS21" s="2133"/>
      <c r="KNT21" s="2133"/>
      <c r="KNU21" s="2133"/>
      <c r="KNX21" s="2133"/>
      <c r="KNY21" s="2133"/>
      <c r="KNZ21" s="2133"/>
      <c r="KOA21" s="2133"/>
      <c r="KOB21" s="2133"/>
      <c r="KOC21" s="2133"/>
      <c r="KOF21" s="2133"/>
      <c r="KOG21" s="2133"/>
      <c r="KOH21" s="2133"/>
      <c r="KOI21" s="2133"/>
      <c r="KOJ21" s="2133"/>
      <c r="KOK21" s="2133"/>
      <c r="KON21" s="2133"/>
      <c r="KOO21" s="2133"/>
      <c r="KOP21" s="2133"/>
      <c r="KOQ21" s="2133"/>
      <c r="KOR21" s="2133"/>
      <c r="KOS21" s="2133"/>
      <c r="KOV21" s="2133"/>
      <c r="KOW21" s="2133"/>
      <c r="KOX21" s="2133"/>
      <c r="KOY21" s="2133"/>
      <c r="KOZ21" s="2133"/>
      <c r="KPA21" s="2133"/>
      <c r="KPD21" s="2133"/>
      <c r="KPE21" s="2133"/>
      <c r="KPF21" s="2133"/>
      <c r="KPG21" s="2133"/>
      <c r="KPH21" s="2133"/>
      <c r="KPI21" s="2133"/>
      <c r="KPL21" s="2133"/>
      <c r="KPM21" s="2133"/>
      <c r="KPN21" s="2133"/>
      <c r="KPO21" s="2133"/>
      <c r="KPP21" s="2133"/>
      <c r="KPQ21" s="2133"/>
      <c r="KPT21" s="2133"/>
      <c r="KPU21" s="2133"/>
      <c r="KPV21" s="2133"/>
      <c r="KPW21" s="2133"/>
      <c r="KPX21" s="2133"/>
      <c r="KPY21" s="2133"/>
      <c r="KQB21" s="2133"/>
      <c r="KQC21" s="2133"/>
      <c r="KQD21" s="2133"/>
      <c r="KQE21" s="2133"/>
      <c r="KQF21" s="2133"/>
      <c r="KQG21" s="2133"/>
      <c r="KQJ21" s="2133"/>
      <c r="KQK21" s="2133"/>
      <c r="KQL21" s="2133"/>
      <c r="KQM21" s="2133"/>
      <c r="KQN21" s="2133"/>
      <c r="KQO21" s="2133"/>
      <c r="KQR21" s="2133"/>
      <c r="KQS21" s="2133"/>
      <c r="KQT21" s="2133"/>
      <c r="KQU21" s="2133"/>
      <c r="KQV21" s="2133"/>
      <c r="KQW21" s="2133"/>
      <c r="KQZ21" s="2133"/>
      <c r="KRA21" s="2133"/>
      <c r="KRB21" s="2133"/>
      <c r="KRC21" s="2133"/>
      <c r="KRD21" s="2133"/>
      <c r="KRE21" s="2133"/>
      <c r="KRH21" s="2133"/>
      <c r="KRI21" s="2133"/>
      <c r="KRJ21" s="2133"/>
      <c r="KRK21" s="2133"/>
      <c r="KRL21" s="2133"/>
      <c r="KRM21" s="2133"/>
      <c r="KRP21" s="2133"/>
      <c r="KRQ21" s="2133"/>
      <c r="KRR21" s="2133"/>
      <c r="KRS21" s="2133"/>
      <c r="KRT21" s="2133"/>
      <c r="KRU21" s="2133"/>
      <c r="KRX21" s="2133"/>
      <c r="KRY21" s="2133"/>
      <c r="KRZ21" s="2133"/>
      <c r="KSA21" s="2133"/>
      <c r="KSB21" s="2133"/>
      <c r="KSC21" s="2133"/>
      <c r="KSF21" s="2133"/>
      <c r="KSG21" s="2133"/>
      <c r="KSH21" s="2133"/>
      <c r="KSI21" s="2133"/>
      <c r="KSJ21" s="2133"/>
      <c r="KSK21" s="2133"/>
      <c r="KSN21" s="2133"/>
      <c r="KSO21" s="2133"/>
      <c r="KSP21" s="2133"/>
      <c r="KSQ21" s="2133"/>
      <c r="KSR21" s="2133"/>
      <c r="KSS21" s="2133"/>
      <c r="KSV21" s="2133"/>
      <c r="KSW21" s="2133"/>
      <c r="KSX21" s="2133"/>
      <c r="KSY21" s="2133"/>
      <c r="KSZ21" s="2133"/>
      <c r="KTA21" s="2133"/>
      <c r="KTD21" s="2133"/>
      <c r="KTE21" s="2133"/>
      <c r="KTF21" s="2133"/>
      <c r="KTG21" s="2133"/>
      <c r="KTH21" s="2133"/>
      <c r="KTI21" s="2133"/>
      <c r="KTL21" s="2133"/>
      <c r="KTM21" s="2133"/>
      <c r="KTN21" s="2133"/>
      <c r="KTO21" s="2133"/>
      <c r="KTP21" s="2133"/>
      <c r="KTQ21" s="2133"/>
      <c r="KTT21" s="2133"/>
      <c r="KTU21" s="2133"/>
      <c r="KTV21" s="2133"/>
      <c r="KTW21" s="2133"/>
      <c r="KTX21" s="2133"/>
      <c r="KTY21" s="2133"/>
      <c r="KUB21" s="2133"/>
      <c r="KUC21" s="2133"/>
      <c r="KUD21" s="2133"/>
      <c r="KUE21" s="2133"/>
      <c r="KUF21" s="2133"/>
      <c r="KUG21" s="2133"/>
      <c r="KUJ21" s="2133"/>
      <c r="KUK21" s="2133"/>
      <c r="KUL21" s="2133"/>
      <c r="KUM21" s="2133"/>
      <c r="KUN21" s="2133"/>
      <c r="KUO21" s="2133"/>
      <c r="KUR21" s="2133"/>
      <c r="KUS21" s="2133"/>
      <c r="KUT21" s="2133"/>
      <c r="KUU21" s="2133"/>
      <c r="KUV21" s="2133"/>
      <c r="KUW21" s="2133"/>
      <c r="KUZ21" s="2133"/>
      <c r="KVA21" s="2133"/>
      <c r="KVB21" s="2133"/>
      <c r="KVC21" s="2133"/>
      <c r="KVD21" s="2133"/>
      <c r="KVE21" s="2133"/>
      <c r="KVH21" s="2133"/>
      <c r="KVI21" s="2133"/>
      <c r="KVJ21" s="2133"/>
      <c r="KVK21" s="2133"/>
      <c r="KVL21" s="2133"/>
      <c r="KVM21" s="2133"/>
      <c r="KVP21" s="2133"/>
      <c r="KVQ21" s="2133"/>
      <c r="KVR21" s="2133"/>
      <c r="KVS21" s="2133"/>
      <c r="KVT21" s="2133"/>
      <c r="KVU21" s="2133"/>
      <c r="KVX21" s="2133"/>
      <c r="KVY21" s="2133"/>
      <c r="KVZ21" s="2133"/>
      <c r="KWA21" s="2133"/>
      <c r="KWB21" s="2133"/>
      <c r="KWC21" s="2133"/>
      <c r="KWF21" s="2133"/>
      <c r="KWG21" s="2133"/>
      <c r="KWH21" s="2133"/>
      <c r="KWI21" s="2133"/>
      <c r="KWJ21" s="2133"/>
      <c r="KWK21" s="2133"/>
      <c r="KWN21" s="2133"/>
      <c r="KWO21" s="2133"/>
      <c r="KWP21" s="2133"/>
      <c r="KWQ21" s="2133"/>
      <c r="KWR21" s="2133"/>
      <c r="KWS21" s="2133"/>
      <c r="KWV21" s="2133"/>
      <c r="KWW21" s="2133"/>
      <c r="KWX21" s="2133"/>
      <c r="KWY21" s="2133"/>
      <c r="KWZ21" s="2133"/>
      <c r="KXA21" s="2133"/>
      <c r="KXD21" s="2133"/>
      <c r="KXE21" s="2133"/>
      <c r="KXF21" s="2133"/>
      <c r="KXG21" s="2133"/>
      <c r="KXH21" s="2133"/>
      <c r="KXI21" s="2133"/>
      <c r="KXL21" s="2133"/>
      <c r="KXM21" s="2133"/>
      <c r="KXN21" s="2133"/>
      <c r="KXO21" s="2133"/>
      <c r="KXP21" s="2133"/>
      <c r="KXQ21" s="2133"/>
      <c r="KXT21" s="2133"/>
      <c r="KXU21" s="2133"/>
      <c r="KXV21" s="2133"/>
      <c r="KXW21" s="2133"/>
      <c r="KXX21" s="2133"/>
      <c r="KXY21" s="2133"/>
      <c r="KYB21" s="2133"/>
      <c r="KYC21" s="2133"/>
      <c r="KYD21" s="2133"/>
      <c r="KYE21" s="2133"/>
      <c r="KYF21" s="2133"/>
      <c r="KYG21" s="2133"/>
      <c r="KYJ21" s="2133"/>
      <c r="KYK21" s="2133"/>
      <c r="KYL21" s="2133"/>
      <c r="KYM21" s="2133"/>
      <c r="KYN21" s="2133"/>
      <c r="KYO21" s="2133"/>
      <c r="KYR21" s="2133"/>
      <c r="KYS21" s="2133"/>
      <c r="KYT21" s="2133"/>
      <c r="KYU21" s="2133"/>
      <c r="KYV21" s="2133"/>
      <c r="KYW21" s="2133"/>
      <c r="KYZ21" s="2133"/>
      <c r="KZA21" s="2133"/>
      <c r="KZB21" s="2133"/>
      <c r="KZC21" s="2133"/>
      <c r="KZD21" s="2133"/>
      <c r="KZE21" s="2133"/>
      <c r="KZH21" s="2133"/>
      <c r="KZI21" s="2133"/>
      <c r="KZJ21" s="2133"/>
      <c r="KZK21" s="2133"/>
      <c r="KZL21" s="2133"/>
      <c r="KZM21" s="2133"/>
      <c r="KZP21" s="2133"/>
      <c r="KZQ21" s="2133"/>
      <c r="KZR21" s="2133"/>
      <c r="KZS21" s="2133"/>
      <c r="KZT21" s="2133"/>
      <c r="KZU21" s="2133"/>
      <c r="KZX21" s="2133"/>
      <c r="KZY21" s="2133"/>
      <c r="KZZ21" s="2133"/>
      <c r="LAA21" s="2133"/>
      <c r="LAB21" s="2133"/>
      <c r="LAC21" s="2133"/>
      <c r="LAF21" s="2133"/>
      <c r="LAG21" s="2133"/>
      <c r="LAH21" s="2133"/>
      <c r="LAI21" s="2133"/>
      <c r="LAJ21" s="2133"/>
      <c r="LAK21" s="2133"/>
      <c r="LAN21" s="2133"/>
      <c r="LAO21" s="2133"/>
      <c r="LAP21" s="2133"/>
      <c r="LAQ21" s="2133"/>
      <c r="LAR21" s="2133"/>
      <c r="LAS21" s="2133"/>
      <c r="LAV21" s="2133"/>
      <c r="LAW21" s="2133"/>
      <c r="LAX21" s="2133"/>
      <c r="LAY21" s="2133"/>
      <c r="LAZ21" s="2133"/>
      <c r="LBA21" s="2133"/>
      <c r="LBD21" s="2133"/>
      <c r="LBE21" s="2133"/>
      <c r="LBF21" s="2133"/>
      <c r="LBG21" s="2133"/>
      <c r="LBH21" s="2133"/>
      <c r="LBI21" s="2133"/>
      <c r="LBL21" s="2133"/>
      <c r="LBM21" s="2133"/>
      <c r="LBN21" s="2133"/>
      <c r="LBO21" s="2133"/>
      <c r="LBP21" s="2133"/>
      <c r="LBQ21" s="2133"/>
      <c r="LBT21" s="2133"/>
      <c r="LBU21" s="2133"/>
      <c r="LBV21" s="2133"/>
      <c r="LBW21" s="2133"/>
      <c r="LBX21" s="2133"/>
      <c r="LBY21" s="2133"/>
      <c r="LCB21" s="2133"/>
    </row>
    <row r="22" spans="1:8192" ht="39" customHeight="1">
      <c r="A22" s="2135"/>
      <c r="B22" s="2136"/>
      <c r="C22" s="2136"/>
      <c r="D22" s="2136"/>
      <c r="E22" s="949"/>
      <c r="F22" s="975"/>
      <c r="G22" s="975"/>
      <c r="H22" s="975"/>
      <c r="I22" s="975"/>
      <c r="J22" s="975"/>
      <c r="K22" s="975"/>
      <c r="L22" s="975"/>
      <c r="M22" s="975"/>
      <c r="N22" s="975"/>
      <c r="O22" s="975"/>
      <c r="P22" s="975"/>
      <c r="Q22" s="975"/>
      <c r="R22" s="975"/>
      <c r="S22" s="975"/>
      <c r="T22" s="975"/>
      <c r="U22" s="975"/>
    </row>
    <row r="23" spans="1:8192">
      <c r="A23" s="977" t="s">
        <v>879</v>
      </c>
      <c r="B23" s="2134" t="s">
        <v>880</v>
      </c>
      <c r="C23" s="2134"/>
      <c r="D23" s="2134"/>
      <c r="E23" s="961"/>
      <c r="F23" s="975"/>
      <c r="G23" s="975"/>
      <c r="H23" s="975"/>
      <c r="I23" s="975"/>
      <c r="J23" s="975"/>
      <c r="K23" s="975"/>
      <c r="L23" s="975"/>
      <c r="M23" s="975"/>
      <c r="N23" s="975"/>
      <c r="O23" s="975"/>
      <c r="P23" s="975"/>
      <c r="Q23" s="975"/>
      <c r="R23" s="975"/>
      <c r="S23" s="975"/>
      <c r="T23" s="975"/>
      <c r="U23" s="975"/>
    </row>
    <row r="24" spans="1:8192">
      <c r="A24" s="977" t="s">
        <v>881</v>
      </c>
      <c r="B24" s="2079" t="s">
        <v>767</v>
      </c>
      <c r="C24" s="2079"/>
      <c r="D24" s="2079"/>
      <c r="E24" s="978"/>
      <c r="F24" s="975"/>
      <c r="G24" s="975"/>
      <c r="H24" s="975"/>
      <c r="I24" s="975"/>
      <c r="J24" s="975"/>
      <c r="K24" s="975"/>
      <c r="L24" s="975"/>
      <c r="M24" s="975"/>
      <c r="N24" s="975"/>
      <c r="O24" s="975"/>
      <c r="P24" s="975"/>
      <c r="Q24" s="975"/>
      <c r="R24" s="975"/>
      <c r="S24" s="975"/>
      <c r="T24" s="975"/>
      <c r="U24" s="975"/>
    </row>
    <row r="25" spans="1:8192">
      <c r="A25" s="977" t="s">
        <v>875</v>
      </c>
      <c r="B25" s="2079" t="s">
        <v>882</v>
      </c>
      <c r="C25" s="2079"/>
      <c r="D25" s="2079"/>
      <c r="E25" s="978"/>
      <c r="F25" s="975"/>
      <c r="G25" s="975"/>
      <c r="H25" s="975"/>
      <c r="I25" s="975"/>
      <c r="J25" s="975"/>
      <c r="K25" s="975"/>
    </row>
    <row r="26" spans="1:8192">
      <c r="F26" s="975"/>
      <c r="G26" s="975"/>
      <c r="H26" s="975"/>
      <c r="I26" s="975"/>
      <c r="J26" s="975"/>
      <c r="K26" s="975"/>
    </row>
    <row r="27" spans="1:8192">
      <c r="F27" s="975"/>
      <c r="G27" s="975"/>
      <c r="H27" s="975"/>
      <c r="I27" s="975"/>
      <c r="J27" s="975"/>
      <c r="K27" s="975"/>
    </row>
    <row r="28" spans="1:8192">
      <c r="F28" s="975"/>
      <c r="G28" s="975"/>
      <c r="H28" s="975"/>
      <c r="I28" s="975"/>
      <c r="J28" s="975"/>
      <c r="K28" s="975"/>
    </row>
    <row r="29" spans="1:8192">
      <c r="F29" s="975"/>
      <c r="G29" s="975"/>
      <c r="H29" s="975"/>
      <c r="I29" s="975"/>
      <c r="J29" s="975"/>
    </row>
  </sheetData>
  <mergeCells count="5175">
    <mergeCell ref="B23:D23"/>
    <mergeCell ref="B24:D24"/>
    <mergeCell ref="B25:D25"/>
    <mergeCell ref="LBV19:LBW21"/>
    <mergeCell ref="LBX19:LBX21"/>
    <mergeCell ref="LBY19:LBY21"/>
    <mergeCell ref="LCB19:LCB21"/>
    <mergeCell ref="A21:A22"/>
    <mergeCell ref="B21:D22"/>
    <mergeCell ref="LBM19:LBM21"/>
    <mergeCell ref="LBN19:LBO21"/>
    <mergeCell ref="LBP19:LBP21"/>
    <mergeCell ref="LBQ19:LBQ21"/>
    <mergeCell ref="LBT19:LBT21"/>
    <mergeCell ref="LBU19:LBU21"/>
    <mergeCell ref="LBD19:LBD21"/>
    <mergeCell ref="LBE19:LBE21"/>
    <mergeCell ref="LBF19:LBG21"/>
    <mergeCell ref="LBH19:LBH21"/>
    <mergeCell ref="LBI19:LBI21"/>
    <mergeCell ref="LBL19:LBL21"/>
    <mergeCell ref="LAS19:LAS21"/>
    <mergeCell ref="LAV19:LAV21"/>
    <mergeCell ref="LAW19:LAW21"/>
    <mergeCell ref="LAX19:LAY21"/>
    <mergeCell ref="LAZ19:LAZ21"/>
    <mergeCell ref="LBA19:LBA21"/>
    <mergeCell ref="LAJ19:LAJ21"/>
    <mergeCell ref="LAK19:LAK21"/>
    <mergeCell ref="LAN19:LAN21"/>
    <mergeCell ref="LAO19:LAO21"/>
    <mergeCell ref="LAP19:LAQ21"/>
    <mergeCell ref="LAR19:LAR21"/>
    <mergeCell ref="KZZ19:LAA21"/>
    <mergeCell ref="LAB19:LAB21"/>
    <mergeCell ref="LAC19:LAC21"/>
    <mergeCell ref="LAF19:LAF21"/>
    <mergeCell ref="LAG19:LAG21"/>
    <mergeCell ref="LAH19:LAI21"/>
    <mergeCell ref="KZQ19:KZQ21"/>
    <mergeCell ref="KZR19:KZS21"/>
    <mergeCell ref="KZT19:KZT21"/>
    <mergeCell ref="KZU19:KZU21"/>
    <mergeCell ref="KZX19:KZX21"/>
    <mergeCell ref="KZY19:KZY21"/>
    <mergeCell ref="KZH19:KZH21"/>
    <mergeCell ref="KZI19:KZI21"/>
    <mergeCell ref="KZJ19:KZK21"/>
    <mergeCell ref="KZL19:KZL21"/>
    <mergeCell ref="KZM19:KZM21"/>
    <mergeCell ref="KZP19:KZP21"/>
    <mergeCell ref="KYW19:KYW21"/>
    <mergeCell ref="KYZ19:KYZ21"/>
    <mergeCell ref="KZA19:KZA21"/>
    <mergeCell ref="KZB19:KZC21"/>
    <mergeCell ref="KZD19:KZD21"/>
    <mergeCell ref="KZE19:KZE21"/>
    <mergeCell ref="KYN19:KYN21"/>
    <mergeCell ref="KYO19:KYO21"/>
    <mergeCell ref="KYR19:KYR21"/>
    <mergeCell ref="KYS19:KYS21"/>
    <mergeCell ref="KYT19:KYU21"/>
    <mergeCell ref="KYV19:KYV21"/>
    <mergeCell ref="KYD19:KYE21"/>
    <mergeCell ref="KYF19:KYF21"/>
    <mergeCell ref="KYG19:KYG21"/>
    <mergeCell ref="KYJ19:KYJ21"/>
    <mergeCell ref="KYK19:KYK21"/>
    <mergeCell ref="KYL19:KYM21"/>
    <mergeCell ref="KXU19:KXU21"/>
    <mergeCell ref="KXV19:KXW21"/>
    <mergeCell ref="KXX19:KXX21"/>
    <mergeCell ref="KXY19:KXY21"/>
    <mergeCell ref="KYB19:KYB21"/>
    <mergeCell ref="KYC19:KYC21"/>
    <mergeCell ref="KXL19:KXL21"/>
    <mergeCell ref="KXM19:KXM21"/>
    <mergeCell ref="KXN19:KXO21"/>
    <mergeCell ref="KXP19:KXP21"/>
    <mergeCell ref="KXQ19:KXQ21"/>
    <mergeCell ref="KXT19:KXT21"/>
    <mergeCell ref="KXA19:KXA21"/>
    <mergeCell ref="KXD19:KXD21"/>
    <mergeCell ref="KXE19:KXE21"/>
    <mergeCell ref="KXF19:KXG21"/>
    <mergeCell ref="KXH19:KXH21"/>
    <mergeCell ref="KXI19:KXI21"/>
    <mergeCell ref="KWR19:KWR21"/>
    <mergeCell ref="KWS19:KWS21"/>
    <mergeCell ref="KWV19:KWV21"/>
    <mergeCell ref="KWW19:KWW21"/>
    <mergeCell ref="KWX19:KWY21"/>
    <mergeCell ref="KWZ19:KWZ21"/>
    <mergeCell ref="KWH19:KWI21"/>
    <mergeCell ref="KWJ19:KWJ21"/>
    <mergeCell ref="KWK19:KWK21"/>
    <mergeCell ref="KWN19:KWN21"/>
    <mergeCell ref="KWO19:KWO21"/>
    <mergeCell ref="KWP19:KWQ21"/>
    <mergeCell ref="KVY19:KVY21"/>
    <mergeCell ref="KVZ19:KWA21"/>
    <mergeCell ref="KWB19:KWB21"/>
    <mergeCell ref="KWC19:KWC21"/>
    <mergeCell ref="KWF19:KWF21"/>
    <mergeCell ref="KWG19:KWG21"/>
    <mergeCell ref="KVP19:KVP21"/>
    <mergeCell ref="KVQ19:KVQ21"/>
    <mergeCell ref="KVR19:KVS21"/>
    <mergeCell ref="KVT19:KVT21"/>
    <mergeCell ref="KVU19:KVU21"/>
    <mergeCell ref="KVX19:KVX21"/>
    <mergeCell ref="KVE19:KVE21"/>
    <mergeCell ref="KVH19:KVH21"/>
    <mergeCell ref="KVI19:KVI21"/>
    <mergeCell ref="KVJ19:KVK21"/>
    <mergeCell ref="KVL19:KVL21"/>
    <mergeCell ref="KVM19:KVM21"/>
    <mergeCell ref="KUV19:KUV21"/>
    <mergeCell ref="KUW19:KUW21"/>
    <mergeCell ref="KUZ19:KUZ21"/>
    <mergeCell ref="KVA19:KVA21"/>
    <mergeCell ref="KVB19:KVC21"/>
    <mergeCell ref="KVD19:KVD21"/>
    <mergeCell ref="KUL19:KUM21"/>
    <mergeCell ref="KUN19:KUN21"/>
    <mergeCell ref="KUO19:KUO21"/>
    <mergeCell ref="KUR19:KUR21"/>
    <mergeCell ref="KUS19:KUS21"/>
    <mergeCell ref="KUT19:KUU21"/>
    <mergeCell ref="KUC19:KUC21"/>
    <mergeCell ref="KUD19:KUE21"/>
    <mergeCell ref="KUF19:KUF21"/>
    <mergeCell ref="KUG19:KUG21"/>
    <mergeCell ref="KUJ19:KUJ21"/>
    <mergeCell ref="KUK19:KUK21"/>
    <mergeCell ref="KTT19:KTT21"/>
    <mergeCell ref="KTU19:KTU21"/>
    <mergeCell ref="KTV19:KTW21"/>
    <mergeCell ref="KTX19:KTX21"/>
    <mergeCell ref="KTY19:KTY21"/>
    <mergeCell ref="KUB19:KUB21"/>
    <mergeCell ref="KTI19:KTI21"/>
    <mergeCell ref="KTL19:KTL21"/>
    <mergeCell ref="KTM19:KTM21"/>
    <mergeCell ref="KTN19:KTO21"/>
    <mergeCell ref="KTP19:KTP21"/>
    <mergeCell ref="KTQ19:KTQ21"/>
    <mergeCell ref="KSZ19:KSZ21"/>
    <mergeCell ref="KTA19:KTA21"/>
    <mergeCell ref="KTD19:KTD21"/>
    <mergeCell ref="KTE19:KTE21"/>
    <mergeCell ref="KTF19:KTG21"/>
    <mergeCell ref="KTH19:KTH21"/>
    <mergeCell ref="KSP19:KSQ21"/>
    <mergeCell ref="KSR19:KSR21"/>
    <mergeCell ref="KSS19:KSS21"/>
    <mergeCell ref="KSV19:KSV21"/>
    <mergeCell ref="KSW19:KSW21"/>
    <mergeCell ref="KSX19:KSY21"/>
    <mergeCell ref="KSG19:KSG21"/>
    <mergeCell ref="KSH19:KSI21"/>
    <mergeCell ref="KSJ19:KSJ21"/>
    <mergeCell ref="KSK19:KSK21"/>
    <mergeCell ref="KSN19:KSN21"/>
    <mergeCell ref="KSO19:KSO21"/>
    <mergeCell ref="KRX19:KRX21"/>
    <mergeCell ref="KRY19:KRY21"/>
    <mergeCell ref="KRZ19:KSA21"/>
    <mergeCell ref="KSB19:KSB21"/>
    <mergeCell ref="KSC19:KSC21"/>
    <mergeCell ref="KSF19:KSF21"/>
    <mergeCell ref="KRM19:KRM21"/>
    <mergeCell ref="KRP19:KRP21"/>
    <mergeCell ref="KRQ19:KRQ21"/>
    <mergeCell ref="KRR19:KRS21"/>
    <mergeCell ref="KRT19:KRT21"/>
    <mergeCell ref="KRU19:KRU21"/>
    <mergeCell ref="KRD19:KRD21"/>
    <mergeCell ref="KRE19:KRE21"/>
    <mergeCell ref="KRH19:KRH21"/>
    <mergeCell ref="KRI19:KRI21"/>
    <mergeCell ref="KRJ19:KRK21"/>
    <mergeCell ref="KRL19:KRL21"/>
    <mergeCell ref="KQT19:KQU21"/>
    <mergeCell ref="KQV19:KQV21"/>
    <mergeCell ref="KQW19:KQW21"/>
    <mergeCell ref="KQZ19:KQZ21"/>
    <mergeCell ref="KRA19:KRA21"/>
    <mergeCell ref="KRB19:KRC21"/>
    <mergeCell ref="KQK19:KQK21"/>
    <mergeCell ref="KQL19:KQM21"/>
    <mergeCell ref="KQN19:KQN21"/>
    <mergeCell ref="KQO19:KQO21"/>
    <mergeCell ref="KQR19:KQR21"/>
    <mergeCell ref="KQS19:KQS21"/>
    <mergeCell ref="KQB19:KQB21"/>
    <mergeCell ref="KQC19:KQC21"/>
    <mergeCell ref="KQD19:KQE21"/>
    <mergeCell ref="KQF19:KQF21"/>
    <mergeCell ref="KQG19:KQG21"/>
    <mergeCell ref="KQJ19:KQJ21"/>
    <mergeCell ref="KPQ19:KPQ21"/>
    <mergeCell ref="KPT19:KPT21"/>
    <mergeCell ref="KPU19:KPU21"/>
    <mergeCell ref="KPV19:KPW21"/>
    <mergeCell ref="KPX19:KPX21"/>
    <mergeCell ref="KPY19:KPY21"/>
    <mergeCell ref="KPH19:KPH21"/>
    <mergeCell ref="KPI19:KPI21"/>
    <mergeCell ref="KPL19:KPL21"/>
    <mergeCell ref="KPM19:KPM21"/>
    <mergeCell ref="KPN19:KPO21"/>
    <mergeCell ref="KPP19:KPP21"/>
    <mergeCell ref="KOX19:KOY21"/>
    <mergeCell ref="KOZ19:KOZ21"/>
    <mergeCell ref="KPA19:KPA21"/>
    <mergeCell ref="KPD19:KPD21"/>
    <mergeCell ref="KPE19:KPE21"/>
    <mergeCell ref="KPF19:KPG21"/>
    <mergeCell ref="KOO19:KOO21"/>
    <mergeCell ref="KOP19:KOQ21"/>
    <mergeCell ref="KOR19:KOR21"/>
    <mergeCell ref="KOS19:KOS21"/>
    <mergeCell ref="KOV19:KOV21"/>
    <mergeCell ref="KOW19:KOW21"/>
    <mergeCell ref="KOF19:KOF21"/>
    <mergeCell ref="KOG19:KOG21"/>
    <mergeCell ref="KOH19:KOI21"/>
    <mergeCell ref="KOJ19:KOJ21"/>
    <mergeCell ref="KOK19:KOK21"/>
    <mergeCell ref="KON19:KON21"/>
    <mergeCell ref="KNU19:KNU21"/>
    <mergeCell ref="KNX19:KNX21"/>
    <mergeCell ref="KNY19:KNY21"/>
    <mergeCell ref="KNZ19:KOA21"/>
    <mergeCell ref="KOB19:KOB21"/>
    <mergeCell ref="KOC19:KOC21"/>
    <mergeCell ref="KNL19:KNL21"/>
    <mergeCell ref="KNM19:KNM21"/>
    <mergeCell ref="KNP19:KNP21"/>
    <mergeCell ref="KNQ19:KNQ21"/>
    <mergeCell ref="KNR19:KNS21"/>
    <mergeCell ref="KNT19:KNT21"/>
    <mergeCell ref="KNB19:KNC21"/>
    <mergeCell ref="KND19:KND21"/>
    <mergeCell ref="KNE19:KNE21"/>
    <mergeCell ref="KNH19:KNH21"/>
    <mergeCell ref="KNI19:KNI21"/>
    <mergeCell ref="KNJ19:KNK21"/>
    <mergeCell ref="KMS19:KMS21"/>
    <mergeCell ref="KMT19:KMU21"/>
    <mergeCell ref="KMV19:KMV21"/>
    <mergeCell ref="KMW19:KMW21"/>
    <mergeCell ref="KMZ19:KMZ21"/>
    <mergeCell ref="KNA19:KNA21"/>
    <mergeCell ref="KMJ19:KMJ21"/>
    <mergeCell ref="KMK19:KMK21"/>
    <mergeCell ref="KML19:KMM21"/>
    <mergeCell ref="KMN19:KMN21"/>
    <mergeCell ref="KMO19:KMO21"/>
    <mergeCell ref="KMR19:KMR21"/>
    <mergeCell ref="KLY19:KLY21"/>
    <mergeCell ref="KMB19:KMB21"/>
    <mergeCell ref="KMC19:KMC21"/>
    <mergeCell ref="KMD19:KME21"/>
    <mergeCell ref="KMF19:KMF21"/>
    <mergeCell ref="KMG19:KMG21"/>
    <mergeCell ref="KLP19:KLP21"/>
    <mergeCell ref="KLQ19:KLQ21"/>
    <mergeCell ref="KLT19:KLT21"/>
    <mergeCell ref="KLU19:KLU21"/>
    <mergeCell ref="KLV19:KLW21"/>
    <mergeCell ref="KLX19:KLX21"/>
    <mergeCell ref="KLF19:KLG21"/>
    <mergeCell ref="KLH19:KLH21"/>
    <mergeCell ref="KLI19:KLI21"/>
    <mergeCell ref="KLL19:KLL21"/>
    <mergeCell ref="KLM19:KLM21"/>
    <mergeCell ref="KLN19:KLO21"/>
    <mergeCell ref="KKW19:KKW21"/>
    <mergeCell ref="KKX19:KKY21"/>
    <mergeCell ref="KKZ19:KKZ21"/>
    <mergeCell ref="KLA19:KLA21"/>
    <mergeCell ref="KLD19:KLD21"/>
    <mergeCell ref="KLE19:KLE21"/>
    <mergeCell ref="KKN19:KKN21"/>
    <mergeCell ref="KKO19:KKO21"/>
    <mergeCell ref="KKP19:KKQ21"/>
    <mergeCell ref="KKR19:KKR21"/>
    <mergeCell ref="KKS19:KKS21"/>
    <mergeCell ref="KKV19:KKV21"/>
    <mergeCell ref="KKC19:KKC21"/>
    <mergeCell ref="KKF19:KKF21"/>
    <mergeCell ref="KKG19:KKG21"/>
    <mergeCell ref="KKH19:KKI21"/>
    <mergeCell ref="KKJ19:KKJ21"/>
    <mergeCell ref="KKK19:KKK21"/>
    <mergeCell ref="KJT19:KJT21"/>
    <mergeCell ref="KJU19:KJU21"/>
    <mergeCell ref="KJX19:KJX21"/>
    <mergeCell ref="KJY19:KJY21"/>
    <mergeCell ref="KJZ19:KKA21"/>
    <mergeCell ref="KKB19:KKB21"/>
    <mergeCell ref="KJJ19:KJK21"/>
    <mergeCell ref="KJL19:KJL21"/>
    <mergeCell ref="KJM19:KJM21"/>
    <mergeCell ref="KJP19:KJP21"/>
    <mergeCell ref="KJQ19:KJQ21"/>
    <mergeCell ref="KJR19:KJS21"/>
    <mergeCell ref="KJA19:KJA21"/>
    <mergeCell ref="KJB19:KJC21"/>
    <mergeCell ref="KJD19:KJD21"/>
    <mergeCell ref="KJE19:KJE21"/>
    <mergeCell ref="KJH19:KJH21"/>
    <mergeCell ref="KJI19:KJI21"/>
    <mergeCell ref="KIR19:KIR21"/>
    <mergeCell ref="KIS19:KIS21"/>
    <mergeCell ref="KIT19:KIU21"/>
    <mergeCell ref="KIV19:KIV21"/>
    <mergeCell ref="KIW19:KIW21"/>
    <mergeCell ref="KIZ19:KIZ21"/>
    <mergeCell ref="KIG19:KIG21"/>
    <mergeCell ref="KIJ19:KIJ21"/>
    <mergeCell ref="KIK19:KIK21"/>
    <mergeCell ref="KIL19:KIM21"/>
    <mergeCell ref="KIN19:KIN21"/>
    <mergeCell ref="KIO19:KIO21"/>
    <mergeCell ref="KHX19:KHX21"/>
    <mergeCell ref="KHY19:KHY21"/>
    <mergeCell ref="KIB19:KIB21"/>
    <mergeCell ref="KIC19:KIC21"/>
    <mergeCell ref="KID19:KIE21"/>
    <mergeCell ref="KIF19:KIF21"/>
    <mergeCell ref="KHN19:KHO21"/>
    <mergeCell ref="KHP19:KHP21"/>
    <mergeCell ref="KHQ19:KHQ21"/>
    <mergeCell ref="KHT19:KHT21"/>
    <mergeCell ref="KHU19:KHU21"/>
    <mergeCell ref="KHV19:KHW21"/>
    <mergeCell ref="KHE19:KHE21"/>
    <mergeCell ref="KHF19:KHG21"/>
    <mergeCell ref="KHH19:KHH21"/>
    <mergeCell ref="KHI19:KHI21"/>
    <mergeCell ref="KHL19:KHL21"/>
    <mergeCell ref="KHM19:KHM21"/>
    <mergeCell ref="KGV19:KGV21"/>
    <mergeCell ref="KGW19:KGW21"/>
    <mergeCell ref="KGX19:KGY21"/>
    <mergeCell ref="KGZ19:KGZ21"/>
    <mergeCell ref="KHA19:KHA21"/>
    <mergeCell ref="KHD19:KHD21"/>
    <mergeCell ref="KGK19:KGK21"/>
    <mergeCell ref="KGN19:KGN21"/>
    <mergeCell ref="KGO19:KGO21"/>
    <mergeCell ref="KGP19:KGQ21"/>
    <mergeCell ref="KGR19:KGR21"/>
    <mergeCell ref="KGS19:KGS21"/>
    <mergeCell ref="KGB19:KGB21"/>
    <mergeCell ref="KGC19:KGC21"/>
    <mergeCell ref="KGF19:KGF21"/>
    <mergeCell ref="KGG19:KGG21"/>
    <mergeCell ref="KGH19:KGI21"/>
    <mergeCell ref="KGJ19:KGJ21"/>
    <mergeCell ref="KFR19:KFS21"/>
    <mergeCell ref="KFT19:KFT21"/>
    <mergeCell ref="KFU19:KFU21"/>
    <mergeCell ref="KFX19:KFX21"/>
    <mergeCell ref="KFY19:KFY21"/>
    <mergeCell ref="KFZ19:KGA21"/>
    <mergeCell ref="KFI19:KFI21"/>
    <mergeCell ref="KFJ19:KFK21"/>
    <mergeCell ref="KFL19:KFL21"/>
    <mergeCell ref="KFM19:KFM21"/>
    <mergeCell ref="KFP19:KFP21"/>
    <mergeCell ref="KFQ19:KFQ21"/>
    <mergeCell ref="KEZ19:KEZ21"/>
    <mergeCell ref="KFA19:KFA21"/>
    <mergeCell ref="KFB19:KFC21"/>
    <mergeCell ref="KFD19:KFD21"/>
    <mergeCell ref="KFE19:KFE21"/>
    <mergeCell ref="KFH19:KFH21"/>
    <mergeCell ref="KEO19:KEO21"/>
    <mergeCell ref="KER19:KER21"/>
    <mergeCell ref="KES19:KES21"/>
    <mergeCell ref="KET19:KEU21"/>
    <mergeCell ref="KEV19:KEV21"/>
    <mergeCell ref="KEW19:KEW21"/>
    <mergeCell ref="KEF19:KEF21"/>
    <mergeCell ref="KEG19:KEG21"/>
    <mergeCell ref="KEJ19:KEJ21"/>
    <mergeCell ref="KEK19:KEK21"/>
    <mergeCell ref="KEL19:KEM21"/>
    <mergeCell ref="KEN19:KEN21"/>
    <mergeCell ref="KDV19:KDW21"/>
    <mergeCell ref="KDX19:KDX21"/>
    <mergeCell ref="KDY19:KDY21"/>
    <mergeCell ref="KEB19:KEB21"/>
    <mergeCell ref="KEC19:KEC21"/>
    <mergeCell ref="KED19:KEE21"/>
    <mergeCell ref="KDM19:KDM21"/>
    <mergeCell ref="KDN19:KDO21"/>
    <mergeCell ref="KDP19:KDP21"/>
    <mergeCell ref="KDQ19:KDQ21"/>
    <mergeCell ref="KDT19:KDT21"/>
    <mergeCell ref="KDU19:KDU21"/>
    <mergeCell ref="KDD19:KDD21"/>
    <mergeCell ref="KDE19:KDE21"/>
    <mergeCell ref="KDF19:KDG21"/>
    <mergeCell ref="KDH19:KDH21"/>
    <mergeCell ref="KDI19:KDI21"/>
    <mergeCell ref="KDL19:KDL21"/>
    <mergeCell ref="KCS19:KCS21"/>
    <mergeCell ref="KCV19:KCV21"/>
    <mergeCell ref="KCW19:KCW21"/>
    <mergeCell ref="KCX19:KCY21"/>
    <mergeCell ref="KCZ19:KCZ21"/>
    <mergeCell ref="KDA19:KDA21"/>
    <mergeCell ref="KCJ19:KCJ21"/>
    <mergeCell ref="KCK19:KCK21"/>
    <mergeCell ref="KCN19:KCN21"/>
    <mergeCell ref="KCO19:KCO21"/>
    <mergeCell ref="KCP19:KCQ21"/>
    <mergeCell ref="KCR19:KCR21"/>
    <mergeCell ref="KBZ19:KCA21"/>
    <mergeCell ref="KCB19:KCB21"/>
    <mergeCell ref="KCC19:KCC21"/>
    <mergeCell ref="KCF19:KCF21"/>
    <mergeCell ref="KCG19:KCG21"/>
    <mergeCell ref="KCH19:KCI21"/>
    <mergeCell ref="KBQ19:KBQ21"/>
    <mergeCell ref="KBR19:KBS21"/>
    <mergeCell ref="KBT19:KBT21"/>
    <mergeCell ref="KBU19:KBU21"/>
    <mergeCell ref="KBX19:KBX21"/>
    <mergeCell ref="KBY19:KBY21"/>
    <mergeCell ref="KBH19:KBH21"/>
    <mergeCell ref="KBI19:KBI21"/>
    <mergeCell ref="KBJ19:KBK21"/>
    <mergeCell ref="KBL19:KBL21"/>
    <mergeCell ref="KBM19:KBM21"/>
    <mergeCell ref="KBP19:KBP21"/>
    <mergeCell ref="KAW19:KAW21"/>
    <mergeCell ref="KAZ19:KAZ21"/>
    <mergeCell ref="KBA19:KBA21"/>
    <mergeCell ref="KBB19:KBC21"/>
    <mergeCell ref="KBD19:KBD21"/>
    <mergeCell ref="KBE19:KBE21"/>
    <mergeCell ref="KAN19:KAN21"/>
    <mergeCell ref="KAO19:KAO21"/>
    <mergeCell ref="KAR19:KAR21"/>
    <mergeCell ref="KAS19:KAS21"/>
    <mergeCell ref="KAT19:KAU21"/>
    <mergeCell ref="KAV19:KAV21"/>
    <mergeCell ref="KAD19:KAE21"/>
    <mergeCell ref="KAF19:KAF21"/>
    <mergeCell ref="KAG19:KAG21"/>
    <mergeCell ref="KAJ19:KAJ21"/>
    <mergeCell ref="KAK19:KAK21"/>
    <mergeCell ref="KAL19:KAM21"/>
    <mergeCell ref="JZU19:JZU21"/>
    <mergeCell ref="JZV19:JZW21"/>
    <mergeCell ref="JZX19:JZX21"/>
    <mergeCell ref="JZY19:JZY21"/>
    <mergeCell ref="KAB19:KAB21"/>
    <mergeCell ref="KAC19:KAC21"/>
    <mergeCell ref="JZL19:JZL21"/>
    <mergeCell ref="JZM19:JZM21"/>
    <mergeCell ref="JZN19:JZO21"/>
    <mergeCell ref="JZP19:JZP21"/>
    <mergeCell ref="JZQ19:JZQ21"/>
    <mergeCell ref="JZT19:JZT21"/>
    <mergeCell ref="JZA19:JZA21"/>
    <mergeCell ref="JZD19:JZD21"/>
    <mergeCell ref="JZE19:JZE21"/>
    <mergeCell ref="JZF19:JZG21"/>
    <mergeCell ref="JZH19:JZH21"/>
    <mergeCell ref="JZI19:JZI21"/>
    <mergeCell ref="JYR19:JYR21"/>
    <mergeCell ref="JYS19:JYS21"/>
    <mergeCell ref="JYV19:JYV21"/>
    <mergeCell ref="JYW19:JYW21"/>
    <mergeCell ref="JYX19:JYY21"/>
    <mergeCell ref="JYZ19:JYZ21"/>
    <mergeCell ref="JYH19:JYI21"/>
    <mergeCell ref="JYJ19:JYJ21"/>
    <mergeCell ref="JYK19:JYK21"/>
    <mergeCell ref="JYN19:JYN21"/>
    <mergeCell ref="JYO19:JYO21"/>
    <mergeCell ref="JYP19:JYQ21"/>
    <mergeCell ref="JXY19:JXY21"/>
    <mergeCell ref="JXZ19:JYA21"/>
    <mergeCell ref="JYB19:JYB21"/>
    <mergeCell ref="JYC19:JYC21"/>
    <mergeCell ref="JYF19:JYF21"/>
    <mergeCell ref="JYG19:JYG21"/>
    <mergeCell ref="JXP19:JXP21"/>
    <mergeCell ref="JXQ19:JXQ21"/>
    <mergeCell ref="JXR19:JXS21"/>
    <mergeCell ref="JXT19:JXT21"/>
    <mergeCell ref="JXU19:JXU21"/>
    <mergeCell ref="JXX19:JXX21"/>
    <mergeCell ref="JXE19:JXE21"/>
    <mergeCell ref="JXH19:JXH21"/>
    <mergeCell ref="JXI19:JXI21"/>
    <mergeCell ref="JXJ19:JXK21"/>
    <mergeCell ref="JXL19:JXL21"/>
    <mergeCell ref="JXM19:JXM21"/>
    <mergeCell ref="JWV19:JWV21"/>
    <mergeCell ref="JWW19:JWW21"/>
    <mergeCell ref="JWZ19:JWZ21"/>
    <mergeCell ref="JXA19:JXA21"/>
    <mergeCell ref="JXB19:JXC21"/>
    <mergeCell ref="JXD19:JXD21"/>
    <mergeCell ref="JWL19:JWM21"/>
    <mergeCell ref="JWN19:JWN21"/>
    <mergeCell ref="JWO19:JWO21"/>
    <mergeCell ref="JWR19:JWR21"/>
    <mergeCell ref="JWS19:JWS21"/>
    <mergeCell ref="JWT19:JWU21"/>
    <mergeCell ref="JWC19:JWC21"/>
    <mergeCell ref="JWD19:JWE21"/>
    <mergeCell ref="JWF19:JWF21"/>
    <mergeCell ref="JWG19:JWG21"/>
    <mergeCell ref="JWJ19:JWJ21"/>
    <mergeCell ref="JWK19:JWK21"/>
    <mergeCell ref="JVT19:JVT21"/>
    <mergeCell ref="JVU19:JVU21"/>
    <mergeCell ref="JVV19:JVW21"/>
    <mergeCell ref="JVX19:JVX21"/>
    <mergeCell ref="JVY19:JVY21"/>
    <mergeCell ref="JWB19:JWB21"/>
    <mergeCell ref="JVI19:JVI21"/>
    <mergeCell ref="JVL19:JVL21"/>
    <mergeCell ref="JVM19:JVM21"/>
    <mergeCell ref="JVN19:JVO21"/>
    <mergeCell ref="JVP19:JVP21"/>
    <mergeCell ref="JVQ19:JVQ21"/>
    <mergeCell ref="JUZ19:JUZ21"/>
    <mergeCell ref="JVA19:JVA21"/>
    <mergeCell ref="JVD19:JVD21"/>
    <mergeCell ref="JVE19:JVE21"/>
    <mergeCell ref="JVF19:JVG21"/>
    <mergeCell ref="JVH19:JVH21"/>
    <mergeCell ref="JUP19:JUQ21"/>
    <mergeCell ref="JUR19:JUR21"/>
    <mergeCell ref="JUS19:JUS21"/>
    <mergeCell ref="JUV19:JUV21"/>
    <mergeCell ref="JUW19:JUW21"/>
    <mergeCell ref="JUX19:JUY21"/>
    <mergeCell ref="JUG19:JUG21"/>
    <mergeCell ref="JUH19:JUI21"/>
    <mergeCell ref="JUJ19:JUJ21"/>
    <mergeCell ref="JUK19:JUK21"/>
    <mergeCell ref="JUN19:JUN21"/>
    <mergeCell ref="JUO19:JUO21"/>
    <mergeCell ref="JTX19:JTX21"/>
    <mergeCell ref="JTY19:JTY21"/>
    <mergeCell ref="JTZ19:JUA21"/>
    <mergeCell ref="JUB19:JUB21"/>
    <mergeCell ref="JUC19:JUC21"/>
    <mergeCell ref="JUF19:JUF21"/>
    <mergeCell ref="JTM19:JTM21"/>
    <mergeCell ref="JTP19:JTP21"/>
    <mergeCell ref="JTQ19:JTQ21"/>
    <mergeCell ref="JTR19:JTS21"/>
    <mergeCell ref="JTT19:JTT21"/>
    <mergeCell ref="JTU19:JTU21"/>
    <mergeCell ref="JTD19:JTD21"/>
    <mergeCell ref="JTE19:JTE21"/>
    <mergeCell ref="JTH19:JTH21"/>
    <mergeCell ref="JTI19:JTI21"/>
    <mergeCell ref="JTJ19:JTK21"/>
    <mergeCell ref="JTL19:JTL21"/>
    <mergeCell ref="JST19:JSU21"/>
    <mergeCell ref="JSV19:JSV21"/>
    <mergeCell ref="JSW19:JSW21"/>
    <mergeCell ref="JSZ19:JSZ21"/>
    <mergeCell ref="JTA19:JTA21"/>
    <mergeCell ref="JTB19:JTC21"/>
    <mergeCell ref="JSK19:JSK21"/>
    <mergeCell ref="JSL19:JSM21"/>
    <mergeCell ref="JSN19:JSN21"/>
    <mergeCell ref="JSO19:JSO21"/>
    <mergeCell ref="JSR19:JSR21"/>
    <mergeCell ref="JSS19:JSS21"/>
    <mergeCell ref="JSB19:JSB21"/>
    <mergeCell ref="JSC19:JSC21"/>
    <mergeCell ref="JSD19:JSE21"/>
    <mergeCell ref="JSF19:JSF21"/>
    <mergeCell ref="JSG19:JSG21"/>
    <mergeCell ref="JSJ19:JSJ21"/>
    <mergeCell ref="JRQ19:JRQ21"/>
    <mergeCell ref="JRT19:JRT21"/>
    <mergeCell ref="JRU19:JRU21"/>
    <mergeCell ref="JRV19:JRW21"/>
    <mergeCell ref="JRX19:JRX21"/>
    <mergeCell ref="JRY19:JRY21"/>
    <mergeCell ref="JRH19:JRH21"/>
    <mergeCell ref="JRI19:JRI21"/>
    <mergeCell ref="JRL19:JRL21"/>
    <mergeCell ref="JRM19:JRM21"/>
    <mergeCell ref="JRN19:JRO21"/>
    <mergeCell ref="JRP19:JRP21"/>
    <mergeCell ref="JQX19:JQY21"/>
    <mergeCell ref="JQZ19:JQZ21"/>
    <mergeCell ref="JRA19:JRA21"/>
    <mergeCell ref="JRD19:JRD21"/>
    <mergeCell ref="JRE19:JRE21"/>
    <mergeCell ref="JRF19:JRG21"/>
    <mergeCell ref="JQO19:JQO21"/>
    <mergeCell ref="JQP19:JQQ21"/>
    <mergeCell ref="JQR19:JQR21"/>
    <mergeCell ref="JQS19:JQS21"/>
    <mergeCell ref="JQV19:JQV21"/>
    <mergeCell ref="JQW19:JQW21"/>
    <mergeCell ref="JQF19:JQF21"/>
    <mergeCell ref="JQG19:JQG21"/>
    <mergeCell ref="JQH19:JQI21"/>
    <mergeCell ref="JQJ19:JQJ21"/>
    <mergeCell ref="JQK19:JQK21"/>
    <mergeCell ref="JQN19:JQN21"/>
    <mergeCell ref="JPU19:JPU21"/>
    <mergeCell ref="JPX19:JPX21"/>
    <mergeCell ref="JPY19:JPY21"/>
    <mergeCell ref="JPZ19:JQA21"/>
    <mergeCell ref="JQB19:JQB21"/>
    <mergeCell ref="JQC19:JQC21"/>
    <mergeCell ref="JPL19:JPL21"/>
    <mergeCell ref="JPM19:JPM21"/>
    <mergeCell ref="JPP19:JPP21"/>
    <mergeCell ref="JPQ19:JPQ21"/>
    <mergeCell ref="JPR19:JPS21"/>
    <mergeCell ref="JPT19:JPT21"/>
    <mergeCell ref="JPB19:JPC21"/>
    <mergeCell ref="JPD19:JPD21"/>
    <mergeCell ref="JPE19:JPE21"/>
    <mergeCell ref="JPH19:JPH21"/>
    <mergeCell ref="JPI19:JPI21"/>
    <mergeCell ref="JPJ19:JPK21"/>
    <mergeCell ref="JOS19:JOS21"/>
    <mergeCell ref="JOT19:JOU21"/>
    <mergeCell ref="JOV19:JOV21"/>
    <mergeCell ref="JOW19:JOW21"/>
    <mergeCell ref="JOZ19:JOZ21"/>
    <mergeCell ref="JPA19:JPA21"/>
    <mergeCell ref="JOJ19:JOJ21"/>
    <mergeCell ref="JOK19:JOK21"/>
    <mergeCell ref="JOL19:JOM21"/>
    <mergeCell ref="JON19:JON21"/>
    <mergeCell ref="JOO19:JOO21"/>
    <mergeCell ref="JOR19:JOR21"/>
    <mergeCell ref="JNY19:JNY21"/>
    <mergeCell ref="JOB19:JOB21"/>
    <mergeCell ref="JOC19:JOC21"/>
    <mergeCell ref="JOD19:JOE21"/>
    <mergeCell ref="JOF19:JOF21"/>
    <mergeCell ref="JOG19:JOG21"/>
    <mergeCell ref="JNP19:JNP21"/>
    <mergeCell ref="JNQ19:JNQ21"/>
    <mergeCell ref="JNT19:JNT21"/>
    <mergeCell ref="JNU19:JNU21"/>
    <mergeCell ref="JNV19:JNW21"/>
    <mergeCell ref="JNX19:JNX21"/>
    <mergeCell ref="JNF19:JNG21"/>
    <mergeCell ref="JNH19:JNH21"/>
    <mergeCell ref="JNI19:JNI21"/>
    <mergeCell ref="JNL19:JNL21"/>
    <mergeCell ref="JNM19:JNM21"/>
    <mergeCell ref="JNN19:JNO21"/>
    <mergeCell ref="JMW19:JMW21"/>
    <mergeCell ref="JMX19:JMY21"/>
    <mergeCell ref="JMZ19:JMZ21"/>
    <mergeCell ref="JNA19:JNA21"/>
    <mergeCell ref="JND19:JND21"/>
    <mergeCell ref="JNE19:JNE21"/>
    <mergeCell ref="JMN19:JMN21"/>
    <mergeCell ref="JMO19:JMO21"/>
    <mergeCell ref="JMP19:JMQ21"/>
    <mergeCell ref="JMR19:JMR21"/>
    <mergeCell ref="JMS19:JMS21"/>
    <mergeCell ref="JMV19:JMV21"/>
    <mergeCell ref="JMC19:JMC21"/>
    <mergeCell ref="JMF19:JMF21"/>
    <mergeCell ref="JMG19:JMG21"/>
    <mergeCell ref="JMH19:JMI21"/>
    <mergeCell ref="JMJ19:JMJ21"/>
    <mergeCell ref="JMK19:JMK21"/>
    <mergeCell ref="JLT19:JLT21"/>
    <mergeCell ref="JLU19:JLU21"/>
    <mergeCell ref="JLX19:JLX21"/>
    <mergeCell ref="JLY19:JLY21"/>
    <mergeCell ref="JLZ19:JMA21"/>
    <mergeCell ref="JMB19:JMB21"/>
    <mergeCell ref="JLJ19:JLK21"/>
    <mergeCell ref="JLL19:JLL21"/>
    <mergeCell ref="JLM19:JLM21"/>
    <mergeCell ref="JLP19:JLP21"/>
    <mergeCell ref="JLQ19:JLQ21"/>
    <mergeCell ref="JLR19:JLS21"/>
    <mergeCell ref="JLA19:JLA21"/>
    <mergeCell ref="JLB19:JLC21"/>
    <mergeCell ref="JLD19:JLD21"/>
    <mergeCell ref="JLE19:JLE21"/>
    <mergeCell ref="JLH19:JLH21"/>
    <mergeCell ref="JLI19:JLI21"/>
    <mergeCell ref="JKR19:JKR21"/>
    <mergeCell ref="JKS19:JKS21"/>
    <mergeCell ref="JKT19:JKU21"/>
    <mergeCell ref="JKV19:JKV21"/>
    <mergeCell ref="JKW19:JKW21"/>
    <mergeCell ref="JKZ19:JKZ21"/>
    <mergeCell ref="JKG19:JKG21"/>
    <mergeCell ref="JKJ19:JKJ21"/>
    <mergeCell ref="JKK19:JKK21"/>
    <mergeCell ref="JKL19:JKM21"/>
    <mergeCell ref="JKN19:JKN21"/>
    <mergeCell ref="JKO19:JKO21"/>
    <mergeCell ref="JJX19:JJX21"/>
    <mergeCell ref="JJY19:JJY21"/>
    <mergeCell ref="JKB19:JKB21"/>
    <mergeCell ref="JKC19:JKC21"/>
    <mergeCell ref="JKD19:JKE21"/>
    <mergeCell ref="JKF19:JKF21"/>
    <mergeCell ref="JJN19:JJO21"/>
    <mergeCell ref="JJP19:JJP21"/>
    <mergeCell ref="JJQ19:JJQ21"/>
    <mergeCell ref="JJT19:JJT21"/>
    <mergeCell ref="JJU19:JJU21"/>
    <mergeCell ref="JJV19:JJW21"/>
    <mergeCell ref="JJE19:JJE21"/>
    <mergeCell ref="JJF19:JJG21"/>
    <mergeCell ref="JJH19:JJH21"/>
    <mergeCell ref="JJI19:JJI21"/>
    <mergeCell ref="JJL19:JJL21"/>
    <mergeCell ref="JJM19:JJM21"/>
    <mergeCell ref="JIV19:JIV21"/>
    <mergeCell ref="JIW19:JIW21"/>
    <mergeCell ref="JIX19:JIY21"/>
    <mergeCell ref="JIZ19:JIZ21"/>
    <mergeCell ref="JJA19:JJA21"/>
    <mergeCell ref="JJD19:JJD21"/>
    <mergeCell ref="JIK19:JIK21"/>
    <mergeCell ref="JIN19:JIN21"/>
    <mergeCell ref="JIO19:JIO21"/>
    <mergeCell ref="JIP19:JIQ21"/>
    <mergeCell ref="JIR19:JIR21"/>
    <mergeCell ref="JIS19:JIS21"/>
    <mergeCell ref="JIB19:JIB21"/>
    <mergeCell ref="JIC19:JIC21"/>
    <mergeCell ref="JIF19:JIF21"/>
    <mergeCell ref="JIG19:JIG21"/>
    <mergeCell ref="JIH19:JII21"/>
    <mergeCell ref="JIJ19:JIJ21"/>
    <mergeCell ref="JHR19:JHS21"/>
    <mergeCell ref="JHT19:JHT21"/>
    <mergeCell ref="JHU19:JHU21"/>
    <mergeCell ref="JHX19:JHX21"/>
    <mergeCell ref="JHY19:JHY21"/>
    <mergeCell ref="JHZ19:JIA21"/>
    <mergeCell ref="JHI19:JHI21"/>
    <mergeCell ref="JHJ19:JHK21"/>
    <mergeCell ref="JHL19:JHL21"/>
    <mergeCell ref="JHM19:JHM21"/>
    <mergeCell ref="JHP19:JHP21"/>
    <mergeCell ref="JHQ19:JHQ21"/>
    <mergeCell ref="JGZ19:JGZ21"/>
    <mergeCell ref="JHA19:JHA21"/>
    <mergeCell ref="JHB19:JHC21"/>
    <mergeCell ref="JHD19:JHD21"/>
    <mergeCell ref="JHE19:JHE21"/>
    <mergeCell ref="JHH19:JHH21"/>
    <mergeCell ref="JGO19:JGO21"/>
    <mergeCell ref="JGR19:JGR21"/>
    <mergeCell ref="JGS19:JGS21"/>
    <mergeCell ref="JGT19:JGU21"/>
    <mergeCell ref="JGV19:JGV21"/>
    <mergeCell ref="JGW19:JGW21"/>
    <mergeCell ref="JGF19:JGF21"/>
    <mergeCell ref="JGG19:JGG21"/>
    <mergeCell ref="JGJ19:JGJ21"/>
    <mergeCell ref="JGK19:JGK21"/>
    <mergeCell ref="JGL19:JGM21"/>
    <mergeCell ref="JGN19:JGN21"/>
    <mergeCell ref="JFV19:JFW21"/>
    <mergeCell ref="JFX19:JFX21"/>
    <mergeCell ref="JFY19:JFY21"/>
    <mergeCell ref="JGB19:JGB21"/>
    <mergeCell ref="JGC19:JGC21"/>
    <mergeCell ref="JGD19:JGE21"/>
    <mergeCell ref="JFM19:JFM21"/>
    <mergeCell ref="JFN19:JFO21"/>
    <mergeCell ref="JFP19:JFP21"/>
    <mergeCell ref="JFQ19:JFQ21"/>
    <mergeCell ref="JFT19:JFT21"/>
    <mergeCell ref="JFU19:JFU21"/>
    <mergeCell ref="JFD19:JFD21"/>
    <mergeCell ref="JFE19:JFE21"/>
    <mergeCell ref="JFF19:JFG21"/>
    <mergeCell ref="JFH19:JFH21"/>
    <mergeCell ref="JFI19:JFI21"/>
    <mergeCell ref="JFL19:JFL21"/>
    <mergeCell ref="JES19:JES21"/>
    <mergeCell ref="JEV19:JEV21"/>
    <mergeCell ref="JEW19:JEW21"/>
    <mergeCell ref="JEX19:JEY21"/>
    <mergeCell ref="JEZ19:JEZ21"/>
    <mergeCell ref="JFA19:JFA21"/>
    <mergeCell ref="JEJ19:JEJ21"/>
    <mergeCell ref="JEK19:JEK21"/>
    <mergeCell ref="JEN19:JEN21"/>
    <mergeCell ref="JEO19:JEO21"/>
    <mergeCell ref="JEP19:JEQ21"/>
    <mergeCell ref="JER19:JER21"/>
    <mergeCell ref="JDZ19:JEA21"/>
    <mergeCell ref="JEB19:JEB21"/>
    <mergeCell ref="JEC19:JEC21"/>
    <mergeCell ref="JEF19:JEF21"/>
    <mergeCell ref="JEG19:JEG21"/>
    <mergeCell ref="JEH19:JEI21"/>
    <mergeCell ref="JDQ19:JDQ21"/>
    <mergeCell ref="JDR19:JDS21"/>
    <mergeCell ref="JDT19:JDT21"/>
    <mergeCell ref="JDU19:JDU21"/>
    <mergeCell ref="JDX19:JDX21"/>
    <mergeCell ref="JDY19:JDY21"/>
    <mergeCell ref="JDH19:JDH21"/>
    <mergeCell ref="JDI19:JDI21"/>
    <mergeCell ref="JDJ19:JDK21"/>
    <mergeCell ref="JDL19:JDL21"/>
    <mergeCell ref="JDM19:JDM21"/>
    <mergeCell ref="JDP19:JDP21"/>
    <mergeCell ref="JCW19:JCW21"/>
    <mergeCell ref="JCZ19:JCZ21"/>
    <mergeCell ref="JDA19:JDA21"/>
    <mergeCell ref="JDB19:JDC21"/>
    <mergeCell ref="JDD19:JDD21"/>
    <mergeCell ref="JDE19:JDE21"/>
    <mergeCell ref="JCN19:JCN21"/>
    <mergeCell ref="JCO19:JCO21"/>
    <mergeCell ref="JCR19:JCR21"/>
    <mergeCell ref="JCS19:JCS21"/>
    <mergeCell ref="JCT19:JCU21"/>
    <mergeCell ref="JCV19:JCV21"/>
    <mergeCell ref="JCD19:JCE21"/>
    <mergeCell ref="JCF19:JCF21"/>
    <mergeCell ref="JCG19:JCG21"/>
    <mergeCell ref="JCJ19:JCJ21"/>
    <mergeCell ref="JCK19:JCK21"/>
    <mergeCell ref="JCL19:JCM21"/>
    <mergeCell ref="JBU19:JBU21"/>
    <mergeCell ref="JBV19:JBW21"/>
    <mergeCell ref="JBX19:JBX21"/>
    <mergeCell ref="JBY19:JBY21"/>
    <mergeCell ref="JCB19:JCB21"/>
    <mergeCell ref="JCC19:JCC21"/>
    <mergeCell ref="JBL19:JBL21"/>
    <mergeCell ref="JBM19:JBM21"/>
    <mergeCell ref="JBN19:JBO21"/>
    <mergeCell ref="JBP19:JBP21"/>
    <mergeCell ref="JBQ19:JBQ21"/>
    <mergeCell ref="JBT19:JBT21"/>
    <mergeCell ref="JBA19:JBA21"/>
    <mergeCell ref="JBD19:JBD21"/>
    <mergeCell ref="JBE19:JBE21"/>
    <mergeCell ref="JBF19:JBG21"/>
    <mergeCell ref="JBH19:JBH21"/>
    <mergeCell ref="JBI19:JBI21"/>
    <mergeCell ref="JAR19:JAR21"/>
    <mergeCell ref="JAS19:JAS21"/>
    <mergeCell ref="JAV19:JAV21"/>
    <mergeCell ref="JAW19:JAW21"/>
    <mergeCell ref="JAX19:JAY21"/>
    <mergeCell ref="JAZ19:JAZ21"/>
    <mergeCell ref="JAH19:JAI21"/>
    <mergeCell ref="JAJ19:JAJ21"/>
    <mergeCell ref="JAK19:JAK21"/>
    <mergeCell ref="JAN19:JAN21"/>
    <mergeCell ref="JAO19:JAO21"/>
    <mergeCell ref="JAP19:JAQ21"/>
    <mergeCell ref="IZY19:IZY21"/>
    <mergeCell ref="IZZ19:JAA21"/>
    <mergeCell ref="JAB19:JAB21"/>
    <mergeCell ref="JAC19:JAC21"/>
    <mergeCell ref="JAF19:JAF21"/>
    <mergeCell ref="JAG19:JAG21"/>
    <mergeCell ref="IZP19:IZP21"/>
    <mergeCell ref="IZQ19:IZQ21"/>
    <mergeCell ref="IZR19:IZS21"/>
    <mergeCell ref="IZT19:IZT21"/>
    <mergeCell ref="IZU19:IZU21"/>
    <mergeCell ref="IZX19:IZX21"/>
    <mergeCell ref="IZE19:IZE21"/>
    <mergeCell ref="IZH19:IZH21"/>
    <mergeCell ref="IZI19:IZI21"/>
    <mergeCell ref="IZJ19:IZK21"/>
    <mergeCell ref="IZL19:IZL21"/>
    <mergeCell ref="IZM19:IZM21"/>
    <mergeCell ref="IYV19:IYV21"/>
    <mergeCell ref="IYW19:IYW21"/>
    <mergeCell ref="IYZ19:IYZ21"/>
    <mergeCell ref="IZA19:IZA21"/>
    <mergeCell ref="IZB19:IZC21"/>
    <mergeCell ref="IZD19:IZD21"/>
    <mergeCell ref="IYL19:IYM21"/>
    <mergeCell ref="IYN19:IYN21"/>
    <mergeCell ref="IYO19:IYO21"/>
    <mergeCell ref="IYR19:IYR21"/>
    <mergeCell ref="IYS19:IYS21"/>
    <mergeCell ref="IYT19:IYU21"/>
    <mergeCell ref="IYC19:IYC21"/>
    <mergeCell ref="IYD19:IYE21"/>
    <mergeCell ref="IYF19:IYF21"/>
    <mergeCell ref="IYG19:IYG21"/>
    <mergeCell ref="IYJ19:IYJ21"/>
    <mergeCell ref="IYK19:IYK21"/>
    <mergeCell ref="IXT19:IXT21"/>
    <mergeCell ref="IXU19:IXU21"/>
    <mergeCell ref="IXV19:IXW21"/>
    <mergeCell ref="IXX19:IXX21"/>
    <mergeCell ref="IXY19:IXY21"/>
    <mergeCell ref="IYB19:IYB21"/>
    <mergeCell ref="IXI19:IXI21"/>
    <mergeCell ref="IXL19:IXL21"/>
    <mergeCell ref="IXM19:IXM21"/>
    <mergeCell ref="IXN19:IXO21"/>
    <mergeCell ref="IXP19:IXP21"/>
    <mergeCell ref="IXQ19:IXQ21"/>
    <mergeCell ref="IWZ19:IWZ21"/>
    <mergeCell ref="IXA19:IXA21"/>
    <mergeCell ref="IXD19:IXD21"/>
    <mergeCell ref="IXE19:IXE21"/>
    <mergeCell ref="IXF19:IXG21"/>
    <mergeCell ref="IXH19:IXH21"/>
    <mergeCell ref="IWP19:IWQ21"/>
    <mergeCell ref="IWR19:IWR21"/>
    <mergeCell ref="IWS19:IWS21"/>
    <mergeCell ref="IWV19:IWV21"/>
    <mergeCell ref="IWW19:IWW21"/>
    <mergeCell ref="IWX19:IWY21"/>
    <mergeCell ref="IWG19:IWG21"/>
    <mergeCell ref="IWH19:IWI21"/>
    <mergeCell ref="IWJ19:IWJ21"/>
    <mergeCell ref="IWK19:IWK21"/>
    <mergeCell ref="IWN19:IWN21"/>
    <mergeCell ref="IWO19:IWO21"/>
    <mergeCell ref="IVX19:IVX21"/>
    <mergeCell ref="IVY19:IVY21"/>
    <mergeCell ref="IVZ19:IWA21"/>
    <mergeCell ref="IWB19:IWB21"/>
    <mergeCell ref="IWC19:IWC21"/>
    <mergeCell ref="IWF19:IWF21"/>
    <mergeCell ref="IVM19:IVM21"/>
    <mergeCell ref="IVP19:IVP21"/>
    <mergeCell ref="IVQ19:IVQ21"/>
    <mergeCell ref="IVR19:IVS21"/>
    <mergeCell ref="IVT19:IVT21"/>
    <mergeCell ref="IVU19:IVU21"/>
    <mergeCell ref="IVD19:IVD21"/>
    <mergeCell ref="IVE19:IVE21"/>
    <mergeCell ref="IVH19:IVH21"/>
    <mergeCell ref="IVI19:IVI21"/>
    <mergeCell ref="IVJ19:IVK21"/>
    <mergeCell ref="IVL19:IVL21"/>
    <mergeCell ref="IUT19:IUU21"/>
    <mergeCell ref="IUV19:IUV21"/>
    <mergeCell ref="IUW19:IUW21"/>
    <mergeCell ref="IUZ19:IUZ21"/>
    <mergeCell ref="IVA19:IVA21"/>
    <mergeCell ref="IVB19:IVC21"/>
    <mergeCell ref="IUK19:IUK21"/>
    <mergeCell ref="IUL19:IUM21"/>
    <mergeCell ref="IUN19:IUN21"/>
    <mergeCell ref="IUO19:IUO21"/>
    <mergeCell ref="IUR19:IUR21"/>
    <mergeCell ref="IUS19:IUS21"/>
    <mergeCell ref="IUB19:IUB21"/>
    <mergeCell ref="IUC19:IUC21"/>
    <mergeCell ref="IUD19:IUE21"/>
    <mergeCell ref="IUF19:IUF21"/>
    <mergeCell ref="IUG19:IUG21"/>
    <mergeCell ref="IUJ19:IUJ21"/>
    <mergeCell ref="ITQ19:ITQ21"/>
    <mergeCell ref="ITT19:ITT21"/>
    <mergeCell ref="ITU19:ITU21"/>
    <mergeCell ref="ITV19:ITW21"/>
    <mergeCell ref="ITX19:ITX21"/>
    <mergeCell ref="ITY19:ITY21"/>
    <mergeCell ref="ITH19:ITH21"/>
    <mergeCell ref="ITI19:ITI21"/>
    <mergeCell ref="ITL19:ITL21"/>
    <mergeCell ref="ITM19:ITM21"/>
    <mergeCell ref="ITN19:ITO21"/>
    <mergeCell ref="ITP19:ITP21"/>
    <mergeCell ref="ISX19:ISY21"/>
    <mergeCell ref="ISZ19:ISZ21"/>
    <mergeCell ref="ITA19:ITA21"/>
    <mergeCell ref="ITD19:ITD21"/>
    <mergeCell ref="ITE19:ITE21"/>
    <mergeCell ref="ITF19:ITG21"/>
    <mergeCell ref="ISO19:ISO21"/>
    <mergeCell ref="ISP19:ISQ21"/>
    <mergeCell ref="ISR19:ISR21"/>
    <mergeCell ref="ISS19:ISS21"/>
    <mergeCell ref="ISV19:ISV21"/>
    <mergeCell ref="ISW19:ISW21"/>
    <mergeCell ref="ISF19:ISF21"/>
    <mergeCell ref="ISG19:ISG21"/>
    <mergeCell ref="ISH19:ISI21"/>
    <mergeCell ref="ISJ19:ISJ21"/>
    <mergeCell ref="ISK19:ISK21"/>
    <mergeCell ref="ISN19:ISN21"/>
    <mergeCell ref="IRU19:IRU21"/>
    <mergeCell ref="IRX19:IRX21"/>
    <mergeCell ref="IRY19:IRY21"/>
    <mergeCell ref="IRZ19:ISA21"/>
    <mergeCell ref="ISB19:ISB21"/>
    <mergeCell ref="ISC19:ISC21"/>
    <mergeCell ref="IRL19:IRL21"/>
    <mergeCell ref="IRM19:IRM21"/>
    <mergeCell ref="IRP19:IRP21"/>
    <mergeCell ref="IRQ19:IRQ21"/>
    <mergeCell ref="IRR19:IRS21"/>
    <mergeCell ref="IRT19:IRT21"/>
    <mergeCell ref="IRB19:IRC21"/>
    <mergeCell ref="IRD19:IRD21"/>
    <mergeCell ref="IRE19:IRE21"/>
    <mergeCell ref="IRH19:IRH21"/>
    <mergeCell ref="IRI19:IRI21"/>
    <mergeCell ref="IRJ19:IRK21"/>
    <mergeCell ref="IQS19:IQS21"/>
    <mergeCell ref="IQT19:IQU21"/>
    <mergeCell ref="IQV19:IQV21"/>
    <mergeCell ref="IQW19:IQW21"/>
    <mergeCell ref="IQZ19:IQZ21"/>
    <mergeCell ref="IRA19:IRA21"/>
    <mergeCell ref="IQJ19:IQJ21"/>
    <mergeCell ref="IQK19:IQK21"/>
    <mergeCell ref="IQL19:IQM21"/>
    <mergeCell ref="IQN19:IQN21"/>
    <mergeCell ref="IQO19:IQO21"/>
    <mergeCell ref="IQR19:IQR21"/>
    <mergeCell ref="IPY19:IPY21"/>
    <mergeCell ref="IQB19:IQB21"/>
    <mergeCell ref="IQC19:IQC21"/>
    <mergeCell ref="IQD19:IQE21"/>
    <mergeCell ref="IQF19:IQF21"/>
    <mergeCell ref="IQG19:IQG21"/>
    <mergeCell ref="IPP19:IPP21"/>
    <mergeCell ref="IPQ19:IPQ21"/>
    <mergeCell ref="IPT19:IPT21"/>
    <mergeCell ref="IPU19:IPU21"/>
    <mergeCell ref="IPV19:IPW21"/>
    <mergeCell ref="IPX19:IPX21"/>
    <mergeCell ref="IPF19:IPG21"/>
    <mergeCell ref="IPH19:IPH21"/>
    <mergeCell ref="IPI19:IPI21"/>
    <mergeCell ref="IPL19:IPL21"/>
    <mergeCell ref="IPM19:IPM21"/>
    <mergeCell ref="IPN19:IPO21"/>
    <mergeCell ref="IOW19:IOW21"/>
    <mergeCell ref="IOX19:IOY21"/>
    <mergeCell ref="IOZ19:IOZ21"/>
    <mergeCell ref="IPA19:IPA21"/>
    <mergeCell ref="IPD19:IPD21"/>
    <mergeCell ref="IPE19:IPE21"/>
    <mergeCell ref="ION19:ION21"/>
    <mergeCell ref="IOO19:IOO21"/>
    <mergeCell ref="IOP19:IOQ21"/>
    <mergeCell ref="IOR19:IOR21"/>
    <mergeCell ref="IOS19:IOS21"/>
    <mergeCell ref="IOV19:IOV21"/>
    <mergeCell ref="IOC19:IOC21"/>
    <mergeCell ref="IOF19:IOF21"/>
    <mergeCell ref="IOG19:IOG21"/>
    <mergeCell ref="IOH19:IOI21"/>
    <mergeCell ref="IOJ19:IOJ21"/>
    <mergeCell ref="IOK19:IOK21"/>
    <mergeCell ref="INT19:INT21"/>
    <mergeCell ref="INU19:INU21"/>
    <mergeCell ref="INX19:INX21"/>
    <mergeCell ref="INY19:INY21"/>
    <mergeCell ref="INZ19:IOA21"/>
    <mergeCell ref="IOB19:IOB21"/>
    <mergeCell ref="INJ19:INK21"/>
    <mergeCell ref="INL19:INL21"/>
    <mergeCell ref="INM19:INM21"/>
    <mergeCell ref="INP19:INP21"/>
    <mergeCell ref="INQ19:INQ21"/>
    <mergeCell ref="INR19:INS21"/>
    <mergeCell ref="INA19:INA21"/>
    <mergeCell ref="INB19:INC21"/>
    <mergeCell ref="IND19:IND21"/>
    <mergeCell ref="INE19:INE21"/>
    <mergeCell ref="INH19:INH21"/>
    <mergeCell ref="INI19:INI21"/>
    <mergeCell ref="IMR19:IMR21"/>
    <mergeCell ref="IMS19:IMS21"/>
    <mergeCell ref="IMT19:IMU21"/>
    <mergeCell ref="IMV19:IMV21"/>
    <mergeCell ref="IMW19:IMW21"/>
    <mergeCell ref="IMZ19:IMZ21"/>
    <mergeCell ref="IMG19:IMG21"/>
    <mergeCell ref="IMJ19:IMJ21"/>
    <mergeCell ref="IMK19:IMK21"/>
    <mergeCell ref="IML19:IMM21"/>
    <mergeCell ref="IMN19:IMN21"/>
    <mergeCell ref="IMO19:IMO21"/>
    <mergeCell ref="ILX19:ILX21"/>
    <mergeCell ref="ILY19:ILY21"/>
    <mergeCell ref="IMB19:IMB21"/>
    <mergeCell ref="IMC19:IMC21"/>
    <mergeCell ref="IMD19:IME21"/>
    <mergeCell ref="IMF19:IMF21"/>
    <mergeCell ref="ILN19:ILO21"/>
    <mergeCell ref="ILP19:ILP21"/>
    <mergeCell ref="ILQ19:ILQ21"/>
    <mergeCell ref="ILT19:ILT21"/>
    <mergeCell ref="ILU19:ILU21"/>
    <mergeCell ref="ILV19:ILW21"/>
    <mergeCell ref="ILE19:ILE21"/>
    <mergeCell ref="ILF19:ILG21"/>
    <mergeCell ref="ILH19:ILH21"/>
    <mergeCell ref="ILI19:ILI21"/>
    <mergeCell ref="ILL19:ILL21"/>
    <mergeCell ref="ILM19:ILM21"/>
    <mergeCell ref="IKV19:IKV21"/>
    <mergeCell ref="IKW19:IKW21"/>
    <mergeCell ref="IKX19:IKY21"/>
    <mergeCell ref="IKZ19:IKZ21"/>
    <mergeCell ref="ILA19:ILA21"/>
    <mergeCell ref="ILD19:ILD21"/>
    <mergeCell ref="IKK19:IKK21"/>
    <mergeCell ref="IKN19:IKN21"/>
    <mergeCell ref="IKO19:IKO21"/>
    <mergeCell ref="IKP19:IKQ21"/>
    <mergeCell ref="IKR19:IKR21"/>
    <mergeCell ref="IKS19:IKS21"/>
    <mergeCell ref="IKB19:IKB21"/>
    <mergeCell ref="IKC19:IKC21"/>
    <mergeCell ref="IKF19:IKF21"/>
    <mergeCell ref="IKG19:IKG21"/>
    <mergeCell ref="IKH19:IKI21"/>
    <mergeCell ref="IKJ19:IKJ21"/>
    <mergeCell ref="IJR19:IJS21"/>
    <mergeCell ref="IJT19:IJT21"/>
    <mergeCell ref="IJU19:IJU21"/>
    <mergeCell ref="IJX19:IJX21"/>
    <mergeCell ref="IJY19:IJY21"/>
    <mergeCell ref="IJZ19:IKA21"/>
    <mergeCell ref="IJI19:IJI21"/>
    <mergeCell ref="IJJ19:IJK21"/>
    <mergeCell ref="IJL19:IJL21"/>
    <mergeCell ref="IJM19:IJM21"/>
    <mergeCell ref="IJP19:IJP21"/>
    <mergeCell ref="IJQ19:IJQ21"/>
    <mergeCell ref="IIZ19:IIZ21"/>
    <mergeCell ref="IJA19:IJA21"/>
    <mergeCell ref="IJB19:IJC21"/>
    <mergeCell ref="IJD19:IJD21"/>
    <mergeCell ref="IJE19:IJE21"/>
    <mergeCell ref="IJH19:IJH21"/>
    <mergeCell ref="IIO19:IIO21"/>
    <mergeCell ref="IIR19:IIR21"/>
    <mergeCell ref="IIS19:IIS21"/>
    <mergeCell ref="IIT19:IIU21"/>
    <mergeCell ref="IIV19:IIV21"/>
    <mergeCell ref="IIW19:IIW21"/>
    <mergeCell ref="IIF19:IIF21"/>
    <mergeCell ref="IIG19:IIG21"/>
    <mergeCell ref="IIJ19:IIJ21"/>
    <mergeCell ref="IIK19:IIK21"/>
    <mergeCell ref="IIL19:IIM21"/>
    <mergeCell ref="IIN19:IIN21"/>
    <mergeCell ref="IHV19:IHW21"/>
    <mergeCell ref="IHX19:IHX21"/>
    <mergeCell ref="IHY19:IHY21"/>
    <mergeCell ref="IIB19:IIB21"/>
    <mergeCell ref="IIC19:IIC21"/>
    <mergeCell ref="IID19:IIE21"/>
    <mergeCell ref="IHM19:IHM21"/>
    <mergeCell ref="IHN19:IHO21"/>
    <mergeCell ref="IHP19:IHP21"/>
    <mergeCell ref="IHQ19:IHQ21"/>
    <mergeCell ref="IHT19:IHT21"/>
    <mergeCell ref="IHU19:IHU21"/>
    <mergeCell ref="IHD19:IHD21"/>
    <mergeCell ref="IHE19:IHE21"/>
    <mergeCell ref="IHF19:IHG21"/>
    <mergeCell ref="IHH19:IHH21"/>
    <mergeCell ref="IHI19:IHI21"/>
    <mergeCell ref="IHL19:IHL21"/>
    <mergeCell ref="IGS19:IGS21"/>
    <mergeCell ref="IGV19:IGV21"/>
    <mergeCell ref="IGW19:IGW21"/>
    <mergeCell ref="IGX19:IGY21"/>
    <mergeCell ref="IGZ19:IGZ21"/>
    <mergeCell ref="IHA19:IHA21"/>
    <mergeCell ref="IGJ19:IGJ21"/>
    <mergeCell ref="IGK19:IGK21"/>
    <mergeCell ref="IGN19:IGN21"/>
    <mergeCell ref="IGO19:IGO21"/>
    <mergeCell ref="IGP19:IGQ21"/>
    <mergeCell ref="IGR19:IGR21"/>
    <mergeCell ref="IFZ19:IGA21"/>
    <mergeCell ref="IGB19:IGB21"/>
    <mergeCell ref="IGC19:IGC21"/>
    <mergeCell ref="IGF19:IGF21"/>
    <mergeCell ref="IGG19:IGG21"/>
    <mergeCell ref="IGH19:IGI21"/>
    <mergeCell ref="IFQ19:IFQ21"/>
    <mergeCell ref="IFR19:IFS21"/>
    <mergeCell ref="IFT19:IFT21"/>
    <mergeCell ref="IFU19:IFU21"/>
    <mergeCell ref="IFX19:IFX21"/>
    <mergeCell ref="IFY19:IFY21"/>
    <mergeCell ref="IFH19:IFH21"/>
    <mergeCell ref="IFI19:IFI21"/>
    <mergeCell ref="IFJ19:IFK21"/>
    <mergeCell ref="IFL19:IFL21"/>
    <mergeCell ref="IFM19:IFM21"/>
    <mergeCell ref="IFP19:IFP21"/>
    <mergeCell ref="IEW19:IEW21"/>
    <mergeCell ref="IEZ19:IEZ21"/>
    <mergeCell ref="IFA19:IFA21"/>
    <mergeCell ref="IFB19:IFC21"/>
    <mergeCell ref="IFD19:IFD21"/>
    <mergeCell ref="IFE19:IFE21"/>
    <mergeCell ref="IEN19:IEN21"/>
    <mergeCell ref="IEO19:IEO21"/>
    <mergeCell ref="IER19:IER21"/>
    <mergeCell ref="IES19:IES21"/>
    <mergeCell ref="IET19:IEU21"/>
    <mergeCell ref="IEV19:IEV21"/>
    <mergeCell ref="IED19:IEE21"/>
    <mergeCell ref="IEF19:IEF21"/>
    <mergeCell ref="IEG19:IEG21"/>
    <mergeCell ref="IEJ19:IEJ21"/>
    <mergeCell ref="IEK19:IEK21"/>
    <mergeCell ref="IEL19:IEM21"/>
    <mergeCell ref="IDU19:IDU21"/>
    <mergeCell ref="IDV19:IDW21"/>
    <mergeCell ref="IDX19:IDX21"/>
    <mergeCell ref="IDY19:IDY21"/>
    <mergeCell ref="IEB19:IEB21"/>
    <mergeCell ref="IEC19:IEC21"/>
    <mergeCell ref="IDL19:IDL21"/>
    <mergeCell ref="IDM19:IDM21"/>
    <mergeCell ref="IDN19:IDO21"/>
    <mergeCell ref="IDP19:IDP21"/>
    <mergeCell ref="IDQ19:IDQ21"/>
    <mergeCell ref="IDT19:IDT21"/>
    <mergeCell ref="IDA19:IDA21"/>
    <mergeCell ref="IDD19:IDD21"/>
    <mergeCell ref="IDE19:IDE21"/>
    <mergeCell ref="IDF19:IDG21"/>
    <mergeCell ref="IDH19:IDH21"/>
    <mergeCell ref="IDI19:IDI21"/>
    <mergeCell ref="ICR19:ICR21"/>
    <mergeCell ref="ICS19:ICS21"/>
    <mergeCell ref="ICV19:ICV21"/>
    <mergeCell ref="ICW19:ICW21"/>
    <mergeCell ref="ICX19:ICY21"/>
    <mergeCell ref="ICZ19:ICZ21"/>
    <mergeCell ref="ICH19:ICI21"/>
    <mergeCell ref="ICJ19:ICJ21"/>
    <mergeCell ref="ICK19:ICK21"/>
    <mergeCell ref="ICN19:ICN21"/>
    <mergeCell ref="ICO19:ICO21"/>
    <mergeCell ref="ICP19:ICQ21"/>
    <mergeCell ref="IBY19:IBY21"/>
    <mergeCell ref="IBZ19:ICA21"/>
    <mergeCell ref="ICB19:ICB21"/>
    <mergeCell ref="ICC19:ICC21"/>
    <mergeCell ref="ICF19:ICF21"/>
    <mergeCell ref="ICG19:ICG21"/>
    <mergeCell ref="IBP19:IBP21"/>
    <mergeCell ref="IBQ19:IBQ21"/>
    <mergeCell ref="IBR19:IBS21"/>
    <mergeCell ref="IBT19:IBT21"/>
    <mergeCell ref="IBU19:IBU21"/>
    <mergeCell ref="IBX19:IBX21"/>
    <mergeCell ref="IBE19:IBE21"/>
    <mergeCell ref="IBH19:IBH21"/>
    <mergeCell ref="IBI19:IBI21"/>
    <mergeCell ref="IBJ19:IBK21"/>
    <mergeCell ref="IBL19:IBL21"/>
    <mergeCell ref="IBM19:IBM21"/>
    <mergeCell ref="IAV19:IAV21"/>
    <mergeCell ref="IAW19:IAW21"/>
    <mergeCell ref="IAZ19:IAZ21"/>
    <mergeCell ref="IBA19:IBA21"/>
    <mergeCell ref="IBB19:IBC21"/>
    <mergeCell ref="IBD19:IBD21"/>
    <mergeCell ref="IAL19:IAM21"/>
    <mergeCell ref="IAN19:IAN21"/>
    <mergeCell ref="IAO19:IAO21"/>
    <mergeCell ref="IAR19:IAR21"/>
    <mergeCell ref="IAS19:IAS21"/>
    <mergeCell ref="IAT19:IAU21"/>
    <mergeCell ref="IAC19:IAC21"/>
    <mergeCell ref="IAD19:IAE21"/>
    <mergeCell ref="IAF19:IAF21"/>
    <mergeCell ref="IAG19:IAG21"/>
    <mergeCell ref="IAJ19:IAJ21"/>
    <mergeCell ref="IAK19:IAK21"/>
    <mergeCell ref="HZT19:HZT21"/>
    <mergeCell ref="HZU19:HZU21"/>
    <mergeCell ref="HZV19:HZW21"/>
    <mergeCell ref="HZX19:HZX21"/>
    <mergeCell ref="HZY19:HZY21"/>
    <mergeCell ref="IAB19:IAB21"/>
    <mergeCell ref="HZI19:HZI21"/>
    <mergeCell ref="HZL19:HZL21"/>
    <mergeCell ref="HZM19:HZM21"/>
    <mergeCell ref="HZN19:HZO21"/>
    <mergeCell ref="HZP19:HZP21"/>
    <mergeCell ref="HZQ19:HZQ21"/>
    <mergeCell ref="HYZ19:HYZ21"/>
    <mergeCell ref="HZA19:HZA21"/>
    <mergeCell ref="HZD19:HZD21"/>
    <mergeCell ref="HZE19:HZE21"/>
    <mergeCell ref="HZF19:HZG21"/>
    <mergeCell ref="HZH19:HZH21"/>
    <mergeCell ref="HYP19:HYQ21"/>
    <mergeCell ref="HYR19:HYR21"/>
    <mergeCell ref="HYS19:HYS21"/>
    <mergeCell ref="HYV19:HYV21"/>
    <mergeCell ref="HYW19:HYW21"/>
    <mergeCell ref="HYX19:HYY21"/>
    <mergeCell ref="HYG19:HYG21"/>
    <mergeCell ref="HYH19:HYI21"/>
    <mergeCell ref="HYJ19:HYJ21"/>
    <mergeCell ref="HYK19:HYK21"/>
    <mergeCell ref="HYN19:HYN21"/>
    <mergeCell ref="HYO19:HYO21"/>
    <mergeCell ref="HXX19:HXX21"/>
    <mergeCell ref="HXY19:HXY21"/>
    <mergeCell ref="HXZ19:HYA21"/>
    <mergeCell ref="HYB19:HYB21"/>
    <mergeCell ref="HYC19:HYC21"/>
    <mergeCell ref="HYF19:HYF21"/>
    <mergeCell ref="HXM19:HXM21"/>
    <mergeCell ref="HXP19:HXP21"/>
    <mergeCell ref="HXQ19:HXQ21"/>
    <mergeCell ref="HXR19:HXS21"/>
    <mergeCell ref="HXT19:HXT21"/>
    <mergeCell ref="HXU19:HXU21"/>
    <mergeCell ref="HXD19:HXD21"/>
    <mergeCell ref="HXE19:HXE21"/>
    <mergeCell ref="HXH19:HXH21"/>
    <mergeCell ref="HXI19:HXI21"/>
    <mergeCell ref="HXJ19:HXK21"/>
    <mergeCell ref="HXL19:HXL21"/>
    <mergeCell ref="HWT19:HWU21"/>
    <mergeCell ref="HWV19:HWV21"/>
    <mergeCell ref="HWW19:HWW21"/>
    <mergeCell ref="HWZ19:HWZ21"/>
    <mergeCell ref="HXA19:HXA21"/>
    <mergeCell ref="HXB19:HXC21"/>
    <mergeCell ref="HWK19:HWK21"/>
    <mergeCell ref="HWL19:HWM21"/>
    <mergeCell ref="HWN19:HWN21"/>
    <mergeCell ref="HWO19:HWO21"/>
    <mergeCell ref="HWR19:HWR21"/>
    <mergeCell ref="HWS19:HWS21"/>
    <mergeCell ref="HWB19:HWB21"/>
    <mergeCell ref="HWC19:HWC21"/>
    <mergeCell ref="HWD19:HWE21"/>
    <mergeCell ref="HWF19:HWF21"/>
    <mergeCell ref="HWG19:HWG21"/>
    <mergeCell ref="HWJ19:HWJ21"/>
    <mergeCell ref="HVQ19:HVQ21"/>
    <mergeCell ref="HVT19:HVT21"/>
    <mergeCell ref="HVU19:HVU21"/>
    <mergeCell ref="HVV19:HVW21"/>
    <mergeCell ref="HVX19:HVX21"/>
    <mergeCell ref="HVY19:HVY21"/>
    <mergeCell ref="HVH19:HVH21"/>
    <mergeCell ref="HVI19:HVI21"/>
    <mergeCell ref="HVL19:HVL21"/>
    <mergeCell ref="HVM19:HVM21"/>
    <mergeCell ref="HVN19:HVO21"/>
    <mergeCell ref="HVP19:HVP21"/>
    <mergeCell ref="HUX19:HUY21"/>
    <mergeCell ref="HUZ19:HUZ21"/>
    <mergeCell ref="HVA19:HVA21"/>
    <mergeCell ref="HVD19:HVD21"/>
    <mergeCell ref="HVE19:HVE21"/>
    <mergeCell ref="HVF19:HVG21"/>
    <mergeCell ref="HUO19:HUO21"/>
    <mergeCell ref="HUP19:HUQ21"/>
    <mergeCell ref="HUR19:HUR21"/>
    <mergeCell ref="HUS19:HUS21"/>
    <mergeCell ref="HUV19:HUV21"/>
    <mergeCell ref="HUW19:HUW21"/>
    <mergeCell ref="HUF19:HUF21"/>
    <mergeCell ref="HUG19:HUG21"/>
    <mergeCell ref="HUH19:HUI21"/>
    <mergeCell ref="HUJ19:HUJ21"/>
    <mergeCell ref="HUK19:HUK21"/>
    <mergeCell ref="HUN19:HUN21"/>
    <mergeCell ref="HTU19:HTU21"/>
    <mergeCell ref="HTX19:HTX21"/>
    <mergeCell ref="HTY19:HTY21"/>
    <mergeCell ref="HTZ19:HUA21"/>
    <mergeCell ref="HUB19:HUB21"/>
    <mergeCell ref="HUC19:HUC21"/>
    <mergeCell ref="HTL19:HTL21"/>
    <mergeCell ref="HTM19:HTM21"/>
    <mergeCell ref="HTP19:HTP21"/>
    <mergeCell ref="HTQ19:HTQ21"/>
    <mergeCell ref="HTR19:HTS21"/>
    <mergeCell ref="HTT19:HTT21"/>
    <mergeCell ref="HTB19:HTC21"/>
    <mergeCell ref="HTD19:HTD21"/>
    <mergeCell ref="HTE19:HTE21"/>
    <mergeCell ref="HTH19:HTH21"/>
    <mergeCell ref="HTI19:HTI21"/>
    <mergeCell ref="HTJ19:HTK21"/>
    <mergeCell ref="HSS19:HSS21"/>
    <mergeCell ref="HST19:HSU21"/>
    <mergeCell ref="HSV19:HSV21"/>
    <mergeCell ref="HSW19:HSW21"/>
    <mergeCell ref="HSZ19:HSZ21"/>
    <mergeCell ref="HTA19:HTA21"/>
    <mergeCell ref="HSJ19:HSJ21"/>
    <mergeCell ref="HSK19:HSK21"/>
    <mergeCell ref="HSL19:HSM21"/>
    <mergeCell ref="HSN19:HSN21"/>
    <mergeCell ref="HSO19:HSO21"/>
    <mergeCell ref="HSR19:HSR21"/>
    <mergeCell ref="HRY19:HRY21"/>
    <mergeCell ref="HSB19:HSB21"/>
    <mergeCell ref="HSC19:HSC21"/>
    <mergeCell ref="HSD19:HSE21"/>
    <mergeCell ref="HSF19:HSF21"/>
    <mergeCell ref="HSG19:HSG21"/>
    <mergeCell ref="HRP19:HRP21"/>
    <mergeCell ref="HRQ19:HRQ21"/>
    <mergeCell ref="HRT19:HRT21"/>
    <mergeCell ref="HRU19:HRU21"/>
    <mergeCell ref="HRV19:HRW21"/>
    <mergeCell ref="HRX19:HRX21"/>
    <mergeCell ref="HRF19:HRG21"/>
    <mergeCell ref="HRH19:HRH21"/>
    <mergeCell ref="HRI19:HRI21"/>
    <mergeCell ref="HRL19:HRL21"/>
    <mergeCell ref="HRM19:HRM21"/>
    <mergeCell ref="HRN19:HRO21"/>
    <mergeCell ref="HQW19:HQW21"/>
    <mergeCell ref="HQX19:HQY21"/>
    <mergeCell ref="HQZ19:HQZ21"/>
    <mergeCell ref="HRA19:HRA21"/>
    <mergeCell ref="HRD19:HRD21"/>
    <mergeCell ref="HRE19:HRE21"/>
    <mergeCell ref="HQN19:HQN21"/>
    <mergeCell ref="HQO19:HQO21"/>
    <mergeCell ref="HQP19:HQQ21"/>
    <mergeCell ref="HQR19:HQR21"/>
    <mergeCell ref="HQS19:HQS21"/>
    <mergeCell ref="HQV19:HQV21"/>
    <mergeCell ref="HQC19:HQC21"/>
    <mergeCell ref="HQF19:HQF21"/>
    <mergeCell ref="HQG19:HQG21"/>
    <mergeCell ref="HQH19:HQI21"/>
    <mergeCell ref="HQJ19:HQJ21"/>
    <mergeCell ref="HQK19:HQK21"/>
    <mergeCell ref="HPT19:HPT21"/>
    <mergeCell ref="HPU19:HPU21"/>
    <mergeCell ref="HPX19:HPX21"/>
    <mergeCell ref="HPY19:HPY21"/>
    <mergeCell ref="HPZ19:HQA21"/>
    <mergeCell ref="HQB19:HQB21"/>
    <mergeCell ref="HPJ19:HPK21"/>
    <mergeCell ref="HPL19:HPL21"/>
    <mergeCell ref="HPM19:HPM21"/>
    <mergeCell ref="HPP19:HPP21"/>
    <mergeCell ref="HPQ19:HPQ21"/>
    <mergeCell ref="HPR19:HPS21"/>
    <mergeCell ref="HPA19:HPA21"/>
    <mergeCell ref="HPB19:HPC21"/>
    <mergeCell ref="HPD19:HPD21"/>
    <mergeCell ref="HPE19:HPE21"/>
    <mergeCell ref="HPH19:HPH21"/>
    <mergeCell ref="HPI19:HPI21"/>
    <mergeCell ref="HOR19:HOR21"/>
    <mergeCell ref="HOS19:HOS21"/>
    <mergeCell ref="HOT19:HOU21"/>
    <mergeCell ref="HOV19:HOV21"/>
    <mergeCell ref="HOW19:HOW21"/>
    <mergeCell ref="HOZ19:HOZ21"/>
    <mergeCell ref="HOG19:HOG21"/>
    <mergeCell ref="HOJ19:HOJ21"/>
    <mergeCell ref="HOK19:HOK21"/>
    <mergeCell ref="HOL19:HOM21"/>
    <mergeCell ref="HON19:HON21"/>
    <mergeCell ref="HOO19:HOO21"/>
    <mergeCell ref="HNX19:HNX21"/>
    <mergeCell ref="HNY19:HNY21"/>
    <mergeCell ref="HOB19:HOB21"/>
    <mergeCell ref="HOC19:HOC21"/>
    <mergeCell ref="HOD19:HOE21"/>
    <mergeCell ref="HOF19:HOF21"/>
    <mergeCell ref="HNN19:HNO21"/>
    <mergeCell ref="HNP19:HNP21"/>
    <mergeCell ref="HNQ19:HNQ21"/>
    <mergeCell ref="HNT19:HNT21"/>
    <mergeCell ref="HNU19:HNU21"/>
    <mergeCell ref="HNV19:HNW21"/>
    <mergeCell ref="HNE19:HNE21"/>
    <mergeCell ref="HNF19:HNG21"/>
    <mergeCell ref="HNH19:HNH21"/>
    <mergeCell ref="HNI19:HNI21"/>
    <mergeCell ref="HNL19:HNL21"/>
    <mergeCell ref="HNM19:HNM21"/>
    <mergeCell ref="HMV19:HMV21"/>
    <mergeCell ref="HMW19:HMW21"/>
    <mergeCell ref="HMX19:HMY21"/>
    <mergeCell ref="HMZ19:HMZ21"/>
    <mergeCell ref="HNA19:HNA21"/>
    <mergeCell ref="HND19:HND21"/>
    <mergeCell ref="HMK19:HMK21"/>
    <mergeCell ref="HMN19:HMN21"/>
    <mergeCell ref="HMO19:HMO21"/>
    <mergeCell ref="HMP19:HMQ21"/>
    <mergeCell ref="HMR19:HMR21"/>
    <mergeCell ref="HMS19:HMS21"/>
    <mergeCell ref="HMB19:HMB21"/>
    <mergeCell ref="HMC19:HMC21"/>
    <mergeCell ref="HMF19:HMF21"/>
    <mergeCell ref="HMG19:HMG21"/>
    <mergeCell ref="HMH19:HMI21"/>
    <mergeCell ref="HMJ19:HMJ21"/>
    <mergeCell ref="HLR19:HLS21"/>
    <mergeCell ref="HLT19:HLT21"/>
    <mergeCell ref="HLU19:HLU21"/>
    <mergeCell ref="HLX19:HLX21"/>
    <mergeCell ref="HLY19:HLY21"/>
    <mergeCell ref="HLZ19:HMA21"/>
    <mergeCell ref="HLI19:HLI21"/>
    <mergeCell ref="HLJ19:HLK21"/>
    <mergeCell ref="HLL19:HLL21"/>
    <mergeCell ref="HLM19:HLM21"/>
    <mergeCell ref="HLP19:HLP21"/>
    <mergeCell ref="HLQ19:HLQ21"/>
    <mergeCell ref="HKZ19:HKZ21"/>
    <mergeCell ref="HLA19:HLA21"/>
    <mergeCell ref="HLB19:HLC21"/>
    <mergeCell ref="HLD19:HLD21"/>
    <mergeCell ref="HLE19:HLE21"/>
    <mergeCell ref="HLH19:HLH21"/>
    <mergeCell ref="HKO19:HKO21"/>
    <mergeCell ref="HKR19:HKR21"/>
    <mergeCell ref="HKS19:HKS21"/>
    <mergeCell ref="HKT19:HKU21"/>
    <mergeCell ref="HKV19:HKV21"/>
    <mergeCell ref="HKW19:HKW21"/>
    <mergeCell ref="HKF19:HKF21"/>
    <mergeCell ref="HKG19:HKG21"/>
    <mergeCell ref="HKJ19:HKJ21"/>
    <mergeCell ref="HKK19:HKK21"/>
    <mergeCell ref="HKL19:HKM21"/>
    <mergeCell ref="HKN19:HKN21"/>
    <mergeCell ref="HJV19:HJW21"/>
    <mergeCell ref="HJX19:HJX21"/>
    <mergeCell ref="HJY19:HJY21"/>
    <mergeCell ref="HKB19:HKB21"/>
    <mergeCell ref="HKC19:HKC21"/>
    <mergeCell ref="HKD19:HKE21"/>
    <mergeCell ref="HJM19:HJM21"/>
    <mergeCell ref="HJN19:HJO21"/>
    <mergeCell ref="HJP19:HJP21"/>
    <mergeCell ref="HJQ19:HJQ21"/>
    <mergeCell ref="HJT19:HJT21"/>
    <mergeCell ref="HJU19:HJU21"/>
    <mergeCell ref="HJD19:HJD21"/>
    <mergeCell ref="HJE19:HJE21"/>
    <mergeCell ref="HJF19:HJG21"/>
    <mergeCell ref="HJH19:HJH21"/>
    <mergeCell ref="HJI19:HJI21"/>
    <mergeCell ref="HJL19:HJL21"/>
    <mergeCell ref="HIS19:HIS21"/>
    <mergeCell ref="HIV19:HIV21"/>
    <mergeCell ref="HIW19:HIW21"/>
    <mergeCell ref="HIX19:HIY21"/>
    <mergeCell ref="HIZ19:HIZ21"/>
    <mergeCell ref="HJA19:HJA21"/>
    <mergeCell ref="HIJ19:HIJ21"/>
    <mergeCell ref="HIK19:HIK21"/>
    <mergeCell ref="HIN19:HIN21"/>
    <mergeCell ref="HIO19:HIO21"/>
    <mergeCell ref="HIP19:HIQ21"/>
    <mergeCell ref="HIR19:HIR21"/>
    <mergeCell ref="HHZ19:HIA21"/>
    <mergeCell ref="HIB19:HIB21"/>
    <mergeCell ref="HIC19:HIC21"/>
    <mergeCell ref="HIF19:HIF21"/>
    <mergeCell ref="HIG19:HIG21"/>
    <mergeCell ref="HIH19:HII21"/>
    <mergeCell ref="HHQ19:HHQ21"/>
    <mergeCell ref="HHR19:HHS21"/>
    <mergeCell ref="HHT19:HHT21"/>
    <mergeCell ref="HHU19:HHU21"/>
    <mergeCell ref="HHX19:HHX21"/>
    <mergeCell ref="HHY19:HHY21"/>
    <mergeCell ref="HHH19:HHH21"/>
    <mergeCell ref="HHI19:HHI21"/>
    <mergeCell ref="HHJ19:HHK21"/>
    <mergeCell ref="HHL19:HHL21"/>
    <mergeCell ref="HHM19:HHM21"/>
    <mergeCell ref="HHP19:HHP21"/>
    <mergeCell ref="HGW19:HGW21"/>
    <mergeCell ref="HGZ19:HGZ21"/>
    <mergeCell ref="HHA19:HHA21"/>
    <mergeCell ref="HHB19:HHC21"/>
    <mergeCell ref="HHD19:HHD21"/>
    <mergeCell ref="HHE19:HHE21"/>
    <mergeCell ref="HGN19:HGN21"/>
    <mergeCell ref="HGO19:HGO21"/>
    <mergeCell ref="HGR19:HGR21"/>
    <mergeCell ref="HGS19:HGS21"/>
    <mergeCell ref="HGT19:HGU21"/>
    <mergeCell ref="HGV19:HGV21"/>
    <mergeCell ref="HGD19:HGE21"/>
    <mergeCell ref="HGF19:HGF21"/>
    <mergeCell ref="HGG19:HGG21"/>
    <mergeCell ref="HGJ19:HGJ21"/>
    <mergeCell ref="HGK19:HGK21"/>
    <mergeCell ref="HGL19:HGM21"/>
    <mergeCell ref="HFU19:HFU21"/>
    <mergeCell ref="HFV19:HFW21"/>
    <mergeCell ref="HFX19:HFX21"/>
    <mergeCell ref="HFY19:HFY21"/>
    <mergeCell ref="HGB19:HGB21"/>
    <mergeCell ref="HGC19:HGC21"/>
    <mergeCell ref="HFL19:HFL21"/>
    <mergeCell ref="HFM19:HFM21"/>
    <mergeCell ref="HFN19:HFO21"/>
    <mergeCell ref="HFP19:HFP21"/>
    <mergeCell ref="HFQ19:HFQ21"/>
    <mergeCell ref="HFT19:HFT21"/>
    <mergeCell ref="HFA19:HFA21"/>
    <mergeCell ref="HFD19:HFD21"/>
    <mergeCell ref="HFE19:HFE21"/>
    <mergeCell ref="HFF19:HFG21"/>
    <mergeCell ref="HFH19:HFH21"/>
    <mergeCell ref="HFI19:HFI21"/>
    <mergeCell ref="HER19:HER21"/>
    <mergeCell ref="HES19:HES21"/>
    <mergeCell ref="HEV19:HEV21"/>
    <mergeCell ref="HEW19:HEW21"/>
    <mergeCell ref="HEX19:HEY21"/>
    <mergeCell ref="HEZ19:HEZ21"/>
    <mergeCell ref="HEH19:HEI21"/>
    <mergeCell ref="HEJ19:HEJ21"/>
    <mergeCell ref="HEK19:HEK21"/>
    <mergeCell ref="HEN19:HEN21"/>
    <mergeCell ref="HEO19:HEO21"/>
    <mergeCell ref="HEP19:HEQ21"/>
    <mergeCell ref="HDY19:HDY21"/>
    <mergeCell ref="HDZ19:HEA21"/>
    <mergeCell ref="HEB19:HEB21"/>
    <mergeCell ref="HEC19:HEC21"/>
    <mergeCell ref="HEF19:HEF21"/>
    <mergeCell ref="HEG19:HEG21"/>
    <mergeCell ref="HDP19:HDP21"/>
    <mergeCell ref="HDQ19:HDQ21"/>
    <mergeCell ref="HDR19:HDS21"/>
    <mergeCell ref="HDT19:HDT21"/>
    <mergeCell ref="HDU19:HDU21"/>
    <mergeCell ref="HDX19:HDX21"/>
    <mergeCell ref="HDE19:HDE21"/>
    <mergeCell ref="HDH19:HDH21"/>
    <mergeCell ref="HDI19:HDI21"/>
    <mergeCell ref="HDJ19:HDK21"/>
    <mergeCell ref="HDL19:HDL21"/>
    <mergeCell ref="HDM19:HDM21"/>
    <mergeCell ref="HCV19:HCV21"/>
    <mergeCell ref="HCW19:HCW21"/>
    <mergeCell ref="HCZ19:HCZ21"/>
    <mergeCell ref="HDA19:HDA21"/>
    <mergeCell ref="HDB19:HDC21"/>
    <mergeCell ref="HDD19:HDD21"/>
    <mergeCell ref="HCL19:HCM21"/>
    <mergeCell ref="HCN19:HCN21"/>
    <mergeCell ref="HCO19:HCO21"/>
    <mergeCell ref="HCR19:HCR21"/>
    <mergeCell ref="HCS19:HCS21"/>
    <mergeCell ref="HCT19:HCU21"/>
    <mergeCell ref="HCC19:HCC21"/>
    <mergeCell ref="HCD19:HCE21"/>
    <mergeCell ref="HCF19:HCF21"/>
    <mergeCell ref="HCG19:HCG21"/>
    <mergeCell ref="HCJ19:HCJ21"/>
    <mergeCell ref="HCK19:HCK21"/>
    <mergeCell ref="HBT19:HBT21"/>
    <mergeCell ref="HBU19:HBU21"/>
    <mergeCell ref="HBV19:HBW21"/>
    <mergeCell ref="HBX19:HBX21"/>
    <mergeCell ref="HBY19:HBY21"/>
    <mergeCell ref="HCB19:HCB21"/>
    <mergeCell ref="HBI19:HBI21"/>
    <mergeCell ref="HBL19:HBL21"/>
    <mergeCell ref="HBM19:HBM21"/>
    <mergeCell ref="HBN19:HBO21"/>
    <mergeCell ref="HBP19:HBP21"/>
    <mergeCell ref="HBQ19:HBQ21"/>
    <mergeCell ref="HAZ19:HAZ21"/>
    <mergeCell ref="HBA19:HBA21"/>
    <mergeCell ref="HBD19:HBD21"/>
    <mergeCell ref="HBE19:HBE21"/>
    <mergeCell ref="HBF19:HBG21"/>
    <mergeCell ref="HBH19:HBH21"/>
    <mergeCell ref="HAP19:HAQ21"/>
    <mergeCell ref="HAR19:HAR21"/>
    <mergeCell ref="HAS19:HAS21"/>
    <mergeCell ref="HAV19:HAV21"/>
    <mergeCell ref="HAW19:HAW21"/>
    <mergeCell ref="HAX19:HAY21"/>
    <mergeCell ref="HAG19:HAG21"/>
    <mergeCell ref="HAH19:HAI21"/>
    <mergeCell ref="HAJ19:HAJ21"/>
    <mergeCell ref="HAK19:HAK21"/>
    <mergeCell ref="HAN19:HAN21"/>
    <mergeCell ref="HAO19:HAO21"/>
    <mergeCell ref="GZX19:GZX21"/>
    <mergeCell ref="GZY19:GZY21"/>
    <mergeCell ref="GZZ19:HAA21"/>
    <mergeCell ref="HAB19:HAB21"/>
    <mergeCell ref="HAC19:HAC21"/>
    <mergeCell ref="HAF19:HAF21"/>
    <mergeCell ref="GZM19:GZM21"/>
    <mergeCell ref="GZP19:GZP21"/>
    <mergeCell ref="GZQ19:GZQ21"/>
    <mergeCell ref="GZR19:GZS21"/>
    <mergeCell ref="GZT19:GZT21"/>
    <mergeCell ref="GZU19:GZU21"/>
    <mergeCell ref="GZD19:GZD21"/>
    <mergeCell ref="GZE19:GZE21"/>
    <mergeCell ref="GZH19:GZH21"/>
    <mergeCell ref="GZI19:GZI21"/>
    <mergeCell ref="GZJ19:GZK21"/>
    <mergeCell ref="GZL19:GZL21"/>
    <mergeCell ref="GYT19:GYU21"/>
    <mergeCell ref="GYV19:GYV21"/>
    <mergeCell ref="GYW19:GYW21"/>
    <mergeCell ref="GYZ19:GYZ21"/>
    <mergeCell ref="GZA19:GZA21"/>
    <mergeCell ref="GZB19:GZC21"/>
    <mergeCell ref="GYK19:GYK21"/>
    <mergeCell ref="GYL19:GYM21"/>
    <mergeCell ref="GYN19:GYN21"/>
    <mergeCell ref="GYO19:GYO21"/>
    <mergeCell ref="GYR19:GYR21"/>
    <mergeCell ref="GYS19:GYS21"/>
    <mergeCell ref="GYB19:GYB21"/>
    <mergeCell ref="GYC19:GYC21"/>
    <mergeCell ref="GYD19:GYE21"/>
    <mergeCell ref="GYF19:GYF21"/>
    <mergeCell ref="GYG19:GYG21"/>
    <mergeCell ref="GYJ19:GYJ21"/>
    <mergeCell ref="GXQ19:GXQ21"/>
    <mergeCell ref="GXT19:GXT21"/>
    <mergeCell ref="GXU19:GXU21"/>
    <mergeCell ref="GXV19:GXW21"/>
    <mergeCell ref="GXX19:GXX21"/>
    <mergeCell ref="GXY19:GXY21"/>
    <mergeCell ref="GXH19:GXH21"/>
    <mergeCell ref="GXI19:GXI21"/>
    <mergeCell ref="GXL19:GXL21"/>
    <mergeCell ref="GXM19:GXM21"/>
    <mergeCell ref="GXN19:GXO21"/>
    <mergeCell ref="GXP19:GXP21"/>
    <mergeCell ref="GWX19:GWY21"/>
    <mergeCell ref="GWZ19:GWZ21"/>
    <mergeCell ref="GXA19:GXA21"/>
    <mergeCell ref="GXD19:GXD21"/>
    <mergeCell ref="GXE19:GXE21"/>
    <mergeCell ref="GXF19:GXG21"/>
    <mergeCell ref="GWO19:GWO21"/>
    <mergeCell ref="GWP19:GWQ21"/>
    <mergeCell ref="GWR19:GWR21"/>
    <mergeCell ref="GWS19:GWS21"/>
    <mergeCell ref="GWV19:GWV21"/>
    <mergeCell ref="GWW19:GWW21"/>
    <mergeCell ref="GWF19:GWF21"/>
    <mergeCell ref="GWG19:GWG21"/>
    <mergeCell ref="GWH19:GWI21"/>
    <mergeCell ref="GWJ19:GWJ21"/>
    <mergeCell ref="GWK19:GWK21"/>
    <mergeCell ref="GWN19:GWN21"/>
    <mergeCell ref="GVU19:GVU21"/>
    <mergeCell ref="GVX19:GVX21"/>
    <mergeCell ref="GVY19:GVY21"/>
    <mergeCell ref="GVZ19:GWA21"/>
    <mergeCell ref="GWB19:GWB21"/>
    <mergeCell ref="GWC19:GWC21"/>
    <mergeCell ref="GVL19:GVL21"/>
    <mergeCell ref="GVM19:GVM21"/>
    <mergeCell ref="GVP19:GVP21"/>
    <mergeCell ref="GVQ19:GVQ21"/>
    <mergeCell ref="GVR19:GVS21"/>
    <mergeCell ref="GVT19:GVT21"/>
    <mergeCell ref="GVB19:GVC21"/>
    <mergeCell ref="GVD19:GVD21"/>
    <mergeCell ref="GVE19:GVE21"/>
    <mergeCell ref="GVH19:GVH21"/>
    <mergeCell ref="GVI19:GVI21"/>
    <mergeCell ref="GVJ19:GVK21"/>
    <mergeCell ref="GUS19:GUS21"/>
    <mergeCell ref="GUT19:GUU21"/>
    <mergeCell ref="GUV19:GUV21"/>
    <mergeCell ref="GUW19:GUW21"/>
    <mergeCell ref="GUZ19:GUZ21"/>
    <mergeCell ref="GVA19:GVA21"/>
    <mergeCell ref="GUJ19:GUJ21"/>
    <mergeCell ref="GUK19:GUK21"/>
    <mergeCell ref="GUL19:GUM21"/>
    <mergeCell ref="GUN19:GUN21"/>
    <mergeCell ref="GUO19:GUO21"/>
    <mergeCell ref="GUR19:GUR21"/>
    <mergeCell ref="GTY19:GTY21"/>
    <mergeCell ref="GUB19:GUB21"/>
    <mergeCell ref="GUC19:GUC21"/>
    <mergeCell ref="GUD19:GUE21"/>
    <mergeCell ref="GUF19:GUF21"/>
    <mergeCell ref="GUG19:GUG21"/>
    <mergeCell ref="GTP19:GTP21"/>
    <mergeCell ref="GTQ19:GTQ21"/>
    <mergeCell ref="GTT19:GTT21"/>
    <mergeCell ref="GTU19:GTU21"/>
    <mergeCell ref="GTV19:GTW21"/>
    <mergeCell ref="GTX19:GTX21"/>
    <mergeCell ref="GTF19:GTG21"/>
    <mergeCell ref="GTH19:GTH21"/>
    <mergeCell ref="GTI19:GTI21"/>
    <mergeCell ref="GTL19:GTL21"/>
    <mergeCell ref="GTM19:GTM21"/>
    <mergeCell ref="GTN19:GTO21"/>
    <mergeCell ref="GSW19:GSW21"/>
    <mergeCell ref="GSX19:GSY21"/>
    <mergeCell ref="GSZ19:GSZ21"/>
    <mergeCell ref="GTA19:GTA21"/>
    <mergeCell ref="GTD19:GTD21"/>
    <mergeCell ref="GTE19:GTE21"/>
    <mergeCell ref="GSN19:GSN21"/>
    <mergeCell ref="GSO19:GSO21"/>
    <mergeCell ref="GSP19:GSQ21"/>
    <mergeCell ref="GSR19:GSR21"/>
    <mergeCell ref="GSS19:GSS21"/>
    <mergeCell ref="GSV19:GSV21"/>
    <mergeCell ref="GSC19:GSC21"/>
    <mergeCell ref="GSF19:GSF21"/>
    <mergeCell ref="GSG19:GSG21"/>
    <mergeCell ref="GSH19:GSI21"/>
    <mergeCell ref="GSJ19:GSJ21"/>
    <mergeCell ref="GSK19:GSK21"/>
    <mergeCell ref="GRT19:GRT21"/>
    <mergeCell ref="GRU19:GRU21"/>
    <mergeCell ref="GRX19:GRX21"/>
    <mergeCell ref="GRY19:GRY21"/>
    <mergeCell ref="GRZ19:GSA21"/>
    <mergeCell ref="GSB19:GSB21"/>
    <mergeCell ref="GRJ19:GRK21"/>
    <mergeCell ref="GRL19:GRL21"/>
    <mergeCell ref="GRM19:GRM21"/>
    <mergeCell ref="GRP19:GRP21"/>
    <mergeCell ref="GRQ19:GRQ21"/>
    <mergeCell ref="GRR19:GRS21"/>
    <mergeCell ref="GRA19:GRA21"/>
    <mergeCell ref="GRB19:GRC21"/>
    <mergeCell ref="GRD19:GRD21"/>
    <mergeCell ref="GRE19:GRE21"/>
    <mergeCell ref="GRH19:GRH21"/>
    <mergeCell ref="GRI19:GRI21"/>
    <mergeCell ref="GQR19:GQR21"/>
    <mergeCell ref="GQS19:GQS21"/>
    <mergeCell ref="GQT19:GQU21"/>
    <mergeCell ref="GQV19:GQV21"/>
    <mergeCell ref="GQW19:GQW21"/>
    <mergeCell ref="GQZ19:GQZ21"/>
    <mergeCell ref="GQG19:GQG21"/>
    <mergeCell ref="GQJ19:GQJ21"/>
    <mergeCell ref="GQK19:GQK21"/>
    <mergeCell ref="GQL19:GQM21"/>
    <mergeCell ref="GQN19:GQN21"/>
    <mergeCell ref="GQO19:GQO21"/>
    <mergeCell ref="GPX19:GPX21"/>
    <mergeCell ref="GPY19:GPY21"/>
    <mergeCell ref="GQB19:GQB21"/>
    <mergeCell ref="GQC19:GQC21"/>
    <mergeCell ref="GQD19:GQE21"/>
    <mergeCell ref="GQF19:GQF21"/>
    <mergeCell ref="GPN19:GPO21"/>
    <mergeCell ref="GPP19:GPP21"/>
    <mergeCell ref="GPQ19:GPQ21"/>
    <mergeCell ref="GPT19:GPT21"/>
    <mergeCell ref="GPU19:GPU21"/>
    <mergeCell ref="GPV19:GPW21"/>
    <mergeCell ref="GPE19:GPE21"/>
    <mergeCell ref="GPF19:GPG21"/>
    <mergeCell ref="GPH19:GPH21"/>
    <mergeCell ref="GPI19:GPI21"/>
    <mergeCell ref="GPL19:GPL21"/>
    <mergeCell ref="GPM19:GPM21"/>
    <mergeCell ref="GOV19:GOV21"/>
    <mergeCell ref="GOW19:GOW21"/>
    <mergeCell ref="GOX19:GOY21"/>
    <mergeCell ref="GOZ19:GOZ21"/>
    <mergeCell ref="GPA19:GPA21"/>
    <mergeCell ref="GPD19:GPD21"/>
    <mergeCell ref="GOK19:GOK21"/>
    <mergeCell ref="GON19:GON21"/>
    <mergeCell ref="GOO19:GOO21"/>
    <mergeCell ref="GOP19:GOQ21"/>
    <mergeCell ref="GOR19:GOR21"/>
    <mergeCell ref="GOS19:GOS21"/>
    <mergeCell ref="GOB19:GOB21"/>
    <mergeCell ref="GOC19:GOC21"/>
    <mergeCell ref="GOF19:GOF21"/>
    <mergeCell ref="GOG19:GOG21"/>
    <mergeCell ref="GOH19:GOI21"/>
    <mergeCell ref="GOJ19:GOJ21"/>
    <mergeCell ref="GNR19:GNS21"/>
    <mergeCell ref="GNT19:GNT21"/>
    <mergeCell ref="GNU19:GNU21"/>
    <mergeCell ref="GNX19:GNX21"/>
    <mergeCell ref="GNY19:GNY21"/>
    <mergeCell ref="GNZ19:GOA21"/>
    <mergeCell ref="GNI19:GNI21"/>
    <mergeCell ref="GNJ19:GNK21"/>
    <mergeCell ref="GNL19:GNL21"/>
    <mergeCell ref="GNM19:GNM21"/>
    <mergeCell ref="GNP19:GNP21"/>
    <mergeCell ref="GNQ19:GNQ21"/>
    <mergeCell ref="GMZ19:GMZ21"/>
    <mergeCell ref="GNA19:GNA21"/>
    <mergeCell ref="GNB19:GNC21"/>
    <mergeCell ref="GND19:GND21"/>
    <mergeCell ref="GNE19:GNE21"/>
    <mergeCell ref="GNH19:GNH21"/>
    <mergeCell ref="GMO19:GMO21"/>
    <mergeCell ref="GMR19:GMR21"/>
    <mergeCell ref="GMS19:GMS21"/>
    <mergeCell ref="GMT19:GMU21"/>
    <mergeCell ref="GMV19:GMV21"/>
    <mergeCell ref="GMW19:GMW21"/>
    <mergeCell ref="GMF19:GMF21"/>
    <mergeCell ref="GMG19:GMG21"/>
    <mergeCell ref="GMJ19:GMJ21"/>
    <mergeCell ref="GMK19:GMK21"/>
    <mergeCell ref="GML19:GMM21"/>
    <mergeCell ref="GMN19:GMN21"/>
    <mergeCell ref="GLV19:GLW21"/>
    <mergeCell ref="GLX19:GLX21"/>
    <mergeCell ref="GLY19:GLY21"/>
    <mergeCell ref="GMB19:GMB21"/>
    <mergeCell ref="GMC19:GMC21"/>
    <mergeCell ref="GMD19:GME21"/>
    <mergeCell ref="GLM19:GLM21"/>
    <mergeCell ref="GLN19:GLO21"/>
    <mergeCell ref="GLP19:GLP21"/>
    <mergeCell ref="GLQ19:GLQ21"/>
    <mergeCell ref="GLT19:GLT21"/>
    <mergeCell ref="GLU19:GLU21"/>
    <mergeCell ref="GLD19:GLD21"/>
    <mergeCell ref="GLE19:GLE21"/>
    <mergeCell ref="GLF19:GLG21"/>
    <mergeCell ref="GLH19:GLH21"/>
    <mergeCell ref="GLI19:GLI21"/>
    <mergeCell ref="GLL19:GLL21"/>
    <mergeCell ref="GKS19:GKS21"/>
    <mergeCell ref="GKV19:GKV21"/>
    <mergeCell ref="GKW19:GKW21"/>
    <mergeCell ref="GKX19:GKY21"/>
    <mergeCell ref="GKZ19:GKZ21"/>
    <mergeCell ref="GLA19:GLA21"/>
    <mergeCell ref="GKJ19:GKJ21"/>
    <mergeCell ref="GKK19:GKK21"/>
    <mergeCell ref="GKN19:GKN21"/>
    <mergeCell ref="GKO19:GKO21"/>
    <mergeCell ref="GKP19:GKQ21"/>
    <mergeCell ref="GKR19:GKR21"/>
    <mergeCell ref="GJZ19:GKA21"/>
    <mergeCell ref="GKB19:GKB21"/>
    <mergeCell ref="GKC19:GKC21"/>
    <mergeCell ref="GKF19:GKF21"/>
    <mergeCell ref="GKG19:GKG21"/>
    <mergeCell ref="GKH19:GKI21"/>
    <mergeCell ref="GJQ19:GJQ21"/>
    <mergeCell ref="GJR19:GJS21"/>
    <mergeCell ref="GJT19:GJT21"/>
    <mergeCell ref="GJU19:GJU21"/>
    <mergeCell ref="GJX19:GJX21"/>
    <mergeCell ref="GJY19:GJY21"/>
    <mergeCell ref="GJH19:GJH21"/>
    <mergeCell ref="GJI19:GJI21"/>
    <mergeCell ref="GJJ19:GJK21"/>
    <mergeCell ref="GJL19:GJL21"/>
    <mergeCell ref="GJM19:GJM21"/>
    <mergeCell ref="GJP19:GJP21"/>
    <mergeCell ref="GIW19:GIW21"/>
    <mergeCell ref="GIZ19:GIZ21"/>
    <mergeCell ref="GJA19:GJA21"/>
    <mergeCell ref="GJB19:GJC21"/>
    <mergeCell ref="GJD19:GJD21"/>
    <mergeCell ref="GJE19:GJE21"/>
    <mergeCell ref="GIN19:GIN21"/>
    <mergeCell ref="GIO19:GIO21"/>
    <mergeCell ref="GIR19:GIR21"/>
    <mergeCell ref="GIS19:GIS21"/>
    <mergeCell ref="GIT19:GIU21"/>
    <mergeCell ref="GIV19:GIV21"/>
    <mergeCell ref="GID19:GIE21"/>
    <mergeCell ref="GIF19:GIF21"/>
    <mergeCell ref="GIG19:GIG21"/>
    <mergeCell ref="GIJ19:GIJ21"/>
    <mergeCell ref="GIK19:GIK21"/>
    <mergeCell ref="GIL19:GIM21"/>
    <mergeCell ref="GHU19:GHU21"/>
    <mergeCell ref="GHV19:GHW21"/>
    <mergeCell ref="GHX19:GHX21"/>
    <mergeCell ref="GHY19:GHY21"/>
    <mergeCell ref="GIB19:GIB21"/>
    <mergeCell ref="GIC19:GIC21"/>
    <mergeCell ref="GHL19:GHL21"/>
    <mergeCell ref="GHM19:GHM21"/>
    <mergeCell ref="GHN19:GHO21"/>
    <mergeCell ref="GHP19:GHP21"/>
    <mergeCell ref="GHQ19:GHQ21"/>
    <mergeCell ref="GHT19:GHT21"/>
    <mergeCell ref="GHA19:GHA21"/>
    <mergeCell ref="GHD19:GHD21"/>
    <mergeCell ref="GHE19:GHE21"/>
    <mergeCell ref="GHF19:GHG21"/>
    <mergeCell ref="GHH19:GHH21"/>
    <mergeCell ref="GHI19:GHI21"/>
    <mergeCell ref="GGR19:GGR21"/>
    <mergeCell ref="GGS19:GGS21"/>
    <mergeCell ref="GGV19:GGV21"/>
    <mergeCell ref="GGW19:GGW21"/>
    <mergeCell ref="GGX19:GGY21"/>
    <mergeCell ref="GGZ19:GGZ21"/>
    <mergeCell ref="GGH19:GGI21"/>
    <mergeCell ref="GGJ19:GGJ21"/>
    <mergeCell ref="GGK19:GGK21"/>
    <mergeCell ref="GGN19:GGN21"/>
    <mergeCell ref="GGO19:GGO21"/>
    <mergeCell ref="GGP19:GGQ21"/>
    <mergeCell ref="GFY19:GFY21"/>
    <mergeCell ref="GFZ19:GGA21"/>
    <mergeCell ref="GGB19:GGB21"/>
    <mergeCell ref="GGC19:GGC21"/>
    <mergeCell ref="GGF19:GGF21"/>
    <mergeCell ref="GGG19:GGG21"/>
    <mergeCell ref="GFP19:GFP21"/>
    <mergeCell ref="GFQ19:GFQ21"/>
    <mergeCell ref="GFR19:GFS21"/>
    <mergeCell ref="GFT19:GFT21"/>
    <mergeCell ref="GFU19:GFU21"/>
    <mergeCell ref="GFX19:GFX21"/>
    <mergeCell ref="GFE19:GFE21"/>
    <mergeCell ref="GFH19:GFH21"/>
    <mergeCell ref="GFI19:GFI21"/>
    <mergeCell ref="GFJ19:GFK21"/>
    <mergeCell ref="GFL19:GFL21"/>
    <mergeCell ref="GFM19:GFM21"/>
    <mergeCell ref="GEV19:GEV21"/>
    <mergeCell ref="GEW19:GEW21"/>
    <mergeCell ref="GEZ19:GEZ21"/>
    <mergeCell ref="GFA19:GFA21"/>
    <mergeCell ref="GFB19:GFC21"/>
    <mergeCell ref="GFD19:GFD21"/>
    <mergeCell ref="GEL19:GEM21"/>
    <mergeCell ref="GEN19:GEN21"/>
    <mergeCell ref="GEO19:GEO21"/>
    <mergeCell ref="GER19:GER21"/>
    <mergeCell ref="GES19:GES21"/>
    <mergeCell ref="GET19:GEU21"/>
    <mergeCell ref="GEC19:GEC21"/>
    <mergeCell ref="GED19:GEE21"/>
    <mergeCell ref="GEF19:GEF21"/>
    <mergeCell ref="GEG19:GEG21"/>
    <mergeCell ref="GEJ19:GEJ21"/>
    <mergeCell ref="GEK19:GEK21"/>
    <mergeCell ref="GDT19:GDT21"/>
    <mergeCell ref="GDU19:GDU21"/>
    <mergeCell ref="GDV19:GDW21"/>
    <mergeCell ref="GDX19:GDX21"/>
    <mergeCell ref="GDY19:GDY21"/>
    <mergeCell ref="GEB19:GEB21"/>
    <mergeCell ref="GDI19:GDI21"/>
    <mergeCell ref="GDL19:GDL21"/>
    <mergeCell ref="GDM19:GDM21"/>
    <mergeCell ref="GDN19:GDO21"/>
    <mergeCell ref="GDP19:GDP21"/>
    <mergeCell ref="GDQ19:GDQ21"/>
    <mergeCell ref="GCZ19:GCZ21"/>
    <mergeCell ref="GDA19:GDA21"/>
    <mergeCell ref="GDD19:GDD21"/>
    <mergeCell ref="GDE19:GDE21"/>
    <mergeCell ref="GDF19:GDG21"/>
    <mergeCell ref="GDH19:GDH21"/>
    <mergeCell ref="GCP19:GCQ21"/>
    <mergeCell ref="GCR19:GCR21"/>
    <mergeCell ref="GCS19:GCS21"/>
    <mergeCell ref="GCV19:GCV21"/>
    <mergeCell ref="GCW19:GCW21"/>
    <mergeCell ref="GCX19:GCY21"/>
    <mergeCell ref="GCG19:GCG21"/>
    <mergeCell ref="GCH19:GCI21"/>
    <mergeCell ref="GCJ19:GCJ21"/>
    <mergeCell ref="GCK19:GCK21"/>
    <mergeCell ref="GCN19:GCN21"/>
    <mergeCell ref="GCO19:GCO21"/>
    <mergeCell ref="GBX19:GBX21"/>
    <mergeCell ref="GBY19:GBY21"/>
    <mergeCell ref="GBZ19:GCA21"/>
    <mergeCell ref="GCB19:GCB21"/>
    <mergeCell ref="GCC19:GCC21"/>
    <mergeCell ref="GCF19:GCF21"/>
    <mergeCell ref="GBM19:GBM21"/>
    <mergeCell ref="GBP19:GBP21"/>
    <mergeCell ref="GBQ19:GBQ21"/>
    <mergeCell ref="GBR19:GBS21"/>
    <mergeCell ref="GBT19:GBT21"/>
    <mergeCell ref="GBU19:GBU21"/>
    <mergeCell ref="GBD19:GBD21"/>
    <mergeCell ref="GBE19:GBE21"/>
    <mergeCell ref="GBH19:GBH21"/>
    <mergeCell ref="GBI19:GBI21"/>
    <mergeCell ref="GBJ19:GBK21"/>
    <mergeCell ref="GBL19:GBL21"/>
    <mergeCell ref="GAT19:GAU21"/>
    <mergeCell ref="GAV19:GAV21"/>
    <mergeCell ref="GAW19:GAW21"/>
    <mergeCell ref="GAZ19:GAZ21"/>
    <mergeCell ref="GBA19:GBA21"/>
    <mergeCell ref="GBB19:GBC21"/>
    <mergeCell ref="GAK19:GAK21"/>
    <mergeCell ref="GAL19:GAM21"/>
    <mergeCell ref="GAN19:GAN21"/>
    <mergeCell ref="GAO19:GAO21"/>
    <mergeCell ref="GAR19:GAR21"/>
    <mergeCell ref="GAS19:GAS21"/>
    <mergeCell ref="GAB19:GAB21"/>
    <mergeCell ref="GAC19:GAC21"/>
    <mergeCell ref="GAD19:GAE21"/>
    <mergeCell ref="GAF19:GAF21"/>
    <mergeCell ref="GAG19:GAG21"/>
    <mergeCell ref="GAJ19:GAJ21"/>
    <mergeCell ref="FZQ19:FZQ21"/>
    <mergeCell ref="FZT19:FZT21"/>
    <mergeCell ref="FZU19:FZU21"/>
    <mergeCell ref="FZV19:FZW21"/>
    <mergeCell ref="FZX19:FZX21"/>
    <mergeCell ref="FZY19:FZY21"/>
    <mergeCell ref="FZH19:FZH21"/>
    <mergeCell ref="FZI19:FZI21"/>
    <mergeCell ref="FZL19:FZL21"/>
    <mergeCell ref="FZM19:FZM21"/>
    <mergeCell ref="FZN19:FZO21"/>
    <mergeCell ref="FZP19:FZP21"/>
    <mergeCell ref="FYX19:FYY21"/>
    <mergeCell ref="FYZ19:FYZ21"/>
    <mergeCell ref="FZA19:FZA21"/>
    <mergeCell ref="FZD19:FZD21"/>
    <mergeCell ref="FZE19:FZE21"/>
    <mergeCell ref="FZF19:FZG21"/>
    <mergeCell ref="FYO19:FYO21"/>
    <mergeCell ref="FYP19:FYQ21"/>
    <mergeCell ref="FYR19:FYR21"/>
    <mergeCell ref="FYS19:FYS21"/>
    <mergeCell ref="FYV19:FYV21"/>
    <mergeCell ref="FYW19:FYW21"/>
    <mergeCell ref="FYF19:FYF21"/>
    <mergeCell ref="FYG19:FYG21"/>
    <mergeCell ref="FYH19:FYI21"/>
    <mergeCell ref="FYJ19:FYJ21"/>
    <mergeCell ref="FYK19:FYK21"/>
    <mergeCell ref="FYN19:FYN21"/>
    <mergeCell ref="FXU19:FXU21"/>
    <mergeCell ref="FXX19:FXX21"/>
    <mergeCell ref="FXY19:FXY21"/>
    <mergeCell ref="FXZ19:FYA21"/>
    <mergeCell ref="FYB19:FYB21"/>
    <mergeCell ref="FYC19:FYC21"/>
    <mergeCell ref="FXL19:FXL21"/>
    <mergeCell ref="FXM19:FXM21"/>
    <mergeCell ref="FXP19:FXP21"/>
    <mergeCell ref="FXQ19:FXQ21"/>
    <mergeCell ref="FXR19:FXS21"/>
    <mergeCell ref="FXT19:FXT21"/>
    <mergeCell ref="FXB19:FXC21"/>
    <mergeCell ref="FXD19:FXD21"/>
    <mergeCell ref="FXE19:FXE21"/>
    <mergeCell ref="FXH19:FXH21"/>
    <mergeCell ref="FXI19:FXI21"/>
    <mergeCell ref="FXJ19:FXK21"/>
    <mergeCell ref="FWS19:FWS21"/>
    <mergeCell ref="FWT19:FWU21"/>
    <mergeCell ref="FWV19:FWV21"/>
    <mergeCell ref="FWW19:FWW21"/>
    <mergeCell ref="FWZ19:FWZ21"/>
    <mergeCell ref="FXA19:FXA21"/>
    <mergeCell ref="FWJ19:FWJ21"/>
    <mergeCell ref="FWK19:FWK21"/>
    <mergeCell ref="FWL19:FWM21"/>
    <mergeCell ref="FWN19:FWN21"/>
    <mergeCell ref="FWO19:FWO21"/>
    <mergeCell ref="FWR19:FWR21"/>
    <mergeCell ref="FVY19:FVY21"/>
    <mergeCell ref="FWB19:FWB21"/>
    <mergeCell ref="FWC19:FWC21"/>
    <mergeCell ref="FWD19:FWE21"/>
    <mergeCell ref="FWF19:FWF21"/>
    <mergeCell ref="FWG19:FWG21"/>
    <mergeCell ref="FVP19:FVP21"/>
    <mergeCell ref="FVQ19:FVQ21"/>
    <mergeCell ref="FVT19:FVT21"/>
    <mergeCell ref="FVU19:FVU21"/>
    <mergeCell ref="FVV19:FVW21"/>
    <mergeCell ref="FVX19:FVX21"/>
    <mergeCell ref="FVF19:FVG21"/>
    <mergeCell ref="FVH19:FVH21"/>
    <mergeCell ref="FVI19:FVI21"/>
    <mergeCell ref="FVL19:FVL21"/>
    <mergeCell ref="FVM19:FVM21"/>
    <mergeCell ref="FVN19:FVO21"/>
    <mergeCell ref="FUW19:FUW21"/>
    <mergeCell ref="FUX19:FUY21"/>
    <mergeCell ref="FUZ19:FUZ21"/>
    <mergeCell ref="FVA19:FVA21"/>
    <mergeCell ref="FVD19:FVD21"/>
    <mergeCell ref="FVE19:FVE21"/>
    <mergeCell ref="FUN19:FUN21"/>
    <mergeCell ref="FUO19:FUO21"/>
    <mergeCell ref="FUP19:FUQ21"/>
    <mergeCell ref="FUR19:FUR21"/>
    <mergeCell ref="FUS19:FUS21"/>
    <mergeCell ref="FUV19:FUV21"/>
    <mergeCell ref="FUC19:FUC21"/>
    <mergeCell ref="FUF19:FUF21"/>
    <mergeCell ref="FUG19:FUG21"/>
    <mergeCell ref="FUH19:FUI21"/>
    <mergeCell ref="FUJ19:FUJ21"/>
    <mergeCell ref="FUK19:FUK21"/>
    <mergeCell ref="FTT19:FTT21"/>
    <mergeCell ref="FTU19:FTU21"/>
    <mergeCell ref="FTX19:FTX21"/>
    <mergeCell ref="FTY19:FTY21"/>
    <mergeCell ref="FTZ19:FUA21"/>
    <mergeCell ref="FUB19:FUB21"/>
    <mergeCell ref="FTJ19:FTK21"/>
    <mergeCell ref="FTL19:FTL21"/>
    <mergeCell ref="FTM19:FTM21"/>
    <mergeCell ref="FTP19:FTP21"/>
    <mergeCell ref="FTQ19:FTQ21"/>
    <mergeCell ref="FTR19:FTS21"/>
    <mergeCell ref="FTA19:FTA21"/>
    <mergeCell ref="FTB19:FTC21"/>
    <mergeCell ref="FTD19:FTD21"/>
    <mergeCell ref="FTE19:FTE21"/>
    <mergeCell ref="FTH19:FTH21"/>
    <mergeCell ref="FTI19:FTI21"/>
    <mergeCell ref="FSR19:FSR21"/>
    <mergeCell ref="FSS19:FSS21"/>
    <mergeCell ref="FST19:FSU21"/>
    <mergeCell ref="FSV19:FSV21"/>
    <mergeCell ref="FSW19:FSW21"/>
    <mergeCell ref="FSZ19:FSZ21"/>
    <mergeCell ref="FSG19:FSG21"/>
    <mergeCell ref="FSJ19:FSJ21"/>
    <mergeCell ref="FSK19:FSK21"/>
    <mergeCell ref="FSL19:FSM21"/>
    <mergeCell ref="FSN19:FSN21"/>
    <mergeCell ref="FSO19:FSO21"/>
    <mergeCell ref="FRX19:FRX21"/>
    <mergeCell ref="FRY19:FRY21"/>
    <mergeCell ref="FSB19:FSB21"/>
    <mergeCell ref="FSC19:FSC21"/>
    <mergeCell ref="FSD19:FSE21"/>
    <mergeCell ref="FSF19:FSF21"/>
    <mergeCell ref="FRN19:FRO21"/>
    <mergeCell ref="FRP19:FRP21"/>
    <mergeCell ref="FRQ19:FRQ21"/>
    <mergeCell ref="FRT19:FRT21"/>
    <mergeCell ref="FRU19:FRU21"/>
    <mergeCell ref="FRV19:FRW21"/>
    <mergeCell ref="FRE19:FRE21"/>
    <mergeCell ref="FRF19:FRG21"/>
    <mergeCell ref="FRH19:FRH21"/>
    <mergeCell ref="FRI19:FRI21"/>
    <mergeCell ref="FRL19:FRL21"/>
    <mergeCell ref="FRM19:FRM21"/>
    <mergeCell ref="FQV19:FQV21"/>
    <mergeCell ref="FQW19:FQW21"/>
    <mergeCell ref="FQX19:FQY21"/>
    <mergeCell ref="FQZ19:FQZ21"/>
    <mergeCell ref="FRA19:FRA21"/>
    <mergeCell ref="FRD19:FRD21"/>
    <mergeCell ref="FQK19:FQK21"/>
    <mergeCell ref="FQN19:FQN21"/>
    <mergeCell ref="FQO19:FQO21"/>
    <mergeCell ref="FQP19:FQQ21"/>
    <mergeCell ref="FQR19:FQR21"/>
    <mergeCell ref="FQS19:FQS21"/>
    <mergeCell ref="FQB19:FQB21"/>
    <mergeCell ref="FQC19:FQC21"/>
    <mergeCell ref="FQF19:FQF21"/>
    <mergeCell ref="FQG19:FQG21"/>
    <mergeCell ref="FQH19:FQI21"/>
    <mergeCell ref="FQJ19:FQJ21"/>
    <mergeCell ref="FPR19:FPS21"/>
    <mergeCell ref="FPT19:FPT21"/>
    <mergeCell ref="FPU19:FPU21"/>
    <mergeCell ref="FPX19:FPX21"/>
    <mergeCell ref="FPY19:FPY21"/>
    <mergeCell ref="FPZ19:FQA21"/>
    <mergeCell ref="FPI19:FPI21"/>
    <mergeCell ref="FPJ19:FPK21"/>
    <mergeCell ref="FPL19:FPL21"/>
    <mergeCell ref="FPM19:FPM21"/>
    <mergeCell ref="FPP19:FPP21"/>
    <mergeCell ref="FPQ19:FPQ21"/>
    <mergeCell ref="FOZ19:FOZ21"/>
    <mergeCell ref="FPA19:FPA21"/>
    <mergeCell ref="FPB19:FPC21"/>
    <mergeCell ref="FPD19:FPD21"/>
    <mergeCell ref="FPE19:FPE21"/>
    <mergeCell ref="FPH19:FPH21"/>
    <mergeCell ref="FOO19:FOO21"/>
    <mergeCell ref="FOR19:FOR21"/>
    <mergeCell ref="FOS19:FOS21"/>
    <mergeCell ref="FOT19:FOU21"/>
    <mergeCell ref="FOV19:FOV21"/>
    <mergeCell ref="FOW19:FOW21"/>
    <mergeCell ref="FOF19:FOF21"/>
    <mergeCell ref="FOG19:FOG21"/>
    <mergeCell ref="FOJ19:FOJ21"/>
    <mergeCell ref="FOK19:FOK21"/>
    <mergeCell ref="FOL19:FOM21"/>
    <mergeCell ref="FON19:FON21"/>
    <mergeCell ref="FNV19:FNW21"/>
    <mergeCell ref="FNX19:FNX21"/>
    <mergeCell ref="FNY19:FNY21"/>
    <mergeCell ref="FOB19:FOB21"/>
    <mergeCell ref="FOC19:FOC21"/>
    <mergeCell ref="FOD19:FOE21"/>
    <mergeCell ref="FNM19:FNM21"/>
    <mergeCell ref="FNN19:FNO21"/>
    <mergeCell ref="FNP19:FNP21"/>
    <mergeCell ref="FNQ19:FNQ21"/>
    <mergeCell ref="FNT19:FNT21"/>
    <mergeCell ref="FNU19:FNU21"/>
    <mergeCell ref="FND19:FND21"/>
    <mergeCell ref="FNE19:FNE21"/>
    <mergeCell ref="FNF19:FNG21"/>
    <mergeCell ref="FNH19:FNH21"/>
    <mergeCell ref="FNI19:FNI21"/>
    <mergeCell ref="FNL19:FNL21"/>
    <mergeCell ref="FMS19:FMS21"/>
    <mergeCell ref="FMV19:FMV21"/>
    <mergeCell ref="FMW19:FMW21"/>
    <mergeCell ref="FMX19:FMY21"/>
    <mergeCell ref="FMZ19:FMZ21"/>
    <mergeCell ref="FNA19:FNA21"/>
    <mergeCell ref="FMJ19:FMJ21"/>
    <mergeCell ref="FMK19:FMK21"/>
    <mergeCell ref="FMN19:FMN21"/>
    <mergeCell ref="FMO19:FMO21"/>
    <mergeCell ref="FMP19:FMQ21"/>
    <mergeCell ref="FMR19:FMR21"/>
    <mergeCell ref="FLZ19:FMA21"/>
    <mergeCell ref="FMB19:FMB21"/>
    <mergeCell ref="FMC19:FMC21"/>
    <mergeCell ref="FMF19:FMF21"/>
    <mergeCell ref="FMG19:FMG21"/>
    <mergeCell ref="FMH19:FMI21"/>
    <mergeCell ref="FLQ19:FLQ21"/>
    <mergeCell ref="FLR19:FLS21"/>
    <mergeCell ref="FLT19:FLT21"/>
    <mergeCell ref="FLU19:FLU21"/>
    <mergeCell ref="FLX19:FLX21"/>
    <mergeCell ref="FLY19:FLY21"/>
    <mergeCell ref="FLH19:FLH21"/>
    <mergeCell ref="FLI19:FLI21"/>
    <mergeCell ref="FLJ19:FLK21"/>
    <mergeCell ref="FLL19:FLL21"/>
    <mergeCell ref="FLM19:FLM21"/>
    <mergeCell ref="FLP19:FLP21"/>
    <mergeCell ref="FKW19:FKW21"/>
    <mergeCell ref="FKZ19:FKZ21"/>
    <mergeCell ref="FLA19:FLA21"/>
    <mergeCell ref="FLB19:FLC21"/>
    <mergeCell ref="FLD19:FLD21"/>
    <mergeCell ref="FLE19:FLE21"/>
    <mergeCell ref="FKN19:FKN21"/>
    <mergeCell ref="FKO19:FKO21"/>
    <mergeCell ref="FKR19:FKR21"/>
    <mergeCell ref="FKS19:FKS21"/>
    <mergeCell ref="FKT19:FKU21"/>
    <mergeCell ref="FKV19:FKV21"/>
    <mergeCell ref="FKD19:FKE21"/>
    <mergeCell ref="FKF19:FKF21"/>
    <mergeCell ref="FKG19:FKG21"/>
    <mergeCell ref="FKJ19:FKJ21"/>
    <mergeCell ref="FKK19:FKK21"/>
    <mergeCell ref="FKL19:FKM21"/>
    <mergeCell ref="FJU19:FJU21"/>
    <mergeCell ref="FJV19:FJW21"/>
    <mergeCell ref="FJX19:FJX21"/>
    <mergeCell ref="FJY19:FJY21"/>
    <mergeCell ref="FKB19:FKB21"/>
    <mergeCell ref="FKC19:FKC21"/>
    <mergeCell ref="FJL19:FJL21"/>
    <mergeCell ref="FJM19:FJM21"/>
    <mergeCell ref="FJN19:FJO21"/>
    <mergeCell ref="FJP19:FJP21"/>
    <mergeCell ref="FJQ19:FJQ21"/>
    <mergeCell ref="FJT19:FJT21"/>
    <mergeCell ref="FJA19:FJA21"/>
    <mergeCell ref="FJD19:FJD21"/>
    <mergeCell ref="FJE19:FJE21"/>
    <mergeCell ref="FJF19:FJG21"/>
    <mergeCell ref="FJH19:FJH21"/>
    <mergeCell ref="FJI19:FJI21"/>
    <mergeCell ref="FIR19:FIR21"/>
    <mergeCell ref="FIS19:FIS21"/>
    <mergeCell ref="FIV19:FIV21"/>
    <mergeCell ref="FIW19:FIW21"/>
    <mergeCell ref="FIX19:FIY21"/>
    <mergeCell ref="FIZ19:FIZ21"/>
    <mergeCell ref="FIH19:FII21"/>
    <mergeCell ref="FIJ19:FIJ21"/>
    <mergeCell ref="FIK19:FIK21"/>
    <mergeCell ref="FIN19:FIN21"/>
    <mergeCell ref="FIO19:FIO21"/>
    <mergeCell ref="FIP19:FIQ21"/>
    <mergeCell ref="FHY19:FHY21"/>
    <mergeCell ref="FHZ19:FIA21"/>
    <mergeCell ref="FIB19:FIB21"/>
    <mergeCell ref="FIC19:FIC21"/>
    <mergeCell ref="FIF19:FIF21"/>
    <mergeCell ref="FIG19:FIG21"/>
    <mergeCell ref="FHP19:FHP21"/>
    <mergeCell ref="FHQ19:FHQ21"/>
    <mergeCell ref="FHR19:FHS21"/>
    <mergeCell ref="FHT19:FHT21"/>
    <mergeCell ref="FHU19:FHU21"/>
    <mergeCell ref="FHX19:FHX21"/>
    <mergeCell ref="FHE19:FHE21"/>
    <mergeCell ref="FHH19:FHH21"/>
    <mergeCell ref="FHI19:FHI21"/>
    <mergeCell ref="FHJ19:FHK21"/>
    <mergeCell ref="FHL19:FHL21"/>
    <mergeCell ref="FHM19:FHM21"/>
    <mergeCell ref="FGV19:FGV21"/>
    <mergeCell ref="FGW19:FGW21"/>
    <mergeCell ref="FGZ19:FGZ21"/>
    <mergeCell ref="FHA19:FHA21"/>
    <mergeCell ref="FHB19:FHC21"/>
    <mergeCell ref="FHD19:FHD21"/>
    <mergeCell ref="FGL19:FGM21"/>
    <mergeCell ref="FGN19:FGN21"/>
    <mergeCell ref="FGO19:FGO21"/>
    <mergeCell ref="FGR19:FGR21"/>
    <mergeCell ref="FGS19:FGS21"/>
    <mergeCell ref="FGT19:FGU21"/>
    <mergeCell ref="FGC19:FGC21"/>
    <mergeCell ref="FGD19:FGE21"/>
    <mergeCell ref="FGF19:FGF21"/>
    <mergeCell ref="FGG19:FGG21"/>
    <mergeCell ref="FGJ19:FGJ21"/>
    <mergeCell ref="FGK19:FGK21"/>
    <mergeCell ref="FFT19:FFT21"/>
    <mergeCell ref="FFU19:FFU21"/>
    <mergeCell ref="FFV19:FFW21"/>
    <mergeCell ref="FFX19:FFX21"/>
    <mergeCell ref="FFY19:FFY21"/>
    <mergeCell ref="FGB19:FGB21"/>
    <mergeCell ref="FFI19:FFI21"/>
    <mergeCell ref="FFL19:FFL21"/>
    <mergeCell ref="FFM19:FFM21"/>
    <mergeCell ref="FFN19:FFO21"/>
    <mergeCell ref="FFP19:FFP21"/>
    <mergeCell ref="FFQ19:FFQ21"/>
    <mergeCell ref="FEZ19:FEZ21"/>
    <mergeCell ref="FFA19:FFA21"/>
    <mergeCell ref="FFD19:FFD21"/>
    <mergeCell ref="FFE19:FFE21"/>
    <mergeCell ref="FFF19:FFG21"/>
    <mergeCell ref="FFH19:FFH21"/>
    <mergeCell ref="FEP19:FEQ21"/>
    <mergeCell ref="FER19:FER21"/>
    <mergeCell ref="FES19:FES21"/>
    <mergeCell ref="FEV19:FEV21"/>
    <mergeCell ref="FEW19:FEW21"/>
    <mergeCell ref="FEX19:FEY21"/>
    <mergeCell ref="FEG19:FEG21"/>
    <mergeCell ref="FEH19:FEI21"/>
    <mergeCell ref="FEJ19:FEJ21"/>
    <mergeCell ref="FEK19:FEK21"/>
    <mergeCell ref="FEN19:FEN21"/>
    <mergeCell ref="FEO19:FEO21"/>
    <mergeCell ref="FDX19:FDX21"/>
    <mergeCell ref="FDY19:FDY21"/>
    <mergeCell ref="FDZ19:FEA21"/>
    <mergeCell ref="FEB19:FEB21"/>
    <mergeCell ref="FEC19:FEC21"/>
    <mergeCell ref="FEF19:FEF21"/>
    <mergeCell ref="FDM19:FDM21"/>
    <mergeCell ref="FDP19:FDP21"/>
    <mergeCell ref="FDQ19:FDQ21"/>
    <mergeCell ref="FDR19:FDS21"/>
    <mergeCell ref="FDT19:FDT21"/>
    <mergeCell ref="FDU19:FDU21"/>
    <mergeCell ref="FDD19:FDD21"/>
    <mergeCell ref="FDE19:FDE21"/>
    <mergeCell ref="FDH19:FDH21"/>
    <mergeCell ref="FDI19:FDI21"/>
    <mergeCell ref="FDJ19:FDK21"/>
    <mergeCell ref="FDL19:FDL21"/>
    <mergeCell ref="FCT19:FCU21"/>
    <mergeCell ref="FCV19:FCV21"/>
    <mergeCell ref="FCW19:FCW21"/>
    <mergeCell ref="FCZ19:FCZ21"/>
    <mergeCell ref="FDA19:FDA21"/>
    <mergeCell ref="FDB19:FDC21"/>
    <mergeCell ref="FCK19:FCK21"/>
    <mergeCell ref="FCL19:FCM21"/>
    <mergeCell ref="FCN19:FCN21"/>
    <mergeCell ref="FCO19:FCO21"/>
    <mergeCell ref="FCR19:FCR21"/>
    <mergeCell ref="FCS19:FCS21"/>
    <mergeCell ref="FCB19:FCB21"/>
    <mergeCell ref="FCC19:FCC21"/>
    <mergeCell ref="FCD19:FCE21"/>
    <mergeCell ref="FCF19:FCF21"/>
    <mergeCell ref="FCG19:FCG21"/>
    <mergeCell ref="FCJ19:FCJ21"/>
    <mergeCell ref="FBQ19:FBQ21"/>
    <mergeCell ref="FBT19:FBT21"/>
    <mergeCell ref="FBU19:FBU21"/>
    <mergeCell ref="FBV19:FBW21"/>
    <mergeCell ref="FBX19:FBX21"/>
    <mergeCell ref="FBY19:FBY21"/>
    <mergeCell ref="FBH19:FBH21"/>
    <mergeCell ref="FBI19:FBI21"/>
    <mergeCell ref="FBL19:FBL21"/>
    <mergeCell ref="FBM19:FBM21"/>
    <mergeCell ref="FBN19:FBO21"/>
    <mergeCell ref="FBP19:FBP21"/>
    <mergeCell ref="FAX19:FAY21"/>
    <mergeCell ref="FAZ19:FAZ21"/>
    <mergeCell ref="FBA19:FBA21"/>
    <mergeCell ref="FBD19:FBD21"/>
    <mergeCell ref="FBE19:FBE21"/>
    <mergeCell ref="FBF19:FBG21"/>
    <mergeCell ref="FAO19:FAO21"/>
    <mergeCell ref="FAP19:FAQ21"/>
    <mergeCell ref="FAR19:FAR21"/>
    <mergeCell ref="FAS19:FAS21"/>
    <mergeCell ref="FAV19:FAV21"/>
    <mergeCell ref="FAW19:FAW21"/>
    <mergeCell ref="FAF19:FAF21"/>
    <mergeCell ref="FAG19:FAG21"/>
    <mergeCell ref="FAH19:FAI21"/>
    <mergeCell ref="FAJ19:FAJ21"/>
    <mergeCell ref="FAK19:FAK21"/>
    <mergeCell ref="FAN19:FAN21"/>
    <mergeCell ref="EZU19:EZU21"/>
    <mergeCell ref="EZX19:EZX21"/>
    <mergeCell ref="EZY19:EZY21"/>
    <mergeCell ref="EZZ19:FAA21"/>
    <mergeCell ref="FAB19:FAB21"/>
    <mergeCell ref="FAC19:FAC21"/>
    <mergeCell ref="EZL19:EZL21"/>
    <mergeCell ref="EZM19:EZM21"/>
    <mergeCell ref="EZP19:EZP21"/>
    <mergeCell ref="EZQ19:EZQ21"/>
    <mergeCell ref="EZR19:EZS21"/>
    <mergeCell ref="EZT19:EZT21"/>
    <mergeCell ref="EZB19:EZC21"/>
    <mergeCell ref="EZD19:EZD21"/>
    <mergeCell ref="EZE19:EZE21"/>
    <mergeCell ref="EZH19:EZH21"/>
    <mergeCell ref="EZI19:EZI21"/>
    <mergeCell ref="EZJ19:EZK21"/>
    <mergeCell ref="EYS19:EYS21"/>
    <mergeCell ref="EYT19:EYU21"/>
    <mergeCell ref="EYV19:EYV21"/>
    <mergeCell ref="EYW19:EYW21"/>
    <mergeCell ref="EYZ19:EYZ21"/>
    <mergeCell ref="EZA19:EZA21"/>
    <mergeCell ref="EYJ19:EYJ21"/>
    <mergeCell ref="EYK19:EYK21"/>
    <mergeCell ref="EYL19:EYM21"/>
    <mergeCell ref="EYN19:EYN21"/>
    <mergeCell ref="EYO19:EYO21"/>
    <mergeCell ref="EYR19:EYR21"/>
    <mergeCell ref="EXY19:EXY21"/>
    <mergeCell ref="EYB19:EYB21"/>
    <mergeCell ref="EYC19:EYC21"/>
    <mergeCell ref="EYD19:EYE21"/>
    <mergeCell ref="EYF19:EYF21"/>
    <mergeCell ref="EYG19:EYG21"/>
    <mergeCell ref="EXP19:EXP21"/>
    <mergeCell ref="EXQ19:EXQ21"/>
    <mergeCell ref="EXT19:EXT21"/>
    <mergeCell ref="EXU19:EXU21"/>
    <mergeCell ref="EXV19:EXW21"/>
    <mergeCell ref="EXX19:EXX21"/>
    <mergeCell ref="EXF19:EXG21"/>
    <mergeCell ref="EXH19:EXH21"/>
    <mergeCell ref="EXI19:EXI21"/>
    <mergeCell ref="EXL19:EXL21"/>
    <mergeCell ref="EXM19:EXM21"/>
    <mergeCell ref="EXN19:EXO21"/>
    <mergeCell ref="EWW19:EWW21"/>
    <mergeCell ref="EWX19:EWY21"/>
    <mergeCell ref="EWZ19:EWZ21"/>
    <mergeCell ref="EXA19:EXA21"/>
    <mergeCell ref="EXD19:EXD21"/>
    <mergeCell ref="EXE19:EXE21"/>
    <mergeCell ref="EWN19:EWN21"/>
    <mergeCell ref="EWO19:EWO21"/>
    <mergeCell ref="EWP19:EWQ21"/>
    <mergeCell ref="EWR19:EWR21"/>
    <mergeCell ref="EWS19:EWS21"/>
    <mergeCell ref="EWV19:EWV21"/>
    <mergeCell ref="EWC19:EWC21"/>
    <mergeCell ref="EWF19:EWF21"/>
    <mergeCell ref="EWG19:EWG21"/>
    <mergeCell ref="EWH19:EWI21"/>
    <mergeCell ref="EWJ19:EWJ21"/>
    <mergeCell ref="EWK19:EWK21"/>
    <mergeCell ref="EVT19:EVT21"/>
    <mergeCell ref="EVU19:EVU21"/>
    <mergeCell ref="EVX19:EVX21"/>
    <mergeCell ref="EVY19:EVY21"/>
    <mergeCell ref="EVZ19:EWA21"/>
    <mergeCell ref="EWB19:EWB21"/>
    <mergeCell ref="EVJ19:EVK21"/>
    <mergeCell ref="EVL19:EVL21"/>
    <mergeCell ref="EVM19:EVM21"/>
    <mergeCell ref="EVP19:EVP21"/>
    <mergeCell ref="EVQ19:EVQ21"/>
    <mergeCell ref="EVR19:EVS21"/>
    <mergeCell ref="EVA19:EVA21"/>
    <mergeCell ref="EVB19:EVC21"/>
    <mergeCell ref="EVD19:EVD21"/>
    <mergeCell ref="EVE19:EVE21"/>
    <mergeCell ref="EVH19:EVH21"/>
    <mergeCell ref="EVI19:EVI21"/>
    <mergeCell ref="EUR19:EUR21"/>
    <mergeCell ref="EUS19:EUS21"/>
    <mergeCell ref="EUT19:EUU21"/>
    <mergeCell ref="EUV19:EUV21"/>
    <mergeCell ref="EUW19:EUW21"/>
    <mergeCell ref="EUZ19:EUZ21"/>
    <mergeCell ref="EUG19:EUG21"/>
    <mergeCell ref="EUJ19:EUJ21"/>
    <mergeCell ref="EUK19:EUK21"/>
    <mergeCell ref="EUL19:EUM21"/>
    <mergeCell ref="EUN19:EUN21"/>
    <mergeCell ref="EUO19:EUO21"/>
    <mergeCell ref="ETX19:ETX21"/>
    <mergeCell ref="ETY19:ETY21"/>
    <mergeCell ref="EUB19:EUB21"/>
    <mergeCell ref="EUC19:EUC21"/>
    <mergeCell ref="EUD19:EUE21"/>
    <mergeCell ref="EUF19:EUF21"/>
    <mergeCell ref="ETN19:ETO21"/>
    <mergeCell ref="ETP19:ETP21"/>
    <mergeCell ref="ETQ19:ETQ21"/>
    <mergeCell ref="ETT19:ETT21"/>
    <mergeCell ref="ETU19:ETU21"/>
    <mergeCell ref="ETV19:ETW21"/>
    <mergeCell ref="ETE19:ETE21"/>
    <mergeCell ref="ETF19:ETG21"/>
    <mergeCell ref="ETH19:ETH21"/>
    <mergeCell ref="ETI19:ETI21"/>
    <mergeCell ref="ETL19:ETL21"/>
    <mergeCell ref="ETM19:ETM21"/>
    <mergeCell ref="ESV19:ESV21"/>
    <mergeCell ref="ESW19:ESW21"/>
    <mergeCell ref="ESX19:ESY21"/>
    <mergeCell ref="ESZ19:ESZ21"/>
    <mergeCell ref="ETA19:ETA21"/>
    <mergeCell ref="ETD19:ETD21"/>
    <mergeCell ref="ESK19:ESK21"/>
    <mergeCell ref="ESN19:ESN21"/>
    <mergeCell ref="ESO19:ESO21"/>
    <mergeCell ref="ESP19:ESQ21"/>
    <mergeCell ref="ESR19:ESR21"/>
    <mergeCell ref="ESS19:ESS21"/>
    <mergeCell ref="ESB19:ESB21"/>
    <mergeCell ref="ESC19:ESC21"/>
    <mergeCell ref="ESF19:ESF21"/>
    <mergeCell ref="ESG19:ESG21"/>
    <mergeCell ref="ESH19:ESI21"/>
    <mergeCell ref="ESJ19:ESJ21"/>
    <mergeCell ref="ERR19:ERS21"/>
    <mergeCell ref="ERT19:ERT21"/>
    <mergeCell ref="ERU19:ERU21"/>
    <mergeCell ref="ERX19:ERX21"/>
    <mergeCell ref="ERY19:ERY21"/>
    <mergeCell ref="ERZ19:ESA21"/>
    <mergeCell ref="ERI19:ERI21"/>
    <mergeCell ref="ERJ19:ERK21"/>
    <mergeCell ref="ERL19:ERL21"/>
    <mergeCell ref="ERM19:ERM21"/>
    <mergeCell ref="ERP19:ERP21"/>
    <mergeCell ref="ERQ19:ERQ21"/>
    <mergeCell ref="EQZ19:EQZ21"/>
    <mergeCell ref="ERA19:ERA21"/>
    <mergeCell ref="ERB19:ERC21"/>
    <mergeCell ref="ERD19:ERD21"/>
    <mergeCell ref="ERE19:ERE21"/>
    <mergeCell ref="ERH19:ERH21"/>
    <mergeCell ref="EQO19:EQO21"/>
    <mergeCell ref="EQR19:EQR21"/>
    <mergeCell ref="EQS19:EQS21"/>
    <mergeCell ref="EQT19:EQU21"/>
    <mergeCell ref="EQV19:EQV21"/>
    <mergeCell ref="EQW19:EQW21"/>
    <mergeCell ref="EQF19:EQF21"/>
    <mergeCell ref="EQG19:EQG21"/>
    <mergeCell ref="EQJ19:EQJ21"/>
    <mergeCell ref="EQK19:EQK21"/>
    <mergeCell ref="EQL19:EQM21"/>
    <mergeCell ref="EQN19:EQN21"/>
    <mergeCell ref="EPV19:EPW21"/>
    <mergeCell ref="EPX19:EPX21"/>
    <mergeCell ref="EPY19:EPY21"/>
    <mergeCell ref="EQB19:EQB21"/>
    <mergeCell ref="EQC19:EQC21"/>
    <mergeCell ref="EQD19:EQE21"/>
    <mergeCell ref="EPM19:EPM21"/>
    <mergeCell ref="EPN19:EPO21"/>
    <mergeCell ref="EPP19:EPP21"/>
    <mergeCell ref="EPQ19:EPQ21"/>
    <mergeCell ref="EPT19:EPT21"/>
    <mergeCell ref="EPU19:EPU21"/>
    <mergeCell ref="EPD19:EPD21"/>
    <mergeCell ref="EPE19:EPE21"/>
    <mergeCell ref="EPF19:EPG21"/>
    <mergeCell ref="EPH19:EPH21"/>
    <mergeCell ref="EPI19:EPI21"/>
    <mergeCell ref="EPL19:EPL21"/>
    <mergeCell ref="EOS19:EOS21"/>
    <mergeCell ref="EOV19:EOV21"/>
    <mergeCell ref="EOW19:EOW21"/>
    <mergeCell ref="EOX19:EOY21"/>
    <mergeCell ref="EOZ19:EOZ21"/>
    <mergeCell ref="EPA19:EPA21"/>
    <mergeCell ref="EOJ19:EOJ21"/>
    <mergeCell ref="EOK19:EOK21"/>
    <mergeCell ref="EON19:EON21"/>
    <mergeCell ref="EOO19:EOO21"/>
    <mergeCell ref="EOP19:EOQ21"/>
    <mergeCell ref="EOR19:EOR21"/>
    <mergeCell ref="ENZ19:EOA21"/>
    <mergeCell ref="EOB19:EOB21"/>
    <mergeCell ref="EOC19:EOC21"/>
    <mergeCell ref="EOF19:EOF21"/>
    <mergeCell ref="EOG19:EOG21"/>
    <mergeCell ref="EOH19:EOI21"/>
    <mergeCell ref="ENQ19:ENQ21"/>
    <mergeCell ref="ENR19:ENS21"/>
    <mergeCell ref="ENT19:ENT21"/>
    <mergeCell ref="ENU19:ENU21"/>
    <mergeCell ref="ENX19:ENX21"/>
    <mergeCell ref="ENY19:ENY21"/>
    <mergeCell ref="ENH19:ENH21"/>
    <mergeCell ref="ENI19:ENI21"/>
    <mergeCell ref="ENJ19:ENK21"/>
    <mergeCell ref="ENL19:ENL21"/>
    <mergeCell ref="ENM19:ENM21"/>
    <mergeCell ref="ENP19:ENP21"/>
    <mergeCell ref="EMW19:EMW21"/>
    <mergeCell ref="EMZ19:EMZ21"/>
    <mergeCell ref="ENA19:ENA21"/>
    <mergeCell ref="ENB19:ENC21"/>
    <mergeCell ref="END19:END21"/>
    <mergeCell ref="ENE19:ENE21"/>
    <mergeCell ref="EMN19:EMN21"/>
    <mergeCell ref="EMO19:EMO21"/>
    <mergeCell ref="EMR19:EMR21"/>
    <mergeCell ref="EMS19:EMS21"/>
    <mergeCell ref="EMT19:EMU21"/>
    <mergeCell ref="EMV19:EMV21"/>
    <mergeCell ref="EMD19:EME21"/>
    <mergeCell ref="EMF19:EMF21"/>
    <mergeCell ref="EMG19:EMG21"/>
    <mergeCell ref="EMJ19:EMJ21"/>
    <mergeCell ref="EMK19:EMK21"/>
    <mergeCell ref="EML19:EMM21"/>
    <mergeCell ref="ELU19:ELU21"/>
    <mergeCell ref="ELV19:ELW21"/>
    <mergeCell ref="ELX19:ELX21"/>
    <mergeCell ref="ELY19:ELY21"/>
    <mergeCell ref="EMB19:EMB21"/>
    <mergeCell ref="EMC19:EMC21"/>
    <mergeCell ref="ELL19:ELL21"/>
    <mergeCell ref="ELM19:ELM21"/>
    <mergeCell ref="ELN19:ELO21"/>
    <mergeCell ref="ELP19:ELP21"/>
    <mergeCell ref="ELQ19:ELQ21"/>
    <mergeCell ref="ELT19:ELT21"/>
    <mergeCell ref="ELA19:ELA21"/>
    <mergeCell ref="ELD19:ELD21"/>
    <mergeCell ref="ELE19:ELE21"/>
    <mergeCell ref="ELF19:ELG21"/>
    <mergeCell ref="ELH19:ELH21"/>
    <mergeCell ref="ELI19:ELI21"/>
    <mergeCell ref="EKR19:EKR21"/>
    <mergeCell ref="EKS19:EKS21"/>
    <mergeCell ref="EKV19:EKV21"/>
    <mergeCell ref="EKW19:EKW21"/>
    <mergeCell ref="EKX19:EKY21"/>
    <mergeCell ref="EKZ19:EKZ21"/>
    <mergeCell ref="EKH19:EKI21"/>
    <mergeCell ref="EKJ19:EKJ21"/>
    <mergeCell ref="EKK19:EKK21"/>
    <mergeCell ref="EKN19:EKN21"/>
    <mergeCell ref="EKO19:EKO21"/>
    <mergeCell ref="EKP19:EKQ21"/>
    <mergeCell ref="EJY19:EJY21"/>
    <mergeCell ref="EJZ19:EKA21"/>
    <mergeCell ref="EKB19:EKB21"/>
    <mergeCell ref="EKC19:EKC21"/>
    <mergeCell ref="EKF19:EKF21"/>
    <mergeCell ref="EKG19:EKG21"/>
    <mergeCell ref="EJP19:EJP21"/>
    <mergeCell ref="EJQ19:EJQ21"/>
    <mergeCell ref="EJR19:EJS21"/>
    <mergeCell ref="EJT19:EJT21"/>
    <mergeCell ref="EJU19:EJU21"/>
    <mergeCell ref="EJX19:EJX21"/>
    <mergeCell ref="EJE19:EJE21"/>
    <mergeCell ref="EJH19:EJH21"/>
    <mergeCell ref="EJI19:EJI21"/>
    <mergeCell ref="EJJ19:EJK21"/>
    <mergeCell ref="EJL19:EJL21"/>
    <mergeCell ref="EJM19:EJM21"/>
    <mergeCell ref="EIV19:EIV21"/>
    <mergeCell ref="EIW19:EIW21"/>
    <mergeCell ref="EIZ19:EIZ21"/>
    <mergeCell ref="EJA19:EJA21"/>
    <mergeCell ref="EJB19:EJC21"/>
    <mergeCell ref="EJD19:EJD21"/>
    <mergeCell ref="EIL19:EIM21"/>
    <mergeCell ref="EIN19:EIN21"/>
    <mergeCell ref="EIO19:EIO21"/>
    <mergeCell ref="EIR19:EIR21"/>
    <mergeCell ref="EIS19:EIS21"/>
    <mergeCell ref="EIT19:EIU21"/>
    <mergeCell ref="EIC19:EIC21"/>
    <mergeCell ref="EID19:EIE21"/>
    <mergeCell ref="EIF19:EIF21"/>
    <mergeCell ref="EIG19:EIG21"/>
    <mergeCell ref="EIJ19:EIJ21"/>
    <mergeCell ref="EIK19:EIK21"/>
    <mergeCell ref="EHT19:EHT21"/>
    <mergeCell ref="EHU19:EHU21"/>
    <mergeCell ref="EHV19:EHW21"/>
    <mergeCell ref="EHX19:EHX21"/>
    <mergeCell ref="EHY19:EHY21"/>
    <mergeCell ref="EIB19:EIB21"/>
    <mergeCell ref="EHI19:EHI21"/>
    <mergeCell ref="EHL19:EHL21"/>
    <mergeCell ref="EHM19:EHM21"/>
    <mergeCell ref="EHN19:EHO21"/>
    <mergeCell ref="EHP19:EHP21"/>
    <mergeCell ref="EHQ19:EHQ21"/>
    <mergeCell ref="EGZ19:EGZ21"/>
    <mergeCell ref="EHA19:EHA21"/>
    <mergeCell ref="EHD19:EHD21"/>
    <mergeCell ref="EHE19:EHE21"/>
    <mergeCell ref="EHF19:EHG21"/>
    <mergeCell ref="EHH19:EHH21"/>
    <mergeCell ref="EGP19:EGQ21"/>
    <mergeCell ref="EGR19:EGR21"/>
    <mergeCell ref="EGS19:EGS21"/>
    <mergeCell ref="EGV19:EGV21"/>
    <mergeCell ref="EGW19:EGW21"/>
    <mergeCell ref="EGX19:EGY21"/>
    <mergeCell ref="EGG19:EGG21"/>
    <mergeCell ref="EGH19:EGI21"/>
    <mergeCell ref="EGJ19:EGJ21"/>
    <mergeCell ref="EGK19:EGK21"/>
    <mergeCell ref="EGN19:EGN21"/>
    <mergeCell ref="EGO19:EGO21"/>
    <mergeCell ref="EFX19:EFX21"/>
    <mergeCell ref="EFY19:EFY21"/>
    <mergeCell ref="EFZ19:EGA21"/>
    <mergeCell ref="EGB19:EGB21"/>
    <mergeCell ref="EGC19:EGC21"/>
    <mergeCell ref="EGF19:EGF21"/>
    <mergeCell ref="EFM19:EFM21"/>
    <mergeCell ref="EFP19:EFP21"/>
    <mergeCell ref="EFQ19:EFQ21"/>
    <mergeCell ref="EFR19:EFS21"/>
    <mergeCell ref="EFT19:EFT21"/>
    <mergeCell ref="EFU19:EFU21"/>
    <mergeCell ref="EFD19:EFD21"/>
    <mergeCell ref="EFE19:EFE21"/>
    <mergeCell ref="EFH19:EFH21"/>
    <mergeCell ref="EFI19:EFI21"/>
    <mergeCell ref="EFJ19:EFK21"/>
    <mergeCell ref="EFL19:EFL21"/>
    <mergeCell ref="EET19:EEU21"/>
    <mergeCell ref="EEV19:EEV21"/>
    <mergeCell ref="EEW19:EEW21"/>
    <mergeCell ref="EEZ19:EEZ21"/>
    <mergeCell ref="EFA19:EFA21"/>
    <mergeCell ref="EFB19:EFC21"/>
    <mergeCell ref="EEK19:EEK21"/>
    <mergeCell ref="EEL19:EEM21"/>
    <mergeCell ref="EEN19:EEN21"/>
    <mergeCell ref="EEO19:EEO21"/>
    <mergeCell ref="EER19:EER21"/>
    <mergeCell ref="EES19:EES21"/>
    <mergeCell ref="EEB19:EEB21"/>
    <mergeCell ref="EEC19:EEC21"/>
    <mergeCell ref="EED19:EEE21"/>
    <mergeCell ref="EEF19:EEF21"/>
    <mergeCell ref="EEG19:EEG21"/>
    <mergeCell ref="EEJ19:EEJ21"/>
    <mergeCell ref="EDQ19:EDQ21"/>
    <mergeCell ref="EDT19:EDT21"/>
    <mergeCell ref="EDU19:EDU21"/>
    <mergeCell ref="EDV19:EDW21"/>
    <mergeCell ref="EDX19:EDX21"/>
    <mergeCell ref="EDY19:EDY21"/>
    <mergeCell ref="EDH19:EDH21"/>
    <mergeCell ref="EDI19:EDI21"/>
    <mergeCell ref="EDL19:EDL21"/>
    <mergeCell ref="EDM19:EDM21"/>
    <mergeCell ref="EDN19:EDO21"/>
    <mergeCell ref="EDP19:EDP21"/>
    <mergeCell ref="ECX19:ECY21"/>
    <mergeCell ref="ECZ19:ECZ21"/>
    <mergeCell ref="EDA19:EDA21"/>
    <mergeCell ref="EDD19:EDD21"/>
    <mergeCell ref="EDE19:EDE21"/>
    <mergeCell ref="EDF19:EDG21"/>
    <mergeCell ref="ECO19:ECO21"/>
    <mergeCell ref="ECP19:ECQ21"/>
    <mergeCell ref="ECR19:ECR21"/>
    <mergeCell ref="ECS19:ECS21"/>
    <mergeCell ref="ECV19:ECV21"/>
    <mergeCell ref="ECW19:ECW21"/>
    <mergeCell ref="ECF19:ECF21"/>
    <mergeCell ref="ECG19:ECG21"/>
    <mergeCell ref="ECH19:ECI21"/>
    <mergeCell ref="ECJ19:ECJ21"/>
    <mergeCell ref="ECK19:ECK21"/>
    <mergeCell ref="ECN19:ECN21"/>
    <mergeCell ref="EBU19:EBU21"/>
    <mergeCell ref="EBX19:EBX21"/>
    <mergeCell ref="EBY19:EBY21"/>
    <mergeCell ref="EBZ19:ECA21"/>
    <mergeCell ref="ECB19:ECB21"/>
    <mergeCell ref="ECC19:ECC21"/>
    <mergeCell ref="EBL19:EBL21"/>
    <mergeCell ref="EBM19:EBM21"/>
    <mergeCell ref="EBP19:EBP21"/>
    <mergeCell ref="EBQ19:EBQ21"/>
    <mergeCell ref="EBR19:EBS21"/>
    <mergeCell ref="EBT19:EBT21"/>
    <mergeCell ref="EBB19:EBC21"/>
    <mergeCell ref="EBD19:EBD21"/>
    <mergeCell ref="EBE19:EBE21"/>
    <mergeCell ref="EBH19:EBH21"/>
    <mergeCell ref="EBI19:EBI21"/>
    <mergeCell ref="EBJ19:EBK21"/>
    <mergeCell ref="EAS19:EAS21"/>
    <mergeCell ref="EAT19:EAU21"/>
    <mergeCell ref="EAV19:EAV21"/>
    <mergeCell ref="EAW19:EAW21"/>
    <mergeCell ref="EAZ19:EAZ21"/>
    <mergeCell ref="EBA19:EBA21"/>
    <mergeCell ref="EAJ19:EAJ21"/>
    <mergeCell ref="EAK19:EAK21"/>
    <mergeCell ref="EAL19:EAM21"/>
    <mergeCell ref="EAN19:EAN21"/>
    <mergeCell ref="EAO19:EAO21"/>
    <mergeCell ref="EAR19:EAR21"/>
    <mergeCell ref="DZY19:DZY21"/>
    <mergeCell ref="EAB19:EAB21"/>
    <mergeCell ref="EAC19:EAC21"/>
    <mergeCell ref="EAD19:EAE21"/>
    <mergeCell ref="EAF19:EAF21"/>
    <mergeCell ref="EAG19:EAG21"/>
    <mergeCell ref="DZP19:DZP21"/>
    <mergeCell ref="DZQ19:DZQ21"/>
    <mergeCell ref="DZT19:DZT21"/>
    <mergeCell ref="DZU19:DZU21"/>
    <mergeCell ref="DZV19:DZW21"/>
    <mergeCell ref="DZX19:DZX21"/>
    <mergeCell ref="DZF19:DZG21"/>
    <mergeCell ref="DZH19:DZH21"/>
    <mergeCell ref="DZI19:DZI21"/>
    <mergeCell ref="DZL19:DZL21"/>
    <mergeCell ref="DZM19:DZM21"/>
    <mergeCell ref="DZN19:DZO21"/>
    <mergeCell ref="DYW19:DYW21"/>
    <mergeCell ref="DYX19:DYY21"/>
    <mergeCell ref="DYZ19:DYZ21"/>
    <mergeCell ref="DZA19:DZA21"/>
    <mergeCell ref="DZD19:DZD21"/>
    <mergeCell ref="DZE19:DZE21"/>
    <mergeCell ref="DYN19:DYN21"/>
    <mergeCell ref="DYO19:DYO21"/>
    <mergeCell ref="DYP19:DYQ21"/>
    <mergeCell ref="DYR19:DYR21"/>
    <mergeCell ref="DYS19:DYS21"/>
    <mergeCell ref="DYV19:DYV21"/>
    <mergeCell ref="DYC19:DYC21"/>
    <mergeCell ref="DYF19:DYF21"/>
    <mergeCell ref="DYG19:DYG21"/>
    <mergeCell ref="DYH19:DYI21"/>
    <mergeCell ref="DYJ19:DYJ21"/>
    <mergeCell ref="DYK19:DYK21"/>
    <mergeCell ref="DXT19:DXT21"/>
    <mergeCell ref="DXU19:DXU21"/>
    <mergeCell ref="DXX19:DXX21"/>
    <mergeCell ref="DXY19:DXY21"/>
    <mergeCell ref="DXZ19:DYA21"/>
    <mergeCell ref="DYB19:DYB21"/>
    <mergeCell ref="DXJ19:DXK21"/>
    <mergeCell ref="DXL19:DXL21"/>
    <mergeCell ref="DXM19:DXM21"/>
    <mergeCell ref="DXP19:DXP21"/>
    <mergeCell ref="DXQ19:DXQ21"/>
    <mergeCell ref="DXR19:DXS21"/>
    <mergeCell ref="DXA19:DXA21"/>
    <mergeCell ref="DXB19:DXC21"/>
    <mergeCell ref="DXD19:DXD21"/>
    <mergeCell ref="DXE19:DXE21"/>
    <mergeCell ref="DXH19:DXH21"/>
    <mergeCell ref="DXI19:DXI21"/>
    <mergeCell ref="DWR19:DWR21"/>
    <mergeCell ref="DWS19:DWS21"/>
    <mergeCell ref="DWT19:DWU21"/>
    <mergeCell ref="DWV19:DWV21"/>
    <mergeCell ref="DWW19:DWW21"/>
    <mergeCell ref="DWZ19:DWZ21"/>
    <mergeCell ref="DWG19:DWG21"/>
    <mergeCell ref="DWJ19:DWJ21"/>
    <mergeCell ref="DWK19:DWK21"/>
    <mergeCell ref="DWL19:DWM21"/>
    <mergeCell ref="DWN19:DWN21"/>
    <mergeCell ref="DWO19:DWO21"/>
    <mergeCell ref="DVX19:DVX21"/>
    <mergeCell ref="DVY19:DVY21"/>
    <mergeCell ref="DWB19:DWB21"/>
    <mergeCell ref="DWC19:DWC21"/>
    <mergeCell ref="DWD19:DWE21"/>
    <mergeCell ref="DWF19:DWF21"/>
    <mergeCell ref="DVN19:DVO21"/>
    <mergeCell ref="DVP19:DVP21"/>
    <mergeCell ref="DVQ19:DVQ21"/>
    <mergeCell ref="DVT19:DVT21"/>
    <mergeCell ref="DVU19:DVU21"/>
    <mergeCell ref="DVV19:DVW21"/>
    <mergeCell ref="DVE19:DVE21"/>
    <mergeCell ref="DVF19:DVG21"/>
    <mergeCell ref="DVH19:DVH21"/>
    <mergeCell ref="DVI19:DVI21"/>
    <mergeCell ref="DVL19:DVL21"/>
    <mergeCell ref="DVM19:DVM21"/>
    <mergeCell ref="DUV19:DUV21"/>
    <mergeCell ref="DUW19:DUW21"/>
    <mergeCell ref="DUX19:DUY21"/>
    <mergeCell ref="DUZ19:DUZ21"/>
    <mergeCell ref="DVA19:DVA21"/>
    <mergeCell ref="DVD19:DVD21"/>
    <mergeCell ref="DUK19:DUK21"/>
    <mergeCell ref="DUN19:DUN21"/>
    <mergeCell ref="DUO19:DUO21"/>
    <mergeCell ref="DUP19:DUQ21"/>
    <mergeCell ref="DUR19:DUR21"/>
    <mergeCell ref="DUS19:DUS21"/>
    <mergeCell ref="DUB19:DUB21"/>
    <mergeCell ref="DUC19:DUC21"/>
    <mergeCell ref="DUF19:DUF21"/>
    <mergeCell ref="DUG19:DUG21"/>
    <mergeCell ref="DUH19:DUI21"/>
    <mergeCell ref="DUJ19:DUJ21"/>
    <mergeCell ref="DTR19:DTS21"/>
    <mergeCell ref="DTT19:DTT21"/>
    <mergeCell ref="DTU19:DTU21"/>
    <mergeCell ref="DTX19:DTX21"/>
    <mergeCell ref="DTY19:DTY21"/>
    <mergeCell ref="DTZ19:DUA21"/>
    <mergeCell ref="DTI19:DTI21"/>
    <mergeCell ref="DTJ19:DTK21"/>
    <mergeCell ref="DTL19:DTL21"/>
    <mergeCell ref="DTM19:DTM21"/>
    <mergeCell ref="DTP19:DTP21"/>
    <mergeCell ref="DTQ19:DTQ21"/>
    <mergeCell ref="DSZ19:DSZ21"/>
    <mergeCell ref="DTA19:DTA21"/>
    <mergeCell ref="DTB19:DTC21"/>
    <mergeCell ref="DTD19:DTD21"/>
    <mergeCell ref="DTE19:DTE21"/>
    <mergeCell ref="DTH19:DTH21"/>
    <mergeCell ref="DSO19:DSO21"/>
    <mergeCell ref="DSR19:DSR21"/>
    <mergeCell ref="DSS19:DSS21"/>
    <mergeCell ref="DST19:DSU21"/>
    <mergeCell ref="DSV19:DSV21"/>
    <mergeCell ref="DSW19:DSW21"/>
    <mergeCell ref="DSF19:DSF21"/>
    <mergeCell ref="DSG19:DSG21"/>
    <mergeCell ref="DSJ19:DSJ21"/>
    <mergeCell ref="DSK19:DSK21"/>
    <mergeCell ref="DSL19:DSM21"/>
    <mergeCell ref="DSN19:DSN21"/>
    <mergeCell ref="DRV19:DRW21"/>
    <mergeCell ref="DRX19:DRX21"/>
    <mergeCell ref="DRY19:DRY21"/>
    <mergeCell ref="DSB19:DSB21"/>
    <mergeCell ref="DSC19:DSC21"/>
    <mergeCell ref="DSD19:DSE21"/>
    <mergeCell ref="DRM19:DRM21"/>
    <mergeCell ref="DRN19:DRO21"/>
    <mergeCell ref="DRP19:DRP21"/>
    <mergeCell ref="DRQ19:DRQ21"/>
    <mergeCell ref="DRT19:DRT21"/>
    <mergeCell ref="DRU19:DRU21"/>
    <mergeCell ref="DRD19:DRD21"/>
    <mergeCell ref="DRE19:DRE21"/>
    <mergeCell ref="DRF19:DRG21"/>
    <mergeCell ref="DRH19:DRH21"/>
    <mergeCell ref="DRI19:DRI21"/>
    <mergeCell ref="DRL19:DRL21"/>
    <mergeCell ref="DQS19:DQS21"/>
    <mergeCell ref="DQV19:DQV21"/>
    <mergeCell ref="DQW19:DQW21"/>
    <mergeCell ref="DQX19:DQY21"/>
    <mergeCell ref="DQZ19:DQZ21"/>
    <mergeCell ref="DRA19:DRA21"/>
    <mergeCell ref="DQJ19:DQJ21"/>
    <mergeCell ref="DQK19:DQK21"/>
    <mergeCell ref="DQN19:DQN21"/>
    <mergeCell ref="DQO19:DQO21"/>
    <mergeCell ref="DQP19:DQQ21"/>
    <mergeCell ref="DQR19:DQR21"/>
    <mergeCell ref="DPZ19:DQA21"/>
    <mergeCell ref="DQB19:DQB21"/>
    <mergeCell ref="DQC19:DQC21"/>
    <mergeCell ref="DQF19:DQF21"/>
    <mergeCell ref="DQG19:DQG21"/>
    <mergeCell ref="DQH19:DQI21"/>
    <mergeCell ref="DPQ19:DPQ21"/>
    <mergeCell ref="DPR19:DPS21"/>
    <mergeCell ref="DPT19:DPT21"/>
    <mergeCell ref="DPU19:DPU21"/>
    <mergeCell ref="DPX19:DPX21"/>
    <mergeCell ref="DPY19:DPY21"/>
    <mergeCell ref="DPH19:DPH21"/>
    <mergeCell ref="DPI19:DPI21"/>
    <mergeCell ref="DPJ19:DPK21"/>
    <mergeCell ref="DPL19:DPL21"/>
    <mergeCell ref="DPM19:DPM21"/>
    <mergeCell ref="DPP19:DPP21"/>
    <mergeCell ref="DOW19:DOW21"/>
    <mergeCell ref="DOZ19:DOZ21"/>
    <mergeCell ref="DPA19:DPA21"/>
    <mergeCell ref="DPB19:DPC21"/>
    <mergeCell ref="DPD19:DPD21"/>
    <mergeCell ref="DPE19:DPE21"/>
    <mergeCell ref="DON19:DON21"/>
    <mergeCell ref="DOO19:DOO21"/>
    <mergeCell ref="DOR19:DOR21"/>
    <mergeCell ref="DOS19:DOS21"/>
    <mergeCell ref="DOT19:DOU21"/>
    <mergeCell ref="DOV19:DOV21"/>
    <mergeCell ref="DOD19:DOE21"/>
    <mergeCell ref="DOF19:DOF21"/>
    <mergeCell ref="DOG19:DOG21"/>
    <mergeCell ref="DOJ19:DOJ21"/>
    <mergeCell ref="DOK19:DOK21"/>
    <mergeCell ref="DOL19:DOM21"/>
    <mergeCell ref="DNU19:DNU21"/>
    <mergeCell ref="DNV19:DNW21"/>
    <mergeCell ref="DNX19:DNX21"/>
    <mergeCell ref="DNY19:DNY21"/>
    <mergeCell ref="DOB19:DOB21"/>
    <mergeCell ref="DOC19:DOC21"/>
    <mergeCell ref="DNL19:DNL21"/>
    <mergeCell ref="DNM19:DNM21"/>
    <mergeCell ref="DNN19:DNO21"/>
    <mergeCell ref="DNP19:DNP21"/>
    <mergeCell ref="DNQ19:DNQ21"/>
    <mergeCell ref="DNT19:DNT21"/>
    <mergeCell ref="DNA19:DNA21"/>
    <mergeCell ref="DND19:DND21"/>
    <mergeCell ref="DNE19:DNE21"/>
    <mergeCell ref="DNF19:DNG21"/>
    <mergeCell ref="DNH19:DNH21"/>
    <mergeCell ref="DNI19:DNI21"/>
    <mergeCell ref="DMR19:DMR21"/>
    <mergeCell ref="DMS19:DMS21"/>
    <mergeCell ref="DMV19:DMV21"/>
    <mergeCell ref="DMW19:DMW21"/>
    <mergeCell ref="DMX19:DMY21"/>
    <mergeCell ref="DMZ19:DMZ21"/>
    <mergeCell ref="DMH19:DMI21"/>
    <mergeCell ref="DMJ19:DMJ21"/>
    <mergeCell ref="DMK19:DMK21"/>
    <mergeCell ref="DMN19:DMN21"/>
    <mergeCell ref="DMO19:DMO21"/>
    <mergeCell ref="DMP19:DMQ21"/>
    <mergeCell ref="DLY19:DLY21"/>
    <mergeCell ref="DLZ19:DMA21"/>
    <mergeCell ref="DMB19:DMB21"/>
    <mergeCell ref="DMC19:DMC21"/>
    <mergeCell ref="DMF19:DMF21"/>
    <mergeCell ref="DMG19:DMG21"/>
    <mergeCell ref="DLP19:DLP21"/>
    <mergeCell ref="DLQ19:DLQ21"/>
    <mergeCell ref="DLR19:DLS21"/>
    <mergeCell ref="DLT19:DLT21"/>
    <mergeCell ref="DLU19:DLU21"/>
    <mergeCell ref="DLX19:DLX21"/>
    <mergeCell ref="DLE19:DLE21"/>
    <mergeCell ref="DLH19:DLH21"/>
    <mergeCell ref="DLI19:DLI21"/>
    <mergeCell ref="DLJ19:DLK21"/>
    <mergeCell ref="DLL19:DLL21"/>
    <mergeCell ref="DLM19:DLM21"/>
    <mergeCell ref="DKV19:DKV21"/>
    <mergeCell ref="DKW19:DKW21"/>
    <mergeCell ref="DKZ19:DKZ21"/>
    <mergeCell ref="DLA19:DLA21"/>
    <mergeCell ref="DLB19:DLC21"/>
    <mergeCell ref="DLD19:DLD21"/>
    <mergeCell ref="DKL19:DKM21"/>
    <mergeCell ref="DKN19:DKN21"/>
    <mergeCell ref="DKO19:DKO21"/>
    <mergeCell ref="DKR19:DKR21"/>
    <mergeCell ref="DKS19:DKS21"/>
    <mergeCell ref="DKT19:DKU21"/>
    <mergeCell ref="DKC19:DKC21"/>
    <mergeCell ref="DKD19:DKE21"/>
    <mergeCell ref="DKF19:DKF21"/>
    <mergeCell ref="DKG19:DKG21"/>
    <mergeCell ref="DKJ19:DKJ21"/>
    <mergeCell ref="DKK19:DKK21"/>
    <mergeCell ref="DJT19:DJT21"/>
    <mergeCell ref="DJU19:DJU21"/>
    <mergeCell ref="DJV19:DJW21"/>
    <mergeCell ref="DJX19:DJX21"/>
    <mergeCell ref="DJY19:DJY21"/>
    <mergeCell ref="DKB19:DKB21"/>
    <mergeCell ref="DJI19:DJI21"/>
    <mergeCell ref="DJL19:DJL21"/>
    <mergeCell ref="DJM19:DJM21"/>
    <mergeCell ref="DJN19:DJO21"/>
    <mergeCell ref="DJP19:DJP21"/>
    <mergeCell ref="DJQ19:DJQ21"/>
    <mergeCell ref="DIZ19:DIZ21"/>
    <mergeCell ref="DJA19:DJA21"/>
    <mergeCell ref="DJD19:DJD21"/>
    <mergeCell ref="DJE19:DJE21"/>
    <mergeCell ref="DJF19:DJG21"/>
    <mergeCell ref="DJH19:DJH21"/>
    <mergeCell ref="DIP19:DIQ21"/>
    <mergeCell ref="DIR19:DIR21"/>
    <mergeCell ref="DIS19:DIS21"/>
    <mergeCell ref="DIV19:DIV21"/>
    <mergeCell ref="DIW19:DIW21"/>
    <mergeCell ref="DIX19:DIY21"/>
    <mergeCell ref="DIG19:DIG21"/>
    <mergeCell ref="DIH19:DII21"/>
    <mergeCell ref="DIJ19:DIJ21"/>
    <mergeCell ref="DIK19:DIK21"/>
    <mergeCell ref="DIN19:DIN21"/>
    <mergeCell ref="DIO19:DIO21"/>
    <mergeCell ref="DHX19:DHX21"/>
    <mergeCell ref="DHY19:DHY21"/>
    <mergeCell ref="DHZ19:DIA21"/>
    <mergeCell ref="DIB19:DIB21"/>
    <mergeCell ref="DIC19:DIC21"/>
    <mergeCell ref="DIF19:DIF21"/>
    <mergeCell ref="DHM19:DHM21"/>
    <mergeCell ref="DHP19:DHP21"/>
    <mergeCell ref="DHQ19:DHQ21"/>
    <mergeCell ref="DHR19:DHS21"/>
    <mergeCell ref="DHT19:DHT21"/>
    <mergeCell ref="DHU19:DHU21"/>
    <mergeCell ref="DHD19:DHD21"/>
    <mergeCell ref="DHE19:DHE21"/>
    <mergeCell ref="DHH19:DHH21"/>
    <mergeCell ref="DHI19:DHI21"/>
    <mergeCell ref="DHJ19:DHK21"/>
    <mergeCell ref="DHL19:DHL21"/>
    <mergeCell ref="DGT19:DGU21"/>
    <mergeCell ref="DGV19:DGV21"/>
    <mergeCell ref="DGW19:DGW21"/>
    <mergeCell ref="DGZ19:DGZ21"/>
    <mergeCell ref="DHA19:DHA21"/>
    <mergeCell ref="DHB19:DHC21"/>
    <mergeCell ref="DGK19:DGK21"/>
    <mergeCell ref="DGL19:DGM21"/>
    <mergeCell ref="DGN19:DGN21"/>
    <mergeCell ref="DGO19:DGO21"/>
    <mergeCell ref="DGR19:DGR21"/>
    <mergeCell ref="DGS19:DGS21"/>
    <mergeCell ref="DGB19:DGB21"/>
    <mergeCell ref="DGC19:DGC21"/>
    <mergeCell ref="DGD19:DGE21"/>
    <mergeCell ref="DGF19:DGF21"/>
    <mergeCell ref="DGG19:DGG21"/>
    <mergeCell ref="DGJ19:DGJ21"/>
    <mergeCell ref="DFQ19:DFQ21"/>
    <mergeCell ref="DFT19:DFT21"/>
    <mergeCell ref="DFU19:DFU21"/>
    <mergeCell ref="DFV19:DFW21"/>
    <mergeCell ref="DFX19:DFX21"/>
    <mergeCell ref="DFY19:DFY21"/>
    <mergeCell ref="DFH19:DFH21"/>
    <mergeCell ref="DFI19:DFI21"/>
    <mergeCell ref="DFL19:DFL21"/>
    <mergeCell ref="DFM19:DFM21"/>
    <mergeCell ref="DFN19:DFO21"/>
    <mergeCell ref="DFP19:DFP21"/>
    <mergeCell ref="DEX19:DEY21"/>
    <mergeCell ref="DEZ19:DEZ21"/>
    <mergeCell ref="DFA19:DFA21"/>
    <mergeCell ref="DFD19:DFD21"/>
    <mergeCell ref="DFE19:DFE21"/>
    <mergeCell ref="DFF19:DFG21"/>
    <mergeCell ref="DEO19:DEO21"/>
    <mergeCell ref="DEP19:DEQ21"/>
    <mergeCell ref="DER19:DER21"/>
    <mergeCell ref="DES19:DES21"/>
    <mergeCell ref="DEV19:DEV21"/>
    <mergeCell ref="DEW19:DEW21"/>
    <mergeCell ref="DEF19:DEF21"/>
    <mergeCell ref="DEG19:DEG21"/>
    <mergeCell ref="DEH19:DEI21"/>
    <mergeCell ref="DEJ19:DEJ21"/>
    <mergeCell ref="DEK19:DEK21"/>
    <mergeCell ref="DEN19:DEN21"/>
    <mergeCell ref="DDU19:DDU21"/>
    <mergeCell ref="DDX19:DDX21"/>
    <mergeCell ref="DDY19:DDY21"/>
    <mergeCell ref="DDZ19:DEA21"/>
    <mergeCell ref="DEB19:DEB21"/>
    <mergeCell ref="DEC19:DEC21"/>
    <mergeCell ref="DDL19:DDL21"/>
    <mergeCell ref="DDM19:DDM21"/>
    <mergeCell ref="DDP19:DDP21"/>
    <mergeCell ref="DDQ19:DDQ21"/>
    <mergeCell ref="DDR19:DDS21"/>
    <mergeCell ref="DDT19:DDT21"/>
    <mergeCell ref="DDB19:DDC21"/>
    <mergeCell ref="DDD19:DDD21"/>
    <mergeCell ref="DDE19:DDE21"/>
    <mergeCell ref="DDH19:DDH21"/>
    <mergeCell ref="DDI19:DDI21"/>
    <mergeCell ref="DDJ19:DDK21"/>
    <mergeCell ref="DCS19:DCS21"/>
    <mergeCell ref="DCT19:DCU21"/>
    <mergeCell ref="DCV19:DCV21"/>
    <mergeCell ref="DCW19:DCW21"/>
    <mergeCell ref="DCZ19:DCZ21"/>
    <mergeCell ref="DDA19:DDA21"/>
    <mergeCell ref="DCJ19:DCJ21"/>
    <mergeCell ref="DCK19:DCK21"/>
    <mergeCell ref="DCL19:DCM21"/>
    <mergeCell ref="DCN19:DCN21"/>
    <mergeCell ref="DCO19:DCO21"/>
    <mergeCell ref="DCR19:DCR21"/>
    <mergeCell ref="DBY19:DBY21"/>
    <mergeCell ref="DCB19:DCB21"/>
    <mergeCell ref="DCC19:DCC21"/>
    <mergeCell ref="DCD19:DCE21"/>
    <mergeCell ref="DCF19:DCF21"/>
    <mergeCell ref="DCG19:DCG21"/>
    <mergeCell ref="DBP19:DBP21"/>
    <mergeCell ref="DBQ19:DBQ21"/>
    <mergeCell ref="DBT19:DBT21"/>
    <mergeCell ref="DBU19:DBU21"/>
    <mergeCell ref="DBV19:DBW21"/>
    <mergeCell ref="DBX19:DBX21"/>
    <mergeCell ref="DBF19:DBG21"/>
    <mergeCell ref="DBH19:DBH21"/>
    <mergeCell ref="DBI19:DBI21"/>
    <mergeCell ref="DBL19:DBL21"/>
    <mergeCell ref="DBM19:DBM21"/>
    <mergeCell ref="DBN19:DBO21"/>
    <mergeCell ref="DAW19:DAW21"/>
    <mergeCell ref="DAX19:DAY21"/>
    <mergeCell ref="DAZ19:DAZ21"/>
    <mergeCell ref="DBA19:DBA21"/>
    <mergeCell ref="DBD19:DBD21"/>
    <mergeCell ref="DBE19:DBE21"/>
    <mergeCell ref="DAN19:DAN21"/>
    <mergeCell ref="DAO19:DAO21"/>
    <mergeCell ref="DAP19:DAQ21"/>
    <mergeCell ref="DAR19:DAR21"/>
    <mergeCell ref="DAS19:DAS21"/>
    <mergeCell ref="DAV19:DAV21"/>
    <mergeCell ref="DAC19:DAC21"/>
    <mergeCell ref="DAF19:DAF21"/>
    <mergeCell ref="DAG19:DAG21"/>
    <mergeCell ref="DAH19:DAI21"/>
    <mergeCell ref="DAJ19:DAJ21"/>
    <mergeCell ref="DAK19:DAK21"/>
    <mergeCell ref="CZT19:CZT21"/>
    <mergeCell ref="CZU19:CZU21"/>
    <mergeCell ref="CZX19:CZX21"/>
    <mergeCell ref="CZY19:CZY21"/>
    <mergeCell ref="CZZ19:DAA21"/>
    <mergeCell ref="DAB19:DAB21"/>
    <mergeCell ref="CZJ19:CZK21"/>
    <mergeCell ref="CZL19:CZL21"/>
    <mergeCell ref="CZM19:CZM21"/>
    <mergeCell ref="CZP19:CZP21"/>
    <mergeCell ref="CZQ19:CZQ21"/>
    <mergeCell ref="CZR19:CZS21"/>
    <mergeCell ref="CZA19:CZA21"/>
    <mergeCell ref="CZB19:CZC21"/>
    <mergeCell ref="CZD19:CZD21"/>
    <mergeCell ref="CZE19:CZE21"/>
    <mergeCell ref="CZH19:CZH21"/>
    <mergeCell ref="CZI19:CZI21"/>
    <mergeCell ref="CYR19:CYR21"/>
    <mergeCell ref="CYS19:CYS21"/>
    <mergeCell ref="CYT19:CYU21"/>
    <mergeCell ref="CYV19:CYV21"/>
    <mergeCell ref="CYW19:CYW21"/>
    <mergeCell ref="CYZ19:CYZ21"/>
    <mergeCell ref="CYG19:CYG21"/>
    <mergeCell ref="CYJ19:CYJ21"/>
    <mergeCell ref="CYK19:CYK21"/>
    <mergeCell ref="CYL19:CYM21"/>
    <mergeCell ref="CYN19:CYN21"/>
    <mergeCell ref="CYO19:CYO21"/>
    <mergeCell ref="CXX19:CXX21"/>
    <mergeCell ref="CXY19:CXY21"/>
    <mergeCell ref="CYB19:CYB21"/>
    <mergeCell ref="CYC19:CYC21"/>
    <mergeCell ref="CYD19:CYE21"/>
    <mergeCell ref="CYF19:CYF21"/>
    <mergeCell ref="CXN19:CXO21"/>
    <mergeCell ref="CXP19:CXP21"/>
    <mergeCell ref="CXQ19:CXQ21"/>
    <mergeCell ref="CXT19:CXT21"/>
    <mergeCell ref="CXU19:CXU21"/>
    <mergeCell ref="CXV19:CXW21"/>
    <mergeCell ref="CXE19:CXE21"/>
    <mergeCell ref="CXF19:CXG21"/>
    <mergeCell ref="CXH19:CXH21"/>
    <mergeCell ref="CXI19:CXI21"/>
    <mergeCell ref="CXL19:CXL21"/>
    <mergeCell ref="CXM19:CXM21"/>
    <mergeCell ref="CWV19:CWV21"/>
    <mergeCell ref="CWW19:CWW21"/>
    <mergeCell ref="CWX19:CWY21"/>
    <mergeCell ref="CWZ19:CWZ21"/>
    <mergeCell ref="CXA19:CXA21"/>
    <mergeCell ref="CXD19:CXD21"/>
    <mergeCell ref="CWK19:CWK21"/>
    <mergeCell ref="CWN19:CWN21"/>
    <mergeCell ref="CWO19:CWO21"/>
    <mergeCell ref="CWP19:CWQ21"/>
    <mergeCell ref="CWR19:CWR21"/>
    <mergeCell ref="CWS19:CWS21"/>
    <mergeCell ref="CWB19:CWB21"/>
    <mergeCell ref="CWC19:CWC21"/>
    <mergeCell ref="CWF19:CWF21"/>
    <mergeCell ref="CWG19:CWG21"/>
    <mergeCell ref="CWH19:CWI21"/>
    <mergeCell ref="CWJ19:CWJ21"/>
    <mergeCell ref="CVR19:CVS21"/>
    <mergeCell ref="CVT19:CVT21"/>
    <mergeCell ref="CVU19:CVU21"/>
    <mergeCell ref="CVX19:CVX21"/>
    <mergeCell ref="CVY19:CVY21"/>
    <mergeCell ref="CVZ19:CWA21"/>
    <mergeCell ref="CVI19:CVI21"/>
    <mergeCell ref="CVJ19:CVK21"/>
    <mergeCell ref="CVL19:CVL21"/>
    <mergeCell ref="CVM19:CVM21"/>
    <mergeCell ref="CVP19:CVP21"/>
    <mergeCell ref="CVQ19:CVQ21"/>
    <mergeCell ref="CUZ19:CUZ21"/>
    <mergeCell ref="CVA19:CVA21"/>
    <mergeCell ref="CVB19:CVC21"/>
    <mergeCell ref="CVD19:CVD21"/>
    <mergeCell ref="CVE19:CVE21"/>
    <mergeCell ref="CVH19:CVH21"/>
    <mergeCell ref="CUO19:CUO21"/>
    <mergeCell ref="CUR19:CUR21"/>
    <mergeCell ref="CUS19:CUS21"/>
    <mergeCell ref="CUT19:CUU21"/>
    <mergeCell ref="CUV19:CUV21"/>
    <mergeCell ref="CUW19:CUW21"/>
    <mergeCell ref="CUF19:CUF21"/>
    <mergeCell ref="CUG19:CUG21"/>
    <mergeCell ref="CUJ19:CUJ21"/>
    <mergeCell ref="CUK19:CUK21"/>
    <mergeCell ref="CUL19:CUM21"/>
    <mergeCell ref="CUN19:CUN21"/>
    <mergeCell ref="CTV19:CTW21"/>
    <mergeCell ref="CTX19:CTX21"/>
    <mergeCell ref="CTY19:CTY21"/>
    <mergeCell ref="CUB19:CUB21"/>
    <mergeCell ref="CUC19:CUC21"/>
    <mergeCell ref="CUD19:CUE21"/>
    <mergeCell ref="CTM19:CTM21"/>
    <mergeCell ref="CTN19:CTO21"/>
    <mergeCell ref="CTP19:CTP21"/>
    <mergeCell ref="CTQ19:CTQ21"/>
    <mergeCell ref="CTT19:CTT21"/>
    <mergeCell ref="CTU19:CTU21"/>
    <mergeCell ref="CTD19:CTD21"/>
    <mergeCell ref="CTE19:CTE21"/>
    <mergeCell ref="CTF19:CTG21"/>
    <mergeCell ref="CTH19:CTH21"/>
    <mergeCell ref="CTI19:CTI21"/>
    <mergeCell ref="CTL19:CTL21"/>
    <mergeCell ref="CSS19:CSS21"/>
    <mergeCell ref="CSV19:CSV21"/>
    <mergeCell ref="CSW19:CSW21"/>
    <mergeCell ref="CSX19:CSY21"/>
    <mergeCell ref="CSZ19:CSZ21"/>
    <mergeCell ref="CTA19:CTA21"/>
    <mergeCell ref="CSJ19:CSJ21"/>
    <mergeCell ref="CSK19:CSK21"/>
    <mergeCell ref="CSN19:CSN21"/>
    <mergeCell ref="CSO19:CSO21"/>
    <mergeCell ref="CSP19:CSQ21"/>
    <mergeCell ref="CSR19:CSR21"/>
    <mergeCell ref="CRZ19:CSA21"/>
    <mergeCell ref="CSB19:CSB21"/>
    <mergeCell ref="CSC19:CSC21"/>
    <mergeCell ref="CSF19:CSF21"/>
    <mergeCell ref="CSG19:CSG21"/>
    <mergeCell ref="CSH19:CSI21"/>
    <mergeCell ref="CRQ19:CRQ21"/>
    <mergeCell ref="CRR19:CRS21"/>
    <mergeCell ref="CRT19:CRT21"/>
    <mergeCell ref="CRU19:CRU21"/>
    <mergeCell ref="CRX19:CRX21"/>
    <mergeCell ref="CRY19:CRY21"/>
    <mergeCell ref="CRH19:CRH21"/>
    <mergeCell ref="CRI19:CRI21"/>
    <mergeCell ref="CRJ19:CRK21"/>
    <mergeCell ref="CRL19:CRL21"/>
    <mergeCell ref="CRM19:CRM21"/>
    <mergeCell ref="CRP19:CRP21"/>
    <mergeCell ref="CQW19:CQW21"/>
    <mergeCell ref="CQZ19:CQZ21"/>
    <mergeCell ref="CRA19:CRA21"/>
    <mergeCell ref="CRB19:CRC21"/>
    <mergeCell ref="CRD19:CRD21"/>
    <mergeCell ref="CRE19:CRE21"/>
    <mergeCell ref="CQN19:CQN21"/>
    <mergeCell ref="CQO19:CQO21"/>
    <mergeCell ref="CQR19:CQR21"/>
    <mergeCell ref="CQS19:CQS21"/>
    <mergeCell ref="CQT19:CQU21"/>
    <mergeCell ref="CQV19:CQV21"/>
    <mergeCell ref="CQD19:CQE21"/>
    <mergeCell ref="CQF19:CQF21"/>
    <mergeCell ref="CQG19:CQG21"/>
    <mergeCell ref="CQJ19:CQJ21"/>
    <mergeCell ref="CQK19:CQK21"/>
    <mergeCell ref="CQL19:CQM21"/>
    <mergeCell ref="CPU19:CPU21"/>
    <mergeCell ref="CPV19:CPW21"/>
    <mergeCell ref="CPX19:CPX21"/>
    <mergeCell ref="CPY19:CPY21"/>
    <mergeCell ref="CQB19:CQB21"/>
    <mergeCell ref="CQC19:CQC21"/>
    <mergeCell ref="CPL19:CPL21"/>
    <mergeCell ref="CPM19:CPM21"/>
    <mergeCell ref="CPN19:CPO21"/>
    <mergeCell ref="CPP19:CPP21"/>
    <mergeCell ref="CPQ19:CPQ21"/>
    <mergeCell ref="CPT19:CPT21"/>
    <mergeCell ref="CPA19:CPA21"/>
    <mergeCell ref="CPD19:CPD21"/>
    <mergeCell ref="CPE19:CPE21"/>
    <mergeCell ref="CPF19:CPG21"/>
    <mergeCell ref="CPH19:CPH21"/>
    <mergeCell ref="CPI19:CPI21"/>
    <mergeCell ref="COR19:COR21"/>
    <mergeCell ref="COS19:COS21"/>
    <mergeCell ref="COV19:COV21"/>
    <mergeCell ref="COW19:COW21"/>
    <mergeCell ref="COX19:COY21"/>
    <mergeCell ref="COZ19:COZ21"/>
    <mergeCell ref="COH19:COI21"/>
    <mergeCell ref="COJ19:COJ21"/>
    <mergeCell ref="COK19:COK21"/>
    <mergeCell ref="CON19:CON21"/>
    <mergeCell ref="COO19:COO21"/>
    <mergeCell ref="COP19:COQ21"/>
    <mergeCell ref="CNY19:CNY21"/>
    <mergeCell ref="CNZ19:COA21"/>
    <mergeCell ref="COB19:COB21"/>
    <mergeCell ref="COC19:COC21"/>
    <mergeCell ref="COF19:COF21"/>
    <mergeCell ref="COG19:COG21"/>
    <mergeCell ref="CNP19:CNP21"/>
    <mergeCell ref="CNQ19:CNQ21"/>
    <mergeCell ref="CNR19:CNS21"/>
    <mergeCell ref="CNT19:CNT21"/>
    <mergeCell ref="CNU19:CNU21"/>
    <mergeCell ref="CNX19:CNX21"/>
    <mergeCell ref="CNE19:CNE21"/>
    <mergeCell ref="CNH19:CNH21"/>
    <mergeCell ref="CNI19:CNI21"/>
    <mergeCell ref="CNJ19:CNK21"/>
    <mergeCell ref="CNL19:CNL21"/>
    <mergeCell ref="CNM19:CNM21"/>
    <mergeCell ref="CMV19:CMV21"/>
    <mergeCell ref="CMW19:CMW21"/>
    <mergeCell ref="CMZ19:CMZ21"/>
    <mergeCell ref="CNA19:CNA21"/>
    <mergeCell ref="CNB19:CNC21"/>
    <mergeCell ref="CND19:CND21"/>
    <mergeCell ref="CML19:CMM21"/>
    <mergeCell ref="CMN19:CMN21"/>
    <mergeCell ref="CMO19:CMO21"/>
    <mergeCell ref="CMR19:CMR21"/>
    <mergeCell ref="CMS19:CMS21"/>
    <mergeCell ref="CMT19:CMU21"/>
    <mergeCell ref="CMC19:CMC21"/>
    <mergeCell ref="CMD19:CME21"/>
    <mergeCell ref="CMF19:CMF21"/>
    <mergeCell ref="CMG19:CMG21"/>
    <mergeCell ref="CMJ19:CMJ21"/>
    <mergeCell ref="CMK19:CMK21"/>
    <mergeCell ref="CLT19:CLT21"/>
    <mergeCell ref="CLU19:CLU21"/>
    <mergeCell ref="CLV19:CLW21"/>
    <mergeCell ref="CLX19:CLX21"/>
    <mergeCell ref="CLY19:CLY21"/>
    <mergeCell ref="CMB19:CMB21"/>
    <mergeCell ref="CLI19:CLI21"/>
    <mergeCell ref="CLL19:CLL21"/>
    <mergeCell ref="CLM19:CLM21"/>
    <mergeCell ref="CLN19:CLO21"/>
    <mergeCell ref="CLP19:CLP21"/>
    <mergeCell ref="CLQ19:CLQ21"/>
    <mergeCell ref="CKZ19:CKZ21"/>
    <mergeCell ref="CLA19:CLA21"/>
    <mergeCell ref="CLD19:CLD21"/>
    <mergeCell ref="CLE19:CLE21"/>
    <mergeCell ref="CLF19:CLG21"/>
    <mergeCell ref="CLH19:CLH21"/>
    <mergeCell ref="CKP19:CKQ21"/>
    <mergeCell ref="CKR19:CKR21"/>
    <mergeCell ref="CKS19:CKS21"/>
    <mergeCell ref="CKV19:CKV21"/>
    <mergeCell ref="CKW19:CKW21"/>
    <mergeCell ref="CKX19:CKY21"/>
    <mergeCell ref="CKG19:CKG21"/>
    <mergeCell ref="CKH19:CKI21"/>
    <mergeCell ref="CKJ19:CKJ21"/>
    <mergeCell ref="CKK19:CKK21"/>
    <mergeCell ref="CKN19:CKN21"/>
    <mergeCell ref="CKO19:CKO21"/>
    <mergeCell ref="CJX19:CJX21"/>
    <mergeCell ref="CJY19:CJY21"/>
    <mergeCell ref="CJZ19:CKA21"/>
    <mergeCell ref="CKB19:CKB21"/>
    <mergeCell ref="CKC19:CKC21"/>
    <mergeCell ref="CKF19:CKF21"/>
    <mergeCell ref="CJM19:CJM21"/>
    <mergeCell ref="CJP19:CJP21"/>
    <mergeCell ref="CJQ19:CJQ21"/>
    <mergeCell ref="CJR19:CJS21"/>
    <mergeCell ref="CJT19:CJT21"/>
    <mergeCell ref="CJU19:CJU21"/>
    <mergeCell ref="CJD19:CJD21"/>
    <mergeCell ref="CJE19:CJE21"/>
    <mergeCell ref="CJH19:CJH21"/>
    <mergeCell ref="CJI19:CJI21"/>
    <mergeCell ref="CJJ19:CJK21"/>
    <mergeCell ref="CJL19:CJL21"/>
    <mergeCell ref="CIT19:CIU21"/>
    <mergeCell ref="CIV19:CIV21"/>
    <mergeCell ref="CIW19:CIW21"/>
    <mergeCell ref="CIZ19:CIZ21"/>
    <mergeCell ref="CJA19:CJA21"/>
    <mergeCell ref="CJB19:CJC21"/>
    <mergeCell ref="CIK19:CIK21"/>
    <mergeCell ref="CIL19:CIM21"/>
    <mergeCell ref="CIN19:CIN21"/>
    <mergeCell ref="CIO19:CIO21"/>
    <mergeCell ref="CIR19:CIR21"/>
    <mergeCell ref="CIS19:CIS21"/>
    <mergeCell ref="CIB19:CIB21"/>
    <mergeCell ref="CIC19:CIC21"/>
    <mergeCell ref="CID19:CIE21"/>
    <mergeCell ref="CIF19:CIF21"/>
    <mergeCell ref="CIG19:CIG21"/>
    <mergeCell ref="CIJ19:CIJ21"/>
    <mergeCell ref="CHQ19:CHQ21"/>
    <mergeCell ref="CHT19:CHT21"/>
    <mergeCell ref="CHU19:CHU21"/>
    <mergeCell ref="CHV19:CHW21"/>
    <mergeCell ref="CHX19:CHX21"/>
    <mergeCell ref="CHY19:CHY21"/>
    <mergeCell ref="CHH19:CHH21"/>
    <mergeCell ref="CHI19:CHI21"/>
    <mergeCell ref="CHL19:CHL21"/>
    <mergeCell ref="CHM19:CHM21"/>
    <mergeCell ref="CHN19:CHO21"/>
    <mergeCell ref="CHP19:CHP21"/>
    <mergeCell ref="CGX19:CGY21"/>
    <mergeCell ref="CGZ19:CGZ21"/>
    <mergeCell ref="CHA19:CHA21"/>
    <mergeCell ref="CHD19:CHD21"/>
    <mergeCell ref="CHE19:CHE21"/>
    <mergeCell ref="CHF19:CHG21"/>
    <mergeCell ref="CGO19:CGO21"/>
    <mergeCell ref="CGP19:CGQ21"/>
    <mergeCell ref="CGR19:CGR21"/>
    <mergeCell ref="CGS19:CGS21"/>
    <mergeCell ref="CGV19:CGV21"/>
    <mergeCell ref="CGW19:CGW21"/>
    <mergeCell ref="CGF19:CGF21"/>
    <mergeCell ref="CGG19:CGG21"/>
    <mergeCell ref="CGH19:CGI21"/>
    <mergeCell ref="CGJ19:CGJ21"/>
    <mergeCell ref="CGK19:CGK21"/>
    <mergeCell ref="CGN19:CGN21"/>
    <mergeCell ref="CFU19:CFU21"/>
    <mergeCell ref="CFX19:CFX21"/>
    <mergeCell ref="CFY19:CFY21"/>
    <mergeCell ref="CFZ19:CGA21"/>
    <mergeCell ref="CGB19:CGB21"/>
    <mergeCell ref="CGC19:CGC21"/>
    <mergeCell ref="CFL19:CFL21"/>
    <mergeCell ref="CFM19:CFM21"/>
    <mergeCell ref="CFP19:CFP21"/>
    <mergeCell ref="CFQ19:CFQ21"/>
    <mergeCell ref="CFR19:CFS21"/>
    <mergeCell ref="CFT19:CFT21"/>
    <mergeCell ref="CFB19:CFC21"/>
    <mergeCell ref="CFD19:CFD21"/>
    <mergeCell ref="CFE19:CFE21"/>
    <mergeCell ref="CFH19:CFH21"/>
    <mergeCell ref="CFI19:CFI21"/>
    <mergeCell ref="CFJ19:CFK21"/>
    <mergeCell ref="CES19:CES21"/>
    <mergeCell ref="CET19:CEU21"/>
    <mergeCell ref="CEV19:CEV21"/>
    <mergeCell ref="CEW19:CEW21"/>
    <mergeCell ref="CEZ19:CEZ21"/>
    <mergeCell ref="CFA19:CFA21"/>
    <mergeCell ref="CEJ19:CEJ21"/>
    <mergeCell ref="CEK19:CEK21"/>
    <mergeCell ref="CEL19:CEM21"/>
    <mergeCell ref="CEN19:CEN21"/>
    <mergeCell ref="CEO19:CEO21"/>
    <mergeCell ref="CER19:CER21"/>
    <mergeCell ref="CDY19:CDY21"/>
    <mergeCell ref="CEB19:CEB21"/>
    <mergeCell ref="CEC19:CEC21"/>
    <mergeCell ref="CED19:CEE21"/>
    <mergeCell ref="CEF19:CEF21"/>
    <mergeCell ref="CEG19:CEG21"/>
    <mergeCell ref="CDP19:CDP21"/>
    <mergeCell ref="CDQ19:CDQ21"/>
    <mergeCell ref="CDT19:CDT21"/>
    <mergeCell ref="CDU19:CDU21"/>
    <mergeCell ref="CDV19:CDW21"/>
    <mergeCell ref="CDX19:CDX21"/>
    <mergeCell ref="CDF19:CDG21"/>
    <mergeCell ref="CDH19:CDH21"/>
    <mergeCell ref="CDI19:CDI21"/>
    <mergeCell ref="CDL19:CDL21"/>
    <mergeCell ref="CDM19:CDM21"/>
    <mergeCell ref="CDN19:CDO21"/>
    <mergeCell ref="CCW19:CCW21"/>
    <mergeCell ref="CCX19:CCY21"/>
    <mergeCell ref="CCZ19:CCZ21"/>
    <mergeCell ref="CDA19:CDA21"/>
    <mergeCell ref="CDD19:CDD21"/>
    <mergeCell ref="CDE19:CDE21"/>
    <mergeCell ref="CCN19:CCN21"/>
    <mergeCell ref="CCO19:CCO21"/>
    <mergeCell ref="CCP19:CCQ21"/>
    <mergeCell ref="CCR19:CCR21"/>
    <mergeCell ref="CCS19:CCS21"/>
    <mergeCell ref="CCV19:CCV21"/>
    <mergeCell ref="CCC19:CCC21"/>
    <mergeCell ref="CCF19:CCF21"/>
    <mergeCell ref="CCG19:CCG21"/>
    <mergeCell ref="CCH19:CCI21"/>
    <mergeCell ref="CCJ19:CCJ21"/>
    <mergeCell ref="CCK19:CCK21"/>
    <mergeCell ref="CBT19:CBT21"/>
    <mergeCell ref="CBU19:CBU21"/>
    <mergeCell ref="CBX19:CBX21"/>
    <mergeCell ref="CBY19:CBY21"/>
    <mergeCell ref="CBZ19:CCA21"/>
    <mergeCell ref="CCB19:CCB21"/>
    <mergeCell ref="CBJ19:CBK21"/>
    <mergeCell ref="CBL19:CBL21"/>
    <mergeCell ref="CBM19:CBM21"/>
    <mergeCell ref="CBP19:CBP21"/>
    <mergeCell ref="CBQ19:CBQ21"/>
    <mergeCell ref="CBR19:CBS21"/>
    <mergeCell ref="CBA19:CBA21"/>
    <mergeCell ref="CBB19:CBC21"/>
    <mergeCell ref="CBD19:CBD21"/>
    <mergeCell ref="CBE19:CBE21"/>
    <mergeCell ref="CBH19:CBH21"/>
    <mergeCell ref="CBI19:CBI21"/>
    <mergeCell ref="CAR19:CAR21"/>
    <mergeCell ref="CAS19:CAS21"/>
    <mergeCell ref="CAT19:CAU21"/>
    <mergeCell ref="CAV19:CAV21"/>
    <mergeCell ref="CAW19:CAW21"/>
    <mergeCell ref="CAZ19:CAZ21"/>
    <mergeCell ref="CAG19:CAG21"/>
    <mergeCell ref="CAJ19:CAJ21"/>
    <mergeCell ref="CAK19:CAK21"/>
    <mergeCell ref="CAL19:CAM21"/>
    <mergeCell ref="CAN19:CAN21"/>
    <mergeCell ref="CAO19:CAO21"/>
    <mergeCell ref="BZX19:BZX21"/>
    <mergeCell ref="BZY19:BZY21"/>
    <mergeCell ref="CAB19:CAB21"/>
    <mergeCell ref="CAC19:CAC21"/>
    <mergeCell ref="CAD19:CAE21"/>
    <mergeCell ref="CAF19:CAF21"/>
    <mergeCell ref="BZN19:BZO21"/>
    <mergeCell ref="BZP19:BZP21"/>
    <mergeCell ref="BZQ19:BZQ21"/>
    <mergeCell ref="BZT19:BZT21"/>
    <mergeCell ref="BZU19:BZU21"/>
    <mergeCell ref="BZV19:BZW21"/>
    <mergeCell ref="BZE19:BZE21"/>
    <mergeCell ref="BZF19:BZG21"/>
    <mergeCell ref="BZH19:BZH21"/>
    <mergeCell ref="BZI19:BZI21"/>
    <mergeCell ref="BZL19:BZL21"/>
    <mergeCell ref="BZM19:BZM21"/>
    <mergeCell ref="BYV19:BYV21"/>
    <mergeCell ref="BYW19:BYW21"/>
    <mergeCell ref="BYX19:BYY21"/>
    <mergeCell ref="BYZ19:BYZ21"/>
    <mergeCell ref="BZA19:BZA21"/>
    <mergeCell ref="BZD19:BZD21"/>
    <mergeCell ref="BYK19:BYK21"/>
    <mergeCell ref="BYN19:BYN21"/>
    <mergeCell ref="BYO19:BYO21"/>
    <mergeCell ref="BYP19:BYQ21"/>
    <mergeCell ref="BYR19:BYR21"/>
    <mergeCell ref="BYS19:BYS21"/>
    <mergeCell ref="BYB19:BYB21"/>
    <mergeCell ref="BYC19:BYC21"/>
    <mergeCell ref="BYF19:BYF21"/>
    <mergeCell ref="BYG19:BYG21"/>
    <mergeCell ref="BYH19:BYI21"/>
    <mergeCell ref="BYJ19:BYJ21"/>
    <mergeCell ref="BXR19:BXS21"/>
    <mergeCell ref="BXT19:BXT21"/>
    <mergeCell ref="BXU19:BXU21"/>
    <mergeCell ref="BXX19:BXX21"/>
    <mergeCell ref="BXY19:BXY21"/>
    <mergeCell ref="BXZ19:BYA21"/>
    <mergeCell ref="BXI19:BXI21"/>
    <mergeCell ref="BXJ19:BXK21"/>
    <mergeCell ref="BXL19:BXL21"/>
    <mergeCell ref="BXM19:BXM21"/>
    <mergeCell ref="BXP19:BXP21"/>
    <mergeCell ref="BXQ19:BXQ21"/>
    <mergeCell ref="BWZ19:BWZ21"/>
    <mergeCell ref="BXA19:BXA21"/>
    <mergeCell ref="BXB19:BXC21"/>
    <mergeCell ref="BXD19:BXD21"/>
    <mergeCell ref="BXE19:BXE21"/>
    <mergeCell ref="BXH19:BXH21"/>
    <mergeCell ref="BWO19:BWO21"/>
    <mergeCell ref="BWR19:BWR21"/>
    <mergeCell ref="BWS19:BWS21"/>
    <mergeCell ref="BWT19:BWU21"/>
    <mergeCell ref="BWV19:BWV21"/>
    <mergeCell ref="BWW19:BWW21"/>
    <mergeCell ref="BWF19:BWF21"/>
    <mergeCell ref="BWG19:BWG21"/>
    <mergeCell ref="BWJ19:BWJ21"/>
    <mergeCell ref="BWK19:BWK21"/>
    <mergeCell ref="BWL19:BWM21"/>
    <mergeCell ref="BWN19:BWN21"/>
    <mergeCell ref="BVV19:BVW21"/>
    <mergeCell ref="BVX19:BVX21"/>
    <mergeCell ref="BVY19:BVY21"/>
    <mergeCell ref="BWB19:BWB21"/>
    <mergeCell ref="BWC19:BWC21"/>
    <mergeCell ref="BWD19:BWE21"/>
    <mergeCell ref="BVM19:BVM21"/>
    <mergeCell ref="BVN19:BVO21"/>
    <mergeCell ref="BVP19:BVP21"/>
    <mergeCell ref="BVQ19:BVQ21"/>
    <mergeCell ref="BVT19:BVT21"/>
    <mergeCell ref="BVU19:BVU21"/>
    <mergeCell ref="BVD19:BVD21"/>
    <mergeCell ref="BVE19:BVE21"/>
    <mergeCell ref="BVF19:BVG21"/>
    <mergeCell ref="BVH19:BVH21"/>
    <mergeCell ref="BVI19:BVI21"/>
    <mergeCell ref="BVL19:BVL21"/>
    <mergeCell ref="BUS19:BUS21"/>
    <mergeCell ref="BUV19:BUV21"/>
    <mergeCell ref="BUW19:BUW21"/>
    <mergeCell ref="BUX19:BUY21"/>
    <mergeCell ref="BUZ19:BUZ21"/>
    <mergeCell ref="BVA19:BVA21"/>
    <mergeCell ref="BUJ19:BUJ21"/>
    <mergeCell ref="BUK19:BUK21"/>
    <mergeCell ref="BUN19:BUN21"/>
    <mergeCell ref="BUO19:BUO21"/>
    <mergeCell ref="BUP19:BUQ21"/>
    <mergeCell ref="BUR19:BUR21"/>
    <mergeCell ref="BTZ19:BUA21"/>
    <mergeCell ref="BUB19:BUB21"/>
    <mergeCell ref="BUC19:BUC21"/>
    <mergeCell ref="BUF19:BUF21"/>
    <mergeCell ref="BUG19:BUG21"/>
    <mergeCell ref="BUH19:BUI21"/>
    <mergeCell ref="BTQ19:BTQ21"/>
    <mergeCell ref="BTR19:BTS21"/>
    <mergeCell ref="BTT19:BTT21"/>
    <mergeCell ref="BTU19:BTU21"/>
    <mergeCell ref="BTX19:BTX21"/>
    <mergeCell ref="BTY19:BTY21"/>
    <mergeCell ref="BTH19:BTH21"/>
    <mergeCell ref="BTI19:BTI21"/>
    <mergeCell ref="BTJ19:BTK21"/>
    <mergeCell ref="BTL19:BTL21"/>
    <mergeCell ref="BTM19:BTM21"/>
    <mergeCell ref="BTP19:BTP21"/>
    <mergeCell ref="BSW19:BSW21"/>
    <mergeCell ref="BSZ19:BSZ21"/>
    <mergeCell ref="BTA19:BTA21"/>
    <mergeCell ref="BTB19:BTC21"/>
    <mergeCell ref="BTD19:BTD21"/>
    <mergeCell ref="BTE19:BTE21"/>
    <mergeCell ref="BSN19:BSN21"/>
    <mergeCell ref="BSO19:BSO21"/>
    <mergeCell ref="BSR19:BSR21"/>
    <mergeCell ref="BSS19:BSS21"/>
    <mergeCell ref="BST19:BSU21"/>
    <mergeCell ref="BSV19:BSV21"/>
    <mergeCell ref="BSD19:BSE21"/>
    <mergeCell ref="BSF19:BSF21"/>
    <mergeCell ref="BSG19:BSG21"/>
    <mergeCell ref="BSJ19:BSJ21"/>
    <mergeCell ref="BSK19:BSK21"/>
    <mergeCell ref="BSL19:BSM21"/>
    <mergeCell ref="BRU19:BRU21"/>
    <mergeCell ref="BRV19:BRW21"/>
    <mergeCell ref="BRX19:BRX21"/>
    <mergeCell ref="BRY19:BRY21"/>
    <mergeCell ref="BSB19:BSB21"/>
    <mergeCell ref="BSC19:BSC21"/>
    <mergeCell ref="BRL19:BRL21"/>
    <mergeCell ref="BRM19:BRM21"/>
    <mergeCell ref="BRN19:BRO21"/>
    <mergeCell ref="BRP19:BRP21"/>
    <mergeCell ref="BRQ19:BRQ21"/>
    <mergeCell ref="BRT19:BRT21"/>
    <mergeCell ref="BRA19:BRA21"/>
    <mergeCell ref="BRD19:BRD21"/>
    <mergeCell ref="BRE19:BRE21"/>
    <mergeCell ref="BRF19:BRG21"/>
    <mergeCell ref="BRH19:BRH21"/>
    <mergeCell ref="BRI19:BRI21"/>
    <mergeCell ref="BQR19:BQR21"/>
    <mergeCell ref="BQS19:BQS21"/>
    <mergeCell ref="BQV19:BQV21"/>
    <mergeCell ref="BQW19:BQW21"/>
    <mergeCell ref="BQX19:BQY21"/>
    <mergeCell ref="BQZ19:BQZ21"/>
    <mergeCell ref="BQH19:BQI21"/>
    <mergeCell ref="BQJ19:BQJ21"/>
    <mergeCell ref="BQK19:BQK21"/>
    <mergeCell ref="BQN19:BQN21"/>
    <mergeCell ref="BQO19:BQO21"/>
    <mergeCell ref="BQP19:BQQ21"/>
    <mergeCell ref="BPY19:BPY21"/>
    <mergeCell ref="BPZ19:BQA21"/>
    <mergeCell ref="BQB19:BQB21"/>
    <mergeCell ref="BQC19:BQC21"/>
    <mergeCell ref="BQF19:BQF21"/>
    <mergeCell ref="BQG19:BQG21"/>
    <mergeCell ref="BPP19:BPP21"/>
    <mergeCell ref="BPQ19:BPQ21"/>
    <mergeCell ref="BPR19:BPS21"/>
    <mergeCell ref="BPT19:BPT21"/>
    <mergeCell ref="BPU19:BPU21"/>
    <mergeCell ref="BPX19:BPX21"/>
    <mergeCell ref="BPE19:BPE21"/>
    <mergeCell ref="BPH19:BPH21"/>
    <mergeCell ref="BPI19:BPI21"/>
    <mergeCell ref="BPJ19:BPK21"/>
    <mergeCell ref="BPL19:BPL21"/>
    <mergeCell ref="BPM19:BPM21"/>
    <mergeCell ref="BOV19:BOV21"/>
    <mergeCell ref="BOW19:BOW21"/>
    <mergeCell ref="BOZ19:BOZ21"/>
    <mergeCell ref="BPA19:BPA21"/>
    <mergeCell ref="BPB19:BPC21"/>
    <mergeCell ref="BPD19:BPD21"/>
    <mergeCell ref="BOL19:BOM21"/>
    <mergeCell ref="BON19:BON21"/>
    <mergeCell ref="BOO19:BOO21"/>
    <mergeCell ref="BOR19:BOR21"/>
    <mergeCell ref="BOS19:BOS21"/>
    <mergeCell ref="BOT19:BOU21"/>
    <mergeCell ref="BOC19:BOC21"/>
    <mergeCell ref="BOD19:BOE21"/>
    <mergeCell ref="BOF19:BOF21"/>
    <mergeCell ref="BOG19:BOG21"/>
    <mergeCell ref="BOJ19:BOJ21"/>
    <mergeCell ref="BOK19:BOK21"/>
    <mergeCell ref="BNT19:BNT21"/>
    <mergeCell ref="BNU19:BNU21"/>
    <mergeCell ref="BNV19:BNW21"/>
    <mergeCell ref="BNX19:BNX21"/>
    <mergeCell ref="BNY19:BNY21"/>
    <mergeCell ref="BOB19:BOB21"/>
    <mergeCell ref="BNI19:BNI21"/>
    <mergeCell ref="BNL19:BNL21"/>
    <mergeCell ref="BNM19:BNM21"/>
    <mergeCell ref="BNN19:BNO21"/>
    <mergeCell ref="BNP19:BNP21"/>
    <mergeCell ref="BNQ19:BNQ21"/>
    <mergeCell ref="BMZ19:BMZ21"/>
    <mergeCell ref="BNA19:BNA21"/>
    <mergeCell ref="BND19:BND21"/>
    <mergeCell ref="BNE19:BNE21"/>
    <mergeCell ref="BNF19:BNG21"/>
    <mergeCell ref="BNH19:BNH21"/>
    <mergeCell ref="BMP19:BMQ21"/>
    <mergeCell ref="BMR19:BMR21"/>
    <mergeCell ref="BMS19:BMS21"/>
    <mergeCell ref="BMV19:BMV21"/>
    <mergeCell ref="BMW19:BMW21"/>
    <mergeCell ref="BMX19:BMY21"/>
    <mergeCell ref="BMG19:BMG21"/>
    <mergeCell ref="BMH19:BMI21"/>
    <mergeCell ref="BMJ19:BMJ21"/>
    <mergeCell ref="BMK19:BMK21"/>
    <mergeCell ref="BMN19:BMN21"/>
    <mergeCell ref="BMO19:BMO21"/>
    <mergeCell ref="BLX19:BLX21"/>
    <mergeCell ref="BLY19:BLY21"/>
    <mergeCell ref="BLZ19:BMA21"/>
    <mergeCell ref="BMB19:BMB21"/>
    <mergeCell ref="BMC19:BMC21"/>
    <mergeCell ref="BMF19:BMF21"/>
    <mergeCell ref="BLM19:BLM21"/>
    <mergeCell ref="BLP19:BLP21"/>
    <mergeCell ref="BLQ19:BLQ21"/>
    <mergeCell ref="BLR19:BLS21"/>
    <mergeCell ref="BLT19:BLT21"/>
    <mergeCell ref="BLU19:BLU21"/>
    <mergeCell ref="BLD19:BLD21"/>
    <mergeCell ref="BLE19:BLE21"/>
    <mergeCell ref="BLH19:BLH21"/>
    <mergeCell ref="BLI19:BLI21"/>
    <mergeCell ref="BLJ19:BLK21"/>
    <mergeCell ref="BLL19:BLL21"/>
    <mergeCell ref="BKT19:BKU21"/>
    <mergeCell ref="BKV19:BKV21"/>
    <mergeCell ref="BKW19:BKW21"/>
    <mergeCell ref="BKZ19:BKZ21"/>
    <mergeCell ref="BLA19:BLA21"/>
    <mergeCell ref="BLB19:BLC21"/>
    <mergeCell ref="BKK19:BKK21"/>
    <mergeCell ref="BKL19:BKM21"/>
    <mergeCell ref="BKN19:BKN21"/>
    <mergeCell ref="BKO19:BKO21"/>
    <mergeCell ref="BKR19:BKR21"/>
    <mergeCell ref="BKS19:BKS21"/>
    <mergeCell ref="BKB19:BKB21"/>
    <mergeCell ref="BKC19:BKC21"/>
    <mergeCell ref="BKD19:BKE21"/>
    <mergeCell ref="BKF19:BKF21"/>
    <mergeCell ref="BKG19:BKG21"/>
    <mergeCell ref="BKJ19:BKJ21"/>
    <mergeCell ref="BJQ19:BJQ21"/>
    <mergeCell ref="BJT19:BJT21"/>
    <mergeCell ref="BJU19:BJU21"/>
    <mergeCell ref="BJV19:BJW21"/>
    <mergeCell ref="BJX19:BJX21"/>
    <mergeCell ref="BJY19:BJY21"/>
    <mergeCell ref="BJH19:BJH21"/>
    <mergeCell ref="BJI19:BJI21"/>
    <mergeCell ref="BJL19:BJL21"/>
    <mergeCell ref="BJM19:BJM21"/>
    <mergeCell ref="BJN19:BJO21"/>
    <mergeCell ref="BJP19:BJP21"/>
    <mergeCell ref="BIX19:BIY21"/>
    <mergeCell ref="BIZ19:BIZ21"/>
    <mergeCell ref="BJA19:BJA21"/>
    <mergeCell ref="BJD19:BJD21"/>
    <mergeCell ref="BJE19:BJE21"/>
    <mergeCell ref="BJF19:BJG21"/>
    <mergeCell ref="BIO19:BIO21"/>
    <mergeCell ref="BIP19:BIQ21"/>
    <mergeCell ref="BIR19:BIR21"/>
    <mergeCell ref="BIS19:BIS21"/>
    <mergeCell ref="BIV19:BIV21"/>
    <mergeCell ref="BIW19:BIW21"/>
    <mergeCell ref="BIF19:BIF21"/>
    <mergeCell ref="BIG19:BIG21"/>
    <mergeCell ref="BIH19:BII21"/>
    <mergeCell ref="BIJ19:BIJ21"/>
    <mergeCell ref="BIK19:BIK21"/>
    <mergeCell ref="BIN19:BIN21"/>
    <mergeCell ref="BHU19:BHU21"/>
    <mergeCell ref="BHX19:BHX21"/>
    <mergeCell ref="BHY19:BHY21"/>
    <mergeCell ref="BHZ19:BIA21"/>
    <mergeCell ref="BIB19:BIB21"/>
    <mergeCell ref="BIC19:BIC21"/>
    <mergeCell ref="BHL19:BHL21"/>
    <mergeCell ref="BHM19:BHM21"/>
    <mergeCell ref="BHP19:BHP21"/>
    <mergeCell ref="BHQ19:BHQ21"/>
    <mergeCell ref="BHR19:BHS21"/>
    <mergeCell ref="BHT19:BHT21"/>
    <mergeCell ref="BHB19:BHC21"/>
    <mergeCell ref="BHD19:BHD21"/>
    <mergeCell ref="BHE19:BHE21"/>
    <mergeCell ref="BHH19:BHH21"/>
    <mergeCell ref="BHI19:BHI21"/>
    <mergeCell ref="BHJ19:BHK21"/>
    <mergeCell ref="BGS19:BGS21"/>
    <mergeCell ref="BGT19:BGU21"/>
    <mergeCell ref="BGV19:BGV21"/>
    <mergeCell ref="BGW19:BGW21"/>
    <mergeCell ref="BGZ19:BGZ21"/>
    <mergeCell ref="BHA19:BHA21"/>
    <mergeCell ref="BGJ19:BGJ21"/>
    <mergeCell ref="BGK19:BGK21"/>
    <mergeCell ref="BGL19:BGM21"/>
    <mergeCell ref="BGN19:BGN21"/>
    <mergeCell ref="BGO19:BGO21"/>
    <mergeCell ref="BGR19:BGR21"/>
    <mergeCell ref="BFY19:BFY21"/>
    <mergeCell ref="BGB19:BGB21"/>
    <mergeCell ref="BGC19:BGC21"/>
    <mergeCell ref="BGD19:BGE21"/>
    <mergeCell ref="BGF19:BGF21"/>
    <mergeCell ref="BGG19:BGG21"/>
    <mergeCell ref="BFP19:BFP21"/>
    <mergeCell ref="BFQ19:BFQ21"/>
    <mergeCell ref="BFT19:BFT21"/>
    <mergeCell ref="BFU19:BFU21"/>
    <mergeCell ref="BFV19:BFW21"/>
    <mergeCell ref="BFX19:BFX21"/>
    <mergeCell ref="BFF19:BFG21"/>
    <mergeCell ref="BFH19:BFH21"/>
    <mergeCell ref="BFI19:BFI21"/>
    <mergeCell ref="BFL19:BFL21"/>
    <mergeCell ref="BFM19:BFM21"/>
    <mergeCell ref="BFN19:BFO21"/>
    <mergeCell ref="BEW19:BEW21"/>
    <mergeCell ref="BEX19:BEY21"/>
    <mergeCell ref="BEZ19:BEZ21"/>
    <mergeCell ref="BFA19:BFA21"/>
    <mergeCell ref="BFD19:BFD21"/>
    <mergeCell ref="BFE19:BFE21"/>
    <mergeCell ref="BEN19:BEN21"/>
    <mergeCell ref="BEO19:BEO21"/>
    <mergeCell ref="BEP19:BEQ21"/>
    <mergeCell ref="BER19:BER21"/>
    <mergeCell ref="BES19:BES21"/>
    <mergeCell ref="BEV19:BEV21"/>
    <mergeCell ref="BEC19:BEC21"/>
    <mergeCell ref="BEF19:BEF21"/>
    <mergeCell ref="BEG19:BEG21"/>
    <mergeCell ref="BEH19:BEI21"/>
    <mergeCell ref="BEJ19:BEJ21"/>
    <mergeCell ref="BEK19:BEK21"/>
    <mergeCell ref="BDT19:BDT21"/>
    <mergeCell ref="BDU19:BDU21"/>
    <mergeCell ref="BDX19:BDX21"/>
    <mergeCell ref="BDY19:BDY21"/>
    <mergeCell ref="BDZ19:BEA21"/>
    <mergeCell ref="BEB19:BEB21"/>
    <mergeCell ref="BDJ19:BDK21"/>
    <mergeCell ref="BDL19:BDL21"/>
    <mergeCell ref="BDM19:BDM21"/>
    <mergeCell ref="BDP19:BDP21"/>
    <mergeCell ref="BDQ19:BDQ21"/>
    <mergeCell ref="BDR19:BDS21"/>
    <mergeCell ref="BDA19:BDA21"/>
    <mergeCell ref="BDB19:BDC21"/>
    <mergeCell ref="BDD19:BDD21"/>
    <mergeCell ref="BDE19:BDE21"/>
    <mergeCell ref="BDH19:BDH21"/>
    <mergeCell ref="BDI19:BDI21"/>
    <mergeCell ref="BCR19:BCR21"/>
    <mergeCell ref="BCS19:BCS21"/>
    <mergeCell ref="BCT19:BCU21"/>
    <mergeCell ref="BCV19:BCV21"/>
    <mergeCell ref="BCW19:BCW21"/>
    <mergeCell ref="BCZ19:BCZ21"/>
    <mergeCell ref="BCG19:BCG21"/>
    <mergeCell ref="BCJ19:BCJ21"/>
    <mergeCell ref="BCK19:BCK21"/>
    <mergeCell ref="BCL19:BCM21"/>
    <mergeCell ref="BCN19:BCN21"/>
    <mergeCell ref="BCO19:BCO21"/>
    <mergeCell ref="BBX19:BBX21"/>
    <mergeCell ref="BBY19:BBY21"/>
    <mergeCell ref="BCB19:BCB21"/>
    <mergeCell ref="BCC19:BCC21"/>
    <mergeCell ref="BCD19:BCE21"/>
    <mergeCell ref="BCF19:BCF21"/>
    <mergeCell ref="BBN19:BBO21"/>
    <mergeCell ref="BBP19:BBP21"/>
    <mergeCell ref="BBQ19:BBQ21"/>
    <mergeCell ref="BBT19:BBT21"/>
    <mergeCell ref="BBU19:BBU21"/>
    <mergeCell ref="BBV19:BBW21"/>
    <mergeCell ref="BBE19:BBE21"/>
    <mergeCell ref="BBF19:BBG21"/>
    <mergeCell ref="BBH19:BBH21"/>
    <mergeCell ref="BBI19:BBI21"/>
    <mergeCell ref="BBL19:BBL21"/>
    <mergeCell ref="BBM19:BBM21"/>
    <mergeCell ref="BAV19:BAV21"/>
    <mergeCell ref="BAW19:BAW21"/>
    <mergeCell ref="BAX19:BAY21"/>
    <mergeCell ref="BAZ19:BAZ21"/>
    <mergeCell ref="BBA19:BBA21"/>
    <mergeCell ref="BBD19:BBD21"/>
    <mergeCell ref="BAK19:BAK21"/>
    <mergeCell ref="BAN19:BAN21"/>
    <mergeCell ref="BAO19:BAO21"/>
    <mergeCell ref="BAP19:BAQ21"/>
    <mergeCell ref="BAR19:BAR21"/>
    <mergeCell ref="BAS19:BAS21"/>
    <mergeCell ref="BAB19:BAB21"/>
    <mergeCell ref="BAC19:BAC21"/>
    <mergeCell ref="BAF19:BAF21"/>
    <mergeCell ref="BAG19:BAG21"/>
    <mergeCell ref="BAH19:BAI21"/>
    <mergeCell ref="BAJ19:BAJ21"/>
    <mergeCell ref="AZR19:AZS21"/>
    <mergeCell ref="AZT19:AZT21"/>
    <mergeCell ref="AZU19:AZU21"/>
    <mergeCell ref="AZX19:AZX21"/>
    <mergeCell ref="AZY19:AZY21"/>
    <mergeCell ref="AZZ19:BAA21"/>
    <mergeCell ref="AZI19:AZI21"/>
    <mergeCell ref="AZJ19:AZK21"/>
    <mergeCell ref="AZL19:AZL21"/>
    <mergeCell ref="AZM19:AZM21"/>
    <mergeCell ref="AZP19:AZP21"/>
    <mergeCell ref="AZQ19:AZQ21"/>
    <mergeCell ref="AYZ19:AYZ21"/>
    <mergeCell ref="AZA19:AZA21"/>
    <mergeCell ref="AZB19:AZC21"/>
    <mergeCell ref="AZD19:AZD21"/>
    <mergeCell ref="AZE19:AZE21"/>
    <mergeCell ref="AZH19:AZH21"/>
    <mergeCell ref="AYO19:AYO21"/>
    <mergeCell ref="AYR19:AYR21"/>
    <mergeCell ref="AYS19:AYS21"/>
    <mergeCell ref="AYT19:AYU21"/>
    <mergeCell ref="AYV19:AYV21"/>
    <mergeCell ref="AYW19:AYW21"/>
    <mergeCell ref="AYF19:AYF21"/>
    <mergeCell ref="AYG19:AYG21"/>
    <mergeCell ref="AYJ19:AYJ21"/>
    <mergeCell ref="AYK19:AYK21"/>
    <mergeCell ref="AYL19:AYM21"/>
    <mergeCell ref="AYN19:AYN21"/>
    <mergeCell ref="AXV19:AXW21"/>
    <mergeCell ref="AXX19:AXX21"/>
    <mergeCell ref="AXY19:AXY21"/>
    <mergeCell ref="AYB19:AYB21"/>
    <mergeCell ref="AYC19:AYC21"/>
    <mergeCell ref="AYD19:AYE21"/>
    <mergeCell ref="AXM19:AXM21"/>
    <mergeCell ref="AXN19:AXO21"/>
    <mergeCell ref="AXP19:AXP21"/>
    <mergeCell ref="AXQ19:AXQ21"/>
    <mergeCell ref="AXT19:AXT21"/>
    <mergeCell ref="AXU19:AXU21"/>
    <mergeCell ref="AXD19:AXD21"/>
    <mergeCell ref="AXE19:AXE21"/>
    <mergeCell ref="AXF19:AXG21"/>
    <mergeCell ref="AXH19:AXH21"/>
    <mergeCell ref="AXI19:AXI21"/>
    <mergeCell ref="AXL19:AXL21"/>
    <mergeCell ref="AWS19:AWS21"/>
    <mergeCell ref="AWV19:AWV21"/>
    <mergeCell ref="AWW19:AWW21"/>
    <mergeCell ref="AWX19:AWY21"/>
    <mergeCell ref="AWZ19:AWZ21"/>
    <mergeCell ref="AXA19:AXA21"/>
    <mergeCell ref="AWJ19:AWJ21"/>
    <mergeCell ref="AWK19:AWK21"/>
    <mergeCell ref="AWN19:AWN21"/>
    <mergeCell ref="AWO19:AWO21"/>
    <mergeCell ref="AWP19:AWQ21"/>
    <mergeCell ref="AWR19:AWR21"/>
    <mergeCell ref="AVZ19:AWA21"/>
    <mergeCell ref="AWB19:AWB21"/>
    <mergeCell ref="AWC19:AWC21"/>
    <mergeCell ref="AWF19:AWF21"/>
    <mergeCell ref="AWG19:AWG21"/>
    <mergeCell ref="AWH19:AWI21"/>
    <mergeCell ref="AVQ19:AVQ21"/>
    <mergeCell ref="AVR19:AVS21"/>
    <mergeCell ref="AVT19:AVT21"/>
    <mergeCell ref="AVU19:AVU21"/>
    <mergeCell ref="AVX19:AVX21"/>
    <mergeCell ref="AVY19:AVY21"/>
    <mergeCell ref="AVH19:AVH21"/>
    <mergeCell ref="AVI19:AVI21"/>
    <mergeCell ref="AVJ19:AVK21"/>
    <mergeCell ref="AVL19:AVL21"/>
    <mergeCell ref="AVM19:AVM21"/>
    <mergeCell ref="AVP19:AVP21"/>
    <mergeCell ref="AUW19:AUW21"/>
    <mergeCell ref="AUZ19:AUZ21"/>
    <mergeCell ref="AVA19:AVA21"/>
    <mergeCell ref="AVB19:AVC21"/>
    <mergeCell ref="AVD19:AVD21"/>
    <mergeCell ref="AVE19:AVE21"/>
    <mergeCell ref="AUN19:AUN21"/>
    <mergeCell ref="AUO19:AUO21"/>
    <mergeCell ref="AUR19:AUR21"/>
    <mergeCell ref="AUS19:AUS21"/>
    <mergeCell ref="AUT19:AUU21"/>
    <mergeCell ref="AUV19:AUV21"/>
    <mergeCell ref="AUD19:AUE21"/>
    <mergeCell ref="AUF19:AUF21"/>
    <mergeCell ref="AUG19:AUG21"/>
    <mergeCell ref="AUJ19:AUJ21"/>
    <mergeCell ref="AUK19:AUK21"/>
    <mergeCell ref="AUL19:AUM21"/>
    <mergeCell ref="ATU19:ATU21"/>
    <mergeCell ref="ATV19:ATW21"/>
    <mergeCell ref="ATX19:ATX21"/>
    <mergeCell ref="ATY19:ATY21"/>
    <mergeCell ref="AUB19:AUB21"/>
    <mergeCell ref="AUC19:AUC21"/>
    <mergeCell ref="ATL19:ATL21"/>
    <mergeCell ref="ATM19:ATM21"/>
    <mergeCell ref="ATN19:ATO21"/>
    <mergeCell ref="ATP19:ATP21"/>
    <mergeCell ref="ATQ19:ATQ21"/>
    <mergeCell ref="ATT19:ATT21"/>
    <mergeCell ref="ATA19:ATA21"/>
    <mergeCell ref="ATD19:ATD21"/>
    <mergeCell ref="ATE19:ATE21"/>
    <mergeCell ref="ATF19:ATG21"/>
    <mergeCell ref="ATH19:ATH21"/>
    <mergeCell ref="ATI19:ATI21"/>
    <mergeCell ref="ASR19:ASR21"/>
    <mergeCell ref="ASS19:ASS21"/>
    <mergeCell ref="ASV19:ASV21"/>
    <mergeCell ref="ASW19:ASW21"/>
    <mergeCell ref="ASX19:ASY21"/>
    <mergeCell ref="ASZ19:ASZ21"/>
    <mergeCell ref="ASH19:ASI21"/>
    <mergeCell ref="ASJ19:ASJ21"/>
    <mergeCell ref="ASK19:ASK21"/>
    <mergeCell ref="ASN19:ASN21"/>
    <mergeCell ref="ASO19:ASO21"/>
    <mergeCell ref="ASP19:ASQ21"/>
    <mergeCell ref="ARY19:ARY21"/>
    <mergeCell ref="ARZ19:ASA21"/>
    <mergeCell ref="ASB19:ASB21"/>
    <mergeCell ref="ASC19:ASC21"/>
    <mergeCell ref="ASF19:ASF21"/>
    <mergeCell ref="ASG19:ASG21"/>
    <mergeCell ref="ARP19:ARP21"/>
    <mergeCell ref="ARQ19:ARQ21"/>
    <mergeCell ref="ARR19:ARS21"/>
    <mergeCell ref="ART19:ART21"/>
    <mergeCell ref="ARU19:ARU21"/>
    <mergeCell ref="ARX19:ARX21"/>
    <mergeCell ref="ARE19:ARE21"/>
    <mergeCell ref="ARH19:ARH21"/>
    <mergeCell ref="ARI19:ARI21"/>
    <mergeCell ref="ARJ19:ARK21"/>
    <mergeCell ref="ARL19:ARL21"/>
    <mergeCell ref="ARM19:ARM21"/>
    <mergeCell ref="AQV19:AQV21"/>
    <mergeCell ref="AQW19:AQW21"/>
    <mergeCell ref="AQZ19:AQZ21"/>
    <mergeCell ref="ARA19:ARA21"/>
    <mergeCell ref="ARB19:ARC21"/>
    <mergeCell ref="ARD19:ARD21"/>
    <mergeCell ref="AQL19:AQM21"/>
    <mergeCell ref="AQN19:AQN21"/>
    <mergeCell ref="AQO19:AQO21"/>
    <mergeCell ref="AQR19:AQR21"/>
    <mergeCell ref="AQS19:AQS21"/>
    <mergeCell ref="AQT19:AQU21"/>
    <mergeCell ref="AQC19:AQC21"/>
    <mergeCell ref="AQD19:AQE21"/>
    <mergeCell ref="AQF19:AQF21"/>
    <mergeCell ref="AQG19:AQG21"/>
    <mergeCell ref="AQJ19:AQJ21"/>
    <mergeCell ref="AQK19:AQK21"/>
    <mergeCell ref="APT19:APT21"/>
    <mergeCell ref="APU19:APU21"/>
    <mergeCell ref="APV19:APW21"/>
    <mergeCell ref="APX19:APX21"/>
    <mergeCell ref="APY19:APY21"/>
    <mergeCell ref="AQB19:AQB21"/>
    <mergeCell ref="API19:API21"/>
    <mergeCell ref="APL19:APL21"/>
    <mergeCell ref="APM19:APM21"/>
    <mergeCell ref="APN19:APO21"/>
    <mergeCell ref="APP19:APP21"/>
    <mergeCell ref="APQ19:APQ21"/>
    <mergeCell ref="AOZ19:AOZ21"/>
    <mergeCell ref="APA19:APA21"/>
    <mergeCell ref="APD19:APD21"/>
    <mergeCell ref="APE19:APE21"/>
    <mergeCell ref="APF19:APG21"/>
    <mergeCell ref="APH19:APH21"/>
    <mergeCell ref="AOP19:AOQ21"/>
    <mergeCell ref="AOR19:AOR21"/>
    <mergeCell ref="AOS19:AOS21"/>
    <mergeCell ref="AOV19:AOV21"/>
    <mergeCell ref="AOW19:AOW21"/>
    <mergeCell ref="AOX19:AOY21"/>
    <mergeCell ref="AOG19:AOG21"/>
    <mergeCell ref="AOH19:AOI21"/>
    <mergeCell ref="AOJ19:AOJ21"/>
    <mergeCell ref="AOK19:AOK21"/>
    <mergeCell ref="AON19:AON21"/>
    <mergeCell ref="AOO19:AOO21"/>
    <mergeCell ref="ANX19:ANX21"/>
    <mergeCell ref="ANY19:ANY21"/>
    <mergeCell ref="ANZ19:AOA21"/>
    <mergeCell ref="AOB19:AOB21"/>
    <mergeCell ref="AOC19:AOC21"/>
    <mergeCell ref="AOF19:AOF21"/>
    <mergeCell ref="ANM19:ANM21"/>
    <mergeCell ref="ANP19:ANP21"/>
    <mergeCell ref="ANQ19:ANQ21"/>
    <mergeCell ref="ANR19:ANS21"/>
    <mergeCell ref="ANT19:ANT21"/>
    <mergeCell ref="ANU19:ANU21"/>
    <mergeCell ref="AND19:AND21"/>
    <mergeCell ref="ANE19:ANE21"/>
    <mergeCell ref="ANH19:ANH21"/>
    <mergeCell ref="ANI19:ANI21"/>
    <mergeCell ref="ANJ19:ANK21"/>
    <mergeCell ref="ANL19:ANL21"/>
    <mergeCell ref="AMT19:AMU21"/>
    <mergeCell ref="AMV19:AMV21"/>
    <mergeCell ref="AMW19:AMW21"/>
    <mergeCell ref="AMZ19:AMZ21"/>
    <mergeCell ref="ANA19:ANA21"/>
    <mergeCell ref="ANB19:ANC21"/>
    <mergeCell ref="AMK19:AMK21"/>
    <mergeCell ref="AML19:AMM21"/>
    <mergeCell ref="AMN19:AMN21"/>
    <mergeCell ref="AMO19:AMO21"/>
    <mergeCell ref="AMR19:AMR21"/>
    <mergeCell ref="AMS19:AMS21"/>
    <mergeCell ref="AMB19:AMB21"/>
    <mergeCell ref="AMC19:AMC21"/>
    <mergeCell ref="AMD19:AME21"/>
    <mergeCell ref="AMF19:AMF21"/>
    <mergeCell ref="AMG19:AMG21"/>
    <mergeCell ref="AMJ19:AMJ21"/>
    <mergeCell ref="ALQ19:ALQ21"/>
    <mergeCell ref="ALT19:ALT21"/>
    <mergeCell ref="ALU19:ALU21"/>
    <mergeCell ref="ALV19:ALW21"/>
    <mergeCell ref="ALX19:ALX21"/>
    <mergeCell ref="ALY19:ALY21"/>
    <mergeCell ref="ALH19:ALH21"/>
    <mergeCell ref="ALI19:ALI21"/>
    <mergeCell ref="ALL19:ALL21"/>
    <mergeCell ref="ALM19:ALM21"/>
    <mergeCell ref="ALN19:ALO21"/>
    <mergeCell ref="ALP19:ALP21"/>
    <mergeCell ref="AKX19:AKY21"/>
    <mergeCell ref="AKZ19:AKZ21"/>
    <mergeCell ref="ALA19:ALA21"/>
    <mergeCell ref="ALD19:ALD21"/>
    <mergeCell ref="ALE19:ALE21"/>
    <mergeCell ref="ALF19:ALG21"/>
    <mergeCell ref="AKO19:AKO21"/>
    <mergeCell ref="AKP19:AKQ21"/>
    <mergeCell ref="AKR19:AKR21"/>
    <mergeCell ref="AKS19:AKS21"/>
    <mergeCell ref="AKV19:AKV21"/>
    <mergeCell ref="AKW19:AKW21"/>
    <mergeCell ref="AKF19:AKF21"/>
    <mergeCell ref="AKG19:AKG21"/>
    <mergeCell ref="AKH19:AKI21"/>
    <mergeCell ref="AKJ19:AKJ21"/>
    <mergeCell ref="AKK19:AKK21"/>
    <mergeCell ref="AKN19:AKN21"/>
    <mergeCell ref="AJU19:AJU21"/>
    <mergeCell ref="AJX19:AJX21"/>
    <mergeCell ref="AJY19:AJY21"/>
    <mergeCell ref="AJZ19:AKA21"/>
    <mergeCell ref="AKB19:AKB21"/>
    <mergeCell ref="AKC19:AKC21"/>
    <mergeCell ref="AJL19:AJL21"/>
    <mergeCell ref="AJM19:AJM21"/>
    <mergeCell ref="AJP19:AJP21"/>
    <mergeCell ref="AJQ19:AJQ21"/>
    <mergeCell ref="AJR19:AJS21"/>
    <mergeCell ref="AJT19:AJT21"/>
    <mergeCell ref="AJB19:AJC21"/>
    <mergeCell ref="AJD19:AJD21"/>
    <mergeCell ref="AJE19:AJE21"/>
    <mergeCell ref="AJH19:AJH21"/>
    <mergeCell ref="AJI19:AJI21"/>
    <mergeCell ref="AJJ19:AJK21"/>
    <mergeCell ref="AIS19:AIS21"/>
    <mergeCell ref="AIT19:AIU21"/>
    <mergeCell ref="AIV19:AIV21"/>
    <mergeCell ref="AIW19:AIW21"/>
    <mergeCell ref="AIZ19:AIZ21"/>
    <mergeCell ref="AJA19:AJA21"/>
    <mergeCell ref="AIJ19:AIJ21"/>
    <mergeCell ref="AIK19:AIK21"/>
    <mergeCell ref="AIL19:AIM21"/>
    <mergeCell ref="AIN19:AIN21"/>
    <mergeCell ref="AIO19:AIO21"/>
    <mergeCell ref="AIR19:AIR21"/>
    <mergeCell ref="AHY19:AHY21"/>
    <mergeCell ref="AIB19:AIB21"/>
    <mergeCell ref="AIC19:AIC21"/>
    <mergeCell ref="AID19:AIE21"/>
    <mergeCell ref="AIF19:AIF21"/>
    <mergeCell ref="AIG19:AIG21"/>
    <mergeCell ref="AHP19:AHP21"/>
    <mergeCell ref="AHQ19:AHQ21"/>
    <mergeCell ref="AHT19:AHT21"/>
    <mergeCell ref="AHU19:AHU21"/>
    <mergeCell ref="AHV19:AHW21"/>
    <mergeCell ref="AHX19:AHX21"/>
    <mergeCell ref="AHF19:AHG21"/>
    <mergeCell ref="AHH19:AHH21"/>
    <mergeCell ref="AHI19:AHI21"/>
    <mergeCell ref="AHL19:AHL21"/>
    <mergeCell ref="AHM19:AHM21"/>
    <mergeCell ref="AHN19:AHO21"/>
    <mergeCell ref="AGW19:AGW21"/>
    <mergeCell ref="AGX19:AGY21"/>
    <mergeCell ref="AGZ19:AGZ21"/>
    <mergeCell ref="AHA19:AHA21"/>
    <mergeCell ref="AHD19:AHD21"/>
    <mergeCell ref="AHE19:AHE21"/>
    <mergeCell ref="AGN19:AGN21"/>
    <mergeCell ref="AGO19:AGO21"/>
    <mergeCell ref="AGP19:AGQ21"/>
    <mergeCell ref="AGR19:AGR21"/>
    <mergeCell ref="AGS19:AGS21"/>
    <mergeCell ref="AGV19:AGV21"/>
    <mergeCell ref="AGC19:AGC21"/>
    <mergeCell ref="AGF19:AGF21"/>
    <mergeCell ref="AGG19:AGG21"/>
    <mergeCell ref="AGH19:AGI21"/>
    <mergeCell ref="AGJ19:AGJ21"/>
    <mergeCell ref="AGK19:AGK21"/>
    <mergeCell ref="AFT19:AFT21"/>
    <mergeCell ref="AFU19:AFU21"/>
    <mergeCell ref="AFX19:AFX21"/>
    <mergeCell ref="AFY19:AFY21"/>
    <mergeCell ref="AFZ19:AGA21"/>
    <mergeCell ref="AGB19:AGB21"/>
    <mergeCell ref="AFJ19:AFK21"/>
    <mergeCell ref="AFL19:AFL21"/>
    <mergeCell ref="AFM19:AFM21"/>
    <mergeCell ref="AFP19:AFP21"/>
    <mergeCell ref="AFQ19:AFQ21"/>
    <mergeCell ref="AFR19:AFS21"/>
    <mergeCell ref="AFA19:AFA21"/>
    <mergeCell ref="AFB19:AFC21"/>
    <mergeCell ref="AFD19:AFD21"/>
    <mergeCell ref="AFE19:AFE21"/>
    <mergeCell ref="AFH19:AFH21"/>
    <mergeCell ref="AFI19:AFI21"/>
    <mergeCell ref="AER19:AER21"/>
    <mergeCell ref="AES19:AES21"/>
    <mergeCell ref="AET19:AEU21"/>
    <mergeCell ref="AEV19:AEV21"/>
    <mergeCell ref="AEW19:AEW21"/>
    <mergeCell ref="AEZ19:AEZ21"/>
    <mergeCell ref="AEG19:AEG21"/>
    <mergeCell ref="AEJ19:AEJ21"/>
    <mergeCell ref="AEK19:AEK21"/>
    <mergeCell ref="AEL19:AEM21"/>
    <mergeCell ref="AEN19:AEN21"/>
    <mergeCell ref="AEO19:AEO21"/>
    <mergeCell ref="ADX19:ADX21"/>
    <mergeCell ref="ADY19:ADY21"/>
    <mergeCell ref="AEB19:AEB21"/>
    <mergeCell ref="AEC19:AEC21"/>
    <mergeCell ref="AED19:AEE21"/>
    <mergeCell ref="AEF19:AEF21"/>
    <mergeCell ref="ADN19:ADO21"/>
    <mergeCell ref="ADP19:ADP21"/>
    <mergeCell ref="ADQ19:ADQ21"/>
    <mergeCell ref="ADT19:ADT21"/>
    <mergeCell ref="ADU19:ADU21"/>
    <mergeCell ref="ADV19:ADW21"/>
    <mergeCell ref="ADE19:ADE21"/>
    <mergeCell ref="ADF19:ADG21"/>
    <mergeCell ref="ADH19:ADH21"/>
    <mergeCell ref="ADI19:ADI21"/>
    <mergeCell ref="ADL19:ADL21"/>
    <mergeCell ref="ADM19:ADM21"/>
    <mergeCell ref="ACV19:ACV21"/>
    <mergeCell ref="ACW19:ACW21"/>
    <mergeCell ref="ACX19:ACY21"/>
    <mergeCell ref="ACZ19:ACZ21"/>
    <mergeCell ref="ADA19:ADA21"/>
    <mergeCell ref="ADD19:ADD21"/>
    <mergeCell ref="ACK19:ACK21"/>
    <mergeCell ref="ACN19:ACN21"/>
    <mergeCell ref="ACO19:ACO21"/>
    <mergeCell ref="ACP19:ACQ21"/>
    <mergeCell ref="ACR19:ACR21"/>
    <mergeCell ref="ACS19:ACS21"/>
    <mergeCell ref="ACB19:ACB21"/>
    <mergeCell ref="ACC19:ACC21"/>
    <mergeCell ref="ACF19:ACF21"/>
    <mergeCell ref="ACG19:ACG21"/>
    <mergeCell ref="ACH19:ACI21"/>
    <mergeCell ref="ACJ19:ACJ21"/>
    <mergeCell ref="ABR19:ABS21"/>
    <mergeCell ref="ABT19:ABT21"/>
    <mergeCell ref="ABU19:ABU21"/>
    <mergeCell ref="ABX19:ABX21"/>
    <mergeCell ref="ABY19:ABY21"/>
    <mergeCell ref="ABZ19:ACA21"/>
    <mergeCell ref="ABI19:ABI21"/>
    <mergeCell ref="ABJ19:ABK21"/>
    <mergeCell ref="ABL19:ABL21"/>
    <mergeCell ref="ABM19:ABM21"/>
    <mergeCell ref="ABP19:ABP21"/>
    <mergeCell ref="ABQ19:ABQ21"/>
    <mergeCell ref="AAZ19:AAZ21"/>
    <mergeCell ref="ABA19:ABA21"/>
    <mergeCell ref="ABB19:ABC21"/>
    <mergeCell ref="ABD19:ABD21"/>
    <mergeCell ref="ABE19:ABE21"/>
    <mergeCell ref="ABH19:ABH21"/>
    <mergeCell ref="AAO19:AAO21"/>
    <mergeCell ref="AAR19:AAR21"/>
    <mergeCell ref="AAS19:AAS21"/>
    <mergeCell ref="AAT19:AAU21"/>
    <mergeCell ref="AAV19:AAV21"/>
    <mergeCell ref="AAW19:AAW21"/>
    <mergeCell ref="AAF19:AAF21"/>
    <mergeCell ref="AAG19:AAG21"/>
    <mergeCell ref="AAJ19:AAJ21"/>
    <mergeCell ref="AAK19:AAK21"/>
    <mergeCell ref="AAL19:AAM21"/>
    <mergeCell ref="AAN19:AAN21"/>
    <mergeCell ref="ZV19:ZW21"/>
    <mergeCell ref="ZX19:ZX21"/>
    <mergeCell ref="ZY19:ZY21"/>
    <mergeCell ref="AAB19:AAB21"/>
    <mergeCell ref="AAC19:AAC21"/>
    <mergeCell ref="AAD19:AAE21"/>
    <mergeCell ref="ZM19:ZM21"/>
    <mergeCell ref="ZN19:ZO21"/>
    <mergeCell ref="ZP19:ZP21"/>
    <mergeCell ref="ZQ19:ZQ21"/>
    <mergeCell ref="ZT19:ZT21"/>
    <mergeCell ref="ZU19:ZU21"/>
    <mergeCell ref="ZD19:ZD21"/>
    <mergeCell ref="ZE19:ZE21"/>
    <mergeCell ref="ZF19:ZG21"/>
    <mergeCell ref="ZH19:ZH21"/>
    <mergeCell ref="ZI19:ZI21"/>
    <mergeCell ref="ZL19:ZL21"/>
    <mergeCell ref="YS19:YS21"/>
    <mergeCell ref="YV19:YV21"/>
    <mergeCell ref="YW19:YW21"/>
    <mergeCell ref="YX19:YY21"/>
    <mergeCell ref="YZ19:YZ21"/>
    <mergeCell ref="ZA19:ZA21"/>
    <mergeCell ref="YJ19:YJ21"/>
    <mergeCell ref="YK19:YK21"/>
    <mergeCell ref="YN19:YN21"/>
    <mergeCell ref="YO19:YO21"/>
    <mergeCell ref="YP19:YQ21"/>
    <mergeCell ref="YR19:YR21"/>
    <mergeCell ref="XZ19:YA21"/>
    <mergeCell ref="YB19:YB21"/>
    <mergeCell ref="YC19:YC21"/>
    <mergeCell ref="YF19:YF21"/>
    <mergeCell ref="YG19:YG21"/>
    <mergeCell ref="YH19:YI21"/>
    <mergeCell ref="XQ19:XQ21"/>
    <mergeCell ref="XR19:XS21"/>
    <mergeCell ref="XT19:XT21"/>
    <mergeCell ref="XU19:XU21"/>
    <mergeCell ref="XX19:XX21"/>
    <mergeCell ref="XY19:XY21"/>
    <mergeCell ref="XH19:XH21"/>
    <mergeCell ref="XI19:XI21"/>
    <mergeCell ref="XJ19:XK21"/>
    <mergeCell ref="XL19:XL21"/>
    <mergeCell ref="XM19:XM21"/>
    <mergeCell ref="XP19:XP21"/>
    <mergeCell ref="WW19:WW21"/>
    <mergeCell ref="WZ19:WZ21"/>
    <mergeCell ref="XA19:XA21"/>
    <mergeCell ref="XB19:XC21"/>
    <mergeCell ref="XD19:XD21"/>
    <mergeCell ref="XE19:XE21"/>
    <mergeCell ref="WN19:WN21"/>
    <mergeCell ref="WO19:WO21"/>
    <mergeCell ref="WR19:WR21"/>
    <mergeCell ref="WS19:WS21"/>
    <mergeCell ref="WT19:WU21"/>
    <mergeCell ref="WV19:WV21"/>
    <mergeCell ref="WD19:WE21"/>
    <mergeCell ref="WF19:WF21"/>
    <mergeCell ref="WG19:WG21"/>
    <mergeCell ref="WJ19:WJ21"/>
    <mergeCell ref="WK19:WK21"/>
    <mergeCell ref="WL19:WM21"/>
    <mergeCell ref="VU19:VU21"/>
    <mergeCell ref="VV19:VW21"/>
    <mergeCell ref="VX19:VX21"/>
    <mergeCell ref="VY19:VY21"/>
    <mergeCell ref="WB19:WB21"/>
    <mergeCell ref="WC19:WC21"/>
    <mergeCell ref="VL19:VL21"/>
    <mergeCell ref="VM19:VM21"/>
    <mergeCell ref="VN19:VO21"/>
    <mergeCell ref="VP19:VP21"/>
    <mergeCell ref="VQ19:VQ21"/>
    <mergeCell ref="VT19:VT21"/>
    <mergeCell ref="VA19:VA21"/>
    <mergeCell ref="VD19:VD21"/>
    <mergeCell ref="VE19:VE21"/>
    <mergeCell ref="VF19:VG21"/>
    <mergeCell ref="VH19:VH21"/>
    <mergeCell ref="VI19:VI21"/>
    <mergeCell ref="UR19:UR21"/>
    <mergeCell ref="US19:US21"/>
    <mergeCell ref="UV19:UV21"/>
    <mergeCell ref="UW19:UW21"/>
    <mergeCell ref="UX19:UY21"/>
    <mergeCell ref="UZ19:UZ21"/>
    <mergeCell ref="UH19:UI21"/>
    <mergeCell ref="UJ19:UJ21"/>
    <mergeCell ref="UK19:UK21"/>
    <mergeCell ref="UN19:UN21"/>
    <mergeCell ref="UO19:UO21"/>
    <mergeCell ref="UP19:UQ21"/>
    <mergeCell ref="TY19:TY21"/>
    <mergeCell ref="TZ19:UA21"/>
    <mergeCell ref="UB19:UB21"/>
    <mergeCell ref="UC19:UC21"/>
    <mergeCell ref="UF19:UF21"/>
    <mergeCell ref="UG19:UG21"/>
    <mergeCell ref="TP19:TP21"/>
    <mergeCell ref="TQ19:TQ21"/>
    <mergeCell ref="TR19:TS21"/>
    <mergeCell ref="TT19:TT21"/>
    <mergeCell ref="TU19:TU21"/>
    <mergeCell ref="TX19:TX21"/>
    <mergeCell ref="TE19:TE21"/>
    <mergeCell ref="TH19:TH21"/>
    <mergeCell ref="TI19:TI21"/>
    <mergeCell ref="TJ19:TK21"/>
    <mergeCell ref="TL19:TL21"/>
    <mergeCell ref="TM19:TM21"/>
    <mergeCell ref="SV19:SV21"/>
    <mergeCell ref="SW19:SW21"/>
    <mergeCell ref="SZ19:SZ21"/>
    <mergeCell ref="TA19:TA21"/>
    <mergeCell ref="TB19:TC21"/>
    <mergeCell ref="TD19:TD21"/>
    <mergeCell ref="SL19:SM21"/>
    <mergeCell ref="SN19:SN21"/>
    <mergeCell ref="SO19:SO21"/>
    <mergeCell ref="SR19:SR21"/>
    <mergeCell ref="SS19:SS21"/>
    <mergeCell ref="ST19:SU21"/>
    <mergeCell ref="SC19:SC21"/>
    <mergeCell ref="SD19:SE21"/>
    <mergeCell ref="SF19:SF21"/>
    <mergeCell ref="SG19:SG21"/>
    <mergeCell ref="SJ19:SJ21"/>
    <mergeCell ref="SK19:SK21"/>
    <mergeCell ref="RT19:RT21"/>
    <mergeCell ref="RU19:RU21"/>
    <mergeCell ref="RV19:RW21"/>
    <mergeCell ref="RX19:RX21"/>
    <mergeCell ref="RY19:RY21"/>
    <mergeCell ref="SB19:SB21"/>
    <mergeCell ref="RI19:RI21"/>
    <mergeCell ref="RL19:RL21"/>
    <mergeCell ref="RM19:RM21"/>
    <mergeCell ref="RN19:RO21"/>
    <mergeCell ref="RP19:RP21"/>
    <mergeCell ref="RQ19:RQ21"/>
    <mergeCell ref="QZ19:QZ21"/>
    <mergeCell ref="RA19:RA21"/>
    <mergeCell ref="RD19:RD21"/>
    <mergeCell ref="RE19:RE21"/>
    <mergeCell ref="RF19:RG21"/>
    <mergeCell ref="RH19:RH21"/>
    <mergeCell ref="QP19:QQ21"/>
    <mergeCell ref="QR19:QR21"/>
    <mergeCell ref="QS19:QS21"/>
    <mergeCell ref="QV19:QV21"/>
    <mergeCell ref="QW19:QW21"/>
    <mergeCell ref="QX19:QY21"/>
    <mergeCell ref="QG19:QG21"/>
    <mergeCell ref="QH19:QI21"/>
    <mergeCell ref="QJ19:QJ21"/>
    <mergeCell ref="QK19:QK21"/>
    <mergeCell ref="QN19:QN21"/>
    <mergeCell ref="QO19:QO21"/>
    <mergeCell ref="PX19:PX21"/>
    <mergeCell ref="PY19:PY21"/>
    <mergeCell ref="PZ19:QA21"/>
    <mergeCell ref="QB19:QB21"/>
    <mergeCell ref="QC19:QC21"/>
    <mergeCell ref="QF19:QF21"/>
    <mergeCell ref="PM19:PM21"/>
    <mergeCell ref="PP19:PP21"/>
    <mergeCell ref="PQ19:PQ21"/>
    <mergeCell ref="PR19:PS21"/>
    <mergeCell ref="PT19:PT21"/>
    <mergeCell ref="PU19:PU21"/>
    <mergeCell ref="PD19:PD21"/>
    <mergeCell ref="PE19:PE21"/>
    <mergeCell ref="PH19:PH21"/>
    <mergeCell ref="PI19:PI21"/>
    <mergeCell ref="PJ19:PK21"/>
    <mergeCell ref="PL19:PL21"/>
    <mergeCell ref="OT19:OU21"/>
    <mergeCell ref="OV19:OV21"/>
    <mergeCell ref="OW19:OW21"/>
    <mergeCell ref="OZ19:OZ21"/>
    <mergeCell ref="PA19:PA21"/>
    <mergeCell ref="PB19:PC21"/>
    <mergeCell ref="OK19:OK21"/>
    <mergeCell ref="OL19:OM21"/>
    <mergeCell ref="ON19:ON21"/>
    <mergeCell ref="OO19:OO21"/>
    <mergeCell ref="OR19:OR21"/>
    <mergeCell ref="OS19:OS21"/>
    <mergeCell ref="OB19:OB21"/>
    <mergeCell ref="OC19:OC21"/>
    <mergeCell ref="OD19:OE21"/>
    <mergeCell ref="OF19:OF21"/>
    <mergeCell ref="OG19:OG21"/>
    <mergeCell ref="OJ19:OJ21"/>
    <mergeCell ref="NQ19:NQ21"/>
    <mergeCell ref="NT19:NT21"/>
    <mergeCell ref="NU19:NU21"/>
    <mergeCell ref="NV19:NW21"/>
    <mergeCell ref="NX19:NX21"/>
    <mergeCell ref="NY19:NY21"/>
    <mergeCell ref="NH19:NH21"/>
    <mergeCell ref="NI19:NI21"/>
    <mergeCell ref="NL19:NL21"/>
    <mergeCell ref="NM19:NM21"/>
    <mergeCell ref="NN19:NO21"/>
    <mergeCell ref="NP19:NP21"/>
    <mergeCell ref="MX19:MY21"/>
    <mergeCell ref="MZ19:MZ21"/>
    <mergeCell ref="NA19:NA21"/>
    <mergeCell ref="ND19:ND21"/>
    <mergeCell ref="NE19:NE21"/>
    <mergeCell ref="NF19:NG21"/>
    <mergeCell ref="MO19:MO21"/>
    <mergeCell ref="MP19:MQ21"/>
    <mergeCell ref="MR19:MR21"/>
    <mergeCell ref="MS19:MS21"/>
    <mergeCell ref="MV19:MV21"/>
    <mergeCell ref="MW19:MW21"/>
    <mergeCell ref="MF19:MF21"/>
    <mergeCell ref="MG19:MG21"/>
    <mergeCell ref="MH19:MI21"/>
    <mergeCell ref="MJ19:MJ21"/>
    <mergeCell ref="MK19:MK21"/>
    <mergeCell ref="MN19:MN21"/>
    <mergeCell ref="LU19:LU21"/>
    <mergeCell ref="LX19:LX21"/>
    <mergeCell ref="LY19:LY21"/>
    <mergeCell ref="LZ19:MA21"/>
    <mergeCell ref="MB19:MB21"/>
    <mergeCell ref="MC19:MC21"/>
    <mergeCell ref="LL19:LL21"/>
    <mergeCell ref="LM19:LM21"/>
    <mergeCell ref="LP19:LP21"/>
    <mergeCell ref="LQ19:LQ21"/>
    <mergeCell ref="LR19:LS21"/>
    <mergeCell ref="LT19:LT21"/>
    <mergeCell ref="LB19:LC21"/>
    <mergeCell ref="LD19:LD21"/>
    <mergeCell ref="LE19:LE21"/>
    <mergeCell ref="LH19:LH21"/>
    <mergeCell ref="LI19:LI21"/>
    <mergeCell ref="LJ19:LK21"/>
    <mergeCell ref="KS19:KS21"/>
    <mergeCell ref="KT19:KU21"/>
    <mergeCell ref="KV19:KV21"/>
    <mergeCell ref="KW19:KW21"/>
    <mergeCell ref="KZ19:KZ21"/>
    <mergeCell ref="LA19:LA21"/>
    <mergeCell ref="KJ19:KJ21"/>
    <mergeCell ref="KK19:KK21"/>
    <mergeCell ref="KL19:KM21"/>
    <mergeCell ref="KN19:KN21"/>
    <mergeCell ref="KO19:KO21"/>
    <mergeCell ref="KR19:KR21"/>
    <mergeCell ref="JY19:JY21"/>
    <mergeCell ref="KB19:KB21"/>
    <mergeCell ref="KC19:KC21"/>
    <mergeCell ref="KD19:KE21"/>
    <mergeCell ref="KF19:KF21"/>
    <mergeCell ref="KG19:KG21"/>
    <mergeCell ref="JP19:JP21"/>
    <mergeCell ref="JQ19:JQ21"/>
    <mergeCell ref="JT19:JT21"/>
    <mergeCell ref="JU19:JU21"/>
    <mergeCell ref="JV19:JW21"/>
    <mergeCell ref="JX19:JX21"/>
    <mergeCell ref="JF19:JG21"/>
    <mergeCell ref="JH19:JH21"/>
    <mergeCell ref="JI19:JI21"/>
    <mergeCell ref="JL19:JL21"/>
    <mergeCell ref="JM19:JM21"/>
    <mergeCell ref="JN19:JO21"/>
    <mergeCell ref="IW19:IW21"/>
    <mergeCell ref="IX19:IY21"/>
    <mergeCell ref="IZ19:IZ21"/>
    <mergeCell ref="JA19:JA21"/>
    <mergeCell ref="JD19:JD21"/>
    <mergeCell ref="JE19:JE21"/>
    <mergeCell ref="IN19:IN21"/>
    <mergeCell ref="IO19:IO21"/>
    <mergeCell ref="IP19:IQ21"/>
    <mergeCell ref="IR19:IR21"/>
    <mergeCell ref="IS19:IS21"/>
    <mergeCell ref="IV19:IV21"/>
    <mergeCell ref="IC19:IC21"/>
    <mergeCell ref="IF19:IF21"/>
    <mergeCell ref="IG19:IG21"/>
    <mergeCell ref="IH19:II21"/>
    <mergeCell ref="IJ19:IJ21"/>
    <mergeCell ref="IK19:IK21"/>
    <mergeCell ref="HT19:HT21"/>
    <mergeCell ref="HU19:HU21"/>
    <mergeCell ref="HX19:HX21"/>
    <mergeCell ref="HY19:HY21"/>
    <mergeCell ref="HZ19:IA21"/>
    <mergeCell ref="IB19:IB21"/>
    <mergeCell ref="HJ19:HK21"/>
    <mergeCell ref="HL19:HL21"/>
    <mergeCell ref="HM19:HM21"/>
    <mergeCell ref="HP19:HP21"/>
    <mergeCell ref="HQ19:HQ21"/>
    <mergeCell ref="HR19:HS21"/>
    <mergeCell ref="HA19:HA21"/>
    <mergeCell ref="HB19:HC21"/>
    <mergeCell ref="HD19:HD21"/>
    <mergeCell ref="HE19:HE21"/>
    <mergeCell ref="HH19:HH21"/>
    <mergeCell ref="HI19:HI21"/>
    <mergeCell ref="GR19:GR21"/>
    <mergeCell ref="GS19:GS21"/>
    <mergeCell ref="GT19:GU21"/>
    <mergeCell ref="GV19:GV21"/>
    <mergeCell ref="GW19:GW21"/>
    <mergeCell ref="GZ19:GZ21"/>
    <mergeCell ref="GG19:GG21"/>
    <mergeCell ref="GJ19:GJ21"/>
    <mergeCell ref="GK19:GK21"/>
    <mergeCell ref="GL19:GM21"/>
    <mergeCell ref="GN19:GN21"/>
    <mergeCell ref="GO19:GO21"/>
    <mergeCell ref="FX19:FX21"/>
    <mergeCell ref="FY19:FY21"/>
    <mergeCell ref="GB19:GB21"/>
    <mergeCell ref="GC19:GC21"/>
    <mergeCell ref="GD19:GE21"/>
    <mergeCell ref="GF19:GF21"/>
    <mergeCell ref="FN19:FO21"/>
    <mergeCell ref="FP19:FP21"/>
    <mergeCell ref="FQ19:FQ21"/>
    <mergeCell ref="FT19:FT21"/>
    <mergeCell ref="FU19:FU21"/>
    <mergeCell ref="FV19:FW21"/>
    <mergeCell ref="FE19:FE21"/>
    <mergeCell ref="FF19:FG21"/>
    <mergeCell ref="FH19:FH21"/>
    <mergeCell ref="FI19:FI21"/>
    <mergeCell ref="FL19:FL21"/>
    <mergeCell ref="FM19:FM21"/>
    <mergeCell ref="EV19:EV21"/>
    <mergeCell ref="EW19:EW21"/>
    <mergeCell ref="EX19:EY21"/>
    <mergeCell ref="EZ19:EZ21"/>
    <mergeCell ref="FA19:FA21"/>
    <mergeCell ref="FD19:FD21"/>
    <mergeCell ref="EK19:EK21"/>
    <mergeCell ref="EN19:EN21"/>
    <mergeCell ref="EO19:EO21"/>
    <mergeCell ref="EP19:EQ21"/>
    <mergeCell ref="ER19:ER21"/>
    <mergeCell ref="ES19:ES21"/>
    <mergeCell ref="EB19:EB21"/>
    <mergeCell ref="EC19:EC21"/>
    <mergeCell ref="EF19:EF21"/>
    <mergeCell ref="EG19:EG21"/>
    <mergeCell ref="EH19:EI21"/>
    <mergeCell ref="EJ19:EJ21"/>
    <mergeCell ref="DR19:DS21"/>
    <mergeCell ref="DT19:DT21"/>
    <mergeCell ref="DU19:DU21"/>
    <mergeCell ref="DX19:DX21"/>
    <mergeCell ref="DY19:DY21"/>
    <mergeCell ref="DZ19:EA21"/>
    <mergeCell ref="DI19:DI21"/>
    <mergeCell ref="DJ19:DK21"/>
    <mergeCell ref="DL19:DL21"/>
    <mergeCell ref="DM19:DM21"/>
    <mergeCell ref="DP19:DP21"/>
    <mergeCell ref="DQ19:DQ21"/>
    <mergeCell ref="CZ19:CZ21"/>
    <mergeCell ref="DA19:DA21"/>
    <mergeCell ref="DB19:DC21"/>
    <mergeCell ref="DD19:DD21"/>
    <mergeCell ref="DE19:DE21"/>
    <mergeCell ref="DH19:DH21"/>
    <mergeCell ref="CO19:CO21"/>
    <mergeCell ref="CR19:CR21"/>
    <mergeCell ref="CS19:CS21"/>
    <mergeCell ref="CT19:CU21"/>
    <mergeCell ref="CV19:CV21"/>
    <mergeCell ref="CW19:CW21"/>
    <mergeCell ref="CF19:CF21"/>
    <mergeCell ref="CG19:CG21"/>
    <mergeCell ref="CJ19:CJ21"/>
    <mergeCell ref="CK19:CK21"/>
    <mergeCell ref="CL19:CM21"/>
    <mergeCell ref="CN19:CN21"/>
    <mergeCell ref="BV19:BW21"/>
    <mergeCell ref="BX19:BX21"/>
    <mergeCell ref="BY19:BY21"/>
    <mergeCell ref="CB19:CB21"/>
    <mergeCell ref="CC19:CC21"/>
    <mergeCell ref="CD19:CE21"/>
    <mergeCell ref="BM19:BM21"/>
    <mergeCell ref="BN19:BO21"/>
    <mergeCell ref="BP19:BP21"/>
    <mergeCell ref="BQ19:BQ21"/>
    <mergeCell ref="BT19:BT21"/>
    <mergeCell ref="BU19:BU21"/>
    <mergeCell ref="BD19:BD21"/>
    <mergeCell ref="BE19:BE21"/>
    <mergeCell ref="BF19:BG21"/>
    <mergeCell ref="BH19:BH21"/>
    <mergeCell ref="BI19:BI21"/>
    <mergeCell ref="BL19:BL21"/>
    <mergeCell ref="AS19:AS21"/>
    <mergeCell ref="AV19:AV21"/>
    <mergeCell ref="AW19:AW21"/>
    <mergeCell ref="AX19:AY21"/>
    <mergeCell ref="AZ19:AZ21"/>
    <mergeCell ref="BA19:BA21"/>
    <mergeCell ref="AJ19:AJ21"/>
    <mergeCell ref="AK19:AK21"/>
    <mergeCell ref="AN19:AN21"/>
    <mergeCell ref="AO19:AO21"/>
    <mergeCell ref="AP19:AQ21"/>
    <mergeCell ref="AR19:AR21"/>
    <mergeCell ref="Z19:AA21"/>
    <mergeCell ref="AB19:AB21"/>
    <mergeCell ref="AC19:AC21"/>
    <mergeCell ref="AF19:AF21"/>
    <mergeCell ref="AG19:AG21"/>
    <mergeCell ref="AH19:AI21"/>
    <mergeCell ref="A17:B17"/>
    <mergeCell ref="C17:D17"/>
    <mergeCell ref="F17:H17"/>
    <mergeCell ref="I17:J17"/>
    <mergeCell ref="X19:X21"/>
    <mergeCell ref="Y19:Y21"/>
    <mergeCell ref="A15:B15"/>
    <mergeCell ref="C15:D15"/>
    <mergeCell ref="F15:H15"/>
    <mergeCell ref="I15:J15"/>
    <mergeCell ref="A16:B16"/>
    <mergeCell ref="C16:D16"/>
    <mergeCell ref="F16:H16"/>
    <mergeCell ref="I16:J16"/>
    <mergeCell ref="A13:B13"/>
    <mergeCell ref="C13:D13"/>
    <mergeCell ref="F13:H13"/>
    <mergeCell ref="I13:J13"/>
    <mergeCell ref="A14:B14"/>
    <mergeCell ref="C14:D14"/>
    <mergeCell ref="F14:H14"/>
    <mergeCell ref="I14:J14"/>
    <mergeCell ref="A11:B11"/>
    <mergeCell ref="C11:D11"/>
    <mergeCell ref="F11:H11"/>
    <mergeCell ref="I11:J11"/>
    <mergeCell ref="A12:B12"/>
    <mergeCell ref="C12:D12"/>
    <mergeCell ref="F12:H12"/>
    <mergeCell ref="I12:J12"/>
    <mergeCell ref="I9:J9"/>
    <mergeCell ref="Y9:AA9"/>
    <mergeCell ref="A10:B10"/>
    <mergeCell ref="C10:D10"/>
    <mergeCell ref="F10:H10"/>
    <mergeCell ref="I10:J10"/>
    <mergeCell ref="Y10:AA10"/>
    <mergeCell ref="M7:M10"/>
    <mergeCell ref="Y7:AA7"/>
    <mergeCell ref="A8:B8"/>
    <mergeCell ref="C8:D8"/>
    <mergeCell ref="F8:H8"/>
    <mergeCell ref="I8:J8"/>
    <mergeCell ref="Y8:AA8"/>
    <mergeCell ref="A9:B9"/>
    <mergeCell ref="C9:D9"/>
    <mergeCell ref="F9:H9"/>
    <mergeCell ref="Y5:AA6"/>
    <mergeCell ref="A6:B6"/>
    <mergeCell ref="C6:D6"/>
    <mergeCell ref="F6:H6"/>
    <mergeCell ref="I6:J6"/>
    <mergeCell ref="A7:B7"/>
    <mergeCell ref="C7:D7"/>
    <mergeCell ref="F7:H7"/>
    <mergeCell ref="I7:J7"/>
    <mergeCell ref="L7:L10"/>
    <mergeCell ref="A1:B1"/>
    <mergeCell ref="A2:J4"/>
    <mergeCell ref="L2:U4"/>
    <mergeCell ref="A5:B5"/>
    <mergeCell ref="C5:D5"/>
    <mergeCell ref="F5:H5"/>
    <mergeCell ref="I5:J5"/>
    <mergeCell ref="L5:N6"/>
    <mergeCell ref="O5:X5"/>
  </mergeCells>
  <hyperlinks>
    <hyperlink ref="I7:J7" location="'Table 3'!A21" display="Pause" xr:uid="{7659FF56-9B76-4239-809C-A9A6580625A0}"/>
    <hyperlink ref="I11:J11" location="'Table 3'!A21" display="Pause" xr:uid="{1C320189-6888-4A3E-A575-3196EB8AA24B}"/>
    <hyperlink ref="I16:J16" location="'Table 3'!A21" display="Pause" xr:uid="{C95DBB5C-5974-40FA-BE7D-B8CA91F98788}"/>
    <hyperlink ref="C13:D13" location="Table3!A25" display="Invalid" xr:uid="{4071785F-374A-4E25-ACD5-9FEF0C4C4BFB}"/>
    <hyperlink ref="C15:D15" location="Table3!A25" display="Invalid" xr:uid="{328E9DB5-4E33-4C9C-BABC-FDF9807A8216}"/>
    <hyperlink ref="C12:D12" location="Table3!A25" display="Invalid" xr:uid="{8283CFC5-8C8A-4319-8FEA-C440A193064F}"/>
    <hyperlink ref="Y9:AA9" location="Table3!A1" display="All Switches of settings that are accessable at the current cycle process will turn ON. Check table 3 for reference. " xr:uid="{2C0338F2-89A6-4158-BD35-26C5D86160E4}"/>
  </hyperlink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A92EB-DB0F-46EE-87B8-9F88D45ED376}">
  <sheetPr>
    <tabColor theme="5" tint="0.59999389629810485"/>
  </sheetPr>
  <dimension ref="A1:FJ19"/>
  <sheetViews>
    <sheetView zoomScale="66" zoomScaleNormal="66" workbookViewId="0">
      <selection activeCell="AW11" sqref="AW11"/>
    </sheetView>
  </sheetViews>
  <sheetFormatPr defaultColWidth="10.85546875" defaultRowHeight="15"/>
  <cols>
    <col min="1" max="15" width="10.85546875" style="946"/>
    <col min="16" max="16" width="12.85546875" style="946" customWidth="1"/>
    <col min="17" max="27" width="10.85546875" style="946"/>
    <col min="28" max="28" width="12.7109375" style="946" customWidth="1"/>
    <col min="29" max="31" width="10.85546875" style="946"/>
    <col min="32" max="32" width="12.7109375" style="946" customWidth="1"/>
    <col min="33" max="33" width="10.85546875" style="946"/>
    <col min="34" max="34" width="13.28515625" style="946" customWidth="1"/>
    <col min="35" max="41" width="10.85546875" style="946"/>
    <col min="42" max="42" width="31.28515625" style="946" customWidth="1"/>
    <col min="43" max="43" width="18.28515625" style="946" customWidth="1"/>
    <col min="44" max="44" width="54.42578125" style="946" customWidth="1"/>
    <col min="45" max="45" width="33.28515625" style="946" customWidth="1"/>
    <col min="46" max="16384" width="10.85546875" style="946"/>
  </cols>
  <sheetData>
    <row r="1" spans="1:166">
      <c r="A1" s="2137" t="s">
        <v>883</v>
      </c>
      <c r="B1" s="2137"/>
      <c r="C1" s="945"/>
      <c r="D1" s="945"/>
      <c r="E1" s="945"/>
      <c r="F1" s="945"/>
      <c r="G1" s="945"/>
      <c r="H1" s="945"/>
      <c r="I1" s="945"/>
      <c r="J1" s="945"/>
      <c r="K1" s="945"/>
      <c r="L1" s="945"/>
      <c r="M1" s="945"/>
      <c r="N1" s="945"/>
      <c r="O1" s="945"/>
      <c r="P1" s="945"/>
      <c r="Q1" s="945"/>
      <c r="R1" s="945"/>
      <c r="S1" s="945"/>
      <c r="T1" s="945"/>
      <c r="U1" s="945"/>
      <c r="V1" s="945"/>
      <c r="W1" s="945"/>
      <c r="X1" s="945"/>
      <c r="Y1" s="945"/>
      <c r="Z1" s="945"/>
      <c r="AA1" s="945"/>
      <c r="AB1" s="945"/>
      <c r="AC1" s="945"/>
      <c r="AD1" s="945"/>
      <c r="AE1" s="945"/>
      <c r="AF1" s="945"/>
      <c r="AG1" s="945"/>
      <c r="AH1" s="945"/>
      <c r="AI1" s="945"/>
      <c r="AJ1" s="945"/>
      <c r="AK1" s="945"/>
      <c r="AL1" s="945"/>
      <c r="AM1" s="945"/>
      <c r="AN1" s="945"/>
      <c r="AO1" s="945"/>
      <c r="AP1" s="945"/>
      <c r="AQ1" s="945"/>
      <c r="AR1" s="945"/>
      <c r="AS1" s="945"/>
    </row>
    <row r="2" spans="1:166" ht="15.75" thickBot="1">
      <c r="A2" s="2137"/>
      <c r="B2" s="2137"/>
      <c r="C2" s="945"/>
      <c r="D2" s="945"/>
      <c r="E2" s="945"/>
      <c r="F2" s="945"/>
      <c r="G2" s="945"/>
      <c r="H2" s="945"/>
      <c r="I2" s="945"/>
      <c r="J2" s="945"/>
      <c r="K2" s="945"/>
      <c r="L2" s="945"/>
      <c r="M2" s="945"/>
      <c r="N2" s="945"/>
      <c r="O2" s="945"/>
      <c r="P2" s="945"/>
      <c r="Q2" s="945"/>
      <c r="R2" s="945"/>
      <c r="S2" s="945"/>
      <c r="T2" s="945"/>
      <c r="U2" s="945"/>
      <c r="V2" s="945"/>
      <c r="W2" s="945"/>
      <c r="X2" s="945"/>
      <c r="Y2" s="945"/>
      <c r="Z2" s="945"/>
      <c r="AA2" s="945"/>
      <c r="AB2" s="945"/>
      <c r="AC2" s="945"/>
      <c r="AD2" s="945"/>
      <c r="AE2" s="945"/>
      <c r="AF2" s="945"/>
      <c r="AG2" s="945"/>
      <c r="AH2" s="945"/>
      <c r="AI2" s="945"/>
      <c r="AJ2" s="945"/>
      <c r="AK2" s="945"/>
      <c r="AL2" s="945"/>
      <c r="AM2" s="945"/>
      <c r="AN2" s="945"/>
      <c r="AO2" s="945"/>
      <c r="AP2" s="945"/>
      <c r="AQ2" s="945"/>
      <c r="AR2" s="945"/>
      <c r="AS2" s="945"/>
    </row>
    <row r="3" spans="1:166" s="922" customFormat="1" ht="14.45" customHeight="1">
      <c r="A3" s="1887" t="s">
        <v>729</v>
      </c>
      <c r="B3" s="1888"/>
      <c r="C3" s="2138" t="s">
        <v>730</v>
      </c>
      <c r="D3" s="1894"/>
      <c r="E3" s="1899" t="s">
        <v>369</v>
      </c>
      <c r="F3" s="1900"/>
      <c r="G3" s="1900"/>
      <c r="H3" s="1900"/>
      <c r="I3" s="1900"/>
      <c r="J3" s="1900"/>
      <c r="K3" s="1900"/>
      <c r="L3" s="1900"/>
      <c r="M3" s="1900"/>
      <c r="N3" s="1900"/>
      <c r="O3" s="1900"/>
      <c r="P3" s="1900"/>
      <c r="Q3" s="1900"/>
      <c r="R3" s="1900"/>
      <c r="S3" s="1900"/>
      <c r="T3" s="1900"/>
      <c r="U3" s="1900"/>
      <c r="V3" s="1900"/>
      <c r="W3" s="1900"/>
      <c r="X3" s="1900"/>
      <c r="Y3" s="1900"/>
      <c r="Z3" s="1900"/>
      <c r="AA3" s="1900"/>
      <c r="AB3" s="1900"/>
      <c r="AC3" s="1900"/>
      <c r="AD3" s="1900"/>
      <c r="AE3" s="1900"/>
      <c r="AF3" s="1900"/>
      <c r="AG3" s="1900"/>
      <c r="AH3" s="1900"/>
      <c r="AI3" s="1900"/>
      <c r="AJ3" s="1900"/>
      <c r="AK3" s="1900"/>
      <c r="AL3" s="1900"/>
      <c r="AM3" s="1900"/>
      <c r="AN3" s="1901"/>
      <c r="AO3" s="918"/>
      <c r="AP3" s="919" t="s">
        <v>731</v>
      </c>
      <c r="AQ3" s="920" t="s">
        <v>732</v>
      </c>
      <c r="AR3" s="1902" t="s">
        <v>733</v>
      </c>
      <c r="AS3" s="1905" t="s">
        <v>734</v>
      </c>
      <c r="AT3" s="921"/>
      <c r="AU3" s="921"/>
      <c r="AV3" s="921"/>
      <c r="AW3" s="921"/>
      <c r="AX3" s="921"/>
      <c r="AY3" s="921"/>
      <c r="AZ3" s="921"/>
      <c r="BA3" s="921"/>
      <c r="BB3" s="921"/>
      <c r="BC3" s="921"/>
      <c r="BD3" s="921"/>
      <c r="BE3" s="921"/>
      <c r="BF3" s="921"/>
      <c r="BG3" s="921"/>
      <c r="BH3" s="921"/>
      <c r="BI3" s="921"/>
      <c r="BJ3" s="921"/>
      <c r="BK3" s="921"/>
      <c r="BL3" s="921"/>
      <c r="BM3" s="921"/>
      <c r="BN3" s="921"/>
      <c r="BO3" s="921"/>
      <c r="BP3" s="921"/>
      <c r="BQ3" s="921"/>
      <c r="BR3" s="921"/>
      <c r="BS3" s="921"/>
      <c r="BT3" s="921"/>
      <c r="BU3" s="921"/>
      <c r="BV3" s="921"/>
      <c r="BW3" s="921"/>
      <c r="BX3" s="921"/>
      <c r="BY3" s="921"/>
      <c r="BZ3" s="921"/>
      <c r="CA3" s="921"/>
      <c r="CB3" s="921"/>
      <c r="CC3" s="921"/>
      <c r="CD3" s="921"/>
      <c r="CE3" s="921"/>
      <c r="CF3" s="921"/>
      <c r="CG3" s="921"/>
      <c r="CH3" s="921"/>
      <c r="CI3" s="921"/>
      <c r="CJ3" s="921"/>
      <c r="CK3" s="921"/>
      <c r="CL3" s="921"/>
      <c r="CM3" s="921"/>
      <c r="CN3" s="921"/>
      <c r="CO3" s="921"/>
      <c r="CP3" s="921"/>
      <c r="CQ3" s="921"/>
      <c r="CR3" s="921"/>
      <c r="CS3" s="921"/>
      <c r="CT3" s="921"/>
      <c r="CU3" s="921"/>
      <c r="CV3" s="921"/>
      <c r="CW3" s="921"/>
      <c r="CX3" s="921"/>
      <c r="CY3" s="921"/>
      <c r="CZ3" s="921"/>
      <c r="DA3" s="921"/>
      <c r="DB3" s="921"/>
      <c r="DC3" s="921"/>
      <c r="DD3" s="921"/>
      <c r="DE3" s="921"/>
      <c r="DF3" s="921"/>
      <c r="DG3" s="921"/>
      <c r="DH3" s="921"/>
      <c r="DI3" s="921"/>
      <c r="DJ3" s="921"/>
      <c r="DK3" s="921"/>
      <c r="DL3" s="921"/>
      <c r="DM3" s="921"/>
      <c r="DN3" s="921"/>
      <c r="DO3" s="921"/>
      <c r="DP3" s="921"/>
      <c r="DQ3" s="921"/>
      <c r="DR3" s="921"/>
      <c r="DS3" s="921"/>
      <c r="DT3" s="921"/>
      <c r="DU3" s="921"/>
      <c r="DV3" s="921"/>
      <c r="DW3" s="921"/>
      <c r="DX3" s="921"/>
      <c r="DY3" s="921"/>
      <c r="DZ3" s="921"/>
      <c r="EA3" s="921"/>
      <c r="EB3" s="921"/>
      <c r="EC3" s="921"/>
      <c r="ED3" s="921"/>
      <c r="EE3" s="921"/>
      <c r="EF3" s="921"/>
      <c r="EG3" s="921"/>
      <c r="EH3" s="921"/>
      <c r="EI3" s="921"/>
      <c r="EJ3" s="921"/>
      <c r="EK3" s="921"/>
      <c r="EL3" s="921"/>
      <c r="EM3" s="921"/>
      <c r="EN3" s="921"/>
      <c r="EO3" s="921"/>
      <c r="EP3" s="921"/>
      <c r="EQ3" s="921"/>
      <c r="ER3" s="921"/>
      <c r="ES3" s="921"/>
      <c r="ET3" s="921"/>
      <c r="EU3" s="921"/>
      <c r="EV3" s="921"/>
      <c r="EW3" s="921"/>
      <c r="EX3" s="921"/>
      <c r="EY3" s="921"/>
      <c r="EZ3" s="921"/>
      <c r="FA3" s="921"/>
      <c r="FB3" s="921"/>
      <c r="FC3" s="921"/>
      <c r="FD3" s="921"/>
      <c r="FE3" s="921"/>
      <c r="FF3" s="921"/>
      <c r="FG3" s="921"/>
      <c r="FH3" s="921"/>
      <c r="FI3" s="921"/>
      <c r="FJ3" s="921"/>
    </row>
    <row r="4" spans="1:166" s="922" customFormat="1" ht="14.45" customHeight="1">
      <c r="A4" s="1887"/>
      <c r="B4" s="1888"/>
      <c r="C4" s="2139"/>
      <c r="D4" s="1896"/>
      <c r="E4" s="1908" t="s">
        <v>735</v>
      </c>
      <c r="F4" s="1909"/>
      <c r="G4" s="1909"/>
      <c r="H4" s="1909"/>
      <c r="I4" s="1909"/>
      <c r="J4" s="1909"/>
      <c r="K4" s="1909"/>
      <c r="L4" s="1909"/>
      <c r="M4" s="1909"/>
      <c r="N4" s="1909"/>
      <c r="O4" s="1909"/>
      <c r="P4" s="1910"/>
      <c r="Q4" s="1914" t="s">
        <v>736</v>
      </c>
      <c r="R4" s="1915"/>
      <c r="S4" s="1915"/>
      <c r="T4" s="1915"/>
      <c r="U4" s="1915"/>
      <c r="V4" s="1915"/>
      <c r="W4" s="1915"/>
      <c r="X4" s="1915"/>
      <c r="Y4" s="1915"/>
      <c r="Z4" s="1915"/>
      <c r="AA4" s="1915"/>
      <c r="AB4" s="1915"/>
      <c r="AC4" s="1915"/>
      <c r="AD4" s="1915"/>
      <c r="AE4" s="1915"/>
      <c r="AF4" s="1915"/>
      <c r="AG4" s="1915"/>
      <c r="AH4" s="1915"/>
      <c r="AI4" s="1915"/>
      <c r="AJ4" s="1915"/>
      <c r="AK4" s="1915"/>
      <c r="AL4" s="1915"/>
      <c r="AM4" s="1915"/>
      <c r="AN4" s="1915"/>
      <c r="AO4" s="1916"/>
      <c r="AP4" s="1920" t="s">
        <v>737</v>
      </c>
      <c r="AQ4" s="1923" t="s">
        <v>738</v>
      </c>
      <c r="AR4" s="1903"/>
      <c r="AS4" s="1906"/>
      <c r="AT4" s="921"/>
      <c r="AU4" s="921"/>
      <c r="AV4" s="921"/>
      <c r="AW4" s="921"/>
      <c r="AX4" s="921"/>
      <c r="AY4" s="921"/>
      <c r="AZ4" s="921"/>
      <c r="BA4" s="921"/>
      <c r="BB4" s="921"/>
      <c r="BC4" s="921"/>
      <c r="BD4" s="921"/>
      <c r="BE4" s="921"/>
      <c r="BF4" s="921"/>
      <c r="BG4" s="921"/>
      <c r="BH4" s="921"/>
      <c r="BI4" s="921"/>
      <c r="BJ4" s="921"/>
      <c r="BK4" s="921"/>
      <c r="BL4" s="921"/>
      <c r="BM4" s="921"/>
      <c r="BN4" s="921"/>
      <c r="BO4" s="921"/>
      <c r="BP4" s="921"/>
      <c r="BQ4" s="921"/>
      <c r="BR4" s="921"/>
      <c r="BS4" s="921"/>
      <c r="BT4" s="921"/>
      <c r="BU4" s="921"/>
      <c r="BV4" s="921"/>
      <c r="BW4" s="921"/>
      <c r="BX4" s="921"/>
      <c r="BY4" s="921"/>
      <c r="BZ4" s="921"/>
      <c r="CA4" s="921"/>
      <c r="CB4" s="921"/>
      <c r="CC4" s="921"/>
      <c r="CD4" s="921"/>
      <c r="CE4" s="921"/>
      <c r="CF4" s="921"/>
      <c r="CG4" s="921"/>
      <c r="CH4" s="921"/>
      <c r="CI4" s="921"/>
      <c r="CJ4" s="921"/>
      <c r="CK4" s="921"/>
      <c r="CL4" s="921"/>
      <c r="CM4" s="921"/>
      <c r="CN4" s="921"/>
      <c r="CO4" s="921"/>
      <c r="CP4" s="921"/>
      <c r="CQ4" s="921"/>
      <c r="CR4" s="921"/>
      <c r="CS4" s="921"/>
      <c r="CT4" s="921"/>
      <c r="CU4" s="921"/>
      <c r="CV4" s="921"/>
      <c r="CW4" s="921"/>
      <c r="CX4" s="921"/>
      <c r="CY4" s="921"/>
      <c r="CZ4" s="921"/>
      <c r="DA4" s="921"/>
      <c r="DB4" s="921"/>
      <c r="DC4" s="921"/>
      <c r="DD4" s="921"/>
      <c r="DE4" s="921"/>
      <c r="DF4" s="921"/>
      <c r="DG4" s="921"/>
      <c r="DH4" s="921"/>
      <c r="DI4" s="921"/>
      <c r="DJ4" s="921"/>
      <c r="DK4" s="921"/>
      <c r="DL4" s="921"/>
      <c r="DM4" s="921"/>
      <c r="DN4" s="921"/>
      <c r="DO4" s="921"/>
      <c r="DP4" s="921"/>
      <c r="DQ4" s="921"/>
      <c r="DR4" s="921"/>
      <c r="DS4" s="921"/>
      <c r="DT4" s="921"/>
      <c r="DU4" s="921"/>
      <c r="DV4" s="921"/>
      <c r="DW4" s="921"/>
      <c r="DX4" s="921"/>
      <c r="DY4" s="921"/>
      <c r="DZ4" s="921"/>
      <c r="EA4" s="921"/>
      <c r="EB4" s="921"/>
      <c r="EC4" s="921"/>
      <c r="ED4" s="921"/>
      <c r="EE4" s="921"/>
      <c r="EF4" s="921"/>
      <c r="EG4" s="921"/>
      <c r="EH4" s="921"/>
      <c r="EI4" s="921"/>
      <c r="EJ4" s="921"/>
      <c r="EK4" s="921"/>
      <c r="EL4" s="921"/>
      <c r="EM4" s="921"/>
      <c r="EN4" s="921"/>
      <c r="EO4" s="921"/>
      <c r="EP4" s="921"/>
      <c r="EQ4" s="921"/>
      <c r="ER4" s="921"/>
      <c r="ES4" s="921"/>
      <c r="ET4" s="921"/>
      <c r="EU4" s="921"/>
      <c r="EV4" s="921"/>
      <c r="EW4" s="921"/>
      <c r="EX4" s="921"/>
      <c r="EY4" s="921"/>
      <c r="EZ4" s="921"/>
      <c r="FA4" s="921"/>
      <c r="FB4" s="921"/>
      <c r="FC4" s="921"/>
      <c r="FD4" s="921"/>
      <c r="FE4" s="921"/>
      <c r="FF4" s="921"/>
      <c r="FG4" s="921"/>
      <c r="FH4" s="921"/>
      <c r="FI4" s="921"/>
      <c r="FJ4" s="921"/>
    </row>
    <row r="5" spans="1:166" s="923" customFormat="1">
      <c r="A5" s="1887"/>
      <c r="B5" s="1888"/>
      <c r="C5" s="2139"/>
      <c r="D5" s="1896"/>
      <c r="E5" s="1911"/>
      <c r="F5" s="1912"/>
      <c r="G5" s="1912"/>
      <c r="H5" s="1912"/>
      <c r="I5" s="1912"/>
      <c r="J5" s="1912"/>
      <c r="K5" s="1912"/>
      <c r="L5" s="1912"/>
      <c r="M5" s="1912"/>
      <c r="N5" s="1912"/>
      <c r="O5" s="1912"/>
      <c r="P5" s="1913"/>
      <c r="Q5" s="1917"/>
      <c r="R5" s="1918"/>
      <c r="S5" s="1918"/>
      <c r="T5" s="1918"/>
      <c r="U5" s="1918"/>
      <c r="V5" s="1918"/>
      <c r="W5" s="1918"/>
      <c r="X5" s="1918"/>
      <c r="Y5" s="1918"/>
      <c r="Z5" s="1918"/>
      <c r="AA5" s="1918"/>
      <c r="AB5" s="1918"/>
      <c r="AC5" s="1918"/>
      <c r="AD5" s="1918"/>
      <c r="AE5" s="1918"/>
      <c r="AF5" s="1918"/>
      <c r="AG5" s="1918"/>
      <c r="AH5" s="1918"/>
      <c r="AI5" s="1918"/>
      <c r="AJ5" s="1918"/>
      <c r="AK5" s="1918"/>
      <c r="AL5" s="1918"/>
      <c r="AM5" s="1918"/>
      <c r="AN5" s="1918"/>
      <c r="AO5" s="1919"/>
      <c r="AP5" s="1921"/>
      <c r="AQ5" s="1924"/>
      <c r="AR5" s="1903"/>
      <c r="AS5" s="1906"/>
      <c r="AT5" s="921"/>
      <c r="AU5" s="921"/>
      <c r="AV5" s="921"/>
      <c r="AW5" s="921"/>
      <c r="AX5" s="921"/>
      <c r="AY5" s="921"/>
      <c r="AZ5" s="921"/>
      <c r="BA5" s="921"/>
      <c r="BB5" s="921"/>
      <c r="BC5" s="921"/>
      <c r="BD5" s="921"/>
      <c r="BE5" s="921"/>
      <c r="BF5" s="921"/>
      <c r="BG5" s="921"/>
      <c r="BH5" s="921"/>
      <c r="BI5" s="921"/>
      <c r="BJ5" s="921"/>
      <c r="BK5" s="921"/>
      <c r="BL5" s="921"/>
      <c r="BM5" s="921"/>
      <c r="BN5" s="921"/>
      <c r="BO5" s="921"/>
      <c r="BP5" s="921"/>
      <c r="BQ5" s="921"/>
      <c r="BR5" s="921"/>
      <c r="BS5" s="921"/>
      <c r="BT5" s="921"/>
      <c r="BU5" s="921"/>
      <c r="BV5" s="921"/>
      <c r="BW5" s="921"/>
      <c r="BX5" s="921"/>
      <c r="BY5" s="921"/>
      <c r="BZ5" s="921"/>
      <c r="CA5" s="921"/>
      <c r="CB5" s="921"/>
      <c r="CC5" s="921"/>
      <c r="CD5" s="921"/>
      <c r="CE5" s="921"/>
      <c r="CF5" s="921"/>
      <c r="CG5" s="921"/>
      <c r="CH5" s="921"/>
      <c r="CI5" s="921"/>
      <c r="CJ5" s="921"/>
      <c r="CK5" s="921"/>
      <c r="CL5" s="921"/>
      <c r="CM5" s="921"/>
      <c r="CN5" s="921"/>
      <c r="CO5" s="921"/>
      <c r="CP5" s="921"/>
      <c r="CQ5" s="921"/>
      <c r="CR5" s="921"/>
      <c r="CS5" s="921"/>
      <c r="CT5" s="921"/>
      <c r="CU5" s="921"/>
      <c r="CV5" s="921"/>
      <c r="CW5" s="921"/>
      <c r="CX5" s="921"/>
      <c r="CY5" s="921"/>
      <c r="CZ5" s="921"/>
      <c r="DA5" s="921"/>
      <c r="DB5" s="921"/>
      <c r="DC5" s="921"/>
      <c r="DD5" s="921"/>
      <c r="DE5" s="921"/>
      <c r="DF5" s="921"/>
      <c r="DG5" s="921"/>
      <c r="DH5" s="921"/>
      <c r="DI5" s="921"/>
      <c r="DJ5" s="921"/>
      <c r="DK5" s="921"/>
      <c r="DL5" s="921"/>
      <c r="DM5" s="921"/>
      <c r="DN5" s="921"/>
      <c r="DO5" s="921"/>
      <c r="DP5" s="921"/>
      <c r="DQ5" s="921"/>
      <c r="DR5" s="921"/>
      <c r="DS5" s="921"/>
      <c r="DT5" s="921"/>
      <c r="DU5" s="921"/>
      <c r="DV5" s="921"/>
      <c r="DW5" s="921"/>
      <c r="DX5" s="921"/>
      <c r="DY5" s="921"/>
      <c r="DZ5" s="921"/>
      <c r="EA5" s="921"/>
      <c r="EB5" s="921"/>
      <c r="EC5" s="921"/>
      <c r="ED5" s="921"/>
      <c r="EE5" s="921"/>
      <c r="EF5" s="921"/>
      <c r="EG5" s="921"/>
      <c r="EH5" s="921"/>
      <c r="EI5" s="921"/>
      <c r="EJ5" s="921"/>
      <c r="EK5" s="921"/>
      <c r="EL5" s="921"/>
      <c r="EM5" s="921"/>
      <c r="EN5" s="921"/>
      <c r="EO5" s="921"/>
      <c r="EP5" s="921"/>
      <c r="EQ5" s="921"/>
      <c r="ER5" s="921"/>
      <c r="ES5" s="921"/>
      <c r="ET5" s="921"/>
      <c r="EU5" s="921"/>
      <c r="EV5" s="921"/>
      <c r="EW5" s="921"/>
      <c r="EX5" s="921"/>
      <c r="EY5" s="921"/>
      <c r="EZ5" s="921"/>
      <c r="FA5" s="921"/>
      <c r="FB5" s="921"/>
      <c r="FC5" s="921"/>
      <c r="FD5" s="921"/>
      <c r="FE5" s="921"/>
      <c r="FF5" s="921"/>
      <c r="FG5" s="921"/>
      <c r="FH5" s="921"/>
      <c r="FI5" s="921"/>
      <c r="FJ5" s="921"/>
    </row>
    <row r="6" spans="1:166" s="921" customFormat="1" ht="14.45" customHeight="1">
      <c r="A6" s="1887"/>
      <c r="B6" s="1888"/>
      <c r="C6" s="2139"/>
      <c r="D6" s="1896"/>
      <c r="E6" s="1926" t="s">
        <v>739</v>
      </c>
      <c r="F6" s="1926" t="s">
        <v>740</v>
      </c>
      <c r="G6" s="1926" t="s">
        <v>741</v>
      </c>
      <c r="H6" s="1926" t="s">
        <v>742</v>
      </c>
      <c r="I6" s="1926" t="s">
        <v>743</v>
      </c>
      <c r="J6" s="1926" t="s">
        <v>744</v>
      </c>
      <c r="K6" s="1926" t="s">
        <v>583</v>
      </c>
      <c r="L6" s="1926" t="s">
        <v>745</v>
      </c>
      <c r="M6" s="1926" t="s">
        <v>746</v>
      </c>
      <c r="N6" s="1926" t="s">
        <v>747</v>
      </c>
      <c r="O6" s="1926" t="s">
        <v>748</v>
      </c>
      <c r="P6" s="1926" t="s">
        <v>943</v>
      </c>
      <c r="Q6" s="1930" t="s">
        <v>749</v>
      </c>
      <c r="R6" s="1930"/>
      <c r="S6" s="1930"/>
      <c r="T6" s="1930"/>
      <c r="U6" s="1930"/>
      <c r="V6" s="1969" t="s">
        <v>189</v>
      </c>
      <c r="W6" s="1971" t="s">
        <v>41</v>
      </c>
      <c r="X6" s="1965" t="s">
        <v>107</v>
      </c>
      <c r="Y6" s="1973" t="s">
        <v>750</v>
      </c>
      <c r="Z6" s="1973"/>
      <c r="AA6" s="1973"/>
      <c r="AB6" s="1974" t="s">
        <v>362</v>
      </c>
      <c r="AC6" s="1974"/>
      <c r="AD6" s="1974"/>
      <c r="AE6" s="1975" t="s">
        <v>404</v>
      </c>
      <c r="AF6" s="1957" t="s">
        <v>751</v>
      </c>
      <c r="AG6" s="1959" t="s">
        <v>752</v>
      </c>
      <c r="AH6" s="1961" t="s">
        <v>753</v>
      </c>
      <c r="AI6" s="1963" t="s">
        <v>754</v>
      </c>
      <c r="AJ6" s="1965" t="s">
        <v>590</v>
      </c>
      <c r="AK6" s="2141" t="s">
        <v>755</v>
      </c>
      <c r="AL6" s="2143" t="s">
        <v>756</v>
      </c>
      <c r="AM6" s="1935" t="s">
        <v>757</v>
      </c>
      <c r="AN6" s="1937" t="s">
        <v>758</v>
      </c>
      <c r="AO6" s="1939" t="s">
        <v>759</v>
      </c>
      <c r="AP6" s="1921"/>
      <c r="AQ6" s="1924"/>
      <c r="AR6" s="1903"/>
      <c r="AS6" s="1906"/>
    </row>
    <row r="7" spans="1:166" s="921" customFormat="1" ht="53.45" customHeight="1" thickBot="1">
      <c r="A7" s="1890"/>
      <c r="B7" s="1891"/>
      <c r="C7" s="2140"/>
      <c r="D7" s="1898"/>
      <c r="E7" s="1927"/>
      <c r="F7" s="1927"/>
      <c r="G7" s="1927"/>
      <c r="H7" s="1927"/>
      <c r="I7" s="1927"/>
      <c r="J7" s="1927"/>
      <c r="K7" s="1927"/>
      <c r="L7" s="1927"/>
      <c r="M7" s="1927"/>
      <c r="N7" s="1927"/>
      <c r="O7" s="1927"/>
      <c r="P7" s="1927"/>
      <c r="Q7" s="924" t="s">
        <v>760</v>
      </c>
      <c r="R7" s="924" t="s">
        <v>761</v>
      </c>
      <c r="S7" s="924" t="s">
        <v>762</v>
      </c>
      <c r="T7" s="924" t="s">
        <v>763</v>
      </c>
      <c r="U7" s="924" t="s">
        <v>764</v>
      </c>
      <c r="V7" s="1970"/>
      <c r="W7" s="1972"/>
      <c r="X7" s="1966"/>
      <c r="Y7" s="924" t="s">
        <v>436</v>
      </c>
      <c r="Z7" s="924" t="s">
        <v>50</v>
      </c>
      <c r="AA7" s="924" t="s">
        <v>441</v>
      </c>
      <c r="AB7" s="924" t="s">
        <v>359</v>
      </c>
      <c r="AC7" s="924" t="s">
        <v>360</v>
      </c>
      <c r="AD7" s="924" t="s">
        <v>361</v>
      </c>
      <c r="AE7" s="1976"/>
      <c r="AF7" s="1958"/>
      <c r="AG7" s="1960"/>
      <c r="AH7" s="1962"/>
      <c r="AI7" s="1964"/>
      <c r="AJ7" s="1966"/>
      <c r="AK7" s="2142"/>
      <c r="AL7" s="2144"/>
      <c r="AM7" s="2072"/>
      <c r="AN7" s="2059"/>
      <c r="AO7" s="2051"/>
      <c r="AP7" s="1922"/>
      <c r="AQ7" s="1925"/>
      <c r="AR7" s="1904"/>
      <c r="AS7" s="1907"/>
    </row>
    <row r="8" spans="1:166" ht="98.45" customHeight="1">
      <c r="A8" s="2097" t="s">
        <v>884</v>
      </c>
      <c r="B8" s="979" t="s">
        <v>885</v>
      </c>
      <c r="C8" s="1932" t="s">
        <v>787</v>
      </c>
      <c r="D8" s="1932"/>
      <c r="E8" s="1932"/>
      <c r="F8" s="1932"/>
      <c r="G8" s="1932"/>
      <c r="H8" s="1932"/>
      <c r="I8" s="1932"/>
      <c r="J8" s="1932"/>
      <c r="K8" s="1932"/>
      <c r="L8" s="1932"/>
      <c r="M8" s="1932"/>
      <c r="N8" s="1932"/>
      <c r="O8" s="1932"/>
      <c r="P8" s="1932"/>
      <c r="Q8" s="1932"/>
      <c r="R8" s="1932"/>
      <c r="S8" s="1932"/>
      <c r="T8" s="1932"/>
      <c r="U8" s="1932"/>
      <c r="V8" s="1932"/>
      <c r="W8" s="1932"/>
      <c r="X8" s="1932"/>
      <c r="Y8" s="1932"/>
      <c r="Z8" s="1932"/>
      <c r="AA8" s="1932"/>
      <c r="AB8" s="926" t="s">
        <v>886</v>
      </c>
      <c r="AC8" s="926" t="s">
        <v>366</v>
      </c>
      <c r="AD8" s="926"/>
      <c r="AE8" s="1932" t="s">
        <v>787</v>
      </c>
      <c r="AF8" s="1932"/>
      <c r="AG8" s="1932"/>
      <c r="AH8" s="1932"/>
      <c r="AI8" s="1932"/>
      <c r="AJ8" s="1932"/>
      <c r="AK8" s="1932"/>
      <c r="AL8" s="1932"/>
      <c r="AM8" s="1932"/>
      <c r="AN8" s="1932"/>
      <c r="AO8" s="926" t="s">
        <v>366</v>
      </c>
      <c r="AP8" s="980" t="s">
        <v>887</v>
      </c>
      <c r="AQ8" s="926"/>
      <c r="AR8" s="926" t="s">
        <v>888</v>
      </c>
      <c r="AS8" s="926"/>
    </row>
    <row r="9" spans="1:166" ht="71.25">
      <c r="A9" s="2107"/>
      <c r="B9" s="959" t="s">
        <v>889</v>
      </c>
      <c r="C9" s="2024" t="s">
        <v>787</v>
      </c>
      <c r="D9" s="2024"/>
      <c r="E9" s="2024"/>
      <c r="F9" s="2024"/>
      <c r="G9" s="2024"/>
      <c r="H9" s="2024"/>
      <c r="I9" s="2024"/>
      <c r="J9" s="2024"/>
      <c r="K9" s="2024"/>
      <c r="L9" s="2024"/>
      <c r="M9" s="2024"/>
      <c r="N9" s="2024"/>
      <c r="O9" s="2024"/>
      <c r="P9" s="2024"/>
      <c r="Q9" s="2024"/>
      <c r="R9" s="2024"/>
      <c r="S9" s="2024"/>
      <c r="T9" s="2024"/>
      <c r="U9" s="2024"/>
      <c r="V9" s="2024"/>
      <c r="W9" s="2024"/>
      <c r="X9" s="2024"/>
      <c r="Y9" s="2024"/>
      <c r="Z9" s="2024"/>
      <c r="AA9" s="2024"/>
      <c r="AB9" s="2024"/>
      <c r="AC9" s="2024"/>
      <c r="AD9" s="2024"/>
      <c r="AE9" s="2024"/>
      <c r="AF9" s="2024"/>
      <c r="AG9" s="2024"/>
      <c r="AH9" s="2024"/>
      <c r="AI9" s="2024"/>
      <c r="AJ9" s="2024"/>
      <c r="AK9" s="2024"/>
      <c r="AL9" s="2024"/>
      <c r="AM9" s="2024"/>
      <c r="AN9" s="2024"/>
      <c r="AO9" s="930" t="s">
        <v>890</v>
      </c>
      <c r="AP9" s="958" t="s">
        <v>891</v>
      </c>
      <c r="AQ9" s="930"/>
      <c r="AR9" s="930" t="s">
        <v>892</v>
      </c>
      <c r="AS9" s="930"/>
    </row>
    <row r="10" spans="1:166" ht="30" customHeight="1">
      <c r="A10" s="2107"/>
      <c r="B10" s="960" t="s">
        <v>893</v>
      </c>
      <c r="C10" s="2024" t="s">
        <v>787</v>
      </c>
      <c r="D10" s="2024"/>
      <c r="E10" s="2024"/>
      <c r="F10" s="2024"/>
      <c r="G10" s="2024"/>
      <c r="H10" s="2024"/>
      <c r="I10" s="2024"/>
      <c r="J10" s="2024"/>
      <c r="K10" s="2024"/>
      <c r="L10" s="2024"/>
      <c r="M10" s="2024"/>
      <c r="N10" s="2024"/>
      <c r="O10" s="2024"/>
      <c r="P10" s="2024"/>
      <c r="Q10" s="2024"/>
      <c r="R10" s="2024"/>
      <c r="S10" s="2024"/>
      <c r="T10" s="2024"/>
      <c r="U10" s="2024"/>
      <c r="V10" s="2024"/>
      <c r="W10" s="2024"/>
      <c r="X10" s="2024"/>
      <c r="Y10" s="2024"/>
      <c r="Z10" s="2024"/>
      <c r="AA10" s="2024"/>
      <c r="AB10" s="2024"/>
      <c r="AC10" s="2024"/>
      <c r="AD10" s="2024"/>
      <c r="AE10" s="2024"/>
      <c r="AF10" s="2024"/>
      <c r="AG10" s="2024"/>
      <c r="AH10" s="2024"/>
      <c r="AI10" s="2024"/>
      <c r="AJ10" s="2024"/>
      <c r="AK10" s="2024"/>
      <c r="AL10" s="2024"/>
      <c r="AM10" s="2024"/>
      <c r="AN10" s="2024"/>
      <c r="AO10" s="930"/>
      <c r="AP10" s="958" t="s">
        <v>894</v>
      </c>
      <c r="AQ10" s="930"/>
      <c r="AR10" s="930"/>
      <c r="AS10" s="930"/>
      <c r="AT10" s="934"/>
    </row>
    <row r="13" spans="1:166" ht="14.45" customHeight="1">
      <c r="A13" s="2137" t="s">
        <v>895</v>
      </c>
      <c r="B13" s="2137"/>
    </row>
    <row r="14" spans="1:166" ht="14.45" customHeight="1">
      <c r="A14" s="2137"/>
      <c r="B14" s="2137"/>
    </row>
    <row r="15" spans="1:166" ht="14.45" customHeight="1">
      <c r="E15" s="1908" t="s">
        <v>896</v>
      </c>
      <c r="F15" s="1909"/>
      <c r="G15" s="1909"/>
      <c r="H15" s="1909"/>
      <c r="I15" s="1909"/>
      <c r="J15" s="1909"/>
      <c r="K15" s="1909"/>
      <c r="L15" s="1909"/>
      <c r="M15" s="1909"/>
      <c r="N15" s="1909"/>
      <c r="O15" s="1909"/>
      <c r="P15" s="1910"/>
    </row>
    <row r="16" spans="1:166" ht="14.45" customHeight="1">
      <c r="E16" s="1911"/>
      <c r="F16" s="1912"/>
      <c r="G16" s="1912"/>
      <c r="H16" s="1912"/>
      <c r="I16" s="1912"/>
      <c r="J16" s="1912"/>
      <c r="K16" s="1912"/>
      <c r="L16" s="1912"/>
      <c r="M16" s="1912"/>
      <c r="N16" s="1912"/>
      <c r="O16" s="1912"/>
      <c r="P16" s="1913"/>
    </row>
    <row r="17" spans="5:16" ht="40.9" customHeight="1">
      <c r="E17" s="981" t="s">
        <v>739</v>
      </c>
      <c r="F17" s="981" t="s">
        <v>740</v>
      </c>
      <c r="G17" s="981" t="s">
        <v>741</v>
      </c>
      <c r="H17" s="981" t="s">
        <v>742</v>
      </c>
      <c r="I17" s="981" t="s">
        <v>743</v>
      </c>
      <c r="J17" s="981" t="s">
        <v>744</v>
      </c>
      <c r="K17" s="981" t="s">
        <v>583</v>
      </c>
      <c r="L17" s="981" t="s">
        <v>745</v>
      </c>
      <c r="M17" s="981" t="s">
        <v>746</v>
      </c>
      <c r="N17" s="981" t="s">
        <v>747</v>
      </c>
      <c r="O17" s="981" t="s">
        <v>748</v>
      </c>
      <c r="P17" s="981" t="s">
        <v>943</v>
      </c>
    </row>
    <row r="18" spans="5:16" ht="40.9" customHeight="1">
      <c r="E18" s="982" t="s">
        <v>366</v>
      </c>
      <c r="F18" s="982"/>
      <c r="G18" s="982"/>
      <c r="H18" s="982" t="s">
        <v>366</v>
      </c>
      <c r="I18" s="982"/>
      <c r="J18" s="982"/>
      <c r="K18" s="982"/>
      <c r="L18" s="982"/>
      <c r="M18" s="982"/>
      <c r="N18" s="982"/>
      <c r="O18" s="982"/>
      <c r="P18" s="982" t="s">
        <v>366</v>
      </c>
    </row>
    <row r="19" spans="5:16" ht="13.15" customHeight="1"/>
  </sheetData>
  <mergeCells count="46">
    <mergeCell ref="A13:B14"/>
    <mergeCell ref="E15:P16"/>
    <mergeCell ref="AK6:AK7"/>
    <mergeCell ref="AL6:AL7"/>
    <mergeCell ref="AM6:AM7"/>
    <mergeCell ref="X6:X7"/>
    <mergeCell ref="Y6:AA6"/>
    <mergeCell ref="AB6:AD6"/>
    <mergeCell ref="K6:K7"/>
    <mergeCell ref="L6:L7"/>
    <mergeCell ref="M6:M7"/>
    <mergeCell ref="N6:N7"/>
    <mergeCell ref="O6:O7"/>
    <mergeCell ref="P6:P7"/>
    <mergeCell ref="E6:E7"/>
    <mergeCell ref="F6:F7"/>
    <mergeCell ref="A8:A10"/>
    <mergeCell ref="C8:AA8"/>
    <mergeCell ref="AE8:AN8"/>
    <mergeCell ref="C9:AN9"/>
    <mergeCell ref="C10:AN10"/>
    <mergeCell ref="A1:B2"/>
    <mergeCell ref="A3:B7"/>
    <mergeCell ref="C3:D7"/>
    <mergeCell ref="E3:AN3"/>
    <mergeCell ref="AN6:AN7"/>
    <mergeCell ref="AE6:AE7"/>
    <mergeCell ref="AF6:AF7"/>
    <mergeCell ref="AG6:AG7"/>
    <mergeCell ref="AH6:AH7"/>
    <mergeCell ref="AI6:AI7"/>
    <mergeCell ref="AJ6:AJ7"/>
    <mergeCell ref="Q6:U6"/>
    <mergeCell ref="V6:V7"/>
    <mergeCell ref="W6:W7"/>
    <mergeCell ref="AR3:AR7"/>
    <mergeCell ref="AS3:AS7"/>
    <mergeCell ref="E4:P5"/>
    <mergeCell ref="Q4:AO5"/>
    <mergeCell ref="AP4:AP7"/>
    <mergeCell ref="AQ4:AQ7"/>
    <mergeCell ref="G6:G7"/>
    <mergeCell ref="H6:H7"/>
    <mergeCell ref="I6:I7"/>
    <mergeCell ref="J6:J7"/>
    <mergeCell ref="AO6:AO7"/>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62C57-40F7-4109-892E-347CA4A3834E}">
  <sheetPr>
    <tabColor theme="5" tint="0.59999389629810485"/>
  </sheetPr>
  <dimension ref="A1:H28"/>
  <sheetViews>
    <sheetView topLeftCell="A6" workbookViewId="0">
      <selection activeCell="H6" sqref="H6:H28"/>
    </sheetView>
  </sheetViews>
  <sheetFormatPr defaultColWidth="8.85546875" defaultRowHeight="15"/>
  <cols>
    <col min="1" max="1" width="11" style="983" customWidth="1"/>
    <col min="2" max="2" width="17.5703125" style="983" customWidth="1"/>
    <col min="3" max="3" width="11" style="983" customWidth="1"/>
    <col min="4" max="4" width="20.5703125" style="983" customWidth="1"/>
    <col min="5" max="5" width="17.5703125" style="983" customWidth="1"/>
    <col min="6" max="6" width="19.7109375" style="983" customWidth="1"/>
    <col min="7" max="7" width="66.140625" style="983" customWidth="1"/>
    <col min="8" max="8" width="30.140625" style="983" customWidth="1"/>
    <col min="9" max="16384" width="8.85546875" style="983"/>
  </cols>
  <sheetData>
    <row r="1" spans="1:8" ht="14.45" customHeight="1">
      <c r="A1" s="2145" t="s">
        <v>771</v>
      </c>
      <c r="B1" s="2145"/>
      <c r="C1" s="934"/>
      <c r="D1" s="934"/>
      <c r="E1" s="934"/>
      <c r="F1" s="934"/>
      <c r="G1" s="983" t="s">
        <v>897</v>
      </c>
    </row>
    <row r="2" spans="1:8" ht="15.75" thickBot="1">
      <c r="B2" s="934"/>
    </row>
    <row r="3" spans="1:8" ht="14.45" customHeight="1">
      <c r="A3" s="984"/>
      <c r="B3" s="985"/>
      <c r="C3" s="986"/>
      <c r="D3" s="2146" t="s">
        <v>736</v>
      </c>
      <c r="E3" s="2147"/>
      <c r="F3" s="2147"/>
      <c r="G3" s="2148" t="s">
        <v>733</v>
      </c>
      <c r="H3" s="2150" t="s">
        <v>734</v>
      </c>
    </row>
    <row r="4" spans="1:8" ht="14.45" customHeight="1">
      <c r="A4" s="2153" t="s">
        <v>898</v>
      </c>
      <c r="B4" s="2154"/>
      <c r="C4" s="2155"/>
      <c r="D4" s="2011" t="s">
        <v>751</v>
      </c>
      <c r="E4" s="2159" t="s">
        <v>752</v>
      </c>
      <c r="F4" s="2159" t="s">
        <v>753</v>
      </c>
      <c r="G4" s="2149"/>
      <c r="H4" s="2151"/>
    </row>
    <row r="5" spans="1:8" ht="14.45" customHeight="1" thickBot="1">
      <c r="A5" s="2156"/>
      <c r="B5" s="2157"/>
      <c r="C5" s="2158"/>
      <c r="D5" s="2016"/>
      <c r="E5" s="1926"/>
      <c r="F5" s="1926"/>
      <c r="G5" s="2055"/>
      <c r="H5" s="2152"/>
    </row>
    <row r="6" spans="1:8" ht="28.9" customHeight="1">
      <c r="A6" s="2160" t="s">
        <v>899</v>
      </c>
      <c r="B6" s="987" t="s">
        <v>753</v>
      </c>
      <c r="C6" s="988" t="s">
        <v>366</v>
      </c>
      <c r="D6" s="989"/>
      <c r="E6" s="990"/>
      <c r="F6" s="991" t="s">
        <v>366</v>
      </c>
      <c r="G6" s="1926" t="s">
        <v>1218</v>
      </c>
      <c r="H6" s="2164" t="s">
        <v>900</v>
      </c>
    </row>
    <row r="7" spans="1:8" ht="28.9" customHeight="1">
      <c r="A7" s="2161"/>
      <c r="B7" s="992" t="s">
        <v>752</v>
      </c>
      <c r="C7" s="993" t="s">
        <v>366</v>
      </c>
      <c r="D7" s="994"/>
      <c r="E7" s="995"/>
      <c r="F7" s="996"/>
      <c r="G7" s="2163"/>
      <c r="H7" s="2165"/>
    </row>
    <row r="8" spans="1:8" ht="34.15" customHeight="1" thickBot="1">
      <c r="A8" s="2162"/>
      <c r="B8" s="997" t="s">
        <v>751</v>
      </c>
      <c r="C8" s="998"/>
      <c r="D8" s="999"/>
      <c r="E8" s="1000"/>
      <c r="F8" s="1001"/>
      <c r="G8" s="2163"/>
      <c r="H8" s="2165"/>
    </row>
    <row r="9" spans="1:8" ht="28.9" customHeight="1">
      <c r="A9" s="2167" t="s">
        <v>901</v>
      </c>
      <c r="B9" s="1002" t="s">
        <v>753</v>
      </c>
      <c r="C9" s="1003" t="s">
        <v>366</v>
      </c>
      <c r="D9" s="1004"/>
      <c r="E9" s="1005"/>
      <c r="F9" s="1006" t="s">
        <v>366</v>
      </c>
      <c r="G9" s="2163"/>
      <c r="H9" s="2165"/>
    </row>
    <row r="10" spans="1:8" ht="28.9" customHeight="1">
      <c r="A10" s="2168"/>
      <c r="B10" s="957" t="s">
        <v>752</v>
      </c>
      <c r="C10" s="1007" t="s">
        <v>366</v>
      </c>
      <c r="D10" s="1008"/>
      <c r="E10" s="1009"/>
      <c r="F10" s="1010"/>
      <c r="G10" s="2163"/>
      <c r="H10" s="2165"/>
    </row>
    <row r="11" spans="1:8" ht="39.6" customHeight="1" thickBot="1">
      <c r="A11" s="2169"/>
      <c r="B11" s="1011" t="s">
        <v>751</v>
      </c>
      <c r="C11" s="1007" t="s">
        <v>366</v>
      </c>
      <c r="D11" s="1012"/>
      <c r="E11" s="1013"/>
      <c r="F11" s="1014"/>
      <c r="G11" s="2163"/>
      <c r="H11" s="2165"/>
    </row>
    <row r="12" spans="1:8">
      <c r="A12" s="2170" t="s">
        <v>902</v>
      </c>
      <c r="B12" s="2173" t="s">
        <v>753</v>
      </c>
      <c r="C12" s="2175"/>
      <c r="D12" s="2177"/>
      <c r="E12" s="2179"/>
      <c r="F12" s="1015" t="s">
        <v>366</v>
      </c>
      <c r="G12" s="2163"/>
      <c r="H12" s="2165"/>
    </row>
    <row r="13" spans="1:8" ht="28.5">
      <c r="A13" s="2171"/>
      <c r="B13" s="2174"/>
      <c r="C13" s="2176"/>
      <c r="D13" s="2178"/>
      <c r="E13" s="2180"/>
      <c r="F13" s="1016" t="s">
        <v>903</v>
      </c>
      <c r="G13" s="2163"/>
      <c r="H13" s="2165"/>
    </row>
    <row r="14" spans="1:8" ht="25.15" customHeight="1">
      <c r="A14" s="2171"/>
      <c r="B14" s="1017" t="s">
        <v>752</v>
      </c>
      <c r="C14" s="1018" t="s">
        <v>366</v>
      </c>
      <c r="D14" s="1019"/>
      <c r="E14" s="1020"/>
      <c r="F14" s="1016"/>
      <c r="G14" s="2163"/>
      <c r="H14" s="2165"/>
    </row>
    <row r="15" spans="1:8">
      <c r="A15" s="2171"/>
      <c r="B15" s="2181" t="s">
        <v>751</v>
      </c>
      <c r="C15" s="2183" t="s">
        <v>366</v>
      </c>
      <c r="D15" s="1021" t="s">
        <v>366</v>
      </c>
      <c r="E15" s="2185"/>
      <c r="F15" s="2187"/>
      <c r="G15" s="2163"/>
      <c r="H15" s="2165"/>
    </row>
    <row r="16" spans="1:8" ht="30.75" thickBot="1">
      <c r="A16" s="2172"/>
      <c r="B16" s="2182"/>
      <c r="C16" s="2184"/>
      <c r="D16" s="1022" t="s">
        <v>904</v>
      </c>
      <c r="E16" s="2186"/>
      <c r="F16" s="2188"/>
      <c r="G16" s="2163"/>
      <c r="H16" s="2165"/>
    </row>
    <row r="17" spans="1:8">
      <c r="A17" s="2189" t="s">
        <v>905</v>
      </c>
      <c r="B17" s="2192" t="s">
        <v>753</v>
      </c>
      <c r="C17" s="2194"/>
      <c r="D17" s="2196"/>
      <c r="E17" s="2198"/>
      <c r="F17" s="1023" t="s">
        <v>366</v>
      </c>
      <c r="G17" s="2163"/>
      <c r="H17" s="2165"/>
    </row>
    <row r="18" spans="1:8" ht="28.5">
      <c r="A18" s="2190"/>
      <c r="B18" s="2193"/>
      <c r="C18" s="2195"/>
      <c r="D18" s="2197"/>
      <c r="E18" s="2199"/>
      <c r="F18" s="1024" t="s">
        <v>903</v>
      </c>
      <c r="G18" s="2163"/>
      <c r="H18" s="2165"/>
    </row>
    <row r="19" spans="1:8">
      <c r="A19" s="2190"/>
      <c r="B19" s="2200" t="s">
        <v>752</v>
      </c>
      <c r="C19" s="2201"/>
      <c r="D19" s="2202"/>
      <c r="E19" s="1025" t="s">
        <v>366</v>
      </c>
      <c r="F19" s="2203"/>
      <c r="G19" s="2163"/>
      <c r="H19" s="2165"/>
    </row>
    <row r="20" spans="1:8" ht="28.5">
      <c r="A20" s="2190"/>
      <c r="B20" s="2193"/>
      <c r="C20" s="2195"/>
      <c r="D20" s="2197"/>
      <c r="E20" s="1024" t="s">
        <v>906</v>
      </c>
      <c r="F20" s="2204"/>
      <c r="G20" s="2163"/>
      <c r="H20" s="2165"/>
    </row>
    <row r="21" spans="1:8">
      <c r="A21" s="2190"/>
      <c r="B21" s="2200" t="s">
        <v>751</v>
      </c>
      <c r="C21" s="2201" t="s">
        <v>366</v>
      </c>
      <c r="D21" s="1026" t="s">
        <v>366</v>
      </c>
      <c r="E21" s="2207"/>
      <c r="F21" s="2203"/>
      <c r="G21" s="2163"/>
      <c r="H21" s="2165"/>
    </row>
    <row r="22" spans="1:8" ht="30.75" thickBot="1">
      <c r="A22" s="2191"/>
      <c r="B22" s="2205"/>
      <c r="C22" s="2206"/>
      <c r="D22" s="1027" t="s">
        <v>904</v>
      </c>
      <c r="E22" s="2208"/>
      <c r="F22" s="2209"/>
      <c r="G22" s="2163"/>
      <c r="H22" s="2165"/>
    </row>
    <row r="23" spans="1:8">
      <c r="A23" s="2210" t="s">
        <v>907</v>
      </c>
      <c r="B23" s="2213" t="s">
        <v>753</v>
      </c>
      <c r="C23" s="2215"/>
      <c r="D23" s="2217"/>
      <c r="E23" s="2219"/>
      <c r="F23" s="1028" t="s">
        <v>366</v>
      </c>
      <c r="G23" s="2163"/>
      <c r="H23" s="2165"/>
    </row>
    <row r="24" spans="1:8" ht="28.5">
      <c r="A24" s="2211"/>
      <c r="B24" s="2214"/>
      <c r="C24" s="2216"/>
      <c r="D24" s="2218"/>
      <c r="E24" s="2220"/>
      <c r="F24" s="1029" t="s">
        <v>903</v>
      </c>
      <c r="G24" s="2163"/>
      <c r="H24" s="2165"/>
    </row>
    <row r="25" spans="1:8">
      <c r="A25" s="2211"/>
      <c r="B25" s="2221" t="s">
        <v>752</v>
      </c>
      <c r="C25" s="2222"/>
      <c r="D25" s="2223"/>
      <c r="E25" s="1030" t="s">
        <v>366</v>
      </c>
      <c r="F25" s="2224"/>
      <c r="G25" s="2163"/>
      <c r="H25" s="2165"/>
    </row>
    <row r="26" spans="1:8" ht="28.5">
      <c r="A26" s="2211"/>
      <c r="B26" s="2214"/>
      <c r="C26" s="2216"/>
      <c r="D26" s="2218"/>
      <c r="E26" s="1029" t="s">
        <v>906</v>
      </c>
      <c r="F26" s="2225"/>
      <c r="G26" s="2163"/>
      <c r="H26" s="2165"/>
    </row>
    <row r="27" spans="1:8">
      <c r="A27" s="2211"/>
      <c r="B27" s="2221" t="s">
        <v>751</v>
      </c>
      <c r="C27" s="2222"/>
      <c r="D27" s="1031" t="s">
        <v>366</v>
      </c>
      <c r="E27" s="2228"/>
      <c r="F27" s="2224"/>
      <c r="G27" s="2163"/>
      <c r="H27" s="2165"/>
    </row>
    <row r="28" spans="1:8" ht="30.75" thickBot="1">
      <c r="A28" s="2212"/>
      <c r="B28" s="2226"/>
      <c r="C28" s="2227"/>
      <c r="D28" s="1032" t="s">
        <v>904</v>
      </c>
      <c r="E28" s="2229"/>
      <c r="F28" s="2230"/>
      <c r="G28" s="1927"/>
      <c r="H28" s="2166"/>
    </row>
  </sheetData>
  <mergeCells count="47">
    <mergeCell ref="F25:F26"/>
    <mergeCell ref="B27:B28"/>
    <mergeCell ref="C27:C28"/>
    <mergeCell ref="E27:E28"/>
    <mergeCell ref="F27:F28"/>
    <mergeCell ref="A23:A28"/>
    <mergeCell ref="B23:B24"/>
    <mergeCell ref="C23:C24"/>
    <mergeCell ref="D23:D24"/>
    <mergeCell ref="E23:E24"/>
    <mergeCell ref="B25:B26"/>
    <mergeCell ref="C25:C26"/>
    <mergeCell ref="D25:D26"/>
    <mergeCell ref="F19:F20"/>
    <mergeCell ref="B21:B22"/>
    <mergeCell ref="C21:C22"/>
    <mergeCell ref="E21:E22"/>
    <mergeCell ref="F21:F22"/>
    <mergeCell ref="D17:D18"/>
    <mergeCell ref="E17:E18"/>
    <mergeCell ref="B19:B20"/>
    <mergeCell ref="C19:C20"/>
    <mergeCell ref="D19:D20"/>
    <mergeCell ref="A6:A8"/>
    <mergeCell ref="G6:G28"/>
    <mergeCell ref="H6:H28"/>
    <mergeCell ref="A9:A11"/>
    <mergeCell ref="A12:A16"/>
    <mergeCell ref="B12:B13"/>
    <mergeCell ref="C12:C13"/>
    <mergeCell ref="D12:D13"/>
    <mergeCell ref="E12:E13"/>
    <mergeCell ref="B15:B16"/>
    <mergeCell ref="C15:C16"/>
    <mergeCell ref="E15:E16"/>
    <mergeCell ref="F15:F16"/>
    <mergeCell ref="A17:A22"/>
    <mergeCell ref="B17:B18"/>
    <mergeCell ref="C17:C18"/>
    <mergeCell ref="A1:B1"/>
    <mergeCell ref="D3:F3"/>
    <mergeCell ref="G3:G5"/>
    <mergeCell ref="H3:H5"/>
    <mergeCell ref="A4:C5"/>
    <mergeCell ref="D4:D5"/>
    <mergeCell ref="E4:E5"/>
    <mergeCell ref="F4:F5"/>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541FA-AC4F-4D52-A43B-409443435D69}">
  <sheetPr>
    <tabColor rgb="FFFF0000"/>
  </sheetPr>
  <dimension ref="A1:FK1009"/>
  <sheetViews>
    <sheetView zoomScale="73" zoomScaleNormal="73" zoomScalePageLayoutView="112" workbookViewId="0">
      <pane xSplit="6" ySplit="5" topLeftCell="AR28" activePane="bottomRight" state="frozen"/>
      <selection activeCell="K16" sqref="K16"/>
      <selection pane="topRight" activeCell="K16" sqref="K16"/>
      <selection pane="bottomLeft" activeCell="K16" sqref="K16"/>
      <selection pane="bottomRight" activeCell="AR33" sqref="AR33"/>
    </sheetView>
  </sheetViews>
  <sheetFormatPr defaultColWidth="8.7109375" defaultRowHeight="14.25"/>
  <cols>
    <col min="1" max="1" width="8.7109375" style="933"/>
    <col min="2" max="2" width="11.28515625" style="933" customWidth="1"/>
    <col min="3" max="3" width="20.28515625" style="933" customWidth="1"/>
    <col min="4" max="4" width="9.28515625" style="933" customWidth="1"/>
    <col min="5" max="5" width="14.140625" style="933" customWidth="1"/>
    <col min="6" max="6" width="13.7109375" style="933" customWidth="1"/>
    <col min="7" max="7" width="14.28515625" style="933" customWidth="1"/>
    <col min="8" max="8" width="11.28515625" style="933" customWidth="1"/>
    <col min="9" max="9" width="13.42578125" style="933" customWidth="1"/>
    <col min="10" max="10" width="12.7109375" style="933" customWidth="1"/>
    <col min="11" max="11" width="8.85546875" style="933" customWidth="1"/>
    <col min="12" max="12" width="17.28515625" style="933" customWidth="1"/>
    <col min="13" max="13" width="13.42578125" style="933" customWidth="1"/>
    <col min="14" max="14" width="14.42578125" style="933" customWidth="1"/>
    <col min="15" max="15" width="10.42578125" style="933" customWidth="1"/>
    <col min="16" max="16" width="11.28515625" style="933" customWidth="1"/>
    <col min="17" max="17" width="12" style="933" customWidth="1"/>
    <col min="18" max="18" width="14.5703125" style="933" customWidth="1"/>
    <col min="19" max="19" width="13" style="933" customWidth="1"/>
    <col min="20" max="20" width="14.7109375" style="933" customWidth="1"/>
    <col min="21" max="25" width="11.140625" style="933" customWidth="1"/>
    <col min="26" max="26" width="23.85546875" style="933" customWidth="1"/>
    <col min="27" max="27" width="12" style="933" customWidth="1"/>
    <col min="28" max="28" width="11.7109375" style="933" customWidth="1"/>
    <col min="29" max="30" width="10.28515625" style="933" customWidth="1"/>
    <col min="31" max="31" width="8.7109375" style="933"/>
    <col min="32" max="34" width="11.7109375" style="933" customWidth="1"/>
    <col min="35" max="35" width="17.85546875" style="943" customWidth="1"/>
    <col min="36" max="36" width="17.85546875" style="944" customWidth="1"/>
    <col min="37" max="40" width="13.85546875" style="944" customWidth="1"/>
    <col min="41" max="41" width="19" style="944" customWidth="1"/>
    <col min="42" max="42" width="19" style="943" customWidth="1"/>
    <col min="43" max="43" width="54" style="943" customWidth="1"/>
    <col min="44" max="44" width="50.28515625" style="943" customWidth="1"/>
    <col min="45" max="45" width="69" style="928" customWidth="1"/>
    <col min="46" max="46" width="70.85546875" style="928" customWidth="1"/>
    <col min="47" max="47" width="30.28515625" style="928" customWidth="1"/>
    <col min="48" max="167" width="8.7109375" style="928"/>
    <col min="168" max="16384" width="8.7109375" style="933"/>
  </cols>
  <sheetData>
    <row r="1" spans="1:167" s="922" customFormat="1" ht="14.45" customHeight="1">
      <c r="A1" s="1884" t="s">
        <v>729</v>
      </c>
      <c r="B1" s="1885"/>
      <c r="C1" s="1885"/>
      <c r="D1" s="1885"/>
      <c r="E1" s="1885"/>
      <c r="F1" s="1886"/>
      <c r="G1" s="1893" t="s">
        <v>730</v>
      </c>
      <c r="H1" s="1894"/>
      <c r="I1" s="1899" t="s">
        <v>369</v>
      </c>
      <c r="J1" s="1900"/>
      <c r="K1" s="1900"/>
      <c r="L1" s="1900"/>
      <c r="M1" s="1900"/>
      <c r="N1" s="1900"/>
      <c r="O1" s="1900"/>
      <c r="P1" s="1900"/>
      <c r="Q1" s="1900"/>
      <c r="R1" s="1900"/>
      <c r="S1" s="1900"/>
      <c r="T1" s="1900"/>
      <c r="U1" s="1900"/>
      <c r="V1" s="1900"/>
      <c r="W1" s="1900"/>
      <c r="X1" s="1900"/>
      <c r="Y1" s="1900"/>
      <c r="Z1" s="1900"/>
      <c r="AA1" s="1900"/>
      <c r="AB1" s="1900"/>
      <c r="AC1" s="1900"/>
      <c r="AD1" s="1900"/>
      <c r="AE1" s="1900"/>
      <c r="AF1" s="1900"/>
      <c r="AG1" s="1900"/>
      <c r="AH1" s="1900"/>
      <c r="AI1" s="1900"/>
      <c r="AJ1" s="1900"/>
      <c r="AK1" s="1900"/>
      <c r="AL1" s="1900"/>
      <c r="AM1" s="1900"/>
      <c r="AN1" s="1900"/>
      <c r="AO1" s="1900"/>
      <c r="AP1" s="1901"/>
      <c r="AQ1" s="919" t="s">
        <v>731</v>
      </c>
      <c r="AR1" s="920" t="s">
        <v>732</v>
      </c>
      <c r="AS1" s="1902" t="s">
        <v>733</v>
      </c>
      <c r="AT1" s="1905" t="s">
        <v>734</v>
      </c>
      <c r="AU1" s="921"/>
      <c r="AV1" s="921"/>
      <c r="AW1" s="921"/>
      <c r="AX1" s="921"/>
      <c r="AY1" s="921"/>
      <c r="AZ1" s="921"/>
      <c r="BA1" s="921"/>
      <c r="BB1" s="921"/>
      <c r="BC1" s="921"/>
      <c r="BD1" s="921"/>
      <c r="BE1" s="921"/>
      <c r="BF1" s="921"/>
      <c r="BG1" s="921"/>
      <c r="BH1" s="921"/>
      <c r="BI1" s="921"/>
      <c r="BJ1" s="921"/>
      <c r="BK1" s="921"/>
      <c r="BL1" s="921"/>
      <c r="BM1" s="921"/>
      <c r="BN1" s="921"/>
      <c r="BO1" s="921"/>
      <c r="BP1" s="921"/>
      <c r="BQ1" s="921"/>
      <c r="BR1" s="921"/>
      <c r="BS1" s="921"/>
      <c r="BT1" s="921"/>
      <c r="BU1" s="921"/>
      <c r="BV1" s="921"/>
      <c r="BW1" s="921"/>
      <c r="BX1" s="921"/>
      <c r="BY1" s="921"/>
      <c r="BZ1" s="921"/>
      <c r="CA1" s="921"/>
      <c r="CB1" s="921"/>
      <c r="CC1" s="921"/>
      <c r="CD1" s="921"/>
      <c r="CE1" s="921"/>
      <c r="CF1" s="921"/>
      <c r="CG1" s="921"/>
      <c r="CH1" s="921"/>
      <c r="CI1" s="921"/>
      <c r="CJ1" s="921"/>
      <c r="CK1" s="921"/>
      <c r="CL1" s="921"/>
      <c r="CM1" s="921"/>
      <c r="CN1" s="921"/>
      <c r="CO1" s="921"/>
      <c r="CP1" s="921"/>
      <c r="CQ1" s="921"/>
      <c r="CR1" s="921"/>
      <c r="CS1" s="921"/>
      <c r="CT1" s="921"/>
      <c r="CU1" s="921"/>
      <c r="CV1" s="921"/>
      <c r="CW1" s="921"/>
      <c r="CX1" s="921"/>
      <c r="CY1" s="921"/>
      <c r="CZ1" s="921"/>
      <c r="DA1" s="921"/>
      <c r="DB1" s="921"/>
      <c r="DC1" s="921"/>
      <c r="DD1" s="921"/>
      <c r="DE1" s="921"/>
      <c r="DF1" s="921"/>
      <c r="DG1" s="921"/>
      <c r="DH1" s="921"/>
      <c r="DI1" s="921"/>
      <c r="DJ1" s="921"/>
      <c r="DK1" s="921"/>
      <c r="DL1" s="921"/>
      <c r="DM1" s="921"/>
      <c r="DN1" s="921"/>
      <c r="DO1" s="921"/>
      <c r="DP1" s="921"/>
      <c r="DQ1" s="921"/>
      <c r="DR1" s="921"/>
      <c r="DS1" s="921"/>
      <c r="DT1" s="921"/>
      <c r="DU1" s="921"/>
      <c r="DV1" s="921"/>
      <c r="DW1" s="921"/>
      <c r="DX1" s="921"/>
      <c r="DY1" s="921"/>
      <c r="DZ1" s="921"/>
      <c r="EA1" s="921"/>
      <c r="EB1" s="921"/>
      <c r="EC1" s="921"/>
      <c r="ED1" s="921"/>
      <c r="EE1" s="921"/>
      <c r="EF1" s="921"/>
      <c r="EG1" s="921"/>
      <c r="EH1" s="921"/>
      <c r="EI1" s="921"/>
      <c r="EJ1" s="921"/>
      <c r="EK1" s="921"/>
      <c r="EL1" s="921"/>
      <c r="EM1" s="921"/>
      <c r="EN1" s="921"/>
      <c r="EO1" s="921"/>
      <c r="EP1" s="921"/>
      <c r="EQ1" s="921"/>
      <c r="ER1" s="921"/>
      <c r="ES1" s="921"/>
      <c r="ET1" s="921"/>
      <c r="EU1" s="921"/>
      <c r="EV1" s="921"/>
      <c r="EW1" s="921"/>
      <c r="EX1" s="921"/>
      <c r="EY1" s="921"/>
      <c r="EZ1" s="921"/>
      <c r="FA1" s="921"/>
      <c r="FB1" s="921"/>
      <c r="FC1" s="921"/>
      <c r="FD1" s="921"/>
      <c r="FE1" s="921"/>
      <c r="FF1" s="921"/>
      <c r="FG1" s="921"/>
      <c r="FH1" s="921"/>
      <c r="FI1" s="921"/>
      <c r="FJ1" s="921"/>
      <c r="FK1" s="921"/>
    </row>
    <row r="2" spans="1:167" s="922" customFormat="1" ht="14.45" customHeight="1">
      <c r="A2" s="1887"/>
      <c r="B2" s="1888"/>
      <c r="C2" s="1888"/>
      <c r="D2" s="1888"/>
      <c r="E2" s="1888"/>
      <c r="F2" s="1889"/>
      <c r="G2" s="1895"/>
      <c r="H2" s="1896"/>
      <c r="I2" s="1908" t="s">
        <v>735</v>
      </c>
      <c r="J2" s="1909"/>
      <c r="K2" s="1909"/>
      <c r="L2" s="1909"/>
      <c r="M2" s="1909"/>
      <c r="N2" s="1909"/>
      <c r="O2" s="1909"/>
      <c r="P2" s="1909"/>
      <c r="Q2" s="1909"/>
      <c r="R2" s="1909"/>
      <c r="S2" s="1909"/>
      <c r="T2" s="1910"/>
      <c r="U2" s="1914" t="s">
        <v>736</v>
      </c>
      <c r="V2" s="1915"/>
      <c r="W2" s="1915"/>
      <c r="X2" s="1915"/>
      <c r="Y2" s="1915"/>
      <c r="Z2" s="1915"/>
      <c r="AA2" s="1915"/>
      <c r="AB2" s="1915"/>
      <c r="AC2" s="1915"/>
      <c r="AD2" s="1915"/>
      <c r="AE2" s="1915"/>
      <c r="AF2" s="1915"/>
      <c r="AG2" s="1915"/>
      <c r="AH2" s="1915"/>
      <c r="AI2" s="1915"/>
      <c r="AJ2" s="1915"/>
      <c r="AK2" s="1915"/>
      <c r="AL2" s="1915"/>
      <c r="AM2" s="1915"/>
      <c r="AN2" s="1915"/>
      <c r="AO2" s="1915"/>
      <c r="AP2" s="1915"/>
      <c r="AQ2" s="1920" t="s">
        <v>737</v>
      </c>
      <c r="AR2" s="1923" t="s">
        <v>738</v>
      </c>
      <c r="AS2" s="1903"/>
      <c r="AT2" s="1906"/>
      <c r="AU2" s="921"/>
      <c r="AV2" s="921"/>
      <c r="AW2" s="921"/>
      <c r="AX2" s="921"/>
      <c r="AY2" s="921"/>
      <c r="AZ2" s="921"/>
      <c r="BA2" s="921"/>
      <c r="BB2" s="921"/>
      <c r="BC2" s="921"/>
      <c r="BD2" s="921"/>
      <c r="BE2" s="921"/>
      <c r="BF2" s="921"/>
      <c r="BG2" s="921"/>
      <c r="BH2" s="921"/>
      <c r="BI2" s="921"/>
      <c r="BJ2" s="921"/>
      <c r="BK2" s="921"/>
      <c r="BL2" s="921"/>
      <c r="BM2" s="921"/>
      <c r="BN2" s="921"/>
      <c r="BO2" s="921"/>
      <c r="BP2" s="921"/>
      <c r="BQ2" s="921"/>
      <c r="BR2" s="921"/>
      <c r="BS2" s="921"/>
      <c r="BT2" s="921"/>
      <c r="BU2" s="921"/>
      <c r="BV2" s="921"/>
      <c r="BW2" s="921"/>
      <c r="BX2" s="921"/>
      <c r="BY2" s="921"/>
      <c r="BZ2" s="921"/>
      <c r="CA2" s="921"/>
      <c r="CB2" s="921"/>
      <c r="CC2" s="921"/>
      <c r="CD2" s="921"/>
      <c r="CE2" s="921"/>
      <c r="CF2" s="921"/>
      <c r="CG2" s="921"/>
      <c r="CH2" s="921"/>
      <c r="CI2" s="921"/>
      <c r="CJ2" s="921"/>
      <c r="CK2" s="921"/>
      <c r="CL2" s="921"/>
      <c r="CM2" s="921"/>
      <c r="CN2" s="921"/>
      <c r="CO2" s="921"/>
      <c r="CP2" s="921"/>
      <c r="CQ2" s="921"/>
      <c r="CR2" s="921"/>
      <c r="CS2" s="921"/>
      <c r="CT2" s="921"/>
      <c r="CU2" s="921"/>
      <c r="CV2" s="921"/>
      <c r="CW2" s="921"/>
      <c r="CX2" s="921"/>
      <c r="CY2" s="921"/>
      <c r="CZ2" s="921"/>
      <c r="DA2" s="921"/>
      <c r="DB2" s="921"/>
      <c r="DC2" s="921"/>
      <c r="DD2" s="921"/>
      <c r="DE2" s="921"/>
      <c r="DF2" s="921"/>
      <c r="DG2" s="921"/>
      <c r="DH2" s="921"/>
      <c r="DI2" s="921"/>
      <c r="DJ2" s="921"/>
      <c r="DK2" s="921"/>
      <c r="DL2" s="921"/>
      <c r="DM2" s="921"/>
      <c r="DN2" s="921"/>
      <c r="DO2" s="921"/>
      <c r="DP2" s="921"/>
      <c r="DQ2" s="921"/>
      <c r="DR2" s="921"/>
      <c r="DS2" s="921"/>
      <c r="DT2" s="921"/>
      <c r="DU2" s="921"/>
      <c r="DV2" s="921"/>
      <c r="DW2" s="921"/>
      <c r="DX2" s="921"/>
      <c r="DY2" s="921"/>
      <c r="DZ2" s="921"/>
      <c r="EA2" s="921"/>
      <c r="EB2" s="921"/>
      <c r="EC2" s="921"/>
      <c r="ED2" s="921"/>
      <c r="EE2" s="921"/>
      <c r="EF2" s="921"/>
      <c r="EG2" s="921"/>
      <c r="EH2" s="921"/>
      <c r="EI2" s="921"/>
      <c r="EJ2" s="921"/>
      <c r="EK2" s="921"/>
      <c r="EL2" s="921"/>
      <c r="EM2" s="921"/>
      <c r="EN2" s="921"/>
      <c r="EO2" s="921"/>
      <c r="EP2" s="921"/>
      <c r="EQ2" s="921"/>
      <c r="ER2" s="921"/>
      <c r="ES2" s="921"/>
      <c r="ET2" s="921"/>
      <c r="EU2" s="921"/>
      <c r="EV2" s="921"/>
      <c r="EW2" s="921"/>
      <c r="EX2" s="921"/>
      <c r="EY2" s="921"/>
      <c r="EZ2" s="921"/>
      <c r="FA2" s="921"/>
      <c r="FB2" s="921"/>
      <c r="FC2" s="921"/>
      <c r="FD2" s="921"/>
      <c r="FE2" s="921"/>
      <c r="FF2" s="921"/>
      <c r="FG2" s="921"/>
      <c r="FH2" s="921"/>
      <c r="FI2" s="921"/>
      <c r="FJ2" s="921"/>
      <c r="FK2" s="921"/>
    </row>
    <row r="3" spans="1:167" s="923" customFormat="1" ht="15">
      <c r="A3" s="1887"/>
      <c r="B3" s="1888"/>
      <c r="C3" s="1888"/>
      <c r="D3" s="1888"/>
      <c r="E3" s="1888"/>
      <c r="F3" s="1889"/>
      <c r="G3" s="1895"/>
      <c r="H3" s="1896"/>
      <c r="I3" s="1911"/>
      <c r="J3" s="1912"/>
      <c r="K3" s="1912"/>
      <c r="L3" s="1912"/>
      <c r="M3" s="1912"/>
      <c r="N3" s="1912"/>
      <c r="O3" s="1912"/>
      <c r="P3" s="1912"/>
      <c r="Q3" s="1912"/>
      <c r="R3" s="1912"/>
      <c r="S3" s="1912"/>
      <c r="T3" s="1913"/>
      <c r="U3" s="1917"/>
      <c r="V3" s="1918"/>
      <c r="W3" s="1918"/>
      <c r="X3" s="1918"/>
      <c r="Y3" s="1918"/>
      <c r="Z3" s="1918"/>
      <c r="AA3" s="1918"/>
      <c r="AB3" s="1918"/>
      <c r="AC3" s="1918"/>
      <c r="AD3" s="1918"/>
      <c r="AE3" s="1918"/>
      <c r="AF3" s="1918"/>
      <c r="AG3" s="1918"/>
      <c r="AH3" s="1918"/>
      <c r="AI3" s="1918"/>
      <c r="AJ3" s="1918"/>
      <c r="AK3" s="1918"/>
      <c r="AL3" s="1918"/>
      <c r="AM3" s="1918"/>
      <c r="AN3" s="1918"/>
      <c r="AO3" s="1918"/>
      <c r="AP3" s="1918"/>
      <c r="AQ3" s="1921"/>
      <c r="AR3" s="1924"/>
      <c r="AS3" s="1903"/>
      <c r="AT3" s="1906"/>
      <c r="AU3" s="921"/>
      <c r="AV3" s="921"/>
      <c r="AW3" s="921"/>
      <c r="AX3" s="921"/>
      <c r="AY3" s="921"/>
      <c r="AZ3" s="921"/>
      <c r="BA3" s="921"/>
      <c r="BB3" s="921"/>
      <c r="BC3" s="921"/>
      <c r="BD3" s="921"/>
      <c r="BE3" s="921"/>
      <c r="BF3" s="921"/>
      <c r="BG3" s="921"/>
      <c r="BH3" s="921"/>
      <c r="BI3" s="921"/>
      <c r="BJ3" s="921"/>
      <c r="BK3" s="921"/>
      <c r="BL3" s="921"/>
      <c r="BM3" s="921"/>
      <c r="BN3" s="921"/>
      <c r="BO3" s="921"/>
      <c r="BP3" s="921"/>
      <c r="BQ3" s="921"/>
      <c r="BR3" s="921"/>
      <c r="BS3" s="921"/>
      <c r="BT3" s="921"/>
      <c r="BU3" s="921"/>
      <c r="BV3" s="921"/>
      <c r="BW3" s="921"/>
      <c r="BX3" s="921"/>
      <c r="BY3" s="921"/>
      <c r="BZ3" s="921"/>
      <c r="CA3" s="921"/>
      <c r="CB3" s="921"/>
      <c r="CC3" s="921"/>
      <c r="CD3" s="921"/>
      <c r="CE3" s="921"/>
      <c r="CF3" s="921"/>
      <c r="CG3" s="921"/>
      <c r="CH3" s="921"/>
      <c r="CI3" s="921"/>
      <c r="CJ3" s="921"/>
      <c r="CK3" s="921"/>
      <c r="CL3" s="921"/>
      <c r="CM3" s="921"/>
      <c r="CN3" s="921"/>
      <c r="CO3" s="921"/>
      <c r="CP3" s="921"/>
      <c r="CQ3" s="921"/>
      <c r="CR3" s="921"/>
      <c r="CS3" s="921"/>
      <c r="CT3" s="921"/>
      <c r="CU3" s="921"/>
      <c r="CV3" s="921"/>
      <c r="CW3" s="921"/>
      <c r="CX3" s="921"/>
      <c r="CY3" s="921"/>
      <c r="CZ3" s="921"/>
      <c r="DA3" s="921"/>
      <c r="DB3" s="921"/>
      <c r="DC3" s="921"/>
      <c r="DD3" s="921"/>
      <c r="DE3" s="921"/>
      <c r="DF3" s="921"/>
      <c r="DG3" s="921"/>
      <c r="DH3" s="921"/>
      <c r="DI3" s="921"/>
      <c r="DJ3" s="921"/>
      <c r="DK3" s="921"/>
      <c r="DL3" s="921"/>
      <c r="DM3" s="921"/>
      <c r="DN3" s="921"/>
      <c r="DO3" s="921"/>
      <c r="DP3" s="921"/>
      <c r="DQ3" s="921"/>
      <c r="DR3" s="921"/>
      <c r="DS3" s="921"/>
      <c r="DT3" s="921"/>
      <c r="DU3" s="921"/>
      <c r="DV3" s="921"/>
      <c r="DW3" s="921"/>
      <c r="DX3" s="921"/>
      <c r="DY3" s="921"/>
      <c r="DZ3" s="921"/>
      <c r="EA3" s="921"/>
      <c r="EB3" s="921"/>
      <c r="EC3" s="921"/>
      <c r="ED3" s="921"/>
      <c r="EE3" s="921"/>
      <c r="EF3" s="921"/>
      <c r="EG3" s="921"/>
      <c r="EH3" s="921"/>
      <c r="EI3" s="921"/>
      <c r="EJ3" s="921"/>
      <c r="EK3" s="921"/>
      <c r="EL3" s="921"/>
      <c r="EM3" s="921"/>
      <c r="EN3" s="921"/>
      <c r="EO3" s="921"/>
      <c r="EP3" s="921"/>
      <c r="EQ3" s="921"/>
      <c r="ER3" s="921"/>
      <c r="ES3" s="921"/>
      <c r="ET3" s="921"/>
      <c r="EU3" s="921"/>
      <c r="EV3" s="921"/>
      <c r="EW3" s="921"/>
      <c r="EX3" s="921"/>
      <c r="EY3" s="921"/>
      <c r="EZ3" s="921"/>
      <c r="FA3" s="921"/>
      <c r="FB3" s="921"/>
      <c r="FC3" s="921"/>
      <c r="FD3" s="921"/>
      <c r="FE3" s="921"/>
      <c r="FF3" s="921"/>
      <c r="FG3" s="921"/>
      <c r="FH3" s="921"/>
      <c r="FI3" s="921"/>
      <c r="FJ3" s="921"/>
      <c r="FK3" s="921"/>
    </row>
    <row r="4" spans="1:167" s="921" customFormat="1" ht="14.45" customHeight="1">
      <c r="A4" s="1887"/>
      <c r="B4" s="1888"/>
      <c r="C4" s="1888"/>
      <c r="D4" s="1888"/>
      <c r="E4" s="1888"/>
      <c r="F4" s="1889"/>
      <c r="G4" s="1895"/>
      <c r="H4" s="1896"/>
      <c r="I4" s="1926" t="s">
        <v>739</v>
      </c>
      <c r="J4" s="1926" t="s">
        <v>740</v>
      </c>
      <c r="K4" s="1926" t="s">
        <v>741</v>
      </c>
      <c r="L4" s="1926" t="s">
        <v>742</v>
      </c>
      <c r="M4" s="1926" t="s">
        <v>743</v>
      </c>
      <c r="N4" s="1926" t="s">
        <v>744</v>
      </c>
      <c r="O4" s="1926" t="s">
        <v>908</v>
      </c>
      <c r="P4" s="1926" t="s">
        <v>745</v>
      </c>
      <c r="Q4" s="1926" t="s">
        <v>746</v>
      </c>
      <c r="R4" s="1926" t="s">
        <v>747</v>
      </c>
      <c r="S4" s="1926" t="s">
        <v>748</v>
      </c>
      <c r="T4" s="1926" t="s">
        <v>909</v>
      </c>
      <c r="U4" s="1930" t="s">
        <v>749</v>
      </c>
      <c r="V4" s="1930"/>
      <c r="W4" s="1930"/>
      <c r="X4" s="1930"/>
      <c r="Y4" s="1930"/>
      <c r="Z4" s="1969" t="s">
        <v>189</v>
      </c>
      <c r="AA4" s="1971" t="s">
        <v>41</v>
      </c>
      <c r="AB4" s="1965" t="s">
        <v>107</v>
      </c>
      <c r="AC4" s="1973" t="s">
        <v>750</v>
      </c>
      <c r="AD4" s="1973"/>
      <c r="AE4" s="1973"/>
      <c r="AF4" s="1974" t="s">
        <v>362</v>
      </c>
      <c r="AG4" s="1974"/>
      <c r="AH4" s="1974"/>
      <c r="AI4" s="1975" t="s">
        <v>404</v>
      </c>
      <c r="AJ4" s="1935" t="s">
        <v>188</v>
      </c>
      <c r="AK4" s="1963" t="s">
        <v>754</v>
      </c>
      <c r="AL4" s="2231" t="s">
        <v>910</v>
      </c>
      <c r="AM4" s="1967" t="s">
        <v>755</v>
      </c>
      <c r="AN4" s="1933" t="s">
        <v>756</v>
      </c>
      <c r="AO4" s="1935" t="s">
        <v>757</v>
      </c>
      <c r="AP4" s="1937" t="s">
        <v>758</v>
      </c>
      <c r="AQ4" s="1921"/>
      <c r="AR4" s="1924"/>
      <c r="AS4" s="1903"/>
      <c r="AT4" s="1906"/>
    </row>
    <row r="5" spans="1:167" s="921" customFormat="1" ht="53.45" customHeight="1" thickBot="1">
      <c r="A5" s="1890"/>
      <c r="B5" s="1891"/>
      <c r="C5" s="1891"/>
      <c r="D5" s="1891"/>
      <c r="E5" s="1891"/>
      <c r="F5" s="1892"/>
      <c r="G5" s="1897"/>
      <c r="H5" s="1898"/>
      <c r="I5" s="1927"/>
      <c r="J5" s="1927"/>
      <c r="K5" s="1927"/>
      <c r="L5" s="1927"/>
      <c r="M5" s="1927"/>
      <c r="N5" s="1927"/>
      <c r="O5" s="1927"/>
      <c r="P5" s="1927"/>
      <c r="Q5" s="1927"/>
      <c r="R5" s="1927"/>
      <c r="S5" s="1927"/>
      <c r="T5" s="1927"/>
      <c r="U5" s="924" t="s">
        <v>760</v>
      </c>
      <c r="V5" s="924" t="s">
        <v>761</v>
      </c>
      <c r="W5" s="924" t="s">
        <v>762</v>
      </c>
      <c r="X5" s="924" t="s">
        <v>763</v>
      </c>
      <c r="Y5" s="924" t="s">
        <v>764</v>
      </c>
      <c r="Z5" s="1970"/>
      <c r="AA5" s="1972"/>
      <c r="AB5" s="1966"/>
      <c r="AC5" s="924" t="s">
        <v>436</v>
      </c>
      <c r="AD5" s="924" t="s">
        <v>50</v>
      </c>
      <c r="AE5" s="924" t="s">
        <v>441</v>
      </c>
      <c r="AF5" s="924" t="s">
        <v>359</v>
      </c>
      <c r="AG5" s="924" t="s">
        <v>360</v>
      </c>
      <c r="AH5" s="924" t="s">
        <v>361</v>
      </c>
      <c r="AI5" s="1976"/>
      <c r="AJ5" s="2072"/>
      <c r="AK5" s="1964"/>
      <c r="AL5" s="2232"/>
      <c r="AM5" s="1968"/>
      <c r="AN5" s="1934"/>
      <c r="AO5" s="1936"/>
      <c r="AP5" s="1938"/>
      <c r="AQ5" s="1922"/>
      <c r="AR5" s="1925"/>
      <c r="AS5" s="1904"/>
      <c r="AT5" s="1907"/>
    </row>
    <row r="6" spans="1:167" s="921" customFormat="1" ht="34.9" customHeight="1">
      <c r="A6" s="1940" t="s">
        <v>87</v>
      </c>
      <c r="B6" s="1943" t="s">
        <v>765</v>
      </c>
      <c r="C6" s="1943"/>
      <c r="D6" s="1943"/>
      <c r="E6" s="1943"/>
      <c r="F6" s="1944"/>
      <c r="G6" s="1945"/>
      <c r="H6" s="1901"/>
      <c r="I6" s="925" t="s">
        <v>366</v>
      </c>
      <c r="J6" s="925" t="s">
        <v>366</v>
      </c>
      <c r="K6" s="925" t="s">
        <v>366</v>
      </c>
      <c r="L6" s="925" t="s">
        <v>366</v>
      </c>
      <c r="M6" s="925" t="s">
        <v>366</v>
      </c>
      <c r="N6" s="925" t="s">
        <v>366</v>
      </c>
      <c r="O6" s="925" t="s">
        <v>366</v>
      </c>
      <c r="P6" s="925" t="s">
        <v>366</v>
      </c>
      <c r="Q6" s="925" t="s">
        <v>366</v>
      </c>
      <c r="R6" s="925" t="s">
        <v>366</v>
      </c>
      <c r="S6" s="925" t="s">
        <v>366</v>
      </c>
      <c r="T6" s="925" t="s">
        <v>366</v>
      </c>
      <c r="U6" s="925" t="s">
        <v>366</v>
      </c>
      <c r="V6" s="925" t="s">
        <v>366</v>
      </c>
      <c r="W6" s="925" t="s">
        <v>366</v>
      </c>
      <c r="X6" s="925" t="s">
        <v>366</v>
      </c>
      <c r="Y6" s="925" t="s">
        <v>366</v>
      </c>
      <c r="Z6" s="925" t="s">
        <v>366</v>
      </c>
      <c r="AA6" s="925" t="s">
        <v>366</v>
      </c>
      <c r="AB6" s="925" t="s">
        <v>366</v>
      </c>
      <c r="AC6" s="925" t="s">
        <v>366</v>
      </c>
      <c r="AD6" s="925" t="s">
        <v>366</v>
      </c>
      <c r="AE6" s="925" t="s">
        <v>366</v>
      </c>
      <c r="AF6" s="925" t="s">
        <v>366</v>
      </c>
      <c r="AG6" s="925" t="s">
        <v>366</v>
      </c>
      <c r="AH6" s="925" t="s">
        <v>366</v>
      </c>
      <c r="AI6" s="925" t="s">
        <v>366</v>
      </c>
      <c r="AJ6" s="925" t="s">
        <v>366</v>
      </c>
      <c r="AK6" s="925" t="s">
        <v>366</v>
      </c>
      <c r="AL6" s="925" t="s">
        <v>366</v>
      </c>
      <c r="AM6" s="925" t="s">
        <v>366</v>
      </c>
      <c r="AN6" s="925" t="s">
        <v>366</v>
      </c>
      <c r="AO6" s="925" t="s">
        <v>366</v>
      </c>
      <c r="AP6" s="925" t="s">
        <v>366</v>
      </c>
      <c r="AQ6" s="926" t="s">
        <v>766</v>
      </c>
      <c r="AR6" s="926" t="s">
        <v>767</v>
      </c>
      <c r="AS6" s="927"/>
      <c r="AT6" s="927" t="s">
        <v>768</v>
      </c>
    </row>
    <row r="7" spans="1:167" s="929" customFormat="1" ht="37.15" customHeight="1">
      <c r="A7" s="1941"/>
      <c r="B7" s="1946" t="s">
        <v>769</v>
      </c>
      <c r="C7" s="1946"/>
      <c r="D7" s="1946"/>
      <c r="E7" s="1946"/>
      <c r="F7" s="1947"/>
      <c r="G7" s="1950" t="s">
        <v>648</v>
      </c>
      <c r="H7" s="1951"/>
      <c r="I7" s="1954" t="s">
        <v>770</v>
      </c>
      <c r="J7" s="1955"/>
      <c r="K7" s="1955"/>
      <c r="L7" s="1955"/>
      <c r="M7" s="1955"/>
      <c r="N7" s="1955"/>
      <c r="O7" s="1955"/>
      <c r="P7" s="1955"/>
      <c r="Q7" s="1955"/>
      <c r="R7" s="1955"/>
      <c r="S7" s="1955"/>
      <c r="T7" s="1956"/>
      <c r="U7" s="1986"/>
      <c r="V7" s="1987"/>
      <c r="W7" s="1987"/>
      <c r="X7" s="1987"/>
      <c r="Y7" s="1988"/>
      <c r="Z7" s="1931"/>
      <c r="AA7" s="1931"/>
      <c r="AB7" s="1931"/>
      <c r="AC7" s="1931"/>
      <c r="AD7" s="1931" t="s">
        <v>366</v>
      </c>
      <c r="AE7" s="1931"/>
      <c r="AF7" s="1931"/>
      <c r="AG7" s="1931" t="s">
        <v>366</v>
      </c>
      <c r="AH7" s="1931"/>
      <c r="AI7" s="1931"/>
      <c r="AJ7" s="1931"/>
      <c r="AK7" s="1931"/>
      <c r="AL7" s="1931"/>
      <c r="AM7" s="1931"/>
      <c r="AN7" s="1931" t="s">
        <v>366</v>
      </c>
      <c r="AO7" s="1931"/>
      <c r="AP7" s="1931"/>
      <c r="AQ7" s="1977" t="s">
        <v>772</v>
      </c>
      <c r="AR7" s="1931"/>
      <c r="AS7" s="1931" t="s">
        <v>773</v>
      </c>
      <c r="AT7" s="1931" t="s">
        <v>774</v>
      </c>
      <c r="AU7" s="928"/>
      <c r="AV7" s="928"/>
      <c r="AW7" s="928"/>
      <c r="AX7" s="928"/>
      <c r="AY7" s="928"/>
      <c r="AZ7" s="928"/>
      <c r="BA7" s="928"/>
      <c r="BB7" s="928"/>
      <c r="BC7" s="928"/>
      <c r="BD7" s="928"/>
      <c r="BE7" s="928"/>
      <c r="BF7" s="928"/>
      <c r="BG7" s="928"/>
      <c r="BH7" s="928"/>
      <c r="BI7" s="928"/>
      <c r="BJ7" s="928"/>
      <c r="BK7" s="928"/>
      <c r="BL7" s="928"/>
      <c r="BM7" s="928"/>
      <c r="BN7" s="928"/>
      <c r="BO7" s="928"/>
      <c r="BP7" s="928"/>
      <c r="BQ7" s="928"/>
      <c r="BR7" s="928"/>
      <c r="BS7" s="928"/>
      <c r="BT7" s="928"/>
      <c r="BU7" s="928"/>
      <c r="BV7" s="928"/>
      <c r="BW7" s="928"/>
      <c r="BX7" s="928"/>
      <c r="BY7" s="928"/>
      <c r="BZ7" s="928"/>
      <c r="CA7" s="928"/>
      <c r="CB7" s="928"/>
      <c r="CC7" s="928"/>
      <c r="CD7" s="928"/>
      <c r="CE7" s="928"/>
      <c r="CF7" s="928"/>
      <c r="CG7" s="928"/>
      <c r="CH7" s="928"/>
      <c r="CI7" s="928"/>
      <c r="CJ7" s="928"/>
      <c r="CK7" s="928"/>
      <c r="CL7" s="928"/>
      <c r="CM7" s="928"/>
      <c r="CN7" s="928"/>
      <c r="CO7" s="928"/>
      <c r="CP7" s="928"/>
      <c r="CQ7" s="928"/>
      <c r="CR7" s="928"/>
      <c r="CS7" s="928"/>
      <c r="CT7" s="928"/>
      <c r="CU7" s="928"/>
      <c r="CV7" s="928"/>
      <c r="CW7" s="928"/>
      <c r="CX7" s="928"/>
      <c r="CY7" s="928"/>
      <c r="CZ7" s="928"/>
      <c r="DA7" s="928"/>
      <c r="DB7" s="928"/>
      <c r="DC7" s="928"/>
      <c r="DD7" s="928"/>
      <c r="DE7" s="928"/>
      <c r="DF7" s="928"/>
      <c r="DG7" s="928"/>
      <c r="DH7" s="928"/>
      <c r="DI7" s="928"/>
      <c r="DJ7" s="928"/>
      <c r="DK7" s="928"/>
      <c r="DL7" s="928"/>
      <c r="DM7" s="928"/>
      <c r="DN7" s="928"/>
      <c r="DO7" s="928"/>
      <c r="DP7" s="928"/>
      <c r="DQ7" s="928"/>
      <c r="DR7" s="928"/>
      <c r="DS7" s="928"/>
      <c r="DT7" s="928"/>
      <c r="DU7" s="928"/>
      <c r="DV7" s="928"/>
      <c r="DW7" s="928"/>
      <c r="DX7" s="928"/>
      <c r="DY7" s="928"/>
      <c r="DZ7" s="928"/>
      <c r="EA7" s="928"/>
      <c r="EB7" s="928"/>
      <c r="EC7" s="928"/>
      <c r="ED7" s="928"/>
      <c r="EE7" s="928"/>
      <c r="EF7" s="928"/>
      <c r="EG7" s="928"/>
      <c r="EH7" s="928"/>
      <c r="EI7" s="928"/>
      <c r="EJ7" s="928"/>
      <c r="EK7" s="928"/>
      <c r="EL7" s="928"/>
      <c r="EM7" s="928"/>
      <c r="EN7" s="928"/>
      <c r="EO7" s="928"/>
      <c r="EP7" s="928"/>
      <c r="EQ7" s="928"/>
      <c r="ER7" s="928"/>
      <c r="ES7" s="928"/>
      <c r="ET7" s="928"/>
      <c r="EU7" s="928"/>
      <c r="EV7" s="928"/>
      <c r="EW7" s="928"/>
      <c r="EX7" s="928"/>
      <c r="EY7" s="928"/>
      <c r="EZ7" s="928"/>
      <c r="FA7" s="928"/>
      <c r="FB7" s="928"/>
      <c r="FC7" s="928"/>
      <c r="FD7" s="928"/>
      <c r="FE7" s="928"/>
      <c r="FF7" s="928"/>
      <c r="FG7" s="928"/>
      <c r="FH7" s="928"/>
      <c r="FI7" s="928"/>
      <c r="FJ7" s="928"/>
      <c r="FK7" s="928"/>
    </row>
    <row r="8" spans="1:167" s="929" customFormat="1" ht="91.15" customHeight="1">
      <c r="A8" s="1941"/>
      <c r="B8" s="1948"/>
      <c r="C8" s="1948"/>
      <c r="D8" s="1948"/>
      <c r="E8" s="1948"/>
      <c r="F8" s="1949"/>
      <c r="G8" s="1952"/>
      <c r="H8" s="1953"/>
      <c r="I8" s="1979" t="s">
        <v>775</v>
      </c>
      <c r="J8" s="1980"/>
      <c r="K8" s="1981"/>
      <c r="L8" s="926" t="s">
        <v>776</v>
      </c>
      <c r="M8" s="1979" t="s">
        <v>777</v>
      </c>
      <c r="N8" s="1980"/>
      <c r="O8" s="1980"/>
      <c r="P8" s="1980"/>
      <c r="Q8" s="1980"/>
      <c r="R8" s="1980"/>
      <c r="S8" s="1980"/>
      <c r="T8" s="1981"/>
      <c r="U8" s="1989"/>
      <c r="V8" s="1990"/>
      <c r="W8" s="1990"/>
      <c r="X8" s="1990"/>
      <c r="Y8" s="1991"/>
      <c r="Z8" s="1932"/>
      <c r="AA8" s="1932"/>
      <c r="AB8" s="1932"/>
      <c r="AC8" s="1932"/>
      <c r="AD8" s="1932"/>
      <c r="AE8" s="1932"/>
      <c r="AF8" s="1932"/>
      <c r="AG8" s="1932"/>
      <c r="AH8" s="1932"/>
      <c r="AI8" s="1932"/>
      <c r="AJ8" s="1932"/>
      <c r="AK8" s="1932"/>
      <c r="AL8" s="1932"/>
      <c r="AM8" s="1932"/>
      <c r="AN8" s="1932"/>
      <c r="AO8" s="1932"/>
      <c r="AP8" s="1932"/>
      <c r="AQ8" s="1978"/>
      <c r="AR8" s="1932"/>
      <c r="AS8" s="1932"/>
      <c r="AT8" s="1932"/>
      <c r="AU8" s="928"/>
      <c r="AV8" s="928"/>
      <c r="AW8" s="928"/>
      <c r="AX8" s="928"/>
      <c r="AY8" s="928"/>
      <c r="AZ8" s="928"/>
      <c r="BA8" s="928"/>
      <c r="BB8" s="928"/>
      <c r="BC8" s="928"/>
      <c r="BD8" s="928"/>
      <c r="BE8" s="928"/>
      <c r="BF8" s="928"/>
      <c r="BG8" s="928"/>
      <c r="BH8" s="928"/>
      <c r="BI8" s="928"/>
      <c r="BJ8" s="928"/>
      <c r="BK8" s="928"/>
      <c r="BL8" s="928"/>
      <c r="BM8" s="928"/>
      <c r="BN8" s="928"/>
      <c r="BO8" s="928"/>
      <c r="BP8" s="928"/>
      <c r="BQ8" s="928"/>
      <c r="BR8" s="928"/>
      <c r="BS8" s="928"/>
      <c r="BT8" s="928"/>
      <c r="BU8" s="928"/>
      <c r="BV8" s="928"/>
      <c r="BW8" s="928"/>
      <c r="BX8" s="928"/>
      <c r="BY8" s="928"/>
      <c r="BZ8" s="928"/>
      <c r="CA8" s="928"/>
      <c r="CB8" s="928"/>
      <c r="CC8" s="928"/>
      <c r="CD8" s="928"/>
      <c r="CE8" s="928"/>
      <c r="CF8" s="928"/>
      <c r="CG8" s="928"/>
      <c r="CH8" s="928"/>
      <c r="CI8" s="928"/>
      <c r="CJ8" s="928"/>
      <c r="CK8" s="928"/>
      <c r="CL8" s="928"/>
      <c r="CM8" s="928"/>
      <c r="CN8" s="928"/>
      <c r="CO8" s="928"/>
      <c r="CP8" s="928"/>
      <c r="CQ8" s="928"/>
      <c r="CR8" s="928"/>
      <c r="CS8" s="928"/>
      <c r="CT8" s="928"/>
      <c r="CU8" s="928"/>
      <c r="CV8" s="928"/>
      <c r="CW8" s="928"/>
      <c r="CX8" s="928"/>
      <c r="CY8" s="928"/>
      <c r="CZ8" s="928"/>
      <c r="DA8" s="928"/>
      <c r="DB8" s="928"/>
      <c r="DC8" s="928"/>
      <c r="DD8" s="928"/>
      <c r="DE8" s="928"/>
      <c r="DF8" s="928"/>
      <c r="DG8" s="928"/>
      <c r="DH8" s="928"/>
      <c r="DI8" s="928"/>
      <c r="DJ8" s="928"/>
      <c r="DK8" s="928"/>
      <c r="DL8" s="928"/>
      <c r="DM8" s="928"/>
      <c r="DN8" s="928"/>
      <c r="DO8" s="928"/>
      <c r="DP8" s="928"/>
      <c r="DQ8" s="928"/>
      <c r="DR8" s="928"/>
      <c r="DS8" s="928"/>
      <c r="DT8" s="928"/>
      <c r="DU8" s="928"/>
      <c r="DV8" s="928"/>
      <c r="DW8" s="928"/>
      <c r="DX8" s="928"/>
      <c r="DY8" s="928"/>
      <c r="DZ8" s="928"/>
      <c r="EA8" s="928"/>
      <c r="EB8" s="928"/>
      <c r="EC8" s="928"/>
      <c r="ED8" s="928"/>
      <c r="EE8" s="928"/>
      <c r="EF8" s="928"/>
      <c r="EG8" s="928"/>
      <c r="EH8" s="928"/>
      <c r="EI8" s="928"/>
      <c r="EJ8" s="928"/>
      <c r="EK8" s="928"/>
      <c r="EL8" s="928"/>
      <c r="EM8" s="928"/>
      <c r="EN8" s="928"/>
      <c r="EO8" s="928"/>
      <c r="EP8" s="928"/>
      <c r="EQ8" s="928"/>
      <c r="ER8" s="928"/>
      <c r="ES8" s="928"/>
      <c r="ET8" s="928"/>
      <c r="EU8" s="928"/>
      <c r="EV8" s="928"/>
      <c r="EW8" s="928"/>
      <c r="EX8" s="928"/>
      <c r="EY8" s="928"/>
      <c r="EZ8" s="928"/>
      <c r="FA8" s="928"/>
      <c r="FB8" s="928"/>
      <c r="FC8" s="928"/>
      <c r="FD8" s="928"/>
      <c r="FE8" s="928"/>
      <c r="FF8" s="928"/>
      <c r="FG8" s="928"/>
      <c r="FH8" s="928"/>
      <c r="FI8" s="928"/>
      <c r="FJ8" s="928"/>
      <c r="FK8" s="928"/>
    </row>
    <row r="9" spans="1:167" ht="36" customHeight="1">
      <c r="A9" s="1941"/>
      <c r="B9" s="1992" t="s">
        <v>778</v>
      </c>
      <c r="C9" s="1993"/>
      <c r="D9" s="1993"/>
      <c r="E9" s="1993"/>
      <c r="F9" s="1994"/>
      <c r="G9" s="1998"/>
      <c r="H9" s="1999"/>
      <c r="I9" s="1999"/>
      <c r="J9" s="1999"/>
      <c r="K9" s="1999"/>
      <c r="L9" s="1999"/>
      <c r="M9" s="1999"/>
      <c r="N9" s="1999"/>
      <c r="O9" s="1999"/>
      <c r="P9" s="1999"/>
      <c r="Q9" s="1999"/>
      <c r="R9" s="1999"/>
      <c r="S9" s="1999"/>
      <c r="T9" s="1999"/>
      <c r="U9" s="1999"/>
      <c r="V9" s="1999"/>
      <c r="W9" s="1999"/>
      <c r="X9" s="1999"/>
      <c r="Y9" s="1999"/>
      <c r="Z9" s="1999"/>
      <c r="AA9" s="1999"/>
      <c r="AB9" s="1999"/>
      <c r="AC9" s="1999"/>
      <c r="AD9" s="1999"/>
      <c r="AE9" s="1999"/>
      <c r="AF9" s="1999"/>
      <c r="AG9" s="1999"/>
      <c r="AH9" s="1999"/>
      <c r="AI9" s="1999"/>
      <c r="AJ9" s="1999"/>
      <c r="AK9" s="1999"/>
      <c r="AL9" s="1999"/>
      <c r="AM9" s="1999"/>
      <c r="AN9" s="1999"/>
      <c r="AO9" s="1999"/>
      <c r="AP9" s="1999"/>
      <c r="AQ9" s="2000"/>
      <c r="AR9" s="930" t="s">
        <v>779</v>
      </c>
      <c r="AS9" s="931"/>
      <c r="AT9" s="932"/>
      <c r="FF9" s="933"/>
      <c r="FG9" s="933"/>
      <c r="FH9" s="933"/>
      <c r="FI9" s="933"/>
      <c r="FJ9" s="933"/>
      <c r="FK9" s="933"/>
    </row>
    <row r="10" spans="1:167" ht="115.15" customHeight="1">
      <c r="A10" s="1941"/>
      <c r="B10" s="1995"/>
      <c r="C10" s="1996"/>
      <c r="D10" s="1996"/>
      <c r="E10" s="1996"/>
      <c r="F10" s="1997"/>
      <c r="G10" s="1950" t="s">
        <v>648</v>
      </c>
      <c r="H10" s="1951"/>
      <c r="I10" s="2001"/>
      <c r="J10" s="2002"/>
      <c r="K10" s="2003"/>
      <c r="L10" s="1931" t="s">
        <v>366</v>
      </c>
      <c r="M10" s="1986"/>
      <c r="N10" s="1987"/>
      <c r="O10" s="1987"/>
      <c r="P10" s="1987"/>
      <c r="Q10" s="1987"/>
      <c r="R10" s="1987"/>
      <c r="S10" s="1987"/>
      <c r="T10" s="1988"/>
      <c r="U10" s="1986" t="s">
        <v>780</v>
      </c>
      <c r="V10" s="1987"/>
      <c r="W10" s="1987"/>
      <c r="X10" s="1987"/>
      <c r="Y10" s="1988"/>
      <c r="Z10" s="1931" t="s">
        <v>366</v>
      </c>
      <c r="AA10" s="1931" t="s">
        <v>366</v>
      </c>
      <c r="AB10" s="1931" t="s">
        <v>366</v>
      </c>
      <c r="AC10" s="1931"/>
      <c r="AD10" s="1931" t="s">
        <v>366</v>
      </c>
      <c r="AE10" s="1931"/>
      <c r="AF10" s="1931"/>
      <c r="AG10" s="1931" t="s">
        <v>366</v>
      </c>
      <c r="AH10" s="1931"/>
      <c r="AI10" s="1931"/>
      <c r="AJ10" s="1931"/>
      <c r="AK10" s="1931"/>
      <c r="AL10" s="1931"/>
      <c r="AM10" s="1931"/>
      <c r="AN10" s="1931" t="s">
        <v>366</v>
      </c>
      <c r="AO10" s="1931"/>
      <c r="AP10" s="2007" t="s">
        <v>366</v>
      </c>
      <c r="AQ10" s="1977" t="s">
        <v>781</v>
      </c>
      <c r="AR10" s="1931" t="s">
        <v>782</v>
      </c>
      <c r="AS10" s="1931" t="s">
        <v>911</v>
      </c>
      <c r="AT10" s="930" t="s">
        <v>912</v>
      </c>
      <c r="FF10" s="933"/>
      <c r="FG10" s="933"/>
      <c r="FH10" s="933"/>
      <c r="FI10" s="933"/>
      <c r="FJ10" s="933"/>
      <c r="FK10" s="933"/>
    </row>
    <row r="11" spans="1:167" ht="154.15" customHeight="1">
      <c r="A11" s="1941"/>
      <c r="B11" s="1995"/>
      <c r="C11" s="1996"/>
      <c r="D11" s="1996"/>
      <c r="E11" s="1996"/>
      <c r="F11" s="1997"/>
      <c r="G11" s="1952"/>
      <c r="H11" s="1953"/>
      <c r="I11" s="2004"/>
      <c r="J11" s="2005"/>
      <c r="K11" s="2006"/>
      <c r="L11" s="1932"/>
      <c r="M11" s="1989"/>
      <c r="N11" s="1990"/>
      <c r="O11" s="1990"/>
      <c r="P11" s="1990"/>
      <c r="Q11" s="1990"/>
      <c r="R11" s="1990"/>
      <c r="S11" s="1990"/>
      <c r="T11" s="1991"/>
      <c r="U11" s="1989"/>
      <c r="V11" s="1990"/>
      <c r="W11" s="1990"/>
      <c r="X11" s="1990"/>
      <c r="Y11" s="1991"/>
      <c r="Z11" s="1932"/>
      <c r="AA11" s="1932"/>
      <c r="AB11" s="1932"/>
      <c r="AC11" s="1932"/>
      <c r="AD11" s="1932"/>
      <c r="AE11" s="1932"/>
      <c r="AF11" s="1932"/>
      <c r="AG11" s="1932"/>
      <c r="AH11" s="1932"/>
      <c r="AI11" s="1932"/>
      <c r="AJ11" s="1932"/>
      <c r="AK11" s="1932"/>
      <c r="AL11" s="1932"/>
      <c r="AM11" s="1932"/>
      <c r="AN11" s="1932"/>
      <c r="AO11" s="1932"/>
      <c r="AP11" s="2008"/>
      <c r="AQ11" s="1978"/>
      <c r="AR11" s="1932"/>
      <c r="AS11" s="1932"/>
      <c r="AT11" s="903" t="s">
        <v>785</v>
      </c>
      <c r="AV11" s="934"/>
      <c r="AW11" s="934"/>
      <c r="AX11" s="934"/>
      <c r="AY11" s="934"/>
      <c r="FF11" s="933"/>
      <c r="FG11" s="933"/>
      <c r="FH11" s="933"/>
      <c r="FI11" s="933"/>
      <c r="FJ11" s="933"/>
      <c r="FK11" s="933"/>
    </row>
    <row r="12" spans="1:167" s="928" customFormat="1" ht="98.45" customHeight="1">
      <c r="A12" s="1941"/>
      <c r="B12" s="2009" t="s">
        <v>786</v>
      </c>
      <c r="C12" s="2010"/>
      <c r="D12" s="2010"/>
      <c r="E12" s="2011"/>
      <c r="F12" s="2012"/>
      <c r="G12" s="1979" t="s">
        <v>787</v>
      </c>
      <c r="H12" s="1980"/>
      <c r="I12" s="1980"/>
      <c r="J12" s="1980"/>
      <c r="K12" s="1980"/>
      <c r="L12" s="1980"/>
      <c r="M12" s="1980"/>
      <c r="N12" s="1980"/>
      <c r="O12" s="1980"/>
      <c r="P12" s="1980"/>
      <c r="Q12" s="1980"/>
      <c r="R12" s="1980"/>
      <c r="S12" s="1980"/>
      <c r="T12" s="1981"/>
      <c r="U12" s="1979" t="s">
        <v>788</v>
      </c>
      <c r="V12" s="1980"/>
      <c r="W12" s="1980"/>
      <c r="X12" s="1980"/>
      <c r="Y12" s="1981"/>
      <c r="Z12" s="930" t="s">
        <v>789</v>
      </c>
      <c r="AA12" s="1979" t="s">
        <v>787</v>
      </c>
      <c r="AB12" s="1980"/>
      <c r="AC12" s="1980"/>
      <c r="AD12" s="1980"/>
      <c r="AE12" s="1980"/>
      <c r="AF12" s="1980"/>
      <c r="AG12" s="1980"/>
      <c r="AH12" s="1980"/>
      <c r="AI12" s="1980"/>
      <c r="AJ12" s="1980"/>
      <c r="AK12" s="1980"/>
      <c r="AL12" s="1980"/>
      <c r="AM12" s="1980"/>
      <c r="AN12" s="1980"/>
      <c r="AO12" s="1980"/>
      <c r="AP12" s="1980"/>
      <c r="AQ12" s="1981"/>
      <c r="AR12" s="1931" t="s">
        <v>790</v>
      </c>
      <c r="AS12" s="1034" t="s">
        <v>946</v>
      </c>
      <c r="AT12" s="930" t="s">
        <v>791</v>
      </c>
      <c r="AU12" s="934"/>
      <c r="AV12" s="934"/>
      <c r="AW12" s="934"/>
      <c r="AX12" s="934"/>
    </row>
    <row r="13" spans="1:167" s="928" customFormat="1" ht="24.6" customHeight="1">
      <c r="A13" s="1941"/>
      <c r="B13" s="2015" t="s">
        <v>792</v>
      </c>
      <c r="C13" s="2016"/>
      <c r="D13" s="2009" t="s">
        <v>793</v>
      </c>
      <c r="E13" s="2011"/>
      <c r="F13" s="2012"/>
      <c r="G13" s="1986" t="s">
        <v>787</v>
      </c>
      <c r="H13" s="1987"/>
      <c r="I13" s="1987"/>
      <c r="J13" s="1987"/>
      <c r="K13" s="1987"/>
      <c r="L13" s="1987"/>
      <c r="M13" s="1987"/>
      <c r="N13" s="1987"/>
      <c r="O13" s="1987"/>
      <c r="P13" s="1987"/>
      <c r="Q13" s="1987"/>
      <c r="R13" s="1987"/>
      <c r="S13" s="1987"/>
      <c r="T13" s="1987"/>
      <c r="U13" s="1987"/>
      <c r="V13" s="1987"/>
      <c r="W13" s="1987"/>
      <c r="X13" s="1987"/>
      <c r="Y13" s="1988"/>
      <c r="Z13" s="1931" t="s">
        <v>366</v>
      </c>
      <c r="AA13" s="1931"/>
      <c r="AB13" s="1931"/>
      <c r="AC13" s="1986" t="s">
        <v>787</v>
      </c>
      <c r="AD13" s="1987"/>
      <c r="AE13" s="1987"/>
      <c r="AF13" s="1987"/>
      <c r="AG13" s="1987"/>
      <c r="AH13" s="1987"/>
      <c r="AI13" s="1987"/>
      <c r="AJ13" s="1987"/>
      <c r="AK13" s="1987"/>
      <c r="AL13" s="1988"/>
      <c r="AM13" s="1931"/>
      <c r="AN13" s="1931" t="s">
        <v>366</v>
      </c>
      <c r="AO13" s="1986" t="s">
        <v>787</v>
      </c>
      <c r="AP13" s="1987"/>
      <c r="AQ13" s="1931" t="s">
        <v>794</v>
      </c>
      <c r="AR13" s="2014"/>
      <c r="AS13" s="1931" t="s">
        <v>795</v>
      </c>
      <c r="AT13" s="1931"/>
      <c r="AU13" s="934"/>
      <c r="AV13" s="934"/>
      <c r="AW13" s="934"/>
      <c r="AX13" s="934"/>
    </row>
    <row r="14" spans="1:167" s="928" customFormat="1" ht="24.6" customHeight="1">
      <c r="A14" s="1941"/>
      <c r="B14" s="2017"/>
      <c r="C14" s="2018"/>
      <c r="D14" s="2009" t="s">
        <v>796</v>
      </c>
      <c r="E14" s="2011"/>
      <c r="F14" s="2012"/>
      <c r="G14" s="2021"/>
      <c r="H14" s="2022"/>
      <c r="I14" s="2022"/>
      <c r="J14" s="2022"/>
      <c r="K14" s="2022"/>
      <c r="L14" s="2022"/>
      <c r="M14" s="2022"/>
      <c r="N14" s="2022"/>
      <c r="O14" s="2022"/>
      <c r="P14" s="2022"/>
      <c r="Q14" s="2022"/>
      <c r="R14" s="2022"/>
      <c r="S14" s="2022"/>
      <c r="T14" s="2022"/>
      <c r="U14" s="2022"/>
      <c r="V14" s="2022"/>
      <c r="W14" s="2022"/>
      <c r="X14" s="2022"/>
      <c r="Y14" s="2023"/>
      <c r="Z14" s="2014"/>
      <c r="AA14" s="2014"/>
      <c r="AB14" s="2014"/>
      <c r="AC14" s="2021"/>
      <c r="AD14" s="2022"/>
      <c r="AE14" s="2022"/>
      <c r="AF14" s="2022"/>
      <c r="AG14" s="2022"/>
      <c r="AH14" s="2022"/>
      <c r="AI14" s="2022"/>
      <c r="AJ14" s="2022"/>
      <c r="AK14" s="2022"/>
      <c r="AL14" s="2023"/>
      <c r="AM14" s="2014"/>
      <c r="AN14" s="2014"/>
      <c r="AO14" s="2021"/>
      <c r="AP14" s="2022"/>
      <c r="AQ14" s="2014"/>
      <c r="AR14" s="2014"/>
      <c r="AS14" s="2014"/>
      <c r="AT14" s="2014"/>
      <c r="AU14" s="934"/>
      <c r="AV14" s="934"/>
      <c r="AW14" s="934"/>
      <c r="AX14" s="934"/>
    </row>
    <row r="15" spans="1:167" s="928" customFormat="1" ht="24.6" customHeight="1">
      <c r="A15" s="1941"/>
      <c r="B15" s="2017"/>
      <c r="C15" s="2018"/>
      <c r="D15" s="2009" t="s">
        <v>797</v>
      </c>
      <c r="E15" s="2011"/>
      <c r="F15" s="2012"/>
      <c r="G15" s="2021"/>
      <c r="H15" s="2022"/>
      <c r="I15" s="2022"/>
      <c r="J15" s="2022"/>
      <c r="K15" s="2022"/>
      <c r="L15" s="2022"/>
      <c r="M15" s="2022"/>
      <c r="N15" s="2022"/>
      <c r="O15" s="2022"/>
      <c r="P15" s="2022"/>
      <c r="Q15" s="2022"/>
      <c r="R15" s="2022"/>
      <c r="S15" s="2022"/>
      <c r="T15" s="2022"/>
      <c r="U15" s="2022"/>
      <c r="V15" s="2022"/>
      <c r="W15" s="2022"/>
      <c r="X15" s="2022"/>
      <c r="Y15" s="2023"/>
      <c r="Z15" s="2014"/>
      <c r="AA15" s="2014"/>
      <c r="AB15" s="2014"/>
      <c r="AC15" s="2021"/>
      <c r="AD15" s="2022"/>
      <c r="AE15" s="2022"/>
      <c r="AF15" s="2022"/>
      <c r="AG15" s="2022"/>
      <c r="AH15" s="2022"/>
      <c r="AI15" s="2022"/>
      <c r="AJ15" s="2022"/>
      <c r="AK15" s="2022"/>
      <c r="AL15" s="2023"/>
      <c r="AM15" s="2014"/>
      <c r="AN15" s="2014"/>
      <c r="AO15" s="2021"/>
      <c r="AP15" s="2022"/>
      <c r="AQ15" s="2014"/>
      <c r="AR15" s="2014"/>
      <c r="AS15" s="2014"/>
      <c r="AT15" s="2014"/>
      <c r="AU15" s="934"/>
      <c r="AV15" s="934"/>
      <c r="AW15" s="934"/>
      <c r="AX15" s="934"/>
    </row>
    <row r="16" spans="1:167" s="928" customFormat="1" ht="24.6" customHeight="1">
      <c r="A16" s="1941"/>
      <c r="B16" s="2019"/>
      <c r="C16" s="2020"/>
      <c r="D16" s="2009" t="s">
        <v>798</v>
      </c>
      <c r="E16" s="2011"/>
      <c r="F16" s="2012"/>
      <c r="G16" s="1989"/>
      <c r="H16" s="1990"/>
      <c r="I16" s="1990"/>
      <c r="J16" s="1990"/>
      <c r="K16" s="1990"/>
      <c r="L16" s="1990"/>
      <c r="M16" s="1990"/>
      <c r="N16" s="1990"/>
      <c r="O16" s="1990"/>
      <c r="P16" s="1990"/>
      <c r="Q16" s="1990"/>
      <c r="R16" s="1990"/>
      <c r="S16" s="1990"/>
      <c r="T16" s="1990"/>
      <c r="U16" s="1990"/>
      <c r="V16" s="1990"/>
      <c r="W16" s="1990"/>
      <c r="X16" s="1990"/>
      <c r="Y16" s="1991"/>
      <c r="Z16" s="1932"/>
      <c r="AA16" s="1932"/>
      <c r="AB16" s="1932"/>
      <c r="AC16" s="1989"/>
      <c r="AD16" s="1990"/>
      <c r="AE16" s="1990"/>
      <c r="AF16" s="1990"/>
      <c r="AG16" s="1990"/>
      <c r="AH16" s="1990"/>
      <c r="AI16" s="1990"/>
      <c r="AJ16" s="1990"/>
      <c r="AK16" s="1990"/>
      <c r="AL16" s="1991"/>
      <c r="AM16" s="1932"/>
      <c r="AN16" s="1932"/>
      <c r="AO16" s="2021"/>
      <c r="AP16" s="2022"/>
      <c r="AQ16" s="1932"/>
      <c r="AR16" s="2014"/>
      <c r="AS16" s="1932"/>
      <c r="AT16" s="1932"/>
      <c r="AU16" s="934"/>
      <c r="AV16" s="934"/>
      <c r="AW16" s="934"/>
      <c r="AX16" s="934"/>
    </row>
    <row r="17" spans="1:50" s="928" customFormat="1" ht="24.6" customHeight="1">
      <c r="A17" s="1941"/>
      <c r="B17" s="2015" t="s">
        <v>799</v>
      </c>
      <c r="C17" s="2016"/>
      <c r="D17" s="2009" t="s">
        <v>800</v>
      </c>
      <c r="E17" s="2011"/>
      <c r="F17" s="2012"/>
      <c r="G17" s="1986" t="s">
        <v>787</v>
      </c>
      <c r="H17" s="1987"/>
      <c r="I17" s="1987"/>
      <c r="J17" s="1987"/>
      <c r="K17" s="1987"/>
      <c r="L17" s="1987"/>
      <c r="M17" s="1987"/>
      <c r="N17" s="1987"/>
      <c r="O17" s="1987"/>
      <c r="P17" s="1987"/>
      <c r="Q17" s="1987"/>
      <c r="R17" s="1987"/>
      <c r="S17" s="1987"/>
      <c r="T17" s="1987"/>
      <c r="U17" s="1987"/>
      <c r="V17" s="1987"/>
      <c r="W17" s="1987"/>
      <c r="X17" s="1987"/>
      <c r="Y17" s="1988"/>
      <c r="Z17" s="1931"/>
      <c r="AA17" s="1931" t="s">
        <v>366</v>
      </c>
      <c r="AB17" s="1931"/>
      <c r="AC17" s="1986" t="s">
        <v>787</v>
      </c>
      <c r="AD17" s="1987"/>
      <c r="AE17" s="1987"/>
      <c r="AF17" s="1987"/>
      <c r="AG17" s="1987"/>
      <c r="AH17" s="1987"/>
      <c r="AI17" s="1987"/>
      <c r="AJ17" s="1987"/>
      <c r="AK17" s="1987"/>
      <c r="AL17" s="1988"/>
      <c r="AM17" s="1931" t="s">
        <v>366</v>
      </c>
      <c r="AN17" s="1931"/>
      <c r="AO17" s="2021"/>
      <c r="AP17" s="2022"/>
      <c r="AQ17" s="1931" t="s">
        <v>801</v>
      </c>
      <c r="AR17" s="2014"/>
      <c r="AS17" s="1931" t="s">
        <v>802</v>
      </c>
      <c r="AT17" s="1931"/>
      <c r="AU17" s="934"/>
      <c r="AV17" s="934"/>
      <c r="AW17" s="934"/>
      <c r="AX17" s="934"/>
    </row>
    <row r="18" spans="1:50" s="928" customFormat="1" ht="24.6" customHeight="1">
      <c r="A18" s="1941"/>
      <c r="B18" s="2017"/>
      <c r="C18" s="2018"/>
      <c r="D18" s="2009" t="s">
        <v>803</v>
      </c>
      <c r="E18" s="2011"/>
      <c r="F18" s="2012"/>
      <c r="G18" s="2021"/>
      <c r="H18" s="2022"/>
      <c r="I18" s="2022"/>
      <c r="J18" s="2022"/>
      <c r="K18" s="2022"/>
      <c r="L18" s="2022"/>
      <c r="M18" s="2022"/>
      <c r="N18" s="2022"/>
      <c r="O18" s="2022"/>
      <c r="P18" s="2022"/>
      <c r="Q18" s="2022"/>
      <c r="R18" s="2022"/>
      <c r="S18" s="2022"/>
      <c r="T18" s="2022"/>
      <c r="U18" s="2022"/>
      <c r="V18" s="2022"/>
      <c r="W18" s="2022"/>
      <c r="X18" s="2022"/>
      <c r="Y18" s="2023"/>
      <c r="Z18" s="2014"/>
      <c r="AA18" s="2014"/>
      <c r="AB18" s="2014"/>
      <c r="AC18" s="2021"/>
      <c r="AD18" s="2022"/>
      <c r="AE18" s="2022"/>
      <c r="AF18" s="2022"/>
      <c r="AG18" s="2022"/>
      <c r="AH18" s="2022"/>
      <c r="AI18" s="2022"/>
      <c r="AJ18" s="2022"/>
      <c r="AK18" s="2022"/>
      <c r="AL18" s="2023"/>
      <c r="AM18" s="2014"/>
      <c r="AN18" s="2014"/>
      <c r="AO18" s="2021"/>
      <c r="AP18" s="2022"/>
      <c r="AQ18" s="2014"/>
      <c r="AR18" s="2014"/>
      <c r="AS18" s="2014"/>
      <c r="AT18" s="2014"/>
      <c r="AU18" s="934"/>
      <c r="AV18" s="934"/>
      <c r="AW18" s="934"/>
      <c r="AX18" s="934"/>
    </row>
    <row r="19" spans="1:50" s="928" customFormat="1" ht="24.6" customHeight="1">
      <c r="A19" s="1941"/>
      <c r="B19" s="2017"/>
      <c r="C19" s="2018"/>
      <c r="D19" s="2009" t="s">
        <v>804</v>
      </c>
      <c r="E19" s="2011"/>
      <c r="F19" s="2012"/>
      <c r="G19" s="2021"/>
      <c r="H19" s="2022"/>
      <c r="I19" s="2022"/>
      <c r="J19" s="2022"/>
      <c r="K19" s="2022"/>
      <c r="L19" s="2022"/>
      <c r="M19" s="2022"/>
      <c r="N19" s="2022"/>
      <c r="O19" s="2022"/>
      <c r="P19" s="2022"/>
      <c r="Q19" s="2022"/>
      <c r="R19" s="2022"/>
      <c r="S19" s="2022"/>
      <c r="T19" s="2022"/>
      <c r="U19" s="2022"/>
      <c r="V19" s="2022"/>
      <c r="W19" s="2022"/>
      <c r="X19" s="2022"/>
      <c r="Y19" s="2023"/>
      <c r="Z19" s="2014"/>
      <c r="AA19" s="2014"/>
      <c r="AB19" s="2014"/>
      <c r="AC19" s="2021"/>
      <c r="AD19" s="2022"/>
      <c r="AE19" s="2022"/>
      <c r="AF19" s="2022"/>
      <c r="AG19" s="2022"/>
      <c r="AH19" s="2022"/>
      <c r="AI19" s="2022"/>
      <c r="AJ19" s="2022"/>
      <c r="AK19" s="2022"/>
      <c r="AL19" s="2023"/>
      <c r="AM19" s="2014"/>
      <c r="AN19" s="2014"/>
      <c r="AO19" s="2021"/>
      <c r="AP19" s="2022"/>
      <c r="AQ19" s="2014"/>
      <c r="AR19" s="2014"/>
      <c r="AS19" s="2014"/>
      <c r="AT19" s="2014"/>
      <c r="AU19" s="934"/>
      <c r="AV19" s="934"/>
      <c r="AW19" s="934"/>
      <c r="AX19" s="934"/>
    </row>
    <row r="20" spans="1:50" s="928" customFormat="1" ht="24.6" customHeight="1">
      <c r="A20" s="1941"/>
      <c r="B20" s="2019"/>
      <c r="C20" s="2020"/>
      <c r="D20" s="2009" t="s">
        <v>608</v>
      </c>
      <c r="E20" s="2011"/>
      <c r="F20" s="2012"/>
      <c r="G20" s="1989"/>
      <c r="H20" s="1990"/>
      <c r="I20" s="1990"/>
      <c r="J20" s="1990"/>
      <c r="K20" s="1990"/>
      <c r="L20" s="1990"/>
      <c r="M20" s="1990"/>
      <c r="N20" s="1990"/>
      <c r="O20" s="1990"/>
      <c r="P20" s="1990"/>
      <c r="Q20" s="1990"/>
      <c r="R20" s="1990"/>
      <c r="S20" s="1990"/>
      <c r="T20" s="1990"/>
      <c r="U20" s="1990"/>
      <c r="V20" s="1990"/>
      <c r="W20" s="1990"/>
      <c r="X20" s="1990"/>
      <c r="Y20" s="1991"/>
      <c r="Z20" s="1932"/>
      <c r="AA20" s="1932"/>
      <c r="AB20" s="1932"/>
      <c r="AC20" s="1989"/>
      <c r="AD20" s="1990"/>
      <c r="AE20" s="1990"/>
      <c r="AF20" s="1990"/>
      <c r="AG20" s="1990"/>
      <c r="AH20" s="1990"/>
      <c r="AI20" s="1990"/>
      <c r="AJ20" s="1990"/>
      <c r="AK20" s="1990"/>
      <c r="AL20" s="1991"/>
      <c r="AM20" s="1932"/>
      <c r="AN20" s="1932"/>
      <c r="AO20" s="2021"/>
      <c r="AP20" s="2022"/>
      <c r="AQ20" s="1932"/>
      <c r="AR20" s="2014"/>
      <c r="AS20" s="1932"/>
      <c r="AT20" s="1932"/>
      <c r="AU20" s="934"/>
      <c r="AV20" s="934"/>
      <c r="AW20" s="934"/>
      <c r="AX20" s="934"/>
    </row>
    <row r="21" spans="1:50" s="928" customFormat="1" ht="24.6" customHeight="1">
      <c r="A21" s="1941"/>
      <c r="B21" s="2015" t="s">
        <v>805</v>
      </c>
      <c r="C21" s="2016"/>
      <c r="D21" s="2009" t="s">
        <v>806</v>
      </c>
      <c r="E21" s="2011"/>
      <c r="F21" s="2012"/>
      <c r="G21" s="1986" t="s">
        <v>787</v>
      </c>
      <c r="H21" s="1987"/>
      <c r="I21" s="1987"/>
      <c r="J21" s="1987"/>
      <c r="K21" s="1987"/>
      <c r="L21" s="1987"/>
      <c r="M21" s="1987"/>
      <c r="N21" s="1987"/>
      <c r="O21" s="1987"/>
      <c r="P21" s="1987"/>
      <c r="Q21" s="1987"/>
      <c r="R21" s="1987"/>
      <c r="S21" s="1987"/>
      <c r="T21" s="1987"/>
      <c r="U21" s="1987"/>
      <c r="V21" s="1987"/>
      <c r="W21" s="1987"/>
      <c r="X21" s="1987"/>
      <c r="Y21" s="1988"/>
      <c r="Z21" s="1931"/>
      <c r="AA21" s="1931"/>
      <c r="AB21" s="1931" t="s">
        <v>366</v>
      </c>
      <c r="AC21" s="1986" t="s">
        <v>787</v>
      </c>
      <c r="AD21" s="1987"/>
      <c r="AE21" s="1987"/>
      <c r="AF21" s="1987"/>
      <c r="AG21" s="1987"/>
      <c r="AH21" s="1987"/>
      <c r="AI21" s="1987"/>
      <c r="AJ21" s="1987"/>
      <c r="AK21" s="1987"/>
      <c r="AL21" s="1988"/>
      <c r="AM21" s="1931"/>
      <c r="AN21" s="1931" t="s">
        <v>366</v>
      </c>
      <c r="AO21" s="2021"/>
      <c r="AP21" s="2022"/>
      <c r="AQ21" s="2233" t="s">
        <v>807</v>
      </c>
      <c r="AR21" s="2014"/>
      <c r="AS21" s="1931" t="s">
        <v>808</v>
      </c>
      <c r="AT21" s="1931"/>
      <c r="AU21" s="934"/>
      <c r="AV21" s="934"/>
      <c r="AW21" s="934"/>
      <c r="AX21" s="934"/>
    </row>
    <row r="22" spans="1:50" s="928" customFormat="1" ht="24.6" customHeight="1">
      <c r="A22" s="1941"/>
      <c r="B22" s="2017"/>
      <c r="C22" s="2018"/>
      <c r="D22" s="2009" t="s">
        <v>809</v>
      </c>
      <c r="E22" s="2011"/>
      <c r="F22" s="2012"/>
      <c r="G22" s="2021"/>
      <c r="H22" s="2022"/>
      <c r="I22" s="2022"/>
      <c r="J22" s="2022"/>
      <c r="K22" s="2022"/>
      <c r="L22" s="2022"/>
      <c r="M22" s="2022"/>
      <c r="N22" s="2022"/>
      <c r="O22" s="2022"/>
      <c r="P22" s="2022"/>
      <c r="Q22" s="2022"/>
      <c r="R22" s="2022"/>
      <c r="S22" s="2022"/>
      <c r="T22" s="2022"/>
      <c r="U22" s="2022"/>
      <c r="V22" s="2022"/>
      <c r="W22" s="2022"/>
      <c r="X22" s="2022"/>
      <c r="Y22" s="2023"/>
      <c r="Z22" s="2014"/>
      <c r="AA22" s="2014"/>
      <c r="AB22" s="2014"/>
      <c r="AC22" s="2021"/>
      <c r="AD22" s="2022"/>
      <c r="AE22" s="2022"/>
      <c r="AF22" s="2022"/>
      <c r="AG22" s="2022"/>
      <c r="AH22" s="2022"/>
      <c r="AI22" s="2022"/>
      <c r="AJ22" s="2022"/>
      <c r="AK22" s="2022"/>
      <c r="AL22" s="2023"/>
      <c r="AM22" s="2014"/>
      <c r="AN22" s="2014"/>
      <c r="AO22" s="2021"/>
      <c r="AP22" s="2022"/>
      <c r="AQ22" s="2234"/>
      <c r="AR22" s="2014"/>
      <c r="AS22" s="2014"/>
      <c r="AT22" s="2014"/>
      <c r="AU22" s="934"/>
      <c r="AV22" s="934"/>
      <c r="AW22" s="934"/>
      <c r="AX22" s="934"/>
    </row>
    <row r="23" spans="1:50" s="928" customFormat="1" ht="24.6" customHeight="1">
      <c r="A23" s="1941"/>
      <c r="B23" s="2017"/>
      <c r="C23" s="2018"/>
      <c r="D23" s="2009" t="s">
        <v>796</v>
      </c>
      <c r="E23" s="2011"/>
      <c r="F23" s="2012"/>
      <c r="G23" s="2021"/>
      <c r="H23" s="2022"/>
      <c r="I23" s="2022"/>
      <c r="J23" s="2022"/>
      <c r="K23" s="2022"/>
      <c r="L23" s="2022"/>
      <c r="M23" s="2022"/>
      <c r="N23" s="2022"/>
      <c r="O23" s="2022"/>
      <c r="P23" s="2022"/>
      <c r="Q23" s="2022"/>
      <c r="R23" s="2022"/>
      <c r="S23" s="2022"/>
      <c r="T23" s="2022"/>
      <c r="U23" s="2022"/>
      <c r="V23" s="2022"/>
      <c r="W23" s="2022"/>
      <c r="X23" s="2022"/>
      <c r="Y23" s="2023"/>
      <c r="Z23" s="2014"/>
      <c r="AA23" s="2014"/>
      <c r="AB23" s="2014"/>
      <c r="AC23" s="2021"/>
      <c r="AD23" s="2022"/>
      <c r="AE23" s="2022"/>
      <c r="AF23" s="2022"/>
      <c r="AG23" s="2022"/>
      <c r="AH23" s="2022"/>
      <c r="AI23" s="2022"/>
      <c r="AJ23" s="2022"/>
      <c r="AK23" s="2022"/>
      <c r="AL23" s="2023"/>
      <c r="AM23" s="2014"/>
      <c r="AN23" s="2014"/>
      <c r="AO23" s="2021"/>
      <c r="AP23" s="2022"/>
      <c r="AQ23" s="2234"/>
      <c r="AR23" s="2014"/>
      <c r="AS23" s="2014"/>
      <c r="AT23" s="2014"/>
      <c r="AU23" s="934"/>
      <c r="AV23" s="934"/>
      <c r="AW23" s="934"/>
      <c r="AX23" s="934"/>
    </row>
    <row r="24" spans="1:50" s="928" customFormat="1" ht="98.45" customHeight="1">
      <c r="A24" s="1941"/>
      <c r="B24" s="2009" t="s">
        <v>810</v>
      </c>
      <c r="C24" s="2010"/>
      <c r="D24" s="2010"/>
      <c r="E24" s="2011"/>
      <c r="F24" s="2012"/>
      <c r="G24" s="1979" t="s">
        <v>787</v>
      </c>
      <c r="H24" s="1980"/>
      <c r="I24" s="1980"/>
      <c r="J24" s="1980"/>
      <c r="K24" s="1980"/>
      <c r="L24" s="1980"/>
      <c r="M24" s="1980"/>
      <c r="N24" s="1980"/>
      <c r="O24" s="1980"/>
      <c r="P24" s="1980"/>
      <c r="Q24" s="1980"/>
      <c r="R24" s="1980"/>
      <c r="S24" s="1980"/>
      <c r="T24" s="1980"/>
      <c r="U24" s="1980"/>
      <c r="V24" s="1980"/>
      <c r="W24" s="1980"/>
      <c r="X24" s="1980"/>
      <c r="Y24" s="1980"/>
      <c r="Z24" s="1980"/>
      <c r="AA24" s="1980"/>
      <c r="AB24" s="1981"/>
      <c r="AC24" s="2025" t="s">
        <v>811</v>
      </c>
      <c r="AD24" s="2026"/>
      <c r="AE24" s="2027"/>
      <c r="AF24" s="1979" t="s">
        <v>787</v>
      </c>
      <c r="AG24" s="1980"/>
      <c r="AH24" s="1980"/>
      <c r="AI24" s="1980"/>
      <c r="AJ24" s="1980"/>
      <c r="AK24" s="1980"/>
      <c r="AL24" s="1981"/>
      <c r="AM24" s="935"/>
      <c r="AN24" s="935"/>
      <c r="AO24" s="1989"/>
      <c r="AP24" s="1990"/>
      <c r="AQ24" s="930" t="s">
        <v>812</v>
      </c>
      <c r="AR24" s="2014"/>
      <c r="AS24" s="1034" t="s">
        <v>947</v>
      </c>
      <c r="AT24" s="930"/>
      <c r="AU24" s="934"/>
      <c r="AV24" s="934"/>
      <c r="AW24" s="934"/>
      <c r="AX24" s="934"/>
    </row>
    <row r="25" spans="1:50" s="928" customFormat="1" ht="71.45" customHeight="1">
      <c r="A25" s="1941"/>
      <c r="B25" s="2009" t="s">
        <v>813</v>
      </c>
      <c r="C25" s="2010"/>
      <c r="D25" s="2010"/>
      <c r="E25" s="2011"/>
      <c r="F25" s="2013"/>
      <c r="G25" s="1979" t="s">
        <v>787</v>
      </c>
      <c r="H25" s="1980"/>
      <c r="I25" s="1980"/>
      <c r="J25" s="1980"/>
      <c r="K25" s="1980"/>
      <c r="L25" s="1980"/>
      <c r="M25" s="1980"/>
      <c r="N25" s="1980"/>
      <c r="O25" s="1980"/>
      <c r="P25" s="1980"/>
      <c r="Q25" s="1980"/>
      <c r="R25" s="1980"/>
      <c r="S25" s="1980"/>
      <c r="T25" s="1980"/>
      <c r="U25" s="1980"/>
      <c r="V25" s="1980"/>
      <c r="W25" s="1980"/>
      <c r="X25" s="1980"/>
      <c r="Y25" s="1980"/>
      <c r="Z25" s="1980"/>
      <c r="AA25" s="1980"/>
      <c r="AB25" s="1980"/>
      <c r="AC25" s="1980"/>
      <c r="AD25" s="1980"/>
      <c r="AE25" s="1981"/>
      <c r="AF25" s="2025" t="s">
        <v>814</v>
      </c>
      <c r="AG25" s="2026"/>
      <c r="AH25" s="2027"/>
      <c r="AI25" s="1979" t="s">
        <v>787</v>
      </c>
      <c r="AJ25" s="1980"/>
      <c r="AK25" s="1980"/>
      <c r="AL25" s="1980"/>
      <c r="AM25" s="1980"/>
      <c r="AN25" s="1980"/>
      <c r="AO25" s="1980"/>
      <c r="AP25" s="1980"/>
      <c r="AQ25" s="1981"/>
      <c r="AR25" s="2014"/>
      <c r="AS25" s="1034" t="s">
        <v>948</v>
      </c>
      <c r="AT25" s="930" t="s">
        <v>815</v>
      </c>
    </row>
    <row r="26" spans="1:50" s="928" customFormat="1" ht="312" customHeight="1">
      <c r="A26" s="1941"/>
      <c r="B26" s="2009" t="s">
        <v>816</v>
      </c>
      <c r="C26" s="2010"/>
      <c r="D26" s="2010"/>
      <c r="E26" s="2010"/>
      <c r="F26" s="2011"/>
      <c r="G26" s="1979" t="s">
        <v>787</v>
      </c>
      <c r="H26" s="1980"/>
      <c r="I26" s="1980"/>
      <c r="J26" s="1980"/>
      <c r="K26" s="1980"/>
      <c r="L26" s="1980"/>
      <c r="M26" s="1980"/>
      <c r="N26" s="1980"/>
      <c r="O26" s="1980"/>
      <c r="P26" s="1980"/>
      <c r="Q26" s="1980"/>
      <c r="R26" s="1980"/>
      <c r="S26" s="1980"/>
      <c r="T26" s="1980"/>
      <c r="U26" s="1980"/>
      <c r="V26" s="1980"/>
      <c r="W26" s="1980"/>
      <c r="X26" s="1980"/>
      <c r="Y26" s="1980"/>
      <c r="Z26" s="1980"/>
      <c r="AA26" s="1980"/>
      <c r="AB26" s="1980"/>
      <c r="AC26" s="1980"/>
      <c r="AD26" s="1980"/>
      <c r="AE26" s="1980"/>
      <c r="AF26" s="1980"/>
      <c r="AG26" s="1980"/>
      <c r="AH26" s="1981"/>
      <c r="AI26" s="930" t="s">
        <v>366</v>
      </c>
      <c r="AJ26" s="937"/>
      <c r="AK26" s="1980"/>
      <c r="AL26" s="1980"/>
      <c r="AM26" s="1980"/>
      <c r="AN26" s="1980"/>
      <c r="AO26" s="1980"/>
      <c r="AP26" s="1980"/>
      <c r="AQ26" s="930" t="s">
        <v>817</v>
      </c>
      <c r="AR26" s="2014"/>
      <c r="AS26" s="930" t="s">
        <v>818</v>
      </c>
      <c r="AT26" s="930" t="s">
        <v>819</v>
      </c>
    </row>
    <row r="27" spans="1:50" s="928" customFormat="1" ht="153" customHeight="1">
      <c r="A27" s="1941"/>
      <c r="B27" s="2009" t="s">
        <v>913</v>
      </c>
      <c r="C27" s="2010"/>
      <c r="D27" s="2010"/>
      <c r="E27" s="2010"/>
      <c r="F27" s="2011"/>
      <c r="G27" s="1979" t="s">
        <v>787</v>
      </c>
      <c r="H27" s="1980"/>
      <c r="I27" s="1980"/>
      <c r="J27" s="1980"/>
      <c r="K27" s="1980"/>
      <c r="L27" s="1980"/>
      <c r="M27" s="1980"/>
      <c r="N27" s="1980"/>
      <c r="O27" s="1980"/>
      <c r="P27" s="1980"/>
      <c r="Q27" s="1980"/>
      <c r="R27" s="1980"/>
      <c r="S27" s="1980"/>
      <c r="T27" s="1980"/>
      <c r="U27" s="1980"/>
      <c r="V27" s="1980"/>
      <c r="W27" s="1980"/>
      <c r="X27" s="1980"/>
      <c r="Y27" s="1980"/>
      <c r="Z27" s="1980"/>
      <c r="AA27" s="1980"/>
      <c r="AB27" s="1980"/>
      <c r="AC27" s="1980"/>
      <c r="AD27" s="1980"/>
      <c r="AE27" s="1980"/>
      <c r="AF27" s="1980"/>
      <c r="AG27" s="1980"/>
      <c r="AH27" s="1980"/>
      <c r="AI27" s="1981"/>
      <c r="AJ27" s="938" t="s">
        <v>648</v>
      </c>
      <c r="AK27" s="2024" t="s">
        <v>787</v>
      </c>
      <c r="AL27" s="2024"/>
      <c r="AM27" s="2024"/>
      <c r="AN27" s="2024"/>
      <c r="AO27" s="2024"/>
      <c r="AP27" s="2024"/>
      <c r="AQ27" s="930" t="s">
        <v>914</v>
      </c>
      <c r="AR27" s="2014"/>
      <c r="AS27" s="930" t="s">
        <v>915</v>
      </c>
      <c r="AT27" s="930"/>
    </row>
    <row r="28" spans="1:50" s="928" customFormat="1" ht="56.45" customHeight="1">
      <c r="A28" s="1941"/>
      <c r="B28" s="2015" t="s">
        <v>186</v>
      </c>
      <c r="C28" s="2028"/>
      <c r="D28" s="2028"/>
      <c r="E28" s="2028"/>
      <c r="F28" s="2016"/>
      <c r="G28" s="2024" t="s">
        <v>823</v>
      </c>
      <c r="H28" s="2024"/>
      <c r="I28" s="2024"/>
      <c r="J28" s="2024"/>
      <c r="K28" s="2024"/>
      <c r="L28" s="2024"/>
      <c r="M28" s="2024"/>
      <c r="N28" s="2024"/>
      <c r="O28" s="2024"/>
      <c r="P28" s="2024"/>
      <c r="Q28" s="2024"/>
      <c r="R28" s="2024"/>
      <c r="S28" s="2024"/>
      <c r="T28" s="2024"/>
      <c r="U28" s="2024"/>
      <c r="V28" s="2024"/>
      <c r="W28" s="2024"/>
      <c r="X28" s="2024"/>
      <c r="Y28" s="2024"/>
      <c r="Z28" s="2024"/>
      <c r="AA28" s="2024"/>
      <c r="AB28" s="2024"/>
      <c r="AC28" s="2024"/>
      <c r="AD28" s="2024"/>
      <c r="AE28" s="2024"/>
      <c r="AF28" s="2036" t="s">
        <v>824</v>
      </c>
      <c r="AG28" s="936" t="s">
        <v>825</v>
      </c>
      <c r="AH28" s="2036"/>
      <c r="AI28" s="1986" t="s">
        <v>823</v>
      </c>
      <c r="AJ28" s="1931"/>
      <c r="AK28" s="1931" t="s">
        <v>366</v>
      </c>
      <c r="AL28" s="1931"/>
      <c r="AM28" s="1931"/>
      <c r="AN28" s="1931" t="s">
        <v>366</v>
      </c>
      <c r="AO28" s="1931"/>
      <c r="AP28" s="1931"/>
      <c r="AQ28" s="1931" t="s">
        <v>828</v>
      </c>
      <c r="AR28" s="2014"/>
      <c r="AS28" s="1931" t="s">
        <v>826</v>
      </c>
      <c r="AT28" s="1931" t="s">
        <v>916</v>
      </c>
    </row>
    <row r="29" spans="1:50" s="928" customFormat="1" ht="135" customHeight="1">
      <c r="A29" s="1941"/>
      <c r="B29" s="2017"/>
      <c r="C29" s="2038"/>
      <c r="D29" s="2038"/>
      <c r="E29" s="2038"/>
      <c r="F29" s="2018"/>
      <c r="G29" s="2024"/>
      <c r="H29" s="2024"/>
      <c r="I29" s="2024"/>
      <c r="J29" s="2024"/>
      <c r="K29" s="2024"/>
      <c r="L29" s="2024"/>
      <c r="M29" s="2024"/>
      <c r="N29" s="2024"/>
      <c r="O29" s="2024"/>
      <c r="P29" s="2024"/>
      <c r="Q29" s="2024"/>
      <c r="R29" s="2024"/>
      <c r="S29" s="2024"/>
      <c r="T29" s="2024"/>
      <c r="U29" s="2024"/>
      <c r="V29" s="2024"/>
      <c r="W29" s="2024"/>
      <c r="X29" s="2024"/>
      <c r="Y29" s="2024"/>
      <c r="Z29" s="2024"/>
      <c r="AA29" s="2024"/>
      <c r="AB29" s="2024"/>
      <c r="AC29" s="2024"/>
      <c r="AD29" s="2024"/>
      <c r="AE29" s="2024"/>
      <c r="AF29" s="2037"/>
      <c r="AG29" s="930" t="s">
        <v>366</v>
      </c>
      <c r="AH29" s="2037"/>
      <c r="AI29" s="1989"/>
      <c r="AJ29" s="1932"/>
      <c r="AK29" s="1932"/>
      <c r="AL29" s="1932"/>
      <c r="AM29" s="1932"/>
      <c r="AN29" s="1932"/>
      <c r="AO29" s="1932"/>
      <c r="AP29" s="1932"/>
      <c r="AQ29" s="1932"/>
      <c r="AR29" s="2014"/>
      <c r="AS29" s="1932"/>
      <c r="AT29" s="1932"/>
    </row>
    <row r="30" spans="1:50" s="928" customFormat="1" ht="53.45" customHeight="1">
      <c r="A30" s="1941"/>
      <c r="B30" s="2017" t="s">
        <v>910</v>
      </c>
      <c r="C30" s="2028"/>
      <c r="D30" s="2028"/>
      <c r="E30" s="2028"/>
      <c r="F30" s="2016"/>
      <c r="G30" s="1986" t="s">
        <v>831</v>
      </c>
      <c r="H30" s="1987"/>
      <c r="I30" s="1987"/>
      <c r="J30" s="1987"/>
      <c r="K30" s="1987"/>
      <c r="L30" s="1987"/>
      <c r="M30" s="1987"/>
      <c r="N30" s="1987"/>
      <c r="O30" s="1987"/>
      <c r="P30" s="1987"/>
      <c r="Q30" s="1987"/>
      <c r="R30" s="1987"/>
      <c r="S30" s="1987"/>
      <c r="T30" s="1987"/>
      <c r="U30" s="1987"/>
      <c r="V30" s="1987"/>
      <c r="W30" s="1987"/>
      <c r="X30" s="1987"/>
      <c r="Y30" s="1987"/>
      <c r="Z30" s="1987"/>
      <c r="AA30" s="1987"/>
      <c r="AB30" s="1987"/>
      <c r="AC30" s="1987"/>
      <c r="AD30" s="1987"/>
      <c r="AE30" s="1987"/>
      <c r="AF30" s="1987"/>
      <c r="AG30" s="1987"/>
      <c r="AH30" s="1987"/>
      <c r="AI30" s="1987"/>
      <c r="AJ30" s="1988"/>
      <c r="AK30" s="2024"/>
      <c r="AL30" s="2024" t="s">
        <v>366</v>
      </c>
      <c r="AM30" s="1986" t="s">
        <v>787</v>
      </c>
      <c r="AN30" s="1987"/>
      <c r="AO30" s="1987"/>
      <c r="AP30" s="1987"/>
      <c r="AQ30" s="2024" t="s">
        <v>917</v>
      </c>
      <c r="AR30" s="2014"/>
      <c r="AS30" s="1931"/>
      <c r="AT30" s="1931"/>
    </row>
    <row r="31" spans="1:50" s="928" customFormat="1" ht="53.45" customHeight="1">
      <c r="A31" s="1941"/>
      <c r="B31" s="2019"/>
      <c r="C31" s="2029"/>
      <c r="D31" s="2029"/>
      <c r="E31" s="2029"/>
      <c r="F31" s="2020"/>
      <c r="G31" s="1989"/>
      <c r="H31" s="1990"/>
      <c r="I31" s="1990"/>
      <c r="J31" s="1990"/>
      <c r="K31" s="1990"/>
      <c r="L31" s="1990"/>
      <c r="M31" s="1990"/>
      <c r="N31" s="1990"/>
      <c r="O31" s="1990"/>
      <c r="P31" s="1990"/>
      <c r="Q31" s="1990"/>
      <c r="R31" s="1990"/>
      <c r="S31" s="1990"/>
      <c r="T31" s="1990"/>
      <c r="U31" s="1990"/>
      <c r="V31" s="1990"/>
      <c r="W31" s="1990"/>
      <c r="X31" s="1990"/>
      <c r="Y31" s="1990"/>
      <c r="Z31" s="1990"/>
      <c r="AA31" s="1990"/>
      <c r="AB31" s="1990"/>
      <c r="AC31" s="1990"/>
      <c r="AD31" s="1990"/>
      <c r="AE31" s="1990"/>
      <c r="AF31" s="1990"/>
      <c r="AG31" s="1990"/>
      <c r="AH31" s="1990"/>
      <c r="AI31" s="1990"/>
      <c r="AJ31" s="1991"/>
      <c r="AK31" s="2024"/>
      <c r="AL31" s="2024"/>
      <c r="AM31" s="1989"/>
      <c r="AN31" s="1990"/>
      <c r="AO31" s="1990"/>
      <c r="AP31" s="1990"/>
      <c r="AQ31" s="2024"/>
      <c r="AR31" s="1932"/>
      <c r="AS31" s="1932"/>
      <c r="AT31" s="1932"/>
    </row>
    <row r="32" spans="1:50" s="928" customFormat="1" ht="159" customHeight="1" thickBot="1">
      <c r="A32" s="1942"/>
      <c r="B32" s="2044" t="s">
        <v>833</v>
      </c>
      <c r="C32" s="2045"/>
      <c r="D32" s="2045"/>
      <c r="E32" s="2045"/>
      <c r="F32" s="2046"/>
      <c r="G32" s="2024" t="s">
        <v>787</v>
      </c>
      <c r="H32" s="2024"/>
      <c r="I32" s="2024"/>
      <c r="J32" s="2024"/>
      <c r="K32" s="2024"/>
      <c r="L32" s="2024"/>
      <c r="M32" s="2024"/>
      <c r="N32" s="2024"/>
      <c r="O32" s="2024"/>
      <c r="P32" s="2024"/>
      <c r="Q32" s="2024"/>
      <c r="R32" s="2024"/>
      <c r="S32" s="2024"/>
      <c r="T32" s="2024"/>
      <c r="U32" s="2024"/>
      <c r="V32" s="2024"/>
      <c r="W32" s="2024"/>
      <c r="X32" s="2024"/>
      <c r="Y32" s="2024"/>
      <c r="Z32" s="2024"/>
      <c r="AA32" s="2024"/>
      <c r="AB32" s="2024"/>
      <c r="AC32" s="2024"/>
      <c r="AD32" s="2024"/>
      <c r="AE32" s="2024"/>
      <c r="AF32" s="2024"/>
      <c r="AG32" s="2024"/>
      <c r="AH32" s="2024"/>
      <c r="AI32" s="2024"/>
      <c r="AJ32" s="2024"/>
      <c r="AK32" s="2024"/>
      <c r="AL32" s="2024"/>
      <c r="AM32" s="937"/>
      <c r="AN32" s="937"/>
      <c r="AO32" s="938" t="s">
        <v>366</v>
      </c>
      <c r="AP32" s="1979" t="s">
        <v>787</v>
      </c>
      <c r="AQ32" s="1981"/>
      <c r="AR32" s="930" t="s">
        <v>834</v>
      </c>
      <c r="AS32" s="1034" t="s">
        <v>966</v>
      </c>
      <c r="AT32" s="930" t="s">
        <v>835</v>
      </c>
    </row>
    <row r="33" spans="1:167" s="928" customFormat="1">
      <c r="A33" s="939"/>
      <c r="B33" s="2039"/>
      <c r="C33" s="2039"/>
      <c r="D33" s="2039"/>
      <c r="E33" s="2039"/>
      <c r="F33" s="2039"/>
      <c r="AR33" s="939"/>
    </row>
    <row r="34" spans="1:167" s="928" customFormat="1" ht="15">
      <c r="A34" s="940"/>
      <c r="E34" s="904"/>
      <c r="F34" s="940"/>
      <c r="AR34" s="939"/>
    </row>
    <row r="35" spans="1:167" s="928" customFormat="1" ht="15">
      <c r="A35" s="940"/>
      <c r="E35" s="905"/>
      <c r="F35" s="940"/>
      <c r="AR35" s="939"/>
    </row>
    <row r="36" spans="1:167" s="928" customFormat="1" ht="15">
      <c r="A36" s="940"/>
      <c r="E36" s="905"/>
      <c r="F36" s="940"/>
    </row>
    <row r="37" spans="1:167" s="929" customFormat="1" ht="15">
      <c r="A37" s="940"/>
      <c r="B37" s="928"/>
      <c r="C37" s="928"/>
      <c r="D37" s="928"/>
      <c r="E37" s="928"/>
      <c r="F37" s="928"/>
      <c r="G37" s="928"/>
      <c r="H37" s="928"/>
      <c r="I37" s="928"/>
      <c r="J37" s="928"/>
      <c r="K37" s="928"/>
      <c r="L37" s="928"/>
      <c r="M37" s="928"/>
      <c r="N37" s="928"/>
      <c r="O37" s="928"/>
      <c r="P37" s="928"/>
      <c r="Q37" s="928"/>
      <c r="R37" s="928"/>
      <c r="S37" s="928"/>
      <c r="T37" s="928"/>
      <c r="U37" s="928"/>
      <c r="V37" s="928"/>
      <c r="W37" s="928"/>
      <c r="X37" s="928"/>
      <c r="Y37" s="928"/>
      <c r="Z37" s="928"/>
      <c r="AA37" s="928"/>
      <c r="AB37" s="928"/>
      <c r="AC37" s="928"/>
      <c r="AD37" s="928"/>
      <c r="AE37" s="928"/>
      <c r="AF37" s="928"/>
      <c r="AG37" s="928"/>
      <c r="AH37" s="928"/>
      <c r="AI37" s="928"/>
      <c r="AJ37" s="928"/>
      <c r="AK37" s="928"/>
      <c r="AL37" s="928"/>
      <c r="AM37" s="928"/>
      <c r="AN37" s="928"/>
      <c r="AO37" s="928"/>
      <c r="AP37" s="928"/>
      <c r="AQ37" s="928"/>
      <c r="AR37" s="928"/>
      <c r="AS37" s="928"/>
      <c r="AT37" s="928"/>
      <c r="AU37" s="928"/>
      <c r="AV37" s="928"/>
      <c r="AW37" s="928"/>
      <c r="AX37" s="928"/>
      <c r="AY37" s="928"/>
      <c r="AZ37" s="928"/>
      <c r="BA37" s="928"/>
      <c r="BB37" s="928"/>
      <c r="BC37" s="928"/>
      <c r="BD37" s="928"/>
      <c r="BE37" s="928"/>
      <c r="BF37" s="928"/>
      <c r="BG37" s="928"/>
      <c r="BH37" s="928"/>
      <c r="BI37" s="928"/>
      <c r="BJ37" s="928"/>
      <c r="BK37" s="928"/>
      <c r="BL37" s="928"/>
      <c r="BM37" s="928"/>
      <c r="BN37" s="928"/>
      <c r="BO37" s="928"/>
      <c r="BP37" s="928"/>
      <c r="BQ37" s="928"/>
      <c r="BR37" s="928"/>
      <c r="BS37" s="928"/>
      <c r="BT37" s="928"/>
      <c r="BU37" s="928"/>
      <c r="BV37" s="928"/>
      <c r="BW37" s="928"/>
      <c r="BX37" s="928"/>
      <c r="BY37" s="928"/>
      <c r="BZ37" s="928"/>
      <c r="CA37" s="928"/>
      <c r="CB37" s="928"/>
      <c r="CC37" s="928"/>
      <c r="CD37" s="928"/>
      <c r="CE37" s="928"/>
      <c r="CF37" s="928"/>
      <c r="CG37" s="928"/>
      <c r="CH37" s="928"/>
      <c r="CI37" s="928"/>
      <c r="CJ37" s="928"/>
      <c r="CK37" s="928"/>
      <c r="CL37" s="928"/>
      <c r="CM37" s="928"/>
      <c r="CN37" s="928"/>
      <c r="CO37" s="928"/>
      <c r="CP37" s="928"/>
      <c r="CQ37" s="928"/>
      <c r="CR37" s="928"/>
      <c r="CS37" s="928"/>
      <c r="CT37" s="928"/>
      <c r="CU37" s="928"/>
      <c r="CV37" s="928"/>
      <c r="CW37" s="928"/>
      <c r="CX37" s="928"/>
      <c r="CY37" s="928"/>
      <c r="CZ37" s="928"/>
      <c r="DA37" s="928"/>
      <c r="DB37" s="928"/>
      <c r="DC37" s="928"/>
      <c r="DD37" s="928"/>
      <c r="DE37" s="928"/>
      <c r="DF37" s="928"/>
      <c r="DG37" s="928"/>
      <c r="DH37" s="928"/>
      <c r="DI37" s="928"/>
      <c r="DJ37" s="928"/>
      <c r="DK37" s="928"/>
      <c r="DL37" s="928"/>
      <c r="DM37" s="928"/>
      <c r="DN37" s="928"/>
      <c r="DO37" s="928"/>
      <c r="DP37" s="928"/>
      <c r="DQ37" s="928"/>
      <c r="DR37" s="928"/>
      <c r="DS37" s="928"/>
      <c r="DT37" s="928"/>
      <c r="DU37" s="928"/>
      <c r="DV37" s="928"/>
      <c r="DW37" s="928"/>
      <c r="DX37" s="928"/>
      <c r="DY37" s="928"/>
      <c r="DZ37" s="928"/>
      <c r="EA37" s="928"/>
      <c r="EB37" s="928"/>
      <c r="EC37" s="928"/>
      <c r="ED37" s="928"/>
      <c r="EE37" s="928"/>
      <c r="EF37" s="928"/>
      <c r="EG37" s="928"/>
      <c r="EH37" s="928"/>
      <c r="EI37" s="928"/>
      <c r="EJ37" s="928"/>
      <c r="EK37" s="928"/>
      <c r="EL37" s="928"/>
      <c r="EM37" s="928"/>
      <c r="EN37" s="928"/>
      <c r="EO37" s="928"/>
      <c r="EP37" s="928"/>
      <c r="EQ37" s="928"/>
      <c r="ER37" s="928"/>
      <c r="ES37" s="928"/>
      <c r="ET37" s="928"/>
      <c r="EU37" s="928"/>
      <c r="EV37" s="928"/>
      <c r="EW37" s="928"/>
      <c r="EX37" s="928"/>
      <c r="EY37" s="928"/>
      <c r="EZ37" s="928"/>
      <c r="FA37" s="928"/>
      <c r="FB37" s="928"/>
      <c r="FC37" s="928"/>
      <c r="FD37" s="928"/>
      <c r="FE37" s="928"/>
      <c r="FF37" s="928"/>
    </row>
    <row r="38" spans="1:167" ht="15">
      <c r="A38" s="940"/>
      <c r="B38" s="928"/>
      <c r="C38" s="928"/>
      <c r="D38" s="928"/>
      <c r="E38" s="928"/>
      <c r="F38" s="921"/>
      <c r="G38" s="928"/>
      <c r="H38" s="928"/>
      <c r="I38" s="928"/>
      <c r="J38" s="2039"/>
      <c r="K38" s="2039"/>
      <c r="L38" s="928"/>
      <c r="M38" s="928"/>
      <c r="N38" s="928"/>
      <c r="O38" s="928"/>
      <c r="P38" s="928"/>
      <c r="Q38" s="928"/>
      <c r="R38" s="928"/>
      <c r="S38" s="928"/>
      <c r="T38" s="928"/>
      <c r="U38" s="928"/>
      <c r="V38" s="928"/>
      <c r="W38" s="928"/>
      <c r="X38" s="928"/>
      <c r="Y38" s="928"/>
      <c r="Z38" s="928"/>
      <c r="AA38" s="928"/>
      <c r="AB38" s="928"/>
      <c r="AC38" s="928"/>
      <c r="AD38" s="928"/>
      <c r="AE38" s="928"/>
      <c r="AF38" s="928"/>
      <c r="AG38" s="928"/>
      <c r="AH38" s="928"/>
      <c r="AI38" s="928"/>
      <c r="AJ38" s="928"/>
      <c r="AK38" s="928"/>
      <c r="AL38" s="928"/>
      <c r="AM38" s="928"/>
      <c r="AN38" s="928"/>
      <c r="AO38" s="928"/>
      <c r="AP38" s="928"/>
      <c r="AQ38" s="928"/>
      <c r="AR38" s="928"/>
      <c r="ET38" s="933"/>
      <c r="EU38" s="933"/>
      <c r="EV38" s="933"/>
      <c r="EW38" s="933"/>
      <c r="EX38" s="933"/>
      <c r="EY38" s="933"/>
      <c r="EZ38" s="933"/>
      <c r="FA38" s="933"/>
      <c r="FB38" s="933"/>
      <c r="FC38" s="933"/>
      <c r="FD38" s="933"/>
      <c r="FE38" s="933"/>
      <c r="FF38" s="933"/>
      <c r="FG38" s="933"/>
      <c r="FH38" s="933"/>
      <c r="FI38" s="933"/>
      <c r="FJ38" s="933"/>
      <c r="FK38" s="933"/>
    </row>
    <row r="39" spans="1:167" ht="15">
      <c r="A39" s="940"/>
      <c r="B39" s="928"/>
      <c r="C39" s="928"/>
      <c r="D39" s="928"/>
      <c r="E39" s="928"/>
      <c r="F39" s="2040"/>
      <c r="G39" s="928"/>
      <c r="H39" s="928"/>
      <c r="I39" s="928"/>
      <c r="J39" s="2039"/>
      <c r="K39" s="2039"/>
      <c r="L39" s="928"/>
      <c r="M39" s="928"/>
      <c r="N39" s="928"/>
      <c r="O39" s="928"/>
      <c r="P39" s="928"/>
      <c r="Q39" s="928"/>
      <c r="R39" s="928"/>
      <c r="S39" s="928"/>
      <c r="T39" s="928"/>
      <c r="U39" s="928"/>
      <c r="V39" s="928"/>
      <c r="W39" s="928"/>
      <c r="X39" s="928"/>
      <c r="Y39" s="928"/>
      <c r="Z39" s="928"/>
      <c r="AA39" s="928"/>
      <c r="AB39" s="928"/>
      <c r="AC39" s="928"/>
      <c r="AD39" s="928"/>
      <c r="AE39" s="928"/>
      <c r="AF39" s="928"/>
      <c r="AG39" s="928"/>
      <c r="AH39" s="928"/>
      <c r="AI39" s="928"/>
      <c r="AJ39" s="928"/>
      <c r="AK39" s="928"/>
      <c r="AL39" s="928"/>
      <c r="AM39" s="928"/>
      <c r="AN39" s="928"/>
      <c r="AO39" s="928"/>
      <c r="AP39" s="928"/>
      <c r="AQ39" s="928"/>
      <c r="AR39" s="928"/>
      <c r="ET39" s="933"/>
      <c r="EU39" s="933"/>
      <c r="EV39" s="933"/>
      <c r="EW39" s="933"/>
      <c r="EX39" s="933"/>
      <c r="EY39" s="933"/>
      <c r="EZ39" s="933"/>
      <c r="FA39" s="933"/>
      <c r="FB39" s="933"/>
      <c r="FC39" s="933"/>
      <c r="FD39" s="933"/>
      <c r="FE39" s="933"/>
      <c r="FF39" s="933"/>
      <c r="FG39" s="933"/>
      <c r="FH39" s="933"/>
      <c r="FI39" s="933"/>
      <c r="FJ39" s="933"/>
      <c r="FK39" s="933"/>
    </row>
    <row r="40" spans="1:167">
      <c r="A40" s="928"/>
      <c r="B40" s="928"/>
      <c r="C40" s="928"/>
      <c r="D40" s="928"/>
      <c r="E40" s="928"/>
      <c r="F40" s="2040"/>
      <c r="G40" s="928"/>
      <c r="H40" s="928"/>
      <c r="I40" s="928"/>
      <c r="J40" s="928"/>
      <c r="K40" s="928"/>
      <c r="L40" s="928"/>
      <c r="M40" s="928"/>
      <c r="N40" s="928"/>
      <c r="O40" s="928"/>
      <c r="P40" s="928"/>
      <c r="Q40" s="928"/>
      <c r="R40" s="928"/>
      <c r="S40" s="928"/>
      <c r="T40" s="928"/>
      <c r="U40" s="928"/>
      <c r="V40" s="928"/>
      <c r="W40" s="928"/>
      <c r="X40" s="928"/>
      <c r="Y40" s="928"/>
      <c r="Z40" s="928"/>
      <c r="AA40" s="928"/>
      <c r="AB40" s="928"/>
      <c r="AC40" s="928"/>
      <c r="AD40" s="928"/>
      <c r="AE40" s="928"/>
      <c r="AF40" s="928"/>
      <c r="AG40" s="928"/>
      <c r="AH40" s="928"/>
      <c r="AI40" s="928"/>
      <c r="AJ40" s="928"/>
      <c r="AK40" s="928"/>
      <c r="AL40" s="928"/>
      <c r="AM40" s="928"/>
      <c r="AN40" s="928"/>
      <c r="AO40" s="928"/>
      <c r="AP40" s="928"/>
      <c r="AQ40" s="928"/>
      <c r="AR40" s="928"/>
      <c r="ET40" s="933"/>
      <c r="EU40" s="933"/>
      <c r="EV40" s="933"/>
      <c r="EW40" s="933"/>
      <c r="EX40" s="933"/>
      <c r="EY40" s="933"/>
      <c r="EZ40" s="933"/>
      <c r="FA40" s="933"/>
      <c r="FB40" s="933"/>
      <c r="FC40" s="933"/>
      <c r="FD40" s="933"/>
      <c r="FE40" s="933"/>
      <c r="FF40" s="933"/>
      <c r="FG40" s="933"/>
      <c r="FH40" s="933"/>
      <c r="FI40" s="933"/>
      <c r="FJ40" s="933"/>
      <c r="FK40" s="933"/>
    </row>
    <row r="41" spans="1:167">
      <c r="A41" s="928"/>
      <c r="B41" s="928"/>
      <c r="C41" s="928"/>
      <c r="D41" s="928"/>
      <c r="E41" s="928"/>
      <c r="F41" s="2040"/>
      <c r="G41" s="928"/>
      <c r="H41" s="928"/>
      <c r="I41" s="928"/>
      <c r="J41" s="928"/>
      <c r="K41" s="928"/>
      <c r="L41" s="928"/>
      <c r="M41" s="928"/>
      <c r="N41" s="928"/>
      <c r="O41" s="928"/>
      <c r="P41" s="928"/>
      <c r="Q41" s="928"/>
      <c r="R41" s="928"/>
      <c r="S41" s="928"/>
      <c r="T41" s="928"/>
      <c r="U41" s="928"/>
      <c r="V41" s="928"/>
      <c r="W41" s="928"/>
      <c r="X41" s="928"/>
      <c r="Y41" s="928"/>
      <c r="Z41" s="928"/>
      <c r="AA41" s="928"/>
      <c r="AB41" s="928"/>
      <c r="AC41" s="928"/>
      <c r="AD41" s="928"/>
      <c r="AE41" s="928"/>
      <c r="AF41" s="928"/>
      <c r="AG41" s="928"/>
      <c r="AH41" s="928"/>
      <c r="AI41" s="928"/>
      <c r="AJ41" s="928"/>
      <c r="AK41" s="928"/>
      <c r="AL41" s="928"/>
      <c r="AM41" s="928"/>
      <c r="AN41" s="928"/>
      <c r="AO41" s="928"/>
      <c r="AP41" s="928"/>
      <c r="AQ41" s="928"/>
      <c r="AR41" s="928"/>
      <c r="ET41" s="933"/>
      <c r="EU41" s="933"/>
      <c r="EV41" s="933"/>
      <c r="EW41" s="933"/>
      <c r="EX41" s="933"/>
      <c r="EY41" s="933"/>
      <c r="EZ41" s="933"/>
      <c r="FA41" s="933"/>
      <c r="FB41" s="933"/>
      <c r="FC41" s="933"/>
      <c r="FD41" s="933"/>
      <c r="FE41" s="933"/>
      <c r="FF41" s="933"/>
      <c r="FG41" s="933"/>
      <c r="FH41" s="933"/>
      <c r="FI41" s="933"/>
      <c r="FJ41" s="933"/>
      <c r="FK41" s="933"/>
    </row>
    <row r="42" spans="1:167">
      <c r="A42" s="928"/>
      <c r="B42" s="928"/>
      <c r="C42" s="928"/>
      <c r="D42" s="928"/>
      <c r="E42" s="928"/>
      <c r="F42" s="928"/>
      <c r="G42" s="928"/>
      <c r="H42" s="928"/>
      <c r="I42" s="928"/>
      <c r="J42" s="928"/>
      <c r="K42" s="928"/>
      <c r="L42" s="928"/>
      <c r="M42" s="928"/>
      <c r="N42" s="928"/>
      <c r="O42" s="928"/>
      <c r="P42" s="928"/>
      <c r="Q42" s="928"/>
      <c r="R42" s="928"/>
      <c r="S42" s="928"/>
      <c r="T42" s="928"/>
      <c r="U42" s="928"/>
      <c r="V42" s="928"/>
      <c r="W42" s="928"/>
      <c r="X42" s="928"/>
      <c r="Y42" s="928"/>
      <c r="Z42" s="928"/>
      <c r="AA42" s="928"/>
      <c r="AB42" s="928"/>
      <c r="AC42" s="928"/>
      <c r="AD42" s="928"/>
      <c r="AE42" s="928"/>
      <c r="AF42" s="928"/>
      <c r="AG42" s="928"/>
      <c r="AH42" s="928"/>
      <c r="AI42" s="928"/>
      <c r="AJ42" s="928"/>
      <c r="AK42" s="928"/>
      <c r="AL42" s="928"/>
      <c r="AM42" s="928"/>
      <c r="AN42" s="928"/>
      <c r="AO42" s="928"/>
      <c r="AP42" s="928"/>
      <c r="AQ42" s="928"/>
      <c r="AR42" s="928"/>
      <c r="ET42" s="933"/>
      <c r="EU42" s="933"/>
      <c r="EV42" s="933"/>
      <c r="EW42" s="933"/>
      <c r="EX42" s="933"/>
      <c r="EY42" s="933"/>
      <c r="EZ42" s="933"/>
      <c r="FA42" s="933"/>
      <c r="FB42" s="933"/>
      <c r="FC42" s="933"/>
      <c r="FD42" s="933"/>
      <c r="FE42" s="933"/>
      <c r="FF42" s="933"/>
      <c r="FG42" s="933"/>
      <c r="FH42" s="933"/>
      <c r="FI42" s="933"/>
      <c r="FJ42" s="933"/>
      <c r="FK42" s="933"/>
    </row>
    <row r="43" spans="1:167">
      <c r="A43" s="928"/>
      <c r="B43" s="928"/>
      <c r="C43" s="928"/>
      <c r="D43" s="928"/>
      <c r="E43" s="928"/>
      <c r="F43" s="928"/>
      <c r="G43" s="928"/>
      <c r="H43" s="928"/>
      <c r="I43" s="928"/>
      <c r="J43" s="928"/>
      <c r="K43" s="928"/>
      <c r="L43" s="928"/>
      <c r="M43" s="928"/>
      <c r="N43" s="928"/>
      <c r="O43" s="928"/>
      <c r="P43" s="928"/>
      <c r="Q43" s="928"/>
      <c r="R43" s="928"/>
      <c r="S43" s="928"/>
      <c r="T43" s="928"/>
      <c r="U43" s="928"/>
      <c r="V43" s="928"/>
      <c r="W43" s="928"/>
      <c r="X43" s="928"/>
      <c r="Y43" s="928"/>
      <c r="Z43" s="928"/>
      <c r="AA43" s="928"/>
      <c r="AB43" s="928"/>
      <c r="AC43" s="928"/>
      <c r="AD43" s="928"/>
      <c r="AE43" s="928"/>
      <c r="AF43" s="928"/>
      <c r="AG43" s="928"/>
      <c r="AH43" s="928"/>
      <c r="AI43" s="928"/>
      <c r="AJ43" s="928"/>
      <c r="AK43" s="928"/>
      <c r="AL43" s="928"/>
      <c r="AM43" s="928"/>
      <c r="AN43" s="928"/>
      <c r="AO43" s="928"/>
      <c r="AP43" s="928"/>
      <c r="AQ43" s="928"/>
      <c r="AR43" s="928"/>
      <c r="ET43" s="933"/>
      <c r="EU43" s="933"/>
      <c r="EV43" s="933"/>
      <c r="EW43" s="933"/>
      <c r="EX43" s="933"/>
      <c r="EY43" s="933"/>
      <c r="EZ43" s="933"/>
      <c r="FA43" s="933"/>
      <c r="FB43" s="933"/>
      <c r="FC43" s="933"/>
      <c r="FD43" s="933"/>
      <c r="FE43" s="933"/>
      <c r="FF43" s="933"/>
      <c r="FG43" s="933"/>
      <c r="FH43" s="933"/>
      <c r="FI43" s="933"/>
      <c r="FJ43" s="933"/>
      <c r="FK43" s="933"/>
    </row>
    <row r="44" spans="1:167">
      <c r="A44" s="928"/>
      <c r="B44" s="928"/>
      <c r="C44" s="928"/>
      <c r="D44" s="928"/>
      <c r="E44" s="928"/>
      <c r="F44" s="928"/>
      <c r="G44" s="928"/>
      <c r="H44" s="928"/>
      <c r="I44" s="928"/>
      <c r="J44" s="928"/>
      <c r="K44" s="928"/>
      <c r="L44" s="928"/>
      <c r="M44" s="928"/>
      <c r="N44" s="928"/>
      <c r="O44" s="928"/>
      <c r="P44" s="928"/>
      <c r="Q44" s="928"/>
      <c r="R44" s="928"/>
      <c r="S44" s="928"/>
      <c r="T44" s="928"/>
      <c r="U44" s="928"/>
      <c r="V44" s="928"/>
      <c r="W44" s="928"/>
      <c r="X44" s="928"/>
      <c r="Y44" s="928"/>
      <c r="Z44" s="928"/>
      <c r="AA44" s="928"/>
      <c r="AB44" s="928"/>
      <c r="AC44" s="928"/>
      <c r="AD44" s="928"/>
      <c r="AE44" s="928"/>
      <c r="AF44" s="928"/>
      <c r="AG44" s="928"/>
      <c r="AH44" s="928"/>
      <c r="AI44" s="928"/>
      <c r="AJ44" s="928"/>
      <c r="AK44" s="928"/>
      <c r="AL44" s="928"/>
      <c r="AM44" s="928"/>
      <c r="AN44" s="928"/>
      <c r="AO44" s="928"/>
      <c r="AP44" s="928"/>
      <c r="AQ44" s="928"/>
      <c r="AR44" s="928"/>
      <c r="ET44" s="933"/>
      <c r="EU44" s="933"/>
      <c r="EV44" s="933"/>
      <c r="EW44" s="933"/>
      <c r="EX44" s="933"/>
      <c r="EY44" s="933"/>
      <c r="EZ44" s="933"/>
      <c r="FA44" s="933"/>
      <c r="FB44" s="933"/>
      <c r="FC44" s="933"/>
      <c r="FD44" s="933"/>
      <c r="FE44" s="933"/>
      <c r="FF44" s="933"/>
      <c r="FG44" s="933"/>
      <c r="FH44" s="933"/>
      <c r="FI44" s="933"/>
      <c r="FJ44" s="933"/>
      <c r="FK44" s="933"/>
    </row>
    <row r="45" spans="1:167">
      <c r="A45" s="928"/>
      <c r="B45" s="928"/>
      <c r="C45" s="928"/>
      <c r="D45" s="928"/>
      <c r="E45" s="928"/>
      <c r="F45" s="928"/>
      <c r="G45" s="928"/>
      <c r="H45" s="928"/>
      <c r="I45" s="928"/>
      <c r="J45" s="928"/>
      <c r="K45" s="928"/>
      <c r="L45" s="928"/>
      <c r="M45" s="928"/>
      <c r="N45" s="928"/>
      <c r="O45" s="928"/>
      <c r="P45" s="928"/>
      <c r="Q45" s="928"/>
      <c r="R45" s="928"/>
      <c r="S45" s="928"/>
      <c r="T45" s="928"/>
      <c r="U45" s="928"/>
      <c r="V45" s="928"/>
      <c r="W45" s="928"/>
      <c r="X45" s="928"/>
      <c r="Y45" s="928"/>
      <c r="Z45" s="928"/>
      <c r="AA45" s="928"/>
      <c r="AB45" s="928"/>
      <c r="AC45" s="928"/>
      <c r="AD45" s="928"/>
      <c r="AE45" s="928"/>
      <c r="AF45" s="928"/>
      <c r="AG45" s="928"/>
      <c r="AH45" s="928"/>
      <c r="AI45" s="928"/>
      <c r="AJ45" s="928"/>
      <c r="AK45" s="928"/>
      <c r="AL45" s="928"/>
      <c r="AM45" s="928"/>
      <c r="AN45" s="928"/>
      <c r="AO45" s="928"/>
      <c r="AP45" s="928"/>
      <c r="AQ45" s="928"/>
      <c r="AR45" s="928"/>
      <c r="ET45" s="933"/>
      <c r="EU45" s="933"/>
      <c r="EV45" s="933"/>
      <c r="EW45" s="933"/>
      <c r="EX45" s="933"/>
      <c r="EY45" s="933"/>
      <c r="EZ45" s="933"/>
      <c r="FA45" s="933"/>
      <c r="FB45" s="933"/>
      <c r="FC45" s="933"/>
      <c r="FD45" s="933"/>
      <c r="FE45" s="933"/>
      <c r="FF45" s="933"/>
      <c r="FG45" s="933"/>
      <c r="FH45" s="933"/>
      <c r="FI45" s="933"/>
      <c r="FJ45" s="933"/>
      <c r="FK45" s="933"/>
    </row>
    <row r="46" spans="1:167" ht="14.45" customHeight="1">
      <c r="A46" s="928"/>
      <c r="B46" s="928"/>
      <c r="C46" s="928"/>
      <c r="D46" s="928"/>
      <c r="E46" s="928"/>
      <c r="F46" s="928"/>
      <c r="G46" s="928"/>
      <c r="H46" s="928"/>
      <c r="I46" s="928"/>
      <c r="J46" s="928"/>
      <c r="K46" s="928"/>
      <c r="L46" s="928"/>
      <c r="M46" s="928"/>
      <c r="N46" s="928"/>
      <c r="O46" s="928"/>
      <c r="P46" s="928"/>
      <c r="Q46" s="928"/>
      <c r="R46" s="928"/>
      <c r="S46" s="928"/>
      <c r="T46" s="928"/>
      <c r="U46" s="928"/>
      <c r="V46" s="928"/>
      <c r="W46" s="928"/>
      <c r="X46" s="928"/>
      <c r="Y46" s="928"/>
      <c r="Z46" s="928"/>
      <c r="AA46" s="928"/>
      <c r="AB46" s="928"/>
      <c r="AC46" s="928"/>
      <c r="AD46" s="928"/>
      <c r="AE46" s="928"/>
      <c r="AF46" s="928"/>
      <c r="AG46" s="928"/>
      <c r="AH46" s="928"/>
      <c r="AI46" s="928"/>
      <c r="AJ46" s="928"/>
      <c r="AK46" s="928"/>
      <c r="AL46" s="928"/>
      <c r="AM46" s="928"/>
      <c r="AN46" s="928"/>
      <c r="AO46" s="928"/>
      <c r="AP46" s="928"/>
      <c r="AQ46" s="928"/>
      <c r="AR46" s="928"/>
      <c r="ET46" s="933"/>
      <c r="EU46" s="933"/>
      <c r="EV46" s="933"/>
      <c r="EW46" s="933"/>
      <c r="EX46" s="933"/>
      <c r="EY46" s="933"/>
      <c r="EZ46" s="933"/>
      <c r="FA46" s="933"/>
      <c r="FB46" s="933"/>
      <c r="FC46" s="933"/>
      <c r="FD46" s="933"/>
      <c r="FE46" s="933"/>
      <c r="FF46" s="933"/>
      <c r="FG46" s="933"/>
      <c r="FH46" s="933"/>
      <c r="FI46" s="933"/>
      <c r="FJ46" s="933"/>
      <c r="FK46" s="933"/>
    </row>
    <row r="47" spans="1:167">
      <c r="A47" s="928"/>
      <c r="B47" s="928"/>
      <c r="C47" s="928"/>
      <c r="D47" s="928"/>
      <c r="E47" s="928"/>
      <c r="F47" s="928"/>
      <c r="G47" s="928"/>
      <c r="H47" s="928"/>
      <c r="I47" s="928"/>
      <c r="J47" s="928"/>
      <c r="K47" s="928"/>
      <c r="L47" s="928"/>
      <c r="M47" s="928"/>
      <c r="N47" s="928"/>
      <c r="O47" s="928"/>
      <c r="P47" s="928"/>
      <c r="Q47" s="928"/>
      <c r="R47" s="928"/>
      <c r="S47" s="928"/>
      <c r="T47" s="928"/>
      <c r="U47" s="928"/>
      <c r="V47" s="928"/>
      <c r="W47" s="928"/>
      <c r="X47" s="928"/>
      <c r="Y47" s="928"/>
      <c r="Z47" s="928"/>
      <c r="AA47" s="928"/>
      <c r="AB47" s="928"/>
      <c r="AC47" s="928"/>
      <c r="AD47" s="928"/>
      <c r="AE47" s="928"/>
      <c r="AF47" s="928"/>
      <c r="AG47" s="928"/>
      <c r="AH47" s="928"/>
      <c r="AI47" s="928"/>
      <c r="AJ47" s="928"/>
      <c r="AK47" s="928"/>
      <c r="AL47" s="928"/>
      <c r="AM47" s="928"/>
      <c r="AN47" s="928"/>
      <c r="AO47" s="928"/>
      <c r="AP47" s="928"/>
      <c r="AQ47" s="928"/>
      <c r="AR47" s="928"/>
      <c r="ET47" s="933"/>
      <c r="EU47" s="933"/>
      <c r="EV47" s="933"/>
      <c r="EW47" s="933"/>
      <c r="EX47" s="933"/>
      <c r="EY47" s="933"/>
      <c r="EZ47" s="933"/>
      <c r="FA47" s="933"/>
      <c r="FB47" s="933"/>
      <c r="FC47" s="933"/>
      <c r="FD47" s="933"/>
      <c r="FE47" s="933"/>
      <c r="FF47" s="933"/>
      <c r="FG47" s="933"/>
      <c r="FH47" s="933"/>
      <c r="FI47" s="933"/>
      <c r="FJ47" s="933"/>
      <c r="FK47" s="933"/>
    </row>
    <row r="48" spans="1:167">
      <c r="A48" s="928"/>
      <c r="B48" s="928"/>
      <c r="C48" s="928"/>
      <c r="D48" s="928"/>
      <c r="E48" s="928"/>
      <c r="F48" s="928"/>
      <c r="G48" s="928"/>
      <c r="H48" s="928"/>
      <c r="I48" s="928"/>
      <c r="J48" s="928"/>
      <c r="K48" s="928"/>
      <c r="L48" s="928"/>
      <c r="M48" s="928"/>
      <c r="N48" s="928"/>
      <c r="O48" s="928"/>
      <c r="P48" s="928"/>
      <c r="Q48" s="928"/>
      <c r="R48" s="928"/>
      <c r="S48" s="928"/>
      <c r="T48" s="928"/>
      <c r="U48" s="928"/>
      <c r="V48" s="928"/>
      <c r="W48" s="928"/>
      <c r="X48" s="928"/>
      <c r="Y48" s="928"/>
      <c r="Z48" s="928"/>
      <c r="AA48" s="928"/>
      <c r="AB48" s="928"/>
      <c r="AC48" s="928"/>
      <c r="AD48" s="928"/>
      <c r="AE48" s="928"/>
      <c r="AF48" s="928"/>
      <c r="AG48" s="928"/>
      <c r="AH48" s="928"/>
      <c r="AI48" s="928"/>
      <c r="AJ48" s="928"/>
      <c r="AK48" s="928"/>
      <c r="AL48" s="928"/>
      <c r="AM48" s="928"/>
      <c r="AN48" s="928"/>
      <c r="AO48" s="928"/>
      <c r="AP48" s="928"/>
      <c r="AQ48" s="928"/>
      <c r="AR48" s="928"/>
      <c r="ET48" s="933"/>
      <c r="EU48" s="933"/>
      <c r="EV48" s="933"/>
      <c r="EW48" s="933"/>
      <c r="EX48" s="933"/>
      <c r="EY48" s="933"/>
      <c r="EZ48" s="933"/>
      <c r="FA48" s="933"/>
      <c r="FB48" s="933"/>
      <c r="FC48" s="933"/>
      <c r="FD48" s="933"/>
      <c r="FE48" s="933"/>
      <c r="FF48" s="933"/>
      <c r="FG48" s="933"/>
      <c r="FH48" s="933"/>
      <c r="FI48" s="933"/>
      <c r="FJ48" s="933"/>
      <c r="FK48" s="933"/>
    </row>
    <row r="49" spans="1:167" ht="14.65" customHeight="1">
      <c r="A49" s="928"/>
      <c r="B49" s="928"/>
      <c r="C49" s="928"/>
      <c r="D49" s="928"/>
      <c r="E49" s="928"/>
      <c r="F49" s="928"/>
      <c r="G49" s="928"/>
      <c r="H49" s="928"/>
      <c r="I49" s="928"/>
      <c r="J49" s="928"/>
      <c r="K49" s="928"/>
      <c r="L49" s="928"/>
      <c r="M49" s="928"/>
      <c r="N49" s="928"/>
      <c r="O49" s="928"/>
      <c r="P49" s="928"/>
      <c r="Q49" s="928"/>
      <c r="R49" s="928"/>
      <c r="S49" s="928"/>
      <c r="T49" s="928"/>
      <c r="U49" s="928"/>
      <c r="V49" s="928"/>
      <c r="W49" s="928"/>
      <c r="X49" s="928"/>
      <c r="Y49" s="928"/>
      <c r="Z49" s="928"/>
      <c r="AA49" s="928"/>
      <c r="AB49" s="928"/>
      <c r="AC49" s="928"/>
      <c r="AD49" s="928"/>
      <c r="AE49" s="928"/>
      <c r="AF49" s="941"/>
      <c r="AG49" s="941"/>
      <c r="AH49" s="928"/>
      <c r="AI49" s="928"/>
      <c r="AJ49" s="928"/>
      <c r="AK49" s="928"/>
      <c r="AL49" s="928"/>
      <c r="AM49" s="928"/>
      <c r="AN49" s="928"/>
      <c r="AO49" s="928"/>
      <c r="AP49" s="928"/>
      <c r="AQ49" s="928"/>
      <c r="AR49" s="928"/>
      <c r="EY49" s="933"/>
      <c r="EZ49" s="933"/>
      <c r="FA49" s="933"/>
      <c r="FB49" s="933"/>
      <c r="FC49" s="933"/>
      <c r="FD49" s="933"/>
      <c r="FE49" s="933"/>
      <c r="FF49" s="933"/>
      <c r="FG49" s="933"/>
      <c r="FH49" s="933"/>
      <c r="FI49" s="933"/>
      <c r="FJ49" s="933"/>
      <c r="FK49" s="933"/>
    </row>
    <row r="50" spans="1:167">
      <c r="A50" s="928"/>
      <c r="B50" s="928"/>
      <c r="C50" s="928"/>
      <c r="D50" s="928"/>
      <c r="E50" s="928"/>
      <c r="F50" s="928"/>
      <c r="G50" s="928"/>
      <c r="H50" s="928"/>
      <c r="I50" s="928"/>
      <c r="J50" s="928"/>
      <c r="K50" s="928"/>
      <c r="L50" s="928"/>
      <c r="M50" s="928"/>
      <c r="N50" s="928"/>
      <c r="O50" s="928"/>
      <c r="P50" s="928"/>
      <c r="Q50" s="928"/>
      <c r="R50" s="928"/>
      <c r="S50" s="928"/>
      <c r="T50" s="928"/>
      <c r="U50" s="928"/>
      <c r="V50" s="928"/>
      <c r="W50" s="928"/>
      <c r="X50" s="928"/>
      <c r="Y50" s="928"/>
      <c r="Z50" s="928"/>
      <c r="AA50" s="928"/>
      <c r="AB50" s="928"/>
      <c r="AC50" s="928"/>
      <c r="AD50" s="928"/>
      <c r="AE50" s="928"/>
      <c r="AF50" s="941"/>
      <c r="AG50" s="941"/>
      <c r="AH50" s="928"/>
      <c r="AI50" s="928"/>
      <c r="AJ50" s="928"/>
      <c r="AK50" s="928"/>
      <c r="AL50" s="928"/>
      <c r="AM50" s="928"/>
      <c r="AN50" s="928"/>
      <c r="AO50" s="928"/>
      <c r="AP50" s="928"/>
      <c r="AQ50" s="928"/>
      <c r="AR50" s="928"/>
      <c r="EY50" s="933"/>
      <c r="EZ50" s="933"/>
      <c r="FA50" s="933"/>
      <c r="FB50" s="933"/>
      <c r="FC50" s="933"/>
      <c r="FD50" s="933"/>
      <c r="FE50" s="933"/>
      <c r="FF50" s="933"/>
      <c r="FG50" s="933"/>
      <c r="FH50" s="933"/>
      <c r="FI50" s="933"/>
      <c r="FJ50" s="933"/>
      <c r="FK50" s="933"/>
    </row>
    <row r="51" spans="1:167">
      <c r="A51" s="928"/>
      <c r="B51" s="928"/>
      <c r="C51" s="928"/>
      <c r="D51" s="928"/>
      <c r="E51" s="928"/>
      <c r="F51" s="928"/>
      <c r="G51" s="928"/>
      <c r="H51" s="928"/>
      <c r="I51" s="928"/>
      <c r="J51" s="928"/>
      <c r="K51" s="928"/>
      <c r="L51" s="928"/>
      <c r="M51" s="928"/>
      <c r="N51" s="928"/>
      <c r="O51" s="928"/>
      <c r="P51" s="928"/>
      <c r="Q51" s="928"/>
      <c r="R51" s="928"/>
      <c r="S51" s="928"/>
      <c r="T51" s="928"/>
      <c r="U51" s="928"/>
      <c r="V51" s="928"/>
      <c r="W51" s="928"/>
      <c r="X51" s="928"/>
      <c r="Y51" s="928"/>
      <c r="Z51" s="928"/>
      <c r="AA51" s="928"/>
      <c r="AB51" s="928"/>
      <c r="AC51" s="941"/>
      <c r="AD51" s="941"/>
      <c r="AE51" s="928"/>
      <c r="AF51" s="928"/>
      <c r="AG51" s="928"/>
      <c r="AH51" s="928"/>
      <c r="AI51" s="928"/>
      <c r="AJ51" s="928"/>
      <c r="AK51" s="928"/>
      <c r="AL51" s="928"/>
      <c r="AM51" s="928"/>
      <c r="AN51" s="928"/>
      <c r="AO51" s="928"/>
      <c r="AP51" s="928"/>
      <c r="AQ51" s="928"/>
      <c r="AR51" s="928"/>
      <c r="EV51" s="933"/>
      <c r="EW51" s="933"/>
      <c r="EX51" s="933"/>
      <c r="EY51" s="933"/>
      <c r="EZ51" s="933"/>
      <c r="FA51" s="933"/>
      <c r="FB51" s="933"/>
      <c r="FC51" s="933"/>
      <c r="FD51" s="933"/>
      <c r="FE51" s="933"/>
      <c r="FF51" s="933"/>
      <c r="FG51" s="933"/>
      <c r="FH51" s="933"/>
      <c r="FI51" s="933"/>
      <c r="FJ51" s="933"/>
      <c r="FK51" s="933"/>
    </row>
    <row r="52" spans="1:167" ht="14.65" customHeight="1">
      <c r="A52" s="928"/>
      <c r="B52" s="928"/>
      <c r="C52" s="928"/>
      <c r="D52" s="928"/>
      <c r="E52" s="928"/>
      <c r="F52" s="928"/>
      <c r="G52" s="928"/>
      <c r="H52" s="928"/>
      <c r="I52" s="928"/>
      <c r="J52" s="928"/>
      <c r="K52" s="928"/>
      <c r="L52" s="928"/>
      <c r="M52" s="928"/>
      <c r="N52" s="928"/>
      <c r="O52" s="928"/>
      <c r="P52" s="928"/>
      <c r="Q52" s="928"/>
      <c r="R52" s="928"/>
      <c r="S52" s="928"/>
      <c r="T52" s="928"/>
      <c r="U52" s="928"/>
      <c r="V52" s="928"/>
      <c r="W52" s="928"/>
      <c r="X52" s="928"/>
      <c r="Y52" s="928"/>
      <c r="Z52" s="928"/>
      <c r="AA52" s="928"/>
      <c r="AB52" s="928"/>
      <c r="AC52" s="941"/>
      <c r="AD52" s="941"/>
      <c r="AE52" s="928"/>
      <c r="AF52" s="928"/>
      <c r="AG52" s="928"/>
      <c r="AH52" s="928"/>
      <c r="AI52" s="928"/>
      <c r="AJ52" s="928"/>
      <c r="AK52" s="928"/>
      <c r="AL52" s="928"/>
      <c r="AM52" s="928"/>
      <c r="AN52" s="928"/>
      <c r="AO52" s="928"/>
      <c r="AP52" s="928"/>
      <c r="AQ52" s="928"/>
      <c r="AR52" s="928"/>
      <c r="EV52" s="933"/>
      <c r="EW52" s="933"/>
      <c r="EX52" s="933"/>
      <c r="EY52" s="933"/>
      <c r="EZ52" s="933"/>
      <c r="FA52" s="933"/>
      <c r="FB52" s="933"/>
      <c r="FC52" s="933"/>
      <c r="FD52" s="933"/>
      <c r="FE52" s="933"/>
      <c r="FF52" s="933"/>
      <c r="FG52" s="933"/>
      <c r="FH52" s="933"/>
      <c r="FI52" s="933"/>
      <c r="FJ52" s="933"/>
      <c r="FK52" s="933"/>
    </row>
    <row r="53" spans="1:167">
      <c r="A53" s="928"/>
      <c r="B53" s="928"/>
      <c r="C53" s="928"/>
      <c r="D53" s="928"/>
      <c r="E53" s="928"/>
      <c r="F53" s="928"/>
      <c r="G53" s="928"/>
      <c r="H53" s="928"/>
      <c r="I53" s="928"/>
      <c r="J53" s="928"/>
      <c r="K53" s="928"/>
      <c r="L53" s="928"/>
      <c r="M53" s="928"/>
      <c r="N53" s="928"/>
      <c r="O53" s="928"/>
      <c r="P53" s="928"/>
      <c r="Q53" s="928"/>
      <c r="R53" s="928"/>
      <c r="S53" s="928"/>
      <c r="T53" s="928"/>
      <c r="U53" s="928"/>
      <c r="V53" s="928"/>
      <c r="W53" s="928"/>
      <c r="X53" s="928"/>
      <c r="Y53" s="928"/>
      <c r="Z53" s="928"/>
      <c r="AA53" s="928"/>
      <c r="AB53" s="928"/>
      <c r="AC53" s="928"/>
      <c r="AD53" s="928"/>
      <c r="AE53" s="928"/>
      <c r="AF53" s="928"/>
      <c r="AG53" s="928"/>
      <c r="AH53" s="928"/>
      <c r="AI53" s="928"/>
      <c r="AJ53" s="928"/>
      <c r="AK53" s="928"/>
      <c r="AL53" s="928"/>
      <c r="AM53" s="928"/>
      <c r="AN53" s="928"/>
      <c r="AO53" s="941"/>
      <c r="AP53" s="941"/>
      <c r="AQ53" s="928"/>
      <c r="AR53" s="928"/>
    </row>
    <row r="54" spans="1:167">
      <c r="A54" s="928"/>
      <c r="B54" s="928"/>
      <c r="C54" s="928"/>
      <c r="D54" s="928"/>
      <c r="E54" s="928"/>
      <c r="F54" s="928"/>
      <c r="G54" s="928"/>
      <c r="H54" s="928"/>
      <c r="I54" s="928"/>
      <c r="J54" s="928"/>
      <c r="K54" s="928"/>
      <c r="L54" s="928"/>
      <c r="M54" s="928"/>
      <c r="N54" s="928"/>
      <c r="O54" s="928"/>
      <c r="P54" s="928"/>
      <c r="Q54" s="928"/>
      <c r="R54" s="928"/>
      <c r="S54" s="928"/>
      <c r="T54" s="928"/>
      <c r="U54" s="928"/>
      <c r="V54" s="928"/>
      <c r="W54" s="928"/>
      <c r="X54" s="928"/>
      <c r="Y54" s="928"/>
      <c r="Z54" s="928"/>
      <c r="AA54" s="928"/>
      <c r="AB54" s="928"/>
      <c r="AC54" s="928"/>
      <c r="AD54" s="928"/>
      <c r="AE54" s="928"/>
      <c r="AF54" s="928"/>
      <c r="AG54" s="928"/>
      <c r="AH54" s="928"/>
      <c r="AI54" s="928"/>
      <c r="AJ54" s="928"/>
      <c r="AK54" s="928"/>
      <c r="AL54" s="928"/>
      <c r="AM54" s="928"/>
      <c r="AN54" s="928"/>
      <c r="AO54" s="941" t="s">
        <v>836</v>
      </c>
      <c r="AP54" s="941"/>
      <c r="AQ54" s="928"/>
      <c r="AR54" s="928"/>
    </row>
    <row r="55" spans="1:167" ht="14.65" customHeight="1">
      <c r="A55" s="928"/>
      <c r="B55" s="928"/>
      <c r="C55" s="928"/>
      <c r="D55" s="928"/>
      <c r="E55" s="928"/>
      <c r="F55" s="928"/>
      <c r="G55" s="928"/>
      <c r="H55" s="928"/>
      <c r="I55" s="928"/>
      <c r="J55" s="928"/>
      <c r="K55" s="928"/>
      <c r="L55" s="921"/>
      <c r="M55" s="921"/>
      <c r="N55" s="921"/>
      <c r="O55" s="921"/>
      <c r="P55" s="921"/>
      <c r="Q55" s="921"/>
      <c r="R55" s="921"/>
      <c r="S55" s="921"/>
      <c r="T55" s="921"/>
      <c r="U55" s="921"/>
      <c r="V55" s="921"/>
      <c r="W55" s="921"/>
      <c r="X55" s="921"/>
      <c r="Y55" s="921"/>
      <c r="Z55" s="921"/>
      <c r="AA55" s="921"/>
      <c r="AB55" s="921"/>
      <c r="AC55" s="921"/>
      <c r="AD55" s="921"/>
      <c r="AE55" s="921"/>
      <c r="AF55" s="921"/>
      <c r="AG55" s="921"/>
      <c r="AH55" s="921"/>
      <c r="AI55" s="921"/>
      <c r="AJ55" s="921"/>
      <c r="AK55" s="921"/>
      <c r="AL55" s="921"/>
      <c r="AM55" s="921"/>
      <c r="AN55" s="921"/>
      <c r="AO55" s="941"/>
      <c r="AP55" s="941"/>
      <c r="AQ55" s="921"/>
      <c r="AR55" s="921"/>
      <c r="AS55" s="921"/>
    </row>
    <row r="56" spans="1:167">
      <c r="A56" s="928"/>
      <c r="B56" s="928"/>
      <c r="C56" s="928"/>
      <c r="D56" s="928"/>
      <c r="E56" s="928"/>
      <c r="F56" s="928"/>
      <c r="G56" s="928"/>
      <c r="H56" s="928"/>
      <c r="I56" s="928"/>
      <c r="J56" s="928"/>
      <c r="K56" s="928"/>
      <c r="L56" s="928"/>
      <c r="M56" s="928"/>
      <c r="N56" s="928"/>
      <c r="O56" s="928"/>
      <c r="P56" s="928"/>
      <c r="Q56" s="928"/>
      <c r="R56" s="928"/>
      <c r="S56" s="928"/>
      <c r="T56" s="928"/>
      <c r="U56" s="928"/>
      <c r="V56" s="928"/>
      <c r="W56" s="928"/>
      <c r="X56" s="928"/>
      <c r="Y56" s="928"/>
      <c r="Z56" s="928"/>
      <c r="AA56" s="928"/>
      <c r="AB56" s="928"/>
      <c r="AC56" s="928"/>
      <c r="AD56" s="928"/>
      <c r="AE56" s="928"/>
      <c r="AF56" s="928"/>
      <c r="AG56" s="928"/>
      <c r="AH56" s="928"/>
      <c r="AI56" s="928"/>
      <c r="AJ56" s="928"/>
      <c r="AK56" s="928"/>
      <c r="AL56" s="928"/>
      <c r="AM56" s="928"/>
      <c r="AN56" s="928"/>
      <c r="AO56" s="941" t="s">
        <v>837</v>
      </c>
      <c r="AP56" s="941"/>
      <c r="AQ56" s="928"/>
      <c r="AR56" s="928"/>
    </row>
    <row r="57" spans="1:167">
      <c r="A57" s="928"/>
      <c r="B57" s="928"/>
      <c r="C57" s="928"/>
      <c r="D57" s="928"/>
      <c r="E57" s="928"/>
      <c r="F57" s="928"/>
      <c r="G57" s="928"/>
      <c r="H57" s="928"/>
      <c r="I57" s="928"/>
      <c r="J57" s="928"/>
      <c r="K57" s="928"/>
      <c r="L57" s="928"/>
      <c r="M57" s="928"/>
      <c r="N57" s="928"/>
      <c r="O57" s="928"/>
      <c r="P57" s="928"/>
      <c r="Q57" s="928"/>
      <c r="R57" s="928"/>
      <c r="S57" s="928"/>
      <c r="T57" s="928"/>
      <c r="U57" s="928"/>
      <c r="V57" s="928"/>
      <c r="W57" s="928"/>
      <c r="X57" s="928"/>
      <c r="Y57" s="928"/>
      <c r="Z57" s="928"/>
      <c r="AA57" s="928"/>
      <c r="AB57" s="928"/>
      <c r="AC57" s="928"/>
      <c r="AD57" s="928"/>
      <c r="AE57" s="928"/>
      <c r="AF57" s="928"/>
      <c r="AG57" s="928"/>
      <c r="AH57" s="928"/>
      <c r="AI57" s="928"/>
      <c r="AJ57" s="928"/>
      <c r="AK57" s="928"/>
      <c r="AL57" s="928"/>
      <c r="AM57" s="928"/>
      <c r="AN57" s="928"/>
      <c r="AO57" s="941"/>
      <c r="AP57" s="941"/>
      <c r="AQ57" s="928"/>
      <c r="AR57" s="928"/>
    </row>
    <row r="58" spans="1:167" ht="14.65" customHeight="1">
      <c r="A58" s="928"/>
      <c r="B58" s="928"/>
      <c r="C58" s="928"/>
      <c r="D58" s="928"/>
      <c r="E58" s="928"/>
      <c r="F58" s="928"/>
      <c r="G58" s="928"/>
      <c r="H58" s="928"/>
      <c r="I58" s="928"/>
      <c r="J58" s="928"/>
      <c r="K58" s="928"/>
      <c r="L58" s="928"/>
      <c r="M58" s="928"/>
      <c r="N58" s="928"/>
      <c r="O58" s="928"/>
      <c r="P58" s="928"/>
      <c r="Q58" s="928"/>
      <c r="R58" s="928"/>
      <c r="S58" s="928"/>
      <c r="T58" s="928"/>
      <c r="U58" s="928"/>
      <c r="V58" s="928"/>
      <c r="W58" s="928"/>
      <c r="X58" s="928"/>
      <c r="Y58" s="928"/>
      <c r="Z58" s="928"/>
      <c r="AA58" s="928"/>
      <c r="AB58" s="928"/>
      <c r="AC58" s="928"/>
      <c r="AD58" s="928"/>
      <c r="AE58" s="928"/>
      <c r="AF58" s="928"/>
      <c r="AG58" s="928"/>
      <c r="AH58" s="928"/>
      <c r="AI58" s="928"/>
      <c r="AJ58" s="928"/>
      <c r="AK58" s="928"/>
      <c r="AL58" s="928"/>
      <c r="AM58" s="928"/>
      <c r="AN58" s="928"/>
      <c r="AO58" s="941"/>
      <c r="AP58" s="941"/>
      <c r="AQ58" s="928"/>
      <c r="AR58" s="928"/>
    </row>
    <row r="59" spans="1:167" ht="15" customHeight="1">
      <c r="A59" s="928"/>
      <c r="B59" s="928"/>
      <c r="C59" s="928"/>
      <c r="D59" s="928"/>
      <c r="E59" s="928"/>
      <c r="F59" s="928"/>
      <c r="G59" s="928"/>
      <c r="H59" s="928"/>
      <c r="I59" s="928"/>
      <c r="J59" s="928"/>
      <c r="K59" s="928"/>
      <c r="L59" s="928"/>
      <c r="M59" s="928"/>
      <c r="N59" s="928"/>
      <c r="O59" s="928"/>
      <c r="P59" s="928"/>
      <c r="Q59" s="928"/>
      <c r="R59" s="928"/>
      <c r="S59" s="928"/>
      <c r="T59" s="928"/>
      <c r="U59" s="928"/>
      <c r="V59" s="928"/>
      <c r="W59" s="928"/>
      <c r="X59" s="928"/>
      <c r="Y59" s="928"/>
      <c r="Z59" s="928"/>
      <c r="AA59" s="928"/>
      <c r="AB59" s="928"/>
      <c r="AC59" s="928"/>
      <c r="AD59" s="928"/>
      <c r="AE59" s="928"/>
      <c r="AF59" s="928"/>
      <c r="AG59" s="928"/>
      <c r="AH59" s="928"/>
      <c r="AI59" s="928"/>
      <c r="AJ59" s="928"/>
      <c r="AK59" s="928"/>
      <c r="AL59" s="928"/>
      <c r="AM59" s="928"/>
      <c r="AN59" s="928"/>
      <c r="AO59" s="928"/>
      <c r="AP59" s="928"/>
      <c r="AQ59" s="928"/>
      <c r="AR59" s="928"/>
    </row>
    <row r="60" spans="1:167">
      <c r="A60" s="928"/>
      <c r="B60" s="928"/>
      <c r="C60" s="928"/>
      <c r="D60" s="928"/>
      <c r="E60" s="928"/>
      <c r="F60" s="928"/>
      <c r="G60" s="928"/>
      <c r="H60" s="928"/>
      <c r="I60" s="928"/>
      <c r="J60" s="928"/>
      <c r="K60" s="928"/>
      <c r="L60" s="928"/>
      <c r="M60" s="928"/>
      <c r="N60" s="928"/>
      <c r="O60" s="928"/>
      <c r="P60" s="928"/>
      <c r="Q60" s="928"/>
      <c r="R60" s="928"/>
      <c r="S60" s="928"/>
      <c r="T60" s="928"/>
      <c r="U60" s="928"/>
      <c r="V60" s="928"/>
      <c r="W60" s="928"/>
      <c r="X60" s="928"/>
      <c r="Y60" s="928"/>
      <c r="Z60" s="928"/>
      <c r="AA60" s="928"/>
      <c r="AB60" s="928"/>
      <c r="AC60" s="928"/>
      <c r="AD60" s="928"/>
      <c r="AE60" s="928"/>
      <c r="AF60" s="928"/>
      <c r="AG60" s="928"/>
      <c r="AH60" s="928"/>
      <c r="AI60" s="928"/>
      <c r="AJ60" s="928"/>
      <c r="AK60" s="928"/>
      <c r="AL60" s="928"/>
      <c r="AM60" s="928"/>
      <c r="AN60" s="928"/>
      <c r="AO60" s="928"/>
      <c r="AP60" s="928"/>
      <c r="AQ60" s="928"/>
      <c r="AR60" s="928"/>
    </row>
    <row r="61" spans="1:167" ht="14.65" customHeight="1">
      <c r="A61" s="928"/>
      <c r="B61" s="928"/>
      <c r="C61" s="928"/>
      <c r="D61" s="928"/>
      <c r="E61" s="928"/>
      <c r="F61" s="928"/>
      <c r="G61" s="928"/>
      <c r="H61" s="928"/>
      <c r="I61" s="928"/>
      <c r="J61" s="928"/>
      <c r="K61" s="928"/>
      <c r="L61" s="928"/>
      <c r="M61" s="928"/>
      <c r="N61" s="928"/>
      <c r="O61" s="928"/>
      <c r="P61" s="928"/>
      <c r="Q61" s="928"/>
      <c r="R61" s="928"/>
      <c r="S61" s="928"/>
      <c r="T61" s="928"/>
      <c r="U61" s="928"/>
      <c r="V61" s="928"/>
      <c r="W61" s="928"/>
      <c r="X61" s="928"/>
      <c r="Y61" s="928"/>
      <c r="Z61" s="928"/>
      <c r="AA61" s="928"/>
      <c r="AB61" s="928"/>
      <c r="AC61" s="928"/>
      <c r="AD61" s="928"/>
      <c r="AE61" s="928"/>
      <c r="AF61" s="928"/>
      <c r="AG61" s="928"/>
      <c r="AH61" s="928"/>
      <c r="AI61" s="928"/>
      <c r="AJ61" s="928"/>
      <c r="AK61" s="928"/>
      <c r="AL61" s="928"/>
      <c r="AM61" s="928"/>
      <c r="AN61" s="928"/>
      <c r="AO61" s="928"/>
      <c r="AP61" s="928"/>
      <c r="AQ61" s="928"/>
      <c r="AR61" s="928"/>
    </row>
    <row r="62" spans="1:167">
      <c r="A62" s="928"/>
      <c r="B62" s="928"/>
      <c r="C62" s="928"/>
      <c r="D62" s="928"/>
      <c r="E62" s="928"/>
      <c r="F62" s="928"/>
      <c r="G62" s="928"/>
      <c r="H62" s="928"/>
      <c r="I62" s="928"/>
      <c r="J62" s="928"/>
      <c r="K62" s="928"/>
      <c r="L62" s="928"/>
      <c r="M62" s="928"/>
      <c r="N62" s="928"/>
      <c r="O62" s="928"/>
      <c r="P62" s="928"/>
      <c r="Q62" s="928"/>
      <c r="R62" s="928"/>
      <c r="S62" s="928"/>
      <c r="T62" s="928"/>
      <c r="U62" s="928"/>
      <c r="V62" s="928"/>
      <c r="W62" s="928"/>
      <c r="X62" s="928"/>
      <c r="Y62" s="928"/>
      <c r="Z62" s="928"/>
      <c r="AA62" s="928"/>
      <c r="AB62" s="928"/>
      <c r="AC62" s="928"/>
      <c r="AD62" s="928"/>
      <c r="AE62" s="928"/>
      <c r="AF62" s="928"/>
      <c r="AG62" s="928"/>
      <c r="AH62" s="928"/>
      <c r="AI62" s="928"/>
      <c r="AJ62" s="928"/>
      <c r="AK62" s="928"/>
      <c r="AL62" s="928"/>
      <c r="AM62" s="928"/>
      <c r="AN62" s="928"/>
      <c r="AO62" s="928"/>
      <c r="AP62" s="928"/>
      <c r="AQ62" s="928"/>
      <c r="AR62" s="928"/>
    </row>
    <row r="63" spans="1:167">
      <c r="A63" s="928"/>
      <c r="B63" s="928"/>
      <c r="C63" s="928"/>
      <c r="D63" s="928"/>
      <c r="E63" s="928"/>
      <c r="F63" s="928"/>
      <c r="G63" s="928"/>
      <c r="H63" s="928"/>
      <c r="I63" s="928"/>
      <c r="J63" s="928"/>
      <c r="K63" s="928"/>
      <c r="L63" s="928"/>
      <c r="M63" s="928"/>
      <c r="N63" s="928"/>
      <c r="O63" s="928"/>
      <c r="P63" s="928"/>
      <c r="Q63" s="928"/>
      <c r="R63" s="928"/>
      <c r="S63" s="928"/>
      <c r="T63" s="928"/>
      <c r="U63" s="928"/>
      <c r="V63" s="928"/>
      <c r="W63" s="928"/>
      <c r="X63" s="928"/>
      <c r="Y63" s="928"/>
      <c r="Z63" s="928"/>
      <c r="AA63" s="928"/>
      <c r="AB63" s="928"/>
      <c r="AC63" s="928"/>
      <c r="AD63" s="928"/>
      <c r="AE63" s="928"/>
      <c r="AF63" s="928"/>
      <c r="AG63" s="928"/>
      <c r="AH63" s="928"/>
      <c r="AI63" s="928"/>
      <c r="AJ63" s="928"/>
      <c r="AK63" s="928"/>
      <c r="AL63" s="928"/>
      <c r="AM63" s="928"/>
      <c r="AN63" s="928"/>
      <c r="AO63" s="928"/>
      <c r="AP63" s="928"/>
      <c r="AQ63" s="928"/>
      <c r="AR63" s="928"/>
    </row>
    <row r="64" spans="1:167">
      <c r="A64" s="928"/>
      <c r="B64" s="928"/>
      <c r="C64" s="928"/>
      <c r="D64" s="928"/>
      <c r="E64" s="928"/>
      <c r="F64" s="928"/>
      <c r="G64" s="928"/>
      <c r="H64" s="928"/>
      <c r="I64" s="928"/>
      <c r="J64" s="928"/>
      <c r="K64" s="928"/>
      <c r="L64" s="928"/>
      <c r="M64" s="928"/>
      <c r="N64" s="928"/>
      <c r="O64" s="928"/>
      <c r="P64" s="928"/>
      <c r="Q64" s="928"/>
      <c r="R64" s="928"/>
      <c r="S64" s="928"/>
      <c r="T64" s="928"/>
      <c r="U64" s="928"/>
      <c r="V64" s="928"/>
      <c r="W64" s="928"/>
      <c r="X64" s="928"/>
      <c r="Y64" s="928"/>
      <c r="Z64" s="928"/>
      <c r="AA64" s="928"/>
      <c r="AB64" s="928"/>
      <c r="AC64" s="928"/>
      <c r="AD64" s="928"/>
      <c r="AE64" s="928"/>
      <c r="AF64" s="928"/>
      <c r="AG64" s="928"/>
      <c r="AH64" s="928"/>
      <c r="AI64" s="928"/>
      <c r="AJ64" s="928"/>
      <c r="AK64" s="928"/>
      <c r="AL64" s="928"/>
      <c r="AM64" s="928"/>
      <c r="AN64" s="928"/>
      <c r="AO64" s="928"/>
      <c r="AP64" s="928"/>
      <c r="AQ64" s="928"/>
      <c r="AR64" s="928"/>
    </row>
    <row r="65" spans="1:167">
      <c r="A65" s="928"/>
      <c r="B65" s="928"/>
      <c r="C65" s="928"/>
      <c r="D65" s="928"/>
      <c r="E65" s="928"/>
      <c r="F65" s="928"/>
      <c r="G65" s="928"/>
      <c r="H65" s="928"/>
      <c r="I65" s="928"/>
      <c r="J65" s="928"/>
      <c r="K65" s="928"/>
      <c r="L65" s="928"/>
      <c r="M65" s="928"/>
      <c r="N65" s="928"/>
      <c r="O65" s="928"/>
      <c r="P65" s="928"/>
      <c r="Q65" s="928"/>
      <c r="R65" s="928"/>
      <c r="S65" s="928"/>
      <c r="T65" s="928"/>
      <c r="U65" s="928"/>
      <c r="V65" s="928"/>
      <c r="W65" s="928"/>
      <c r="X65" s="928"/>
      <c r="Y65" s="928"/>
      <c r="Z65" s="928"/>
      <c r="AA65" s="928"/>
      <c r="AB65" s="928"/>
      <c r="AC65" s="928"/>
      <c r="AD65" s="928"/>
      <c r="AE65" s="928"/>
      <c r="AF65" s="928"/>
      <c r="AG65" s="928"/>
      <c r="AH65" s="928"/>
      <c r="AI65" s="928"/>
      <c r="AJ65" s="928"/>
      <c r="AK65" s="928"/>
      <c r="AL65" s="928"/>
      <c r="AM65" s="928"/>
      <c r="AN65" s="928"/>
      <c r="AO65" s="928"/>
      <c r="AP65" s="928"/>
      <c r="AQ65" s="928"/>
      <c r="AR65" s="928"/>
    </row>
    <row r="66" spans="1:167">
      <c r="A66" s="928"/>
      <c r="B66" s="928"/>
      <c r="C66" s="928"/>
      <c r="D66" s="928"/>
      <c r="E66" s="928"/>
      <c r="F66" s="928"/>
      <c r="G66" s="928"/>
      <c r="H66" s="928"/>
      <c r="I66" s="928"/>
      <c r="J66" s="928"/>
      <c r="K66" s="928"/>
      <c r="L66" s="928"/>
      <c r="M66" s="928"/>
      <c r="N66" s="928"/>
      <c r="O66" s="928"/>
      <c r="P66" s="928"/>
      <c r="Q66" s="928"/>
      <c r="R66" s="928"/>
      <c r="S66" s="928"/>
      <c r="T66" s="928"/>
      <c r="U66" s="928"/>
      <c r="V66" s="928"/>
      <c r="W66" s="928"/>
      <c r="X66" s="928"/>
      <c r="Y66" s="928"/>
      <c r="Z66" s="928"/>
      <c r="AA66" s="928"/>
      <c r="AB66" s="928"/>
      <c r="AC66" s="928"/>
      <c r="AD66" s="928"/>
      <c r="AE66" s="928"/>
      <c r="AF66" s="928"/>
      <c r="AG66" s="928"/>
      <c r="AH66" s="928"/>
      <c r="AI66" s="928"/>
      <c r="AJ66" s="928"/>
      <c r="AK66" s="928"/>
      <c r="AL66" s="928"/>
      <c r="AM66" s="928"/>
      <c r="AN66" s="928"/>
      <c r="AO66" s="928"/>
      <c r="AP66" s="928"/>
      <c r="AQ66" s="928"/>
      <c r="AR66" s="928"/>
    </row>
    <row r="67" spans="1:167">
      <c r="A67" s="928"/>
      <c r="B67" s="928"/>
      <c r="C67" s="928"/>
      <c r="D67" s="928"/>
      <c r="E67" s="928"/>
      <c r="F67" s="928"/>
      <c r="G67" s="928"/>
      <c r="H67" s="928"/>
      <c r="I67" s="928"/>
      <c r="J67" s="928"/>
      <c r="K67" s="928"/>
      <c r="L67" s="928"/>
      <c r="M67" s="928"/>
      <c r="N67" s="928"/>
      <c r="O67" s="928"/>
      <c r="P67" s="928"/>
      <c r="Q67" s="928"/>
      <c r="R67" s="928"/>
      <c r="S67" s="928"/>
      <c r="T67" s="928"/>
      <c r="U67" s="928"/>
      <c r="V67" s="928"/>
      <c r="W67" s="928"/>
      <c r="X67" s="928"/>
      <c r="Y67" s="928"/>
      <c r="Z67" s="928"/>
      <c r="AA67" s="928"/>
      <c r="AB67" s="928"/>
      <c r="AC67" s="928"/>
      <c r="AD67" s="928"/>
      <c r="AE67" s="928"/>
      <c r="AF67" s="928"/>
      <c r="AG67" s="928"/>
      <c r="AH67" s="928"/>
      <c r="AI67" s="928"/>
      <c r="AJ67" s="928"/>
      <c r="AK67" s="928"/>
      <c r="AL67" s="928"/>
      <c r="AM67" s="928"/>
      <c r="AN67" s="928"/>
      <c r="AO67" s="928"/>
      <c r="AP67" s="928"/>
      <c r="AQ67" s="928"/>
      <c r="AR67" s="928"/>
    </row>
    <row r="68" spans="1:167">
      <c r="A68" s="928"/>
      <c r="B68" s="928"/>
      <c r="C68" s="928"/>
      <c r="D68" s="928"/>
      <c r="E68" s="928"/>
      <c r="F68" s="928"/>
      <c r="G68" s="928"/>
      <c r="H68" s="928"/>
      <c r="I68" s="928"/>
      <c r="J68" s="928"/>
      <c r="K68" s="928"/>
      <c r="L68" s="928"/>
      <c r="M68" s="928"/>
      <c r="N68" s="928"/>
      <c r="O68" s="928"/>
      <c r="P68" s="928"/>
      <c r="Q68" s="928"/>
      <c r="R68" s="928"/>
      <c r="S68" s="928"/>
      <c r="T68" s="928"/>
      <c r="U68" s="928"/>
      <c r="V68" s="928"/>
      <c r="W68" s="928"/>
      <c r="X68" s="928"/>
      <c r="Y68" s="928"/>
      <c r="Z68" s="928"/>
      <c r="AA68" s="928"/>
      <c r="AB68" s="928"/>
      <c r="AC68" s="928"/>
      <c r="AD68" s="928"/>
      <c r="AE68" s="928"/>
      <c r="AF68" s="928"/>
      <c r="AG68" s="928"/>
      <c r="AH68" s="928"/>
      <c r="AI68" s="928"/>
      <c r="AJ68" s="928"/>
      <c r="AK68" s="928"/>
      <c r="AL68" s="928"/>
      <c r="AM68" s="928"/>
      <c r="AN68" s="928"/>
      <c r="AO68" s="928"/>
      <c r="AP68" s="928"/>
      <c r="AQ68" s="928"/>
      <c r="AR68" s="928"/>
    </row>
    <row r="69" spans="1:167">
      <c r="A69" s="928"/>
      <c r="B69" s="928"/>
      <c r="C69" s="928"/>
      <c r="D69" s="928"/>
      <c r="E69" s="928"/>
      <c r="F69" s="928"/>
      <c r="G69" s="928"/>
      <c r="H69" s="928"/>
      <c r="I69" s="928"/>
      <c r="J69" s="928"/>
      <c r="K69" s="928"/>
      <c r="L69" s="928"/>
      <c r="M69" s="928"/>
      <c r="N69" s="928"/>
      <c r="O69" s="928"/>
      <c r="P69" s="928"/>
      <c r="Q69" s="928"/>
      <c r="R69" s="928"/>
      <c r="S69" s="928"/>
      <c r="T69" s="928"/>
      <c r="U69" s="928"/>
      <c r="V69" s="928"/>
      <c r="W69" s="928"/>
      <c r="X69" s="928"/>
      <c r="Y69" s="928"/>
      <c r="Z69" s="928"/>
      <c r="AA69" s="928"/>
      <c r="AB69" s="928"/>
      <c r="AC69" s="928"/>
      <c r="AD69" s="928"/>
      <c r="AE69" s="928"/>
      <c r="AF69" s="928"/>
      <c r="AG69" s="928"/>
      <c r="AH69" s="928"/>
      <c r="AI69" s="928"/>
      <c r="AJ69" s="928"/>
      <c r="AK69" s="928"/>
      <c r="AL69" s="928"/>
      <c r="AM69" s="928"/>
      <c r="AN69" s="928"/>
      <c r="AO69" s="928"/>
      <c r="AP69" s="928"/>
      <c r="AQ69" s="928"/>
      <c r="AR69" s="928"/>
    </row>
    <row r="70" spans="1:167">
      <c r="A70" s="928"/>
      <c r="B70" s="928"/>
      <c r="C70" s="928"/>
      <c r="D70" s="928"/>
      <c r="E70" s="928"/>
      <c r="F70" s="928"/>
      <c r="G70" s="928"/>
      <c r="H70" s="928"/>
      <c r="I70" s="928"/>
      <c r="J70" s="928"/>
      <c r="K70" s="928"/>
      <c r="L70" s="928"/>
      <c r="M70" s="928"/>
      <c r="N70" s="928"/>
      <c r="O70" s="928"/>
      <c r="P70" s="928"/>
      <c r="Q70" s="928"/>
      <c r="R70" s="928"/>
      <c r="S70" s="928"/>
      <c r="T70" s="928"/>
      <c r="U70" s="928"/>
      <c r="V70" s="928"/>
      <c r="W70" s="928"/>
      <c r="X70" s="928"/>
      <c r="Y70" s="928"/>
      <c r="Z70" s="928"/>
      <c r="AA70" s="928"/>
      <c r="AB70" s="928"/>
      <c r="AC70" s="928"/>
      <c r="AD70" s="928"/>
      <c r="AE70" s="928"/>
      <c r="AF70" s="928"/>
      <c r="AG70" s="928"/>
      <c r="AH70" s="928"/>
      <c r="AI70" s="928"/>
      <c r="AJ70" s="928"/>
      <c r="AK70" s="928"/>
      <c r="AL70" s="928"/>
      <c r="AM70" s="928"/>
      <c r="AN70" s="928"/>
      <c r="AO70" s="928"/>
      <c r="AP70" s="928"/>
      <c r="AQ70" s="928"/>
      <c r="AR70" s="928"/>
    </row>
    <row r="71" spans="1:167">
      <c r="A71" s="928"/>
      <c r="B71" s="928"/>
      <c r="C71" s="928"/>
      <c r="D71" s="928"/>
      <c r="E71" s="928"/>
      <c r="F71" s="928"/>
      <c r="G71" s="928"/>
      <c r="H71" s="928"/>
      <c r="I71" s="928"/>
      <c r="J71" s="928"/>
      <c r="K71" s="928"/>
      <c r="L71" s="928"/>
      <c r="M71" s="928"/>
      <c r="N71" s="928"/>
      <c r="O71" s="928"/>
      <c r="P71" s="928"/>
      <c r="Q71" s="928"/>
      <c r="R71" s="928"/>
      <c r="S71" s="928"/>
      <c r="T71" s="928"/>
      <c r="U71" s="928"/>
      <c r="V71" s="928"/>
      <c r="W71" s="928"/>
      <c r="X71" s="928"/>
      <c r="Y71" s="928"/>
      <c r="Z71" s="928"/>
      <c r="AA71" s="928"/>
      <c r="AB71" s="928"/>
      <c r="AC71" s="928"/>
      <c r="AD71" s="928"/>
      <c r="AE71" s="928"/>
      <c r="AF71" s="928"/>
      <c r="AG71" s="928"/>
      <c r="AH71" s="928"/>
      <c r="AI71" s="928"/>
      <c r="AJ71" s="928"/>
      <c r="AK71" s="928"/>
      <c r="AL71" s="928"/>
      <c r="AM71" s="928"/>
      <c r="AN71" s="928"/>
      <c r="AO71" s="928"/>
      <c r="AP71" s="928"/>
      <c r="AQ71" s="928"/>
      <c r="AR71" s="928"/>
    </row>
    <row r="72" spans="1:167">
      <c r="A72" s="928"/>
      <c r="B72" s="928"/>
      <c r="C72" s="928"/>
      <c r="D72" s="928"/>
      <c r="E72" s="928"/>
      <c r="F72" s="928"/>
      <c r="G72" s="928"/>
      <c r="H72" s="928"/>
      <c r="I72" s="928"/>
      <c r="J72" s="928"/>
      <c r="K72" s="928"/>
      <c r="L72" s="928"/>
      <c r="M72" s="928"/>
      <c r="N72" s="928"/>
      <c r="O72" s="928"/>
      <c r="P72" s="928"/>
      <c r="Q72" s="928"/>
      <c r="R72" s="928"/>
      <c r="S72" s="928"/>
      <c r="T72" s="928"/>
      <c r="U72" s="928"/>
      <c r="V72" s="928"/>
      <c r="W72" s="928"/>
      <c r="X72" s="928"/>
      <c r="Y72" s="928"/>
      <c r="Z72" s="928"/>
      <c r="AA72" s="928"/>
      <c r="AB72" s="928"/>
      <c r="AC72" s="928"/>
      <c r="AD72" s="928"/>
      <c r="AE72" s="928"/>
      <c r="AF72" s="928"/>
      <c r="AG72" s="928"/>
      <c r="AH72" s="928"/>
      <c r="AI72" s="928"/>
      <c r="AJ72" s="928"/>
      <c r="AK72" s="928"/>
      <c r="AL72" s="928"/>
      <c r="AM72" s="928"/>
      <c r="AN72" s="928"/>
      <c r="AO72" s="928"/>
      <c r="AP72" s="928"/>
      <c r="AQ72" s="928"/>
      <c r="AR72" s="928"/>
    </row>
    <row r="73" spans="1:167">
      <c r="A73" s="928"/>
      <c r="B73" s="928"/>
      <c r="C73" s="928"/>
      <c r="D73" s="928"/>
      <c r="E73" s="928"/>
      <c r="F73" s="928"/>
      <c r="G73" s="928"/>
      <c r="H73" s="928"/>
      <c r="I73" s="928"/>
      <c r="J73" s="928"/>
      <c r="K73" s="928"/>
      <c r="L73" s="928"/>
      <c r="M73" s="928"/>
      <c r="N73" s="928"/>
      <c r="O73" s="928"/>
      <c r="P73" s="928"/>
      <c r="Q73" s="928"/>
      <c r="R73" s="928"/>
      <c r="S73" s="928"/>
      <c r="T73" s="928"/>
      <c r="U73" s="928"/>
      <c r="V73" s="928"/>
      <c r="W73" s="928"/>
      <c r="X73" s="928"/>
      <c r="Y73" s="928"/>
      <c r="Z73" s="928"/>
      <c r="AA73" s="928"/>
      <c r="AB73" s="928"/>
      <c r="AC73" s="928"/>
      <c r="AD73" s="928"/>
      <c r="AE73" s="928"/>
      <c r="AF73" s="928"/>
      <c r="AG73" s="928"/>
      <c r="AH73" s="928"/>
      <c r="AI73" s="928"/>
      <c r="AJ73" s="928"/>
      <c r="AK73" s="928"/>
      <c r="AL73" s="928"/>
      <c r="AM73" s="928"/>
      <c r="AN73" s="928"/>
      <c r="AO73" s="928"/>
      <c r="AP73" s="928"/>
      <c r="AQ73" s="928"/>
      <c r="AR73" s="928"/>
    </row>
    <row r="74" spans="1:167" ht="18.399999999999999" customHeight="1">
      <c r="A74" s="928"/>
      <c r="B74" s="928"/>
      <c r="C74" s="928"/>
      <c r="D74" s="928"/>
      <c r="E74" s="928"/>
      <c r="F74" s="928"/>
      <c r="G74" s="928"/>
      <c r="H74" s="928"/>
      <c r="I74" s="928"/>
      <c r="J74" s="928"/>
      <c r="K74" s="928"/>
      <c r="L74" s="928"/>
      <c r="M74" s="928"/>
      <c r="N74" s="928"/>
      <c r="O74" s="928"/>
      <c r="P74" s="928"/>
      <c r="Q74" s="928"/>
      <c r="R74" s="928"/>
      <c r="S74" s="928"/>
      <c r="T74" s="928"/>
      <c r="U74" s="928"/>
      <c r="V74" s="928"/>
      <c r="W74" s="928"/>
      <c r="X74" s="928"/>
      <c r="Y74" s="928"/>
      <c r="Z74" s="928"/>
      <c r="AA74" s="928"/>
      <c r="AB74" s="928"/>
      <c r="AC74" s="928"/>
      <c r="AD74" s="928"/>
      <c r="AE74" s="928"/>
      <c r="AF74" s="928"/>
      <c r="AG74" s="928"/>
      <c r="AH74" s="928"/>
      <c r="AI74" s="928"/>
      <c r="AJ74" s="928"/>
      <c r="AK74" s="928"/>
      <c r="AL74" s="928"/>
      <c r="AM74" s="928"/>
      <c r="AN74" s="928"/>
      <c r="AO74" s="928"/>
      <c r="AP74" s="928"/>
      <c r="AQ74" s="928"/>
      <c r="AR74" s="928"/>
    </row>
    <row r="75" spans="1:167">
      <c r="A75" s="928"/>
      <c r="B75" s="928"/>
      <c r="C75" s="928"/>
      <c r="D75" s="928"/>
      <c r="E75" s="928"/>
      <c r="F75" s="928"/>
      <c r="G75" s="928"/>
      <c r="H75" s="928"/>
      <c r="I75" s="928"/>
      <c r="J75" s="928"/>
      <c r="K75" s="928"/>
      <c r="L75" s="928"/>
      <c r="M75" s="928"/>
      <c r="N75" s="928"/>
      <c r="O75" s="928"/>
      <c r="P75" s="928"/>
      <c r="Q75" s="928"/>
      <c r="R75" s="928"/>
      <c r="S75" s="928"/>
      <c r="T75" s="928"/>
      <c r="U75" s="928"/>
      <c r="V75" s="928"/>
      <c r="W75" s="928"/>
      <c r="X75" s="928"/>
      <c r="Y75" s="928"/>
      <c r="Z75" s="928"/>
      <c r="AA75" s="928"/>
      <c r="AB75" s="928"/>
      <c r="AC75" s="928"/>
      <c r="AD75" s="928"/>
      <c r="AE75" s="928"/>
      <c r="AF75" s="928"/>
      <c r="AG75" s="928"/>
      <c r="AH75" s="928"/>
      <c r="AI75" s="928"/>
      <c r="AJ75" s="928"/>
      <c r="AK75" s="928"/>
      <c r="AL75" s="928"/>
      <c r="AM75" s="928"/>
      <c r="AN75" s="928"/>
      <c r="AO75" s="928"/>
      <c r="AP75" s="928"/>
      <c r="AQ75" s="928"/>
      <c r="AR75" s="928"/>
    </row>
    <row r="76" spans="1:167" s="942" customFormat="1" ht="63" customHeight="1">
      <c r="A76" s="928"/>
      <c r="B76" s="928"/>
      <c r="C76" s="928"/>
      <c r="D76" s="928"/>
      <c r="E76" s="928"/>
      <c r="F76" s="928"/>
      <c r="G76" s="928"/>
      <c r="H76" s="928"/>
      <c r="I76" s="928"/>
      <c r="J76" s="928"/>
      <c r="K76" s="928"/>
      <c r="L76" s="928"/>
      <c r="M76" s="928"/>
      <c r="N76" s="928"/>
      <c r="O76" s="928"/>
      <c r="P76" s="928"/>
      <c r="Q76" s="928"/>
      <c r="R76" s="928"/>
      <c r="S76" s="928"/>
      <c r="T76" s="928"/>
      <c r="U76" s="928"/>
      <c r="V76" s="928"/>
      <c r="W76" s="928"/>
      <c r="X76" s="928"/>
      <c r="Y76" s="928"/>
      <c r="Z76" s="928"/>
      <c r="AA76" s="928"/>
      <c r="AB76" s="928"/>
      <c r="AC76" s="928"/>
      <c r="AD76" s="928"/>
      <c r="AE76" s="928"/>
      <c r="AF76" s="928"/>
      <c r="AG76" s="928"/>
      <c r="AH76" s="928"/>
      <c r="AI76" s="928"/>
      <c r="AJ76" s="928"/>
      <c r="AK76" s="928"/>
      <c r="AL76" s="928"/>
      <c r="AM76" s="928"/>
      <c r="AN76" s="928"/>
      <c r="AO76" s="928"/>
      <c r="AP76" s="928"/>
      <c r="AQ76" s="928"/>
      <c r="AR76" s="928"/>
      <c r="AS76" s="928"/>
      <c r="AT76" s="928"/>
      <c r="AU76" s="928"/>
      <c r="AV76" s="928"/>
      <c r="AW76" s="928"/>
      <c r="AX76" s="928"/>
      <c r="AY76" s="928"/>
      <c r="AZ76" s="928"/>
      <c r="BA76" s="928"/>
      <c r="BB76" s="928"/>
      <c r="BC76" s="928"/>
      <c r="BD76" s="928"/>
      <c r="BE76" s="928"/>
      <c r="BF76" s="928"/>
      <c r="BG76" s="928"/>
      <c r="BH76" s="928"/>
      <c r="BI76" s="928"/>
      <c r="BJ76" s="928"/>
      <c r="BK76" s="928"/>
      <c r="BL76" s="928"/>
      <c r="BM76" s="928"/>
      <c r="BN76" s="928"/>
      <c r="BO76" s="928"/>
      <c r="BP76" s="928"/>
      <c r="BQ76" s="928"/>
      <c r="BR76" s="928"/>
      <c r="BS76" s="928"/>
      <c r="BT76" s="928"/>
      <c r="BU76" s="928"/>
      <c r="BV76" s="928"/>
      <c r="BW76" s="928"/>
      <c r="BX76" s="928"/>
      <c r="BY76" s="928"/>
      <c r="BZ76" s="928"/>
      <c r="CA76" s="928"/>
      <c r="CB76" s="928"/>
      <c r="CC76" s="928"/>
      <c r="CD76" s="928"/>
      <c r="CE76" s="928"/>
      <c r="CF76" s="928"/>
      <c r="CG76" s="928"/>
      <c r="CH76" s="928"/>
      <c r="CI76" s="928"/>
      <c r="CJ76" s="928"/>
      <c r="CK76" s="928"/>
      <c r="CL76" s="928"/>
      <c r="CM76" s="928"/>
      <c r="CN76" s="928"/>
      <c r="CO76" s="928"/>
      <c r="CP76" s="928"/>
      <c r="CQ76" s="928"/>
      <c r="CR76" s="928"/>
      <c r="CS76" s="928"/>
      <c r="CT76" s="928"/>
      <c r="CU76" s="928"/>
      <c r="CV76" s="928"/>
      <c r="CW76" s="928"/>
      <c r="CX76" s="928"/>
      <c r="CY76" s="928"/>
      <c r="CZ76" s="928"/>
      <c r="DA76" s="928"/>
      <c r="DB76" s="928"/>
      <c r="DC76" s="928"/>
      <c r="DD76" s="928"/>
      <c r="DE76" s="928"/>
      <c r="DF76" s="928"/>
      <c r="DG76" s="928"/>
      <c r="DH76" s="928"/>
      <c r="DI76" s="928"/>
      <c r="DJ76" s="928"/>
      <c r="DK76" s="928"/>
      <c r="DL76" s="928"/>
      <c r="DM76" s="928"/>
      <c r="DN76" s="928"/>
      <c r="DO76" s="928"/>
      <c r="DP76" s="928"/>
      <c r="DQ76" s="928"/>
      <c r="DR76" s="928"/>
      <c r="DS76" s="928"/>
      <c r="DT76" s="928"/>
      <c r="DU76" s="928"/>
      <c r="DV76" s="928"/>
      <c r="DW76" s="928"/>
      <c r="DX76" s="928"/>
      <c r="DY76" s="928"/>
      <c r="DZ76" s="928"/>
      <c r="EA76" s="928"/>
      <c r="EB76" s="928"/>
      <c r="EC76" s="928"/>
      <c r="ED76" s="928"/>
      <c r="EE76" s="928"/>
      <c r="EF76" s="928"/>
      <c r="EG76" s="928"/>
      <c r="EH76" s="928"/>
      <c r="EI76" s="928"/>
      <c r="EJ76" s="928"/>
      <c r="EK76" s="928"/>
      <c r="EL76" s="928"/>
      <c r="EM76" s="928"/>
      <c r="EN76" s="928"/>
      <c r="EO76" s="928"/>
      <c r="EP76" s="928"/>
      <c r="EQ76" s="928"/>
      <c r="ER76" s="928"/>
      <c r="ES76" s="928"/>
      <c r="ET76" s="928"/>
      <c r="EU76" s="928"/>
      <c r="EV76" s="928"/>
      <c r="EW76" s="928"/>
      <c r="EX76" s="928"/>
      <c r="EY76" s="928"/>
      <c r="EZ76" s="928"/>
      <c r="FA76" s="928"/>
      <c r="FB76" s="928"/>
      <c r="FC76" s="928"/>
      <c r="FD76" s="928"/>
      <c r="FE76" s="928"/>
      <c r="FF76" s="928"/>
      <c r="FG76" s="928"/>
      <c r="FH76" s="928"/>
      <c r="FI76" s="928"/>
      <c r="FJ76" s="928"/>
      <c r="FK76" s="928"/>
    </row>
    <row r="77" spans="1:167" ht="37.5" customHeight="1">
      <c r="A77" s="928"/>
      <c r="B77" s="928"/>
      <c r="C77" s="928"/>
      <c r="D77" s="928"/>
      <c r="E77" s="928"/>
      <c r="F77" s="928"/>
      <c r="G77" s="928"/>
      <c r="H77" s="928"/>
      <c r="I77" s="928"/>
      <c r="J77" s="928"/>
      <c r="K77" s="928"/>
      <c r="L77" s="928"/>
      <c r="M77" s="928"/>
      <c r="N77" s="928"/>
      <c r="O77" s="928"/>
      <c r="P77" s="928"/>
      <c r="Q77" s="928"/>
      <c r="R77" s="928"/>
      <c r="S77" s="928"/>
      <c r="T77" s="928"/>
      <c r="U77" s="928"/>
      <c r="V77" s="928"/>
      <c r="W77" s="928"/>
      <c r="X77" s="928"/>
      <c r="Y77" s="928"/>
      <c r="Z77" s="928"/>
      <c r="AA77" s="928"/>
      <c r="AB77" s="928"/>
      <c r="AC77" s="928"/>
      <c r="AD77" s="928"/>
      <c r="AE77" s="928"/>
      <c r="AF77" s="928"/>
      <c r="AG77" s="928"/>
      <c r="AH77" s="928"/>
      <c r="AI77" s="928"/>
      <c r="AJ77" s="928"/>
      <c r="AK77" s="928"/>
      <c r="AL77" s="928"/>
      <c r="AM77" s="928"/>
      <c r="AN77" s="928"/>
      <c r="AO77" s="928"/>
      <c r="AP77" s="928"/>
      <c r="AQ77" s="928"/>
      <c r="AR77" s="928"/>
    </row>
    <row r="78" spans="1:167" s="929" customFormat="1" ht="14.65" customHeight="1">
      <c r="A78" s="928"/>
      <c r="B78" s="928"/>
      <c r="C78" s="928"/>
      <c r="D78" s="928"/>
      <c r="E78" s="928"/>
      <c r="F78" s="928"/>
      <c r="G78" s="928"/>
      <c r="H78" s="928"/>
      <c r="I78" s="928"/>
      <c r="J78" s="928"/>
      <c r="K78" s="928"/>
      <c r="L78" s="928"/>
      <c r="M78" s="928"/>
      <c r="N78" s="928"/>
      <c r="O78" s="928"/>
      <c r="P78" s="928"/>
      <c r="Q78" s="928"/>
      <c r="R78" s="928"/>
      <c r="S78" s="928"/>
      <c r="T78" s="928"/>
      <c r="U78" s="928"/>
      <c r="V78" s="928"/>
      <c r="W78" s="928"/>
      <c r="X78" s="928"/>
      <c r="Y78" s="928"/>
      <c r="Z78" s="928"/>
      <c r="AA78" s="928"/>
      <c r="AB78" s="928"/>
      <c r="AC78" s="928"/>
      <c r="AD78" s="928"/>
      <c r="AE78" s="928"/>
      <c r="AF78" s="928"/>
      <c r="AG78" s="928"/>
      <c r="AH78" s="928"/>
      <c r="AI78" s="928"/>
      <c r="AJ78" s="928"/>
      <c r="AK78" s="928"/>
      <c r="AL78" s="928"/>
      <c r="AM78" s="928"/>
      <c r="AN78" s="928"/>
      <c r="AO78" s="928"/>
      <c r="AP78" s="928"/>
      <c r="AQ78" s="928"/>
      <c r="AR78" s="928"/>
      <c r="AS78" s="928"/>
      <c r="AT78" s="928"/>
      <c r="AU78" s="928"/>
      <c r="AV78" s="928"/>
      <c r="AW78" s="928"/>
      <c r="AX78" s="928"/>
      <c r="AY78" s="928"/>
      <c r="AZ78" s="928"/>
      <c r="BA78" s="928"/>
      <c r="BB78" s="928"/>
      <c r="BC78" s="928"/>
      <c r="BD78" s="928"/>
      <c r="BE78" s="928"/>
      <c r="BF78" s="928"/>
      <c r="BG78" s="928"/>
      <c r="BH78" s="928"/>
      <c r="BI78" s="928"/>
      <c r="BJ78" s="928"/>
      <c r="BK78" s="928"/>
      <c r="BL78" s="928"/>
      <c r="BM78" s="928"/>
      <c r="BN78" s="928"/>
      <c r="BO78" s="928"/>
      <c r="BP78" s="928"/>
      <c r="BQ78" s="928"/>
      <c r="BR78" s="928"/>
      <c r="BS78" s="928"/>
      <c r="BT78" s="928"/>
      <c r="BU78" s="928"/>
      <c r="BV78" s="928"/>
      <c r="BW78" s="928"/>
      <c r="BX78" s="928"/>
      <c r="BY78" s="928"/>
      <c r="BZ78" s="928"/>
      <c r="CA78" s="928"/>
      <c r="CB78" s="928"/>
      <c r="CC78" s="928"/>
      <c r="CD78" s="928"/>
      <c r="CE78" s="928"/>
      <c r="CF78" s="928"/>
      <c r="CG78" s="928"/>
      <c r="CH78" s="928"/>
      <c r="CI78" s="928"/>
      <c r="CJ78" s="928"/>
      <c r="CK78" s="928"/>
      <c r="CL78" s="928"/>
      <c r="CM78" s="928"/>
      <c r="CN78" s="928"/>
      <c r="CO78" s="928"/>
      <c r="CP78" s="928"/>
      <c r="CQ78" s="928"/>
      <c r="CR78" s="928"/>
      <c r="CS78" s="928"/>
      <c r="CT78" s="928"/>
      <c r="CU78" s="928"/>
      <c r="CV78" s="928"/>
      <c r="CW78" s="928"/>
      <c r="CX78" s="928"/>
      <c r="CY78" s="928"/>
      <c r="CZ78" s="928"/>
      <c r="DA78" s="928"/>
      <c r="DB78" s="928"/>
      <c r="DC78" s="928"/>
      <c r="DD78" s="928"/>
      <c r="DE78" s="928"/>
      <c r="DF78" s="928"/>
      <c r="DG78" s="928"/>
      <c r="DH78" s="928"/>
      <c r="DI78" s="928"/>
      <c r="DJ78" s="928"/>
      <c r="DK78" s="928"/>
      <c r="DL78" s="928"/>
      <c r="DM78" s="928"/>
      <c r="DN78" s="928"/>
      <c r="DO78" s="928"/>
      <c r="DP78" s="928"/>
      <c r="DQ78" s="928"/>
      <c r="DR78" s="928"/>
      <c r="DS78" s="928"/>
      <c r="DT78" s="928"/>
      <c r="DU78" s="928"/>
      <c r="DV78" s="928"/>
      <c r="DW78" s="928"/>
      <c r="DX78" s="928"/>
      <c r="DY78" s="928"/>
      <c r="DZ78" s="928"/>
      <c r="EA78" s="928"/>
      <c r="EB78" s="928"/>
      <c r="EC78" s="928"/>
      <c r="ED78" s="928"/>
      <c r="EE78" s="928"/>
      <c r="EF78" s="928"/>
      <c r="EG78" s="928"/>
      <c r="EH78" s="928"/>
      <c r="EI78" s="928"/>
      <c r="EJ78" s="928"/>
      <c r="EK78" s="928"/>
      <c r="EL78" s="928"/>
      <c r="EM78" s="928"/>
      <c r="EN78" s="928"/>
      <c r="EO78" s="928"/>
      <c r="EP78" s="928"/>
      <c r="EQ78" s="928"/>
      <c r="ER78" s="928"/>
      <c r="ES78" s="928"/>
      <c r="ET78" s="928"/>
      <c r="EU78" s="928"/>
      <c r="EV78" s="928"/>
      <c r="EW78" s="928"/>
      <c r="EX78" s="928"/>
      <c r="EY78" s="928"/>
      <c r="EZ78" s="928"/>
      <c r="FA78" s="928"/>
      <c r="FB78" s="928"/>
      <c r="FC78" s="928"/>
      <c r="FD78" s="928"/>
      <c r="FE78" s="928"/>
      <c r="FF78" s="928"/>
      <c r="FG78" s="928"/>
      <c r="FH78" s="928"/>
      <c r="FI78" s="928"/>
      <c r="FJ78" s="928"/>
      <c r="FK78" s="928"/>
    </row>
    <row r="79" spans="1:167" s="929" customFormat="1">
      <c r="A79" s="928"/>
      <c r="B79" s="928"/>
      <c r="C79" s="928"/>
      <c r="D79" s="928"/>
      <c r="E79" s="928"/>
      <c r="F79" s="928"/>
      <c r="G79" s="928"/>
      <c r="H79" s="928"/>
      <c r="I79" s="928"/>
      <c r="J79" s="928"/>
      <c r="K79" s="928"/>
      <c r="L79" s="928"/>
      <c r="M79" s="928"/>
      <c r="N79" s="928"/>
      <c r="O79" s="928"/>
      <c r="P79" s="928"/>
      <c r="Q79" s="928"/>
      <c r="R79" s="928"/>
      <c r="S79" s="928"/>
      <c r="T79" s="928"/>
      <c r="U79" s="928"/>
      <c r="V79" s="928"/>
      <c r="W79" s="928"/>
      <c r="X79" s="928"/>
      <c r="Y79" s="928"/>
      <c r="Z79" s="928"/>
      <c r="AA79" s="928"/>
      <c r="AB79" s="928"/>
      <c r="AC79" s="928"/>
      <c r="AD79" s="928"/>
      <c r="AE79" s="928"/>
      <c r="AF79" s="928"/>
      <c r="AG79" s="928"/>
      <c r="AH79" s="928"/>
      <c r="AI79" s="928"/>
      <c r="AJ79" s="928"/>
      <c r="AK79" s="928"/>
      <c r="AL79" s="928"/>
      <c r="AM79" s="928"/>
      <c r="AN79" s="928"/>
      <c r="AO79" s="928"/>
      <c r="AP79" s="928"/>
      <c r="AQ79" s="928"/>
      <c r="AR79" s="928"/>
      <c r="AS79" s="928"/>
      <c r="AT79" s="928"/>
      <c r="AU79" s="928"/>
      <c r="AV79" s="928"/>
      <c r="AW79" s="928"/>
      <c r="AX79" s="928"/>
      <c r="AY79" s="928"/>
      <c r="AZ79" s="928"/>
      <c r="BA79" s="928"/>
      <c r="BB79" s="928"/>
      <c r="BC79" s="928"/>
      <c r="BD79" s="928"/>
      <c r="BE79" s="928"/>
      <c r="BF79" s="928"/>
      <c r="BG79" s="928"/>
      <c r="BH79" s="928"/>
      <c r="BI79" s="928"/>
      <c r="BJ79" s="928"/>
      <c r="BK79" s="928"/>
      <c r="BL79" s="928"/>
      <c r="BM79" s="928"/>
      <c r="BN79" s="928"/>
      <c r="BO79" s="928"/>
      <c r="BP79" s="928"/>
      <c r="BQ79" s="928"/>
      <c r="BR79" s="928"/>
      <c r="BS79" s="928"/>
      <c r="BT79" s="928"/>
      <c r="BU79" s="928"/>
      <c r="BV79" s="928"/>
      <c r="BW79" s="928"/>
      <c r="BX79" s="928"/>
      <c r="BY79" s="928"/>
      <c r="BZ79" s="928"/>
      <c r="CA79" s="928"/>
      <c r="CB79" s="928"/>
      <c r="CC79" s="928"/>
      <c r="CD79" s="928"/>
      <c r="CE79" s="928"/>
      <c r="CF79" s="928"/>
      <c r="CG79" s="928"/>
      <c r="CH79" s="928"/>
      <c r="CI79" s="928"/>
      <c r="CJ79" s="928"/>
      <c r="CK79" s="928"/>
      <c r="CL79" s="928"/>
      <c r="CM79" s="928"/>
      <c r="CN79" s="928"/>
      <c r="CO79" s="928"/>
      <c r="CP79" s="928"/>
      <c r="CQ79" s="928"/>
      <c r="CR79" s="928"/>
      <c r="CS79" s="928"/>
      <c r="CT79" s="928"/>
      <c r="CU79" s="928"/>
      <c r="CV79" s="928"/>
      <c r="CW79" s="928"/>
      <c r="CX79" s="928"/>
      <c r="CY79" s="928"/>
      <c r="CZ79" s="928"/>
      <c r="DA79" s="928"/>
      <c r="DB79" s="928"/>
      <c r="DC79" s="928"/>
      <c r="DD79" s="928"/>
      <c r="DE79" s="928"/>
      <c r="DF79" s="928"/>
      <c r="DG79" s="928"/>
      <c r="DH79" s="928"/>
      <c r="DI79" s="928"/>
      <c r="DJ79" s="928"/>
      <c r="DK79" s="928"/>
      <c r="DL79" s="928"/>
      <c r="DM79" s="928"/>
      <c r="DN79" s="928"/>
      <c r="DO79" s="928"/>
      <c r="DP79" s="928"/>
      <c r="DQ79" s="928"/>
      <c r="DR79" s="928"/>
      <c r="DS79" s="928"/>
      <c r="DT79" s="928"/>
      <c r="DU79" s="928"/>
      <c r="DV79" s="928"/>
      <c r="DW79" s="928"/>
      <c r="DX79" s="928"/>
      <c r="DY79" s="928"/>
      <c r="DZ79" s="928"/>
      <c r="EA79" s="928"/>
      <c r="EB79" s="928"/>
      <c r="EC79" s="928"/>
      <c r="ED79" s="928"/>
      <c r="EE79" s="928"/>
      <c r="EF79" s="928"/>
      <c r="EG79" s="928"/>
      <c r="EH79" s="928"/>
      <c r="EI79" s="928"/>
      <c r="EJ79" s="928"/>
      <c r="EK79" s="928"/>
      <c r="EL79" s="928"/>
      <c r="EM79" s="928"/>
      <c r="EN79" s="928"/>
      <c r="EO79" s="928"/>
      <c r="EP79" s="928"/>
      <c r="EQ79" s="928"/>
      <c r="ER79" s="928"/>
      <c r="ES79" s="928"/>
      <c r="ET79" s="928"/>
      <c r="EU79" s="928"/>
      <c r="EV79" s="928"/>
      <c r="EW79" s="928"/>
      <c r="EX79" s="928"/>
      <c r="EY79" s="928"/>
      <c r="EZ79" s="928"/>
      <c r="FA79" s="928"/>
      <c r="FB79" s="928"/>
      <c r="FC79" s="928"/>
      <c r="FD79" s="928"/>
      <c r="FE79" s="928"/>
      <c r="FF79" s="928"/>
      <c r="FG79" s="928"/>
      <c r="FH79" s="928"/>
      <c r="FI79" s="928"/>
      <c r="FJ79" s="928"/>
      <c r="FK79" s="928"/>
    </row>
    <row r="80" spans="1:167" s="929" customFormat="1" ht="14.65" customHeight="1">
      <c r="A80" s="928"/>
      <c r="B80" s="928"/>
      <c r="C80" s="928"/>
      <c r="D80" s="928"/>
      <c r="E80" s="928"/>
      <c r="F80" s="928"/>
      <c r="G80" s="928"/>
      <c r="H80" s="928"/>
      <c r="I80" s="928"/>
      <c r="J80" s="928"/>
      <c r="K80" s="928"/>
      <c r="L80" s="928"/>
      <c r="M80" s="928"/>
      <c r="N80" s="928"/>
      <c r="O80" s="928"/>
      <c r="P80" s="928"/>
      <c r="Q80" s="928"/>
      <c r="R80" s="928"/>
      <c r="S80" s="928"/>
      <c r="T80" s="928"/>
      <c r="U80" s="928"/>
      <c r="V80" s="928"/>
      <c r="W80" s="928"/>
      <c r="X80" s="928"/>
      <c r="Y80" s="928"/>
      <c r="Z80" s="928"/>
      <c r="AA80" s="928"/>
      <c r="AB80" s="928"/>
      <c r="AC80" s="928"/>
      <c r="AD80" s="928"/>
      <c r="AE80" s="928"/>
      <c r="AF80" s="928"/>
      <c r="AG80" s="928"/>
      <c r="AH80" s="928"/>
      <c r="AI80" s="928"/>
      <c r="AJ80" s="928"/>
      <c r="AK80" s="928"/>
      <c r="AL80" s="928"/>
      <c r="AM80" s="928"/>
      <c r="AN80" s="928"/>
      <c r="AO80" s="928"/>
      <c r="AP80" s="928"/>
      <c r="AQ80" s="928"/>
      <c r="AR80" s="928"/>
      <c r="AS80" s="928"/>
      <c r="AT80" s="928"/>
      <c r="AU80" s="928"/>
      <c r="AV80" s="928"/>
      <c r="AW80" s="928"/>
      <c r="AX80" s="928"/>
      <c r="AY80" s="928"/>
      <c r="AZ80" s="928"/>
      <c r="BA80" s="928"/>
      <c r="BB80" s="928"/>
      <c r="BC80" s="928"/>
      <c r="BD80" s="928"/>
      <c r="BE80" s="928"/>
      <c r="BF80" s="928"/>
      <c r="BG80" s="928"/>
      <c r="BH80" s="928"/>
      <c r="BI80" s="928"/>
      <c r="BJ80" s="928"/>
      <c r="BK80" s="928"/>
      <c r="BL80" s="928"/>
      <c r="BM80" s="928"/>
      <c r="BN80" s="928"/>
      <c r="BO80" s="928"/>
      <c r="BP80" s="928"/>
      <c r="BQ80" s="928"/>
      <c r="BR80" s="928"/>
      <c r="BS80" s="928"/>
      <c r="BT80" s="928"/>
      <c r="BU80" s="928"/>
      <c r="BV80" s="928"/>
      <c r="BW80" s="928"/>
      <c r="BX80" s="928"/>
      <c r="BY80" s="928"/>
      <c r="BZ80" s="928"/>
      <c r="CA80" s="928"/>
      <c r="CB80" s="928"/>
      <c r="CC80" s="928"/>
      <c r="CD80" s="928"/>
      <c r="CE80" s="928"/>
      <c r="CF80" s="928"/>
      <c r="CG80" s="928"/>
      <c r="CH80" s="928"/>
      <c r="CI80" s="928"/>
      <c r="CJ80" s="928"/>
      <c r="CK80" s="928"/>
      <c r="CL80" s="928"/>
      <c r="CM80" s="928"/>
      <c r="CN80" s="928"/>
      <c r="CO80" s="928"/>
      <c r="CP80" s="928"/>
      <c r="CQ80" s="928"/>
      <c r="CR80" s="928"/>
      <c r="CS80" s="928"/>
      <c r="CT80" s="928"/>
      <c r="CU80" s="928"/>
      <c r="CV80" s="928"/>
      <c r="CW80" s="928"/>
      <c r="CX80" s="928"/>
      <c r="CY80" s="928"/>
      <c r="CZ80" s="928"/>
      <c r="DA80" s="928"/>
      <c r="DB80" s="928"/>
      <c r="DC80" s="928"/>
      <c r="DD80" s="928"/>
      <c r="DE80" s="928"/>
      <c r="DF80" s="928"/>
      <c r="DG80" s="928"/>
      <c r="DH80" s="928"/>
      <c r="DI80" s="928"/>
      <c r="DJ80" s="928"/>
      <c r="DK80" s="928"/>
      <c r="DL80" s="928"/>
      <c r="DM80" s="928"/>
      <c r="DN80" s="928"/>
      <c r="DO80" s="928"/>
      <c r="DP80" s="928"/>
      <c r="DQ80" s="928"/>
      <c r="DR80" s="928"/>
      <c r="DS80" s="928"/>
      <c r="DT80" s="928"/>
      <c r="DU80" s="928"/>
      <c r="DV80" s="928"/>
      <c r="DW80" s="928"/>
      <c r="DX80" s="928"/>
      <c r="DY80" s="928"/>
      <c r="DZ80" s="928"/>
      <c r="EA80" s="928"/>
      <c r="EB80" s="928"/>
      <c r="EC80" s="928"/>
      <c r="ED80" s="928"/>
      <c r="EE80" s="928"/>
      <c r="EF80" s="928"/>
      <c r="EG80" s="928"/>
      <c r="EH80" s="928"/>
      <c r="EI80" s="928"/>
      <c r="EJ80" s="928"/>
      <c r="EK80" s="928"/>
      <c r="EL80" s="928"/>
      <c r="EM80" s="928"/>
      <c r="EN80" s="928"/>
      <c r="EO80" s="928"/>
      <c r="EP80" s="928"/>
      <c r="EQ80" s="928"/>
      <c r="ER80" s="928"/>
      <c r="ES80" s="928"/>
      <c r="ET80" s="928"/>
      <c r="EU80" s="928"/>
      <c r="EV80" s="928"/>
      <c r="EW80" s="928"/>
      <c r="EX80" s="928"/>
      <c r="EY80" s="928"/>
      <c r="EZ80" s="928"/>
      <c r="FA80" s="928"/>
      <c r="FB80" s="928"/>
      <c r="FC80" s="928"/>
      <c r="FD80" s="928"/>
      <c r="FE80" s="928"/>
      <c r="FF80" s="928"/>
      <c r="FG80" s="928"/>
      <c r="FH80" s="928"/>
      <c r="FI80" s="928"/>
      <c r="FJ80" s="928"/>
      <c r="FK80" s="928"/>
    </row>
    <row r="81" spans="1:46">
      <c r="A81" s="928"/>
      <c r="B81" s="928"/>
      <c r="C81" s="928"/>
      <c r="D81" s="928"/>
      <c r="E81" s="928"/>
      <c r="F81" s="928"/>
      <c r="G81" s="928"/>
      <c r="H81" s="928"/>
      <c r="I81" s="928"/>
      <c r="J81" s="928"/>
      <c r="K81" s="928"/>
      <c r="L81" s="928"/>
      <c r="M81" s="928"/>
      <c r="N81" s="928"/>
      <c r="O81" s="928"/>
      <c r="P81" s="928"/>
      <c r="Q81" s="928"/>
      <c r="R81" s="928"/>
      <c r="S81" s="928"/>
      <c r="T81" s="928"/>
      <c r="U81" s="928"/>
      <c r="V81" s="928"/>
      <c r="W81" s="928"/>
      <c r="X81" s="928"/>
      <c r="Y81" s="928"/>
      <c r="Z81" s="928"/>
      <c r="AA81" s="928"/>
      <c r="AB81" s="928"/>
      <c r="AC81" s="928"/>
      <c r="AD81" s="928"/>
      <c r="AE81" s="928"/>
      <c r="AF81" s="928"/>
      <c r="AG81" s="928"/>
      <c r="AH81" s="928"/>
      <c r="AI81" s="928"/>
      <c r="AJ81" s="928"/>
      <c r="AK81" s="928"/>
      <c r="AL81" s="928"/>
      <c r="AM81" s="928"/>
      <c r="AN81" s="928"/>
      <c r="AO81" s="928"/>
      <c r="AP81" s="928"/>
      <c r="AQ81" s="928"/>
      <c r="AR81" s="928"/>
    </row>
    <row r="82" spans="1:46" ht="14.65" customHeight="1">
      <c r="A82" s="928"/>
      <c r="B82" s="928"/>
      <c r="C82" s="928"/>
      <c r="D82" s="928"/>
      <c r="E82" s="928"/>
      <c r="F82" s="928"/>
      <c r="G82" s="928"/>
      <c r="H82" s="928"/>
      <c r="I82" s="928"/>
      <c r="J82" s="928"/>
      <c r="K82" s="928"/>
      <c r="L82" s="928"/>
      <c r="M82" s="928"/>
      <c r="N82" s="928"/>
      <c r="O82" s="928"/>
      <c r="P82" s="928"/>
      <c r="Q82" s="928"/>
      <c r="R82" s="928"/>
      <c r="S82" s="928"/>
      <c r="T82" s="928"/>
      <c r="U82" s="928"/>
      <c r="V82" s="928"/>
      <c r="W82" s="928"/>
      <c r="X82" s="928"/>
      <c r="Y82" s="928"/>
      <c r="Z82" s="928"/>
      <c r="AA82" s="928"/>
      <c r="AB82" s="928"/>
      <c r="AC82" s="928"/>
      <c r="AD82" s="928"/>
      <c r="AE82" s="928"/>
      <c r="AF82" s="928"/>
      <c r="AG82" s="928"/>
      <c r="AH82" s="928"/>
      <c r="AI82" s="928"/>
      <c r="AJ82" s="928"/>
      <c r="AK82" s="928"/>
      <c r="AL82" s="928"/>
      <c r="AM82" s="928"/>
      <c r="AN82" s="928"/>
      <c r="AO82" s="928"/>
      <c r="AP82" s="928"/>
      <c r="AQ82" s="928"/>
      <c r="AR82" s="928"/>
    </row>
    <row r="83" spans="1:46">
      <c r="A83" s="928"/>
      <c r="B83" s="928"/>
      <c r="C83" s="928"/>
      <c r="D83" s="928"/>
      <c r="E83" s="928"/>
      <c r="F83" s="928"/>
      <c r="G83" s="928"/>
      <c r="H83" s="928"/>
      <c r="I83" s="928"/>
      <c r="J83" s="928"/>
      <c r="K83" s="928"/>
      <c r="L83" s="928"/>
      <c r="M83" s="928"/>
      <c r="N83" s="928"/>
      <c r="O83" s="928"/>
      <c r="P83" s="928"/>
      <c r="Q83" s="928"/>
      <c r="R83" s="928"/>
      <c r="S83" s="928"/>
      <c r="T83" s="928"/>
      <c r="U83" s="928"/>
      <c r="V83" s="928"/>
      <c r="W83" s="928"/>
      <c r="X83" s="928"/>
      <c r="Y83" s="928"/>
      <c r="Z83" s="928"/>
      <c r="AA83" s="928"/>
      <c r="AB83" s="928"/>
      <c r="AC83" s="928"/>
      <c r="AD83" s="928"/>
      <c r="AE83" s="928"/>
      <c r="AF83" s="928"/>
      <c r="AG83" s="928"/>
      <c r="AH83" s="928"/>
      <c r="AI83" s="928"/>
      <c r="AJ83" s="928"/>
      <c r="AK83" s="928"/>
      <c r="AL83" s="928"/>
      <c r="AM83" s="928"/>
      <c r="AN83" s="928"/>
      <c r="AO83" s="928"/>
      <c r="AP83" s="928"/>
      <c r="AQ83" s="928"/>
      <c r="AR83" s="928"/>
    </row>
    <row r="84" spans="1:46" ht="34.5" customHeight="1">
      <c r="A84" s="928"/>
      <c r="B84" s="928"/>
      <c r="C84" s="928"/>
      <c r="D84" s="928"/>
      <c r="E84" s="928"/>
      <c r="F84" s="928"/>
      <c r="G84" s="928"/>
      <c r="H84" s="928"/>
      <c r="I84" s="928"/>
      <c r="J84" s="928"/>
      <c r="K84" s="928"/>
      <c r="L84" s="928"/>
      <c r="M84" s="928"/>
      <c r="N84" s="928"/>
      <c r="O84" s="928"/>
      <c r="P84" s="928"/>
      <c r="Q84" s="928"/>
      <c r="R84" s="928"/>
      <c r="S84" s="928"/>
      <c r="T84" s="928"/>
      <c r="U84" s="928"/>
      <c r="V84" s="928"/>
      <c r="W84" s="928"/>
      <c r="X84" s="928"/>
      <c r="Y84" s="928"/>
      <c r="Z84" s="928"/>
      <c r="AA84" s="928"/>
      <c r="AB84" s="928"/>
      <c r="AC84" s="928"/>
      <c r="AD84" s="928"/>
      <c r="AE84" s="928"/>
      <c r="AF84" s="928"/>
      <c r="AG84" s="928"/>
      <c r="AH84" s="928"/>
      <c r="AI84" s="928"/>
      <c r="AJ84" s="928"/>
      <c r="AK84" s="928"/>
      <c r="AL84" s="928"/>
      <c r="AM84" s="928"/>
      <c r="AN84" s="928"/>
      <c r="AO84" s="928"/>
      <c r="AP84" s="928"/>
      <c r="AQ84" s="928"/>
      <c r="AR84" s="928"/>
    </row>
    <row r="85" spans="1:46" ht="62.65" customHeight="1">
      <c r="A85" s="928"/>
      <c r="B85" s="928"/>
      <c r="C85" s="928"/>
      <c r="D85" s="928"/>
      <c r="E85" s="928"/>
      <c r="F85" s="928"/>
      <c r="G85" s="928"/>
      <c r="H85" s="928"/>
      <c r="I85" s="928"/>
      <c r="J85" s="928"/>
      <c r="K85" s="928"/>
      <c r="L85" s="928"/>
      <c r="M85" s="928"/>
      <c r="N85" s="928"/>
      <c r="O85" s="928"/>
      <c r="P85" s="928"/>
      <c r="Q85" s="928"/>
      <c r="R85" s="928"/>
      <c r="S85" s="928"/>
      <c r="T85" s="928"/>
      <c r="U85" s="928"/>
      <c r="V85" s="928"/>
      <c r="W85" s="928"/>
      <c r="X85" s="928"/>
      <c r="Y85" s="928"/>
      <c r="Z85" s="928"/>
      <c r="AA85" s="928"/>
      <c r="AB85" s="928"/>
      <c r="AC85" s="928"/>
      <c r="AD85" s="928"/>
      <c r="AE85" s="928"/>
      <c r="AF85" s="928"/>
      <c r="AG85" s="928"/>
      <c r="AH85" s="928"/>
      <c r="AI85" s="928"/>
      <c r="AJ85" s="928"/>
      <c r="AK85" s="928"/>
      <c r="AL85" s="928"/>
      <c r="AM85" s="928"/>
      <c r="AN85" s="928"/>
      <c r="AO85" s="928"/>
      <c r="AP85" s="928"/>
      <c r="AQ85" s="928"/>
      <c r="AR85" s="928"/>
    </row>
    <row r="86" spans="1:46" ht="28.5" customHeight="1">
      <c r="A86" s="928"/>
      <c r="B86" s="928"/>
      <c r="C86" s="928"/>
      <c r="D86" s="928"/>
      <c r="E86" s="928"/>
      <c r="F86" s="928"/>
      <c r="G86" s="928"/>
      <c r="H86" s="928"/>
      <c r="I86" s="928"/>
      <c r="J86" s="928"/>
      <c r="K86" s="928"/>
      <c r="L86" s="928"/>
      <c r="M86" s="928"/>
      <c r="N86" s="928"/>
      <c r="O86" s="928"/>
      <c r="P86" s="928"/>
      <c r="Q86" s="928"/>
      <c r="R86" s="928"/>
      <c r="S86" s="928"/>
      <c r="T86" s="928"/>
      <c r="U86" s="928"/>
      <c r="V86" s="928"/>
      <c r="W86" s="928"/>
      <c r="X86" s="928"/>
      <c r="Y86" s="928"/>
      <c r="Z86" s="928"/>
      <c r="AA86" s="928"/>
      <c r="AB86" s="928"/>
      <c r="AC86" s="928"/>
      <c r="AD86" s="928"/>
      <c r="AE86" s="928"/>
      <c r="AF86" s="928"/>
      <c r="AG86" s="928"/>
      <c r="AH86" s="928"/>
      <c r="AI86" s="928"/>
      <c r="AJ86" s="928"/>
      <c r="AK86" s="928"/>
      <c r="AL86" s="928"/>
      <c r="AM86" s="928"/>
      <c r="AN86" s="928"/>
      <c r="AO86" s="928"/>
      <c r="AP86" s="928"/>
      <c r="AQ86" s="928"/>
      <c r="AR86" s="928"/>
    </row>
    <row r="87" spans="1:46" ht="28.5" customHeight="1">
      <c r="A87" s="928"/>
      <c r="B87" s="928"/>
      <c r="C87" s="928"/>
      <c r="D87" s="928"/>
      <c r="E87" s="928"/>
      <c r="F87" s="928"/>
      <c r="G87" s="928"/>
      <c r="H87" s="928"/>
      <c r="I87" s="928"/>
      <c r="J87" s="928"/>
      <c r="K87" s="928"/>
      <c r="L87" s="928"/>
      <c r="M87" s="928"/>
      <c r="N87" s="928"/>
      <c r="O87" s="928"/>
      <c r="P87" s="928"/>
      <c r="Q87" s="928"/>
      <c r="R87" s="928"/>
      <c r="S87" s="928"/>
      <c r="T87" s="928"/>
      <c r="U87" s="928"/>
      <c r="V87" s="928"/>
      <c r="W87" s="928"/>
      <c r="X87" s="928"/>
      <c r="Y87" s="928"/>
      <c r="Z87" s="928"/>
      <c r="AA87" s="928"/>
      <c r="AB87" s="928"/>
      <c r="AC87" s="928"/>
      <c r="AD87" s="928"/>
      <c r="AE87" s="928"/>
      <c r="AF87" s="928"/>
      <c r="AG87" s="928"/>
      <c r="AH87" s="928"/>
      <c r="AI87" s="928"/>
      <c r="AJ87" s="928"/>
      <c r="AK87" s="928"/>
      <c r="AL87" s="928"/>
      <c r="AM87" s="928"/>
      <c r="AN87" s="928"/>
      <c r="AO87" s="928"/>
      <c r="AP87" s="928"/>
      <c r="AQ87" s="928"/>
      <c r="AR87" s="928"/>
      <c r="AT87" s="2041"/>
    </row>
    <row r="88" spans="1:46" ht="28.5" customHeight="1">
      <c r="A88" s="928"/>
      <c r="B88" s="928"/>
      <c r="C88" s="928"/>
      <c r="D88" s="928"/>
      <c r="E88" s="928"/>
      <c r="F88" s="928"/>
      <c r="G88" s="928"/>
      <c r="H88" s="928"/>
      <c r="I88" s="928"/>
      <c r="J88" s="928"/>
      <c r="K88" s="928"/>
      <c r="L88" s="928"/>
      <c r="M88" s="928"/>
      <c r="N88" s="928"/>
      <c r="O88" s="928"/>
      <c r="P88" s="928"/>
      <c r="Q88" s="928"/>
      <c r="R88" s="928"/>
      <c r="S88" s="928"/>
      <c r="T88" s="928"/>
      <c r="U88" s="928"/>
      <c r="V88" s="928"/>
      <c r="W88" s="928"/>
      <c r="X88" s="928"/>
      <c r="Y88" s="928"/>
      <c r="Z88" s="928"/>
      <c r="AA88" s="928"/>
      <c r="AB88" s="928"/>
      <c r="AC88" s="928"/>
      <c r="AD88" s="928"/>
      <c r="AE88" s="928"/>
      <c r="AF88" s="928"/>
      <c r="AG88" s="928"/>
      <c r="AH88" s="928"/>
      <c r="AI88" s="928"/>
      <c r="AJ88" s="928"/>
      <c r="AK88" s="928"/>
      <c r="AL88" s="928"/>
      <c r="AM88" s="928"/>
      <c r="AN88" s="928"/>
      <c r="AO88" s="928"/>
      <c r="AP88" s="928"/>
      <c r="AQ88" s="928"/>
      <c r="AR88" s="928"/>
      <c r="AT88" s="2041"/>
    </row>
    <row r="89" spans="1:46" ht="28.5" customHeight="1">
      <c r="A89" s="928"/>
      <c r="B89" s="928"/>
      <c r="C89" s="928"/>
      <c r="D89" s="928"/>
      <c r="E89" s="928"/>
      <c r="F89" s="928"/>
      <c r="G89" s="928"/>
      <c r="H89" s="928"/>
      <c r="I89" s="928"/>
      <c r="J89" s="928"/>
      <c r="K89" s="928"/>
      <c r="L89" s="928"/>
      <c r="M89" s="928"/>
      <c r="N89" s="928"/>
      <c r="O89" s="928"/>
      <c r="P89" s="928"/>
      <c r="Q89" s="928"/>
      <c r="R89" s="928"/>
      <c r="S89" s="928"/>
      <c r="T89" s="928"/>
      <c r="U89" s="928"/>
      <c r="V89" s="928"/>
      <c r="W89" s="928"/>
      <c r="X89" s="928"/>
      <c r="Y89" s="928"/>
      <c r="Z89" s="928"/>
      <c r="AA89" s="928"/>
      <c r="AB89" s="928"/>
      <c r="AC89" s="928"/>
      <c r="AD89" s="928"/>
      <c r="AE89" s="928"/>
      <c r="AF89" s="928"/>
      <c r="AG89" s="928"/>
      <c r="AH89" s="928"/>
      <c r="AI89" s="928"/>
      <c r="AJ89" s="928"/>
      <c r="AK89" s="928"/>
      <c r="AL89" s="928"/>
      <c r="AM89" s="928"/>
      <c r="AN89" s="928"/>
      <c r="AO89" s="928"/>
      <c r="AP89" s="928"/>
      <c r="AQ89" s="928"/>
      <c r="AR89" s="928"/>
      <c r="AT89" s="2041"/>
    </row>
    <row r="90" spans="1:46" ht="28.5" customHeight="1">
      <c r="A90" s="928"/>
      <c r="B90" s="928"/>
      <c r="C90" s="928"/>
      <c r="D90" s="928"/>
      <c r="E90" s="928"/>
      <c r="F90" s="928"/>
      <c r="G90" s="928"/>
      <c r="H90" s="928"/>
      <c r="I90" s="928"/>
      <c r="J90" s="928"/>
      <c r="K90" s="928"/>
      <c r="L90" s="928"/>
      <c r="M90" s="928"/>
      <c r="N90" s="928"/>
      <c r="O90" s="928"/>
      <c r="P90" s="928"/>
      <c r="Q90" s="928"/>
      <c r="R90" s="928"/>
      <c r="S90" s="928"/>
      <c r="T90" s="928"/>
      <c r="U90" s="928"/>
      <c r="V90" s="928"/>
      <c r="W90" s="928"/>
      <c r="X90" s="928"/>
      <c r="Y90" s="928"/>
      <c r="Z90" s="928"/>
      <c r="AA90" s="928"/>
      <c r="AB90" s="928"/>
      <c r="AC90" s="928"/>
      <c r="AD90" s="928"/>
      <c r="AE90" s="928"/>
      <c r="AF90" s="928"/>
      <c r="AG90" s="928"/>
      <c r="AH90" s="928"/>
      <c r="AI90" s="928"/>
      <c r="AJ90" s="928"/>
      <c r="AK90" s="928"/>
      <c r="AL90" s="928"/>
      <c r="AM90" s="928"/>
      <c r="AN90" s="928"/>
      <c r="AO90" s="928"/>
      <c r="AP90" s="928"/>
      <c r="AQ90" s="928"/>
      <c r="AR90" s="928"/>
    </row>
    <row r="91" spans="1:46" ht="28.5" customHeight="1">
      <c r="A91" s="928"/>
      <c r="B91" s="928"/>
      <c r="C91" s="928"/>
      <c r="D91" s="928"/>
      <c r="E91" s="928"/>
      <c r="F91" s="928"/>
      <c r="G91" s="928"/>
      <c r="H91" s="928"/>
      <c r="I91" s="928"/>
      <c r="J91" s="928"/>
      <c r="K91" s="928"/>
      <c r="L91" s="928"/>
      <c r="M91" s="928"/>
      <c r="N91" s="928"/>
      <c r="O91" s="928"/>
      <c r="P91" s="928"/>
      <c r="Q91" s="928"/>
      <c r="R91" s="928"/>
      <c r="S91" s="928"/>
      <c r="T91" s="928"/>
      <c r="U91" s="928"/>
      <c r="V91" s="928"/>
      <c r="W91" s="928"/>
      <c r="X91" s="928"/>
      <c r="Y91" s="928"/>
      <c r="Z91" s="928"/>
      <c r="AA91" s="928"/>
      <c r="AB91" s="928"/>
      <c r="AC91" s="928"/>
      <c r="AD91" s="928"/>
      <c r="AE91" s="928"/>
      <c r="AF91" s="928"/>
      <c r="AG91" s="928"/>
      <c r="AH91" s="928"/>
      <c r="AI91" s="928"/>
      <c r="AJ91" s="928"/>
      <c r="AK91" s="928"/>
      <c r="AL91" s="928"/>
      <c r="AM91" s="928"/>
      <c r="AN91" s="928"/>
      <c r="AO91" s="928"/>
      <c r="AP91" s="928"/>
      <c r="AQ91" s="928"/>
      <c r="AR91" s="928"/>
    </row>
    <row r="92" spans="1:46" ht="28.9" customHeight="1">
      <c r="A92" s="928"/>
      <c r="B92" s="928"/>
      <c r="C92" s="928"/>
      <c r="D92" s="928"/>
      <c r="E92" s="928"/>
      <c r="F92" s="928"/>
      <c r="G92" s="928"/>
      <c r="H92" s="928"/>
      <c r="I92" s="928"/>
      <c r="J92" s="928"/>
      <c r="K92" s="928"/>
      <c r="L92" s="928"/>
      <c r="M92" s="928"/>
      <c r="N92" s="928"/>
      <c r="O92" s="928"/>
      <c r="P92" s="928"/>
      <c r="Q92" s="928"/>
      <c r="R92" s="928"/>
      <c r="S92" s="928"/>
      <c r="T92" s="928"/>
      <c r="U92" s="928"/>
      <c r="V92" s="928"/>
      <c r="W92" s="928"/>
      <c r="X92" s="928"/>
      <c r="Y92" s="928"/>
      <c r="Z92" s="928"/>
      <c r="AA92" s="928"/>
      <c r="AB92" s="928"/>
      <c r="AC92" s="928"/>
      <c r="AD92" s="928"/>
      <c r="AE92" s="928"/>
      <c r="AF92" s="928"/>
      <c r="AG92" s="928"/>
      <c r="AH92" s="928"/>
      <c r="AI92" s="928"/>
      <c r="AJ92" s="928"/>
      <c r="AK92" s="928"/>
      <c r="AL92" s="928"/>
      <c r="AM92" s="928"/>
      <c r="AN92" s="928"/>
      <c r="AO92" s="928"/>
      <c r="AP92" s="928"/>
      <c r="AQ92" s="928"/>
      <c r="AR92" s="928"/>
    </row>
    <row r="93" spans="1:46">
      <c r="A93" s="928"/>
      <c r="B93" s="928"/>
      <c r="C93" s="928"/>
      <c r="D93" s="928"/>
      <c r="E93" s="928"/>
      <c r="F93" s="928"/>
      <c r="G93" s="928"/>
      <c r="H93" s="928"/>
      <c r="I93" s="928"/>
      <c r="J93" s="928"/>
      <c r="K93" s="928"/>
      <c r="L93" s="928"/>
      <c r="M93" s="928"/>
      <c r="N93" s="928"/>
      <c r="O93" s="928"/>
      <c r="P93" s="928"/>
      <c r="Q93" s="928"/>
      <c r="R93" s="928"/>
      <c r="S93" s="928"/>
      <c r="T93" s="928"/>
      <c r="U93" s="928"/>
      <c r="V93" s="928"/>
      <c r="W93" s="928"/>
      <c r="X93" s="928"/>
      <c r="Y93" s="928"/>
      <c r="Z93" s="928"/>
      <c r="AA93" s="928"/>
      <c r="AB93" s="928"/>
      <c r="AC93" s="928"/>
      <c r="AD93" s="928"/>
      <c r="AE93" s="928"/>
      <c r="AF93" s="928"/>
      <c r="AG93" s="928"/>
      <c r="AH93" s="928"/>
      <c r="AI93" s="928"/>
      <c r="AJ93" s="928"/>
      <c r="AK93" s="928"/>
      <c r="AL93" s="928"/>
      <c r="AM93" s="928"/>
      <c r="AN93" s="928"/>
      <c r="AO93" s="928"/>
      <c r="AP93" s="928"/>
      <c r="AQ93" s="928"/>
      <c r="AR93" s="928"/>
    </row>
    <row r="94" spans="1:46">
      <c r="A94" s="928"/>
      <c r="B94" s="928"/>
      <c r="C94" s="928"/>
      <c r="D94" s="928"/>
      <c r="E94" s="928"/>
      <c r="F94" s="928"/>
      <c r="G94" s="928"/>
      <c r="H94" s="928"/>
      <c r="I94" s="928"/>
      <c r="J94" s="928"/>
      <c r="K94" s="928"/>
      <c r="L94" s="928"/>
      <c r="M94" s="928"/>
      <c r="N94" s="928"/>
      <c r="O94" s="928"/>
      <c r="P94" s="928"/>
      <c r="Q94" s="928"/>
      <c r="R94" s="928"/>
      <c r="S94" s="928"/>
      <c r="T94" s="928"/>
      <c r="U94" s="928"/>
      <c r="V94" s="928"/>
      <c r="W94" s="928"/>
      <c r="X94" s="928"/>
      <c r="Y94" s="928"/>
      <c r="Z94" s="928"/>
      <c r="AA94" s="928"/>
      <c r="AB94" s="928"/>
      <c r="AC94" s="928"/>
      <c r="AD94" s="928"/>
      <c r="AE94" s="928"/>
      <c r="AF94" s="928"/>
      <c r="AG94" s="928"/>
      <c r="AH94" s="928"/>
      <c r="AI94" s="928"/>
      <c r="AJ94" s="928"/>
      <c r="AK94" s="928"/>
      <c r="AL94" s="928"/>
      <c r="AM94" s="928"/>
      <c r="AN94" s="928"/>
      <c r="AO94" s="928"/>
      <c r="AP94" s="928"/>
      <c r="AQ94" s="928"/>
      <c r="AR94" s="928"/>
    </row>
    <row r="95" spans="1:46">
      <c r="A95" s="928"/>
      <c r="B95" s="928"/>
      <c r="C95" s="928"/>
      <c r="D95" s="928"/>
      <c r="E95" s="928"/>
      <c r="F95" s="928"/>
      <c r="G95" s="928"/>
      <c r="H95" s="928"/>
      <c r="I95" s="928"/>
      <c r="J95" s="928"/>
      <c r="K95" s="928"/>
      <c r="L95" s="928"/>
      <c r="M95" s="928"/>
      <c r="N95" s="928"/>
      <c r="O95" s="928"/>
      <c r="P95" s="928"/>
      <c r="Q95" s="928"/>
      <c r="R95" s="928"/>
      <c r="S95" s="928"/>
      <c r="T95" s="928"/>
      <c r="U95" s="928"/>
      <c r="V95" s="928"/>
      <c r="W95" s="928"/>
      <c r="X95" s="928"/>
      <c r="Y95" s="928"/>
      <c r="Z95" s="928"/>
      <c r="AA95" s="928"/>
      <c r="AB95" s="928"/>
      <c r="AC95" s="928"/>
      <c r="AD95" s="928"/>
      <c r="AE95" s="928"/>
      <c r="AF95" s="928"/>
      <c r="AG95" s="928"/>
      <c r="AH95" s="928"/>
      <c r="AI95" s="928"/>
      <c r="AJ95" s="928"/>
      <c r="AK95" s="928"/>
      <c r="AL95" s="928"/>
      <c r="AM95" s="928"/>
      <c r="AN95" s="928"/>
      <c r="AO95" s="928"/>
      <c r="AP95" s="928"/>
      <c r="AQ95" s="928"/>
      <c r="AR95" s="928"/>
    </row>
    <row r="96" spans="1:46">
      <c r="A96" s="928"/>
      <c r="B96" s="928"/>
      <c r="C96" s="928"/>
      <c r="D96" s="928"/>
      <c r="E96" s="928"/>
      <c r="F96" s="928"/>
      <c r="G96" s="928"/>
      <c r="H96" s="928"/>
      <c r="I96" s="928"/>
      <c r="J96" s="928"/>
      <c r="K96" s="928"/>
      <c r="L96" s="928"/>
      <c r="M96" s="928"/>
      <c r="N96" s="928"/>
      <c r="O96" s="928"/>
      <c r="P96" s="928"/>
      <c r="Q96" s="928"/>
      <c r="R96" s="928"/>
      <c r="S96" s="928"/>
      <c r="T96" s="928"/>
      <c r="U96" s="928"/>
      <c r="V96" s="928"/>
      <c r="W96" s="928"/>
      <c r="X96" s="928"/>
      <c r="Y96" s="928"/>
      <c r="Z96" s="928"/>
      <c r="AA96" s="928"/>
      <c r="AB96" s="928"/>
      <c r="AC96" s="928"/>
      <c r="AD96" s="928"/>
      <c r="AE96" s="928"/>
      <c r="AF96" s="928"/>
      <c r="AG96" s="928"/>
      <c r="AH96" s="928"/>
      <c r="AI96" s="928"/>
      <c r="AJ96" s="928"/>
      <c r="AK96" s="928"/>
      <c r="AL96" s="928"/>
      <c r="AM96" s="928"/>
      <c r="AN96" s="928"/>
      <c r="AO96" s="928"/>
      <c r="AP96" s="928"/>
      <c r="AQ96" s="928"/>
      <c r="AR96" s="928"/>
    </row>
    <row r="97" spans="1:44">
      <c r="A97" s="928"/>
      <c r="B97" s="928"/>
      <c r="C97" s="928"/>
      <c r="D97" s="928"/>
      <c r="E97" s="928"/>
      <c r="F97" s="928"/>
      <c r="G97" s="928"/>
      <c r="H97" s="928"/>
      <c r="I97" s="928"/>
      <c r="J97" s="928"/>
      <c r="K97" s="928"/>
      <c r="L97" s="928"/>
      <c r="M97" s="928"/>
      <c r="N97" s="928"/>
      <c r="O97" s="928"/>
      <c r="P97" s="928"/>
      <c r="Q97" s="928"/>
      <c r="R97" s="928"/>
      <c r="S97" s="928"/>
      <c r="T97" s="928"/>
      <c r="U97" s="928"/>
      <c r="V97" s="928"/>
      <c r="W97" s="928"/>
      <c r="X97" s="928"/>
      <c r="Y97" s="928"/>
      <c r="Z97" s="928"/>
      <c r="AA97" s="928"/>
      <c r="AB97" s="928"/>
      <c r="AC97" s="928"/>
      <c r="AD97" s="928"/>
      <c r="AE97" s="928"/>
      <c r="AF97" s="928"/>
      <c r="AG97" s="928"/>
      <c r="AH97" s="928"/>
      <c r="AI97" s="928"/>
      <c r="AJ97" s="928"/>
      <c r="AK97" s="928"/>
      <c r="AL97" s="928"/>
      <c r="AM97" s="928"/>
      <c r="AN97" s="928"/>
      <c r="AO97" s="928"/>
      <c r="AP97" s="928"/>
      <c r="AQ97" s="928"/>
      <c r="AR97" s="928"/>
    </row>
    <row r="98" spans="1:44">
      <c r="A98" s="928"/>
      <c r="B98" s="928"/>
      <c r="C98" s="928"/>
      <c r="D98" s="928"/>
      <c r="E98" s="928"/>
      <c r="F98" s="928"/>
      <c r="G98" s="928"/>
      <c r="H98" s="928"/>
      <c r="I98" s="928"/>
      <c r="J98" s="928"/>
      <c r="K98" s="928"/>
      <c r="L98" s="928"/>
      <c r="M98" s="928"/>
      <c r="N98" s="928"/>
      <c r="O98" s="928"/>
      <c r="P98" s="928"/>
      <c r="Q98" s="928"/>
      <c r="R98" s="928"/>
      <c r="S98" s="928"/>
      <c r="T98" s="928"/>
      <c r="U98" s="928"/>
      <c r="V98" s="928"/>
      <c r="W98" s="928"/>
      <c r="X98" s="928"/>
      <c r="Y98" s="928"/>
      <c r="Z98" s="928"/>
      <c r="AA98" s="928"/>
      <c r="AB98" s="928"/>
      <c r="AC98" s="928"/>
      <c r="AD98" s="928"/>
      <c r="AE98" s="928"/>
      <c r="AF98" s="928"/>
      <c r="AG98" s="928"/>
      <c r="AH98" s="928"/>
      <c r="AI98" s="928"/>
      <c r="AJ98" s="928"/>
      <c r="AK98" s="928"/>
      <c r="AL98" s="928"/>
      <c r="AM98" s="928"/>
      <c r="AN98" s="928"/>
      <c r="AO98" s="928"/>
      <c r="AP98" s="928"/>
      <c r="AQ98" s="928"/>
      <c r="AR98" s="928"/>
    </row>
    <row r="99" spans="1:44">
      <c r="A99" s="928"/>
      <c r="B99" s="928"/>
      <c r="C99" s="928"/>
      <c r="D99" s="928"/>
      <c r="E99" s="928"/>
      <c r="F99" s="928"/>
      <c r="G99" s="928"/>
      <c r="H99" s="928"/>
      <c r="I99" s="928"/>
      <c r="J99" s="928"/>
      <c r="K99" s="928"/>
      <c r="L99" s="928"/>
      <c r="M99" s="928"/>
      <c r="N99" s="928"/>
      <c r="O99" s="928"/>
      <c r="P99" s="928"/>
      <c r="Q99" s="928"/>
      <c r="R99" s="928"/>
      <c r="S99" s="928"/>
      <c r="T99" s="928"/>
      <c r="U99" s="928"/>
      <c r="V99" s="928"/>
      <c r="W99" s="928"/>
      <c r="X99" s="928"/>
      <c r="Y99" s="928"/>
      <c r="Z99" s="928"/>
      <c r="AA99" s="928"/>
      <c r="AB99" s="928"/>
      <c r="AC99" s="928"/>
      <c r="AD99" s="928"/>
      <c r="AE99" s="928"/>
      <c r="AF99" s="928"/>
      <c r="AG99" s="928"/>
      <c r="AH99" s="928"/>
      <c r="AI99" s="928"/>
      <c r="AJ99" s="928"/>
      <c r="AK99" s="928"/>
      <c r="AL99" s="928"/>
      <c r="AM99" s="928"/>
      <c r="AN99" s="928"/>
      <c r="AO99" s="928"/>
      <c r="AP99" s="928"/>
      <c r="AQ99" s="928"/>
      <c r="AR99" s="928"/>
    </row>
    <row r="100" spans="1:44">
      <c r="A100" s="928"/>
      <c r="B100" s="928"/>
      <c r="C100" s="928"/>
      <c r="D100" s="928"/>
      <c r="E100" s="928"/>
      <c r="F100" s="928"/>
      <c r="G100" s="928"/>
      <c r="H100" s="928"/>
      <c r="I100" s="928"/>
      <c r="J100" s="928"/>
      <c r="K100" s="928"/>
      <c r="L100" s="928"/>
      <c r="M100" s="928"/>
      <c r="N100" s="928"/>
      <c r="O100" s="928"/>
      <c r="P100" s="928"/>
      <c r="Q100" s="928"/>
      <c r="R100" s="928"/>
      <c r="S100" s="928"/>
      <c r="T100" s="928"/>
      <c r="U100" s="928"/>
      <c r="V100" s="928"/>
      <c r="W100" s="928"/>
      <c r="X100" s="928"/>
      <c r="Y100" s="928"/>
      <c r="Z100" s="928"/>
      <c r="AA100" s="928"/>
      <c r="AB100" s="928"/>
      <c r="AC100" s="928"/>
      <c r="AD100" s="928"/>
      <c r="AE100" s="928"/>
      <c r="AF100" s="928"/>
      <c r="AG100" s="928"/>
      <c r="AH100" s="928"/>
      <c r="AI100" s="928"/>
      <c r="AJ100" s="928"/>
      <c r="AK100" s="928"/>
      <c r="AL100" s="928"/>
      <c r="AM100" s="928"/>
      <c r="AN100" s="928"/>
      <c r="AO100" s="928"/>
      <c r="AP100" s="928"/>
      <c r="AQ100" s="928"/>
      <c r="AR100" s="928"/>
    </row>
    <row r="101" spans="1:44">
      <c r="A101" s="928"/>
      <c r="B101" s="928"/>
      <c r="C101" s="928"/>
      <c r="D101" s="928"/>
      <c r="E101" s="928"/>
      <c r="F101" s="928"/>
      <c r="G101" s="928"/>
      <c r="H101" s="928"/>
      <c r="I101" s="928"/>
      <c r="J101" s="928"/>
      <c r="K101" s="928"/>
      <c r="L101" s="928"/>
      <c r="M101" s="928"/>
      <c r="N101" s="928"/>
      <c r="O101" s="928"/>
      <c r="P101" s="928"/>
      <c r="Q101" s="928"/>
      <c r="R101" s="928"/>
      <c r="S101" s="928"/>
      <c r="T101" s="928"/>
      <c r="U101" s="928"/>
      <c r="V101" s="928"/>
      <c r="W101" s="928"/>
      <c r="X101" s="928"/>
      <c r="Y101" s="928"/>
      <c r="Z101" s="928"/>
      <c r="AA101" s="928"/>
      <c r="AB101" s="928"/>
      <c r="AC101" s="928"/>
      <c r="AD101" s="928"/>
      <c r="AE101" s="928"/>
      <c r="AF101" s="928"/>
      <c r="AG101" s="928"/>
      <c r="AH101" s="928"/>
      <c r="AI101" s="928"/>
      <c r="AJ101" s="928"/>
      <c r="AK101" s="928"/>
      <c r="AL101" s="928"/>
      <c r="AM101" s="928"/>
      <c r="AN101" s="928"/>
      <c r="AO101" s="928"/>
      <c r="AP101" s="928"/>
      <c r="AQ101" s="928"/>
      <c r="AR101" s="928"/>
    </row>
    <row r="102" spans="1:44">
      <c r="A102" s="928"/>
      <c r="B102" s="928"/>
      <c r="C102" s="928"/>
      <c r="D102" s="928"/>
      <c r="E102" s="928"/>
      <c r="F102" s="928"/>
      <c r="G102" s="928"/>
      <c r="H102" s="928"/>
      <c r="I102" s="928"/>
      <c r="J102" s="928"/>
      <c r="K102" s="928"/>
      <c r="L102" s="928"/>
      <c r="M102" s="928"/>
      <c r="N102" s="928"/>
      <c r="O102" s="928"/>
      <c r="P102" s="928"/>
      <c r="Q102" s="928"/>
      <c r="R102" s="928"/>
      <c r="S102" s="928"/>
      <c r="T102" s="928"/>
      <c r="U102" s="928"/>
      <c r="V102" s="928"/>
      <c r="W102" s="928"/>
      <c r="X102" s="928"/>
      <c r="Y102" s="928"/>
      <c r="Z102" s="928"/>
      <c r="AA102" s="928"/>
      <c r="AB102" s="928"/>
      <c r="AC102" s="928"/>
      <c r="AD102" s="928"/>
      <c r="AE102" s="928"/>
      <c r="AF102" s="928"/>
      <c r="AG102" s="928"/>
      <c r="AH102" s="928"/>
      <c r="AI102" s="928"/>
      <c r="AJ102" s="928"/>
      <c r="AK102" s="928"/>
      <c r="AL102" s="928"/>
      <c r="AM102" s="928"/>
      <c r="AN102" s="928"/>
      <c r="AO102" s="928"/>
      <c r="AP102" s="928"/>
      <c r="AQ102" s="928"/>
      <c r="AR102" s="928"/>
    </row>
    <row r="103" spans="1:44">
      <c r="A103" s="928"/>
      <c r="B103" s="928"/>
      <c r="C103" s="928"/>
      <c r="D103" s="928"/>
      <c r="E103" s="928"/>
      <c r="F103" s="928"/>
      <c r="G103" s="928"/>
      <c r="H103" s="928"/>
      <c r="I103" s="928"/>
      <c r="J103" s="928"/>
      <c r="K103" s="928"/>
      <c r="L103" s="928"/>
      <c r="M103" s="928"/>
      <c r="N103" s="928"/>
      <c r="O103" s="928"/>
      <c r="P103" s="928"/>
      <c r="Q103" s="928"/>
      <c r="R103" s="928"/>
      <c r="S103" s="928"/>
      <c r="T103" s="928"/>
      <c r="U103" s="928"/>
      <c r="V103" s="928"/>
      <c r="W103" s="928"/>
      <c r="X103" s="928"/>
      <c r="Y103" s="928"/>
      <c r="Z103" s="928"/>
      <c r="AA103" s="928"/>
      <c r="AB103" s="928"/>
      <c r="AC103" s="928"/>
      <c r="AD103" s="928"/>
      <c r="AE103" s="928"/>
      <c r="AF103" s="928"/>
      <c r="AG103" s="928"/>
      <c r="AH103" s="928"/>
      <c r="AI103" s="928"/>
      <c r="AJ103" s="928"/>
      <c r="AK103" s="928"/>
      <c r="AL103" s="928"/>
      <c r="AM103" s="928"/>
      <c r="AN103" s="928"/>
      <c r="AO103" s="928"/>
      <c r="AP103" s="928"/>
      <c r="AQ103" s="928"/>
      <c r="AR103" s="928"/>
    </row>
    <row r="104" spans="1:44">
      <c r="A104" s="928"/>
      <c r="B104" s="928"/>
      <c r="C104" s="928"/>
      <c r="D104" s="928"/>
      <c r="E104" s="928"/>
      <c r="F104" s="928"/>
      <c r="G104" s="928"/>
      <c r="H104" s="928"/>
      <c r="I104" s="928"/>
      <c r="J104" s="928"/>
      <c r="K104" s="928"/>
      <c r="L104" s="928"/>
      <c r="M104" s="928"/>
      <c r="N104" s="928"/>
      <c r="O104" s="928"/>
      <c r="P104" s="928"/>
      <c r="Q104" s="928"/>
      <c r="R104" s="928"/>
      <c r="S104" s="928"/>
      <c r="T104" s="928"/>
      <c r="U104" s="928"/>
      <c r="V104" s="928"/>
      <c r="W104" s="928"/>
      <c r="X104" s="928"/>
      <c r="Y104" s="928"/>
      <c r="Z104" s="928"/>
      <c r="AA104" s="928"/>
      <c r="AB104" s="928"/>
      <c r="AC104" s="928"/>
      <c r="AD104" s="928"/>
      <c r="AE104" s="928"/>
      <c r="AF104" s="928"/>
      <c r="AG104" s="928"/>
      <c r="AH104" s="928"/>
      <c r="AI104" s="928"/>
      <c r="AJ104" s="928"/>
      <c r="AK104" s="928"/>
      <c r="AL104" s="928"/>
      <c r="AM104" s="928"/>
      <c r="AN104" s="928"/>
      <c r="AO104" s="928"/>
      <c r="AP104" s="928"/>
      <c r="AQ104" s="928"/>
      <c r="AR104" s="928"/>
    </row>
    <row r="105" spans="1:44">
      <c r="A105" s="928"/>
      <c r="B105" s="928"/>
      <c r="C105" s="928"/>
      <c r="D105" s="928"/>
      <c r="E105" s="928"/>
      <c r="F105" s="928"/>
      <c r="G105" s="928"/>
      <c r="H105" s="928"/>
      <c r="I105" s="928"/>
      <c r="J105" s="928"/>
      <c r="K105" s="928"/>
      <c r="L105" s="928"/>
      <c r="M105" s="928"/>
      <c r="N105" s="928"/>
      <c r="O105" s="928"/>
      <c r="P105" s="928"/>
      <c r="Q105" s="928"/>
      <c r="R105" s="928"/>
      <c r="S105" s="928"/>
      <c r="T105" s="928"/>
      <c r="U105" s="928"/>
      <c r="V105" s="928"/>
      <c r="W105" s="928"/>
      <c r="X105" s="928"/>
      <c r="Y105" s="928"/>
      <c r="Z105" s="928"/>
      <c r="AA105" s="928"/>
      <c r="AB105" s="928"/>
      <c r="AC105" s="928"/>
      <c r="AD105" s="928"/>
      <c r="AE105" s="928"/>
      <c r="AF105" s="928"/>
      <c r="AG105" s="928"/>
      <c r="AH105" s="928"/>
      <c r="AI105" s="928"/>
      <c r="AJ105" s="928"/>
      <c r="AK105" s="928"/>
      <c r="AL105" s="928"/>
      <c r="AM105" s="928"/>
      <c r="AN105" s="928"/>
      <c r="AO105" s="928"/>
      <c r="AP105" s="928"/>
      <c r="AQ105" s="928"/>
      <c r="AR105" s="928"/>
    </row>
    <row r="106" spans="1:44">
      <c r="A106" s="928"/>
      <c r="B106" s="928"/>
      <c r="C106" s="928"/>
      <c r="D106" s="928"/>
      <c r="E106" s="928"/>
      <c r="F106" s="928"/>
      <c r="G106" s="928"/>
      <c r="H106" s="928"/>
      <c r="I106" s="928"/>
      <c r="J106" s="928"/>
      <c r="K106" s="928"/>
      <c r="L106" s="928"/>
      <c r="M106" s="928"/>
      <c r="N106" s="928"/>
      <c r="O106" s="928"/>
      <c r="P106" s="928"/>
      <c r="Q106" s="928"/>
      <c r="R106" s="928"/>
      <c r="S106" s="928"/>
      <c r="T106" s="928"/>
      <c r="U106" s="928"/>
      <c r="V106" s="928"/>
      <c r="W106" s="928"/>
      <c r="X106" s="928"/>
      <c r="Y106" s="928"/>
      <c r="Z106" s="928"/>
      <c r="AA106" s="928"/>
      <c r="AB106" s="928"/>
      <c r="AC106" s="928"/>
      <c r="AD106" s="928"/>
      <c r="AE106" s="928"/>
      <c r="AF106" s="928"/>
      <c r="AG106" s="928"/>
      <c r="AH106" s="928"/>
      <c r="AI106" s="928"/>
      <c r="AJ106" s="928"/>
      <c r="AK106" s="928"/>
      <c r="AL106" s="928"/>
      <c r="AM106" s="928"/>
      <c r="AN106" s="928"/>
      <c r="AO106" s="928"/>
      <c r="AP106" s="928"/>
      <c r="AQ106" s="928"/>
      <c r="AR106" s="928"/>
    </row>
    <row r="107" spans="1:44">
      <c r="A107" s="928"/>
      <c r="B107" s="928"/>
      <c r="C107" s="928"/>
      <c r="D107" s="928"/>
      <c r="E107" s="928"/>
      <c r="F107" s="928"/>
      <c r="G107" s="928"/>
      <c r="H107" s="928"/>
      <c r="I107" s="928"/>
      <c r="J107" s="928"/>
      <c r="K107" s="928"/>
      <c r="L107" s="928"/>
      <c r="M107" s="928"/>
      <c r="N107" s="928"/>
      <c r="O107" s="928"/>
      <c r="P107" s="928"/>
      <c r="Q107" s="928"/>
      <c r="R107" s="928"/>
      <c r="S107" s="928"/>
      <c r="T107" s="928"/>
      <c r="U107" s="928"/>
      <c r="V107" s="928"/>
      <c r="W107" s="928"/>
      <c r="X107" s="928"/>
      <c r="Y107" s="928"/>
      <c r="Z107" s="928"/>
      <c r="AA107" s="928"/>
      <c r="AB107" s="928"/>
      <c r="AC107" s="928"/>
      <c r="AD107" s="928"/>
      <c r="AE107" s="928"/>
      <c r="AF107" s="928"/>
      <c r="AG107" s="928"/>
      <c r="AH107" s="928"/>
      <c r="AI107" s="928"/>
      <c r="AJ107" s="928"/>
      <c r="AK107" s="928"/>
      <c r="AL107" s="928"/>
      <c r="AM107" s="928"/>
      <c r="AN107" s="928"/>
      <c r="AO107" s="928"/>
      <c r="AP107" s="928"/>
      <c r="AQ107" s="928"/>
      <c r="AR107" s="928"/>
    </row>
    <row r="108" spans="1:44">
      <c r="A108" s="928"/>
      <c r="B108" s="928"/>
      <c r="C108" s="928"/>
      <c r="D108" s="928"/>
      <c r="E108" s="928"/>
      <c r="F108" s="928"/>
      <c r="G108" s="928"/>
      <c r="H108" s="928"/>
      <c r="I108" s="928"/>
      <c r="J108" s="928"/>
      <c r="K108" s="928"/>
      <c r="L108" s="928"/>
      <c r="M108" s="928"/>
      <c r="N108" s="928"/>
      <c r="O108" s="928"/>
      <c r="P108" s="928"/>
      <c r="Q108" s="928"/>
      <c r="R108" s="928"/>
      <c r="S108" s="928"/>
      <c r="T108" s="928"/>
      <c r="U108" s="928"/>
      <c r="V108" s="928"/>
      <c r="W108" s="928"/>
      <c r="X108" s="928"/>
      <c r="Y108" s="928"/>
      <c r="Z108" s="928"/>
      <c r="AA108" s="928"/>
      <c r="AB108" s="928"/>
      <c r="AC108" s="928"/>
      <c r="AD108" s="928"/>
      <c r="AE108" s="928"/>
      <c r="AF108" s="928"/>
      <c r="AG108" s="928"/>
      <c r="AH108" s="928"/>
      <c r="AI108" s="928"/>
      <c r="AJ108" s="928"/>
      <c r="AK108" s="928"/>
      <c r="AL108" s="928"/>
      <c r="AM108" s="928"/>
      <c r="AN108" s="928"/>
      <c r="AO108" s="928"/>
      <c r="AP108" s="928"/>
      <c r="AQ108" s="928"/>
      <c r="AR108" s="928"/>
    </row>
    <row r="109" spans="1:44">
      <c r="A109" s="928"/>
      <c r="B109" s="928"/>
      <c r="C109" s="928"/>
      <c r="D109" s="928"/>
      <c r="E109" s="928"/>
      <c r="F109" s="928"/>
      <c r="G109" s="928"/>
      <c r="H109" s="928"/>
      <c r="I109" s="928"/>
      <c r="J109" s="928"/>
      <c r="K109" s="928"/>
      <c r="L109" s="928"/>
      <c r="M109" s="928"/>
      <c r="N109" s="928"/>
      <c r="O109" s="928"/>
      <c r="P109" s="928"/>
      <c r="Q109" s="928"/>
      <c r="R109" s="928"/>
      <c r="S109" s="928"/>
      <c r="T109" s="928"/>
      <c r="U109" s="928"/>
      <c r="V109" s="928"/>
      <c r="W109" s="928"/>
      <c r="X109" s="928"/>
      <c r="Y109" s="928"/>
      <c r="Z109" s="928"/>
      <c r="AA109" s="928"/>
      <c r="AB109" s="928"/>
      <c r="AC109" s="928"/>
      <c r="AD109" s="928"/>
      <c r="AE109" s="928"/>
      <c r="AF109" s="928"/>
      <c r="AG109" s="928"/>
      <c r="AH109" s="928"/>
      <c r="AI109" s="928"/>
      <c r="AJ109" s="928"/>
      <c r="AK109" s="928"/>
      <c r="AL109" s="928"/>
      <c r="AM109" s="928"/>
      <c r="AN109" s="928"/>
      <c r="AO109" s="928"/>
      <c r="AP109" s="928"/>
      <c r="AQ109" s="928"/>
      <c r="AR109" s="928"/>
    </row>
    <row r="110" spans="1:44" ht="14.65" customHeight="1">
      <c r="A110" s="928"/>
      <c r="B110" s="928"/>
      <c r="C110" s="928"/>
      <c r="D110" s="928"/>
      <c r="E110" s="928"/>
      <c r="F110" s="928"/>
      <c r="G110" s="928"/>
      <c r="H110" s="928"/>
      <c r="I110" s="928"/>
      <c r="J110" s="928"/>
      <c r="K110" s="928"/>
      <c r="L110" s="928"/>
      <c r="M110" s="928"/>
      <c r="N110" s="928"/>
      <c r="O110" s="928"/>
      <c r="P110" s="928"/>
      <c r="Q110" s="928"/>
      <c r="R110" s="928"/>
      <c r="S110" s="928"/>
      <c r="T110" s="928"/>
      <c r="U110" s="928"/>
      <c r="V110" s="928"/>
      <c r="W110" s="928"/>
      <c r="X110" s="928"/>
      <c r="Y110" s="928"/>
      <c r="Z110" s="928"/>
      <c r="AA110" s="928"/>
      <c r="AB110" s="928"/>
      <c r="AC110" s="928"/>
      <c r="AD110" s="928"/>
      <c r="AE110" s="928"/>
      <c r="AF110" s="928"/>
      <c r="AG110" s="928"/>
      <c r="AH110" s="928"/>
      <c r="AI110" s="928"/>
      <c r="AJ110" s="928"/>
      <c r="AK110" s="928"/>
      <c r="AL110" s="928"/>
      <c r="AM110" s="928"/>
      <c r="AN110" s="928"/>
      <c r="AO110" s="928"/>
      <c r="AP110" s="928"/>
      <c r="AQ110" s="928"/>
      <c r="AR110" s="928"/>
    </row>
    <row r="111" spans="1:44" ht="14.65" customHeight="1">
      <c r="A111" s="928"/>
      <c r="B111" s="928"/>
      <c r="C111" s="928"/>
      <c r="D111" s="928"/>
      <c r="E111" s="928"/>
      <c r="F111" s="928"/>
      <c r="G111" s="928"/>
      <c r="H111" s="928"/>
      <c r="I111" s="928"/>
      <c r="J111" s="928"/>
      <c r="K111" s="928"/>
      <c r="L111" s="928"/>
      <c r="M111" s="928"/>
      <c r="N111" s="928"/>
      <c r="O111" s="928"/>
      <c r="P111" s="928"/>
      <c r="Q111" s="928"/>
      <c r="R111" s="928"/>
      <c r="S111" s="928"/>
      <c r="T111" s="928"/>
      <c r="U111" s="928"/>
      <c r="V111" s="928"/>
      <c r="W111" s="928"/>
      <c r="X111" s="928"/>
      <c r="Y111" s="928"/>
      <c r="Z111" s="928"/>
      <c r="AA111" s="928"/>
      <c r="AB111" s="928"/>
      <c r="AC111" s="928"/>
      <c r="AD111" s="928"/>
      <c r="AE111" s="928"/>
      <c r="AF111" s="928"/>
      <c r="AG111" s="928"/>
      <c r="AH111" s="928"/>
      <c r="AI111" s="928"/>
      <c r="AJ111" s="928"/>
      <c r="AK111" s="928"/>
      <c r="AL111" s="928"/>
      <c r="AM111" s="928"/>
      <c r="AN111" s="928"/>
      <c r="AO111" s="928"/>
      <c r="AP111" s="928"/>
      <c r="AQ111" s="928"/>
      <c r="AR111" s="928"/>
    </row>
    <row r="112" spans="1:44" ht="14.65" customHeight="1">
      <c r="A112" s="928"/>
      <c r="B112" s="928"/>
      <c r="C112" s="928"/>
      <c r="D112" s="928"/>
      <c r="E112" s="928"/>
      <c r="F112" s="928"/>
      <c r="G112" s="928"/>
      <c r="H112" s="928"/>
      <c r="I112" s="928"/>
      <c r="J112" s="928"/>
      <c r="K112" s="928"/>
      <c r="L112" s="928"/>
      <c r="M112" s="928"/>
      <c r="N112" s="928"/>
      <c r="O112" s="928"/>
      <c r="P112" s="928"/>
      <c r="Q112" s="928"/>
      <c r="R112" s="928"/>
      <c r="S112" s="928"/>
      <c r="T112" s="928"/>
      <c r="U112" s="928"/>
      <c r="V112" s="928"/>
      <c r="W112" s="928"/>
      <c r="X112" s="928"/>
      <c r="Y112" s="928"/>
      <c r="Z112" s="928"/>
      <c r="AA112" s="928"/>
      <c r="AB112" s="928"/>
      <c r="AC112" s="928"/>
      <c r="AD112" s="928"/>
      <c r="AE112" s="928"/>
      <c r="AF112" s="928"/>
      <c r="AG112" s="928"/>
      <c r="AH112" s="928"/>
      <c r="AI112" s="928"/>
      <c r="AJ112" s="928"/>
      <c r="AK112" s="928"/>
      <c r="AL112" s="928"/>
      <c r="AM112" s="928"/>
      <c r="AN112" s="928"/>
      <c r="AO112" s="928"/>
      <c r="AP112" s="928"/>
      <c r="AQ112" s="928"/>
      <c r="AR112" s="928"/>
    </row>
    <row r="113" spans="1:46" ht="15">
      <c r="A113" s="928"/>
      <c r="B113" s="928"/>
      <c r="C113" s="928"/>
      <c r="D113" s="928"/>
      <c r="E113" s="928"/>
      <c r="F113" s="928"/>
      <c r="G113" s="928"/>
      <c r="H113" s="928"/>
      <c r="I113" s="928"/>
      <c r="J113" s="928"/>
      <c r="K113" s="928"/>
      <c r="L113" s="928"/>
      <c r="M113" s="928"/>
      <c r="N113" s="928"/>
      <c r="O113" s="928"/>
      <c r="P113" s="928"/>
      <c r="Q113" s="928"/>
      <c r="R113" s="928"/>
      <c r="S113" s="928"/>
      <c r="T113" s="928"/>
      <c r="U113" s="928"/>
      <c r="V113" s="928"/>
      <c r="W113" s="928"/>
      <c r="X113" s="928"/>
      <c r="Y113" s="928"/>
      <c r="Z113" s="928"/>
      <c r="AA113" s="928"/>
      <c r="AB113" s="928"/>
      <c r="AC113" s="928"/>
      <c r="AD113" s="928"/>
      <c r="AE113" s="928"/>
      <c r="AF113" s="928"/>
      <c r="AG113" s="928"/>
      <c r="AH113" s="928"/>
      <c r="AI113" s="928"/>
      <c r="AJ113" s="928"/>
      <c r="AK113" s="928"/>
      <c r="AL113" s="928"/>
      <c r="AM113" s="928"/>
      <c r="AN113" s="928"/>
      <c r="AO113" s="928"/>
      <c r="AP113" s="928"/>
      <c r="AQ113" s="928"/>
      <c r="AR113" s="928"/>
      <c r="AT113" s="921"/>
    </row>
    <row r="114" spans="1:46" ht="82.5" customHeight="1">
      <c r="A114" s="928"/>
      <c r="B114" s="928"/>
      <c r="C114" s="928"/>
      <c r="D114" s="928"/>
      <c r="E114" s="928"/>
      <c r="F114" s="928"/>
      <c r="G114" s="928"/>
      <c r="H114" s="928"/>
      <c r="I114" s="928"/>
      <c r="J114" s="928"/>
      <c r="K114" s="928"/>
      <c r="L114" s="928"/>
      <c r="M114" s="928"/>
      <c r="N114" s="928"/>
      <c r="O114" s="928"/>
      <c r="P114" s="928"/>
      <c r="Q114" s="928"/>
      <c r="R114" s="928"/>
      <c r="S114" s="928"/>
      <c r="T114" s="928"/>
      <c r="U114" s="928"/>
      <c r="V114" s="928"/>
      <c r="W114" s="928"/>
      <c r="X114" s="928"/>
      <c r="Y114" s="928"/>
      <c r="Z114" s="928"/>
      <c r="AA114" s="928"/>
      <c r="AB114" s="928"/>
      <c r="AC114" s="928"/>
      <c r="AD114" s="928"/>
      <c r="AE114" s="928"/>
      <c r="AF114" s="928"/>
      <c r="AG114" s="928"/>
      <c r="AH114" s="928"/>
      <c r="AI114" s="928"/>
      <c r="AJ114" s="928"/>
      <c r="AK114" s="928"/>
      <c r="AL114" s="928"/>
      <c r="AM114" s="928"/>
      <c r="AN114" s="928"/>
      <c r="AO114" s="928"/>
      <c r="AP114" s="928"/>
      <c r="AQ114" s="928"/>
      <c r="AR114" s="928"/>
    </row>
    <row r="115" spans="1:46">
      <c r="A115" s="928"/>
      <c r="B115" s="928"/>
      <c r="C115" s="928"/>
      <c r="D115" s="928"/>
      <c r="E115" s="928"/>
      <c r="F115" s="928"/>
      <c r="G115" s="928"/>
      <c r="H115" s="928"/>
      <c r="I115" s="928"/>
      <c r="J115" s="928"/>
      <c r="K115" s="928"/>
      <c r="L115" s="928"/>
      <c r="M115" s="928"/>
      <c r="N115" s="928"/>
      <c r="O115" s="928"/>
      <c r="P115" s="928"/>
      <c r="Q115" s="928"/>
      <c r="R115" s="928"/>
      <c r="S115" s="928"/>
      <c r="T115" s="928"/>
      <c r="U115" s="928"/>
      <c r="V115" s="928"/>
      <c r="W115" s="928"/>
      <c r="X115" s="928"/>
      <c r="Y115" s="928"/>
      <c r="Z115" s="928"/>
      <c r="AA115" s="928"/>
      <c r="AB115" s="928"/>
      <c r="AC115" s="928"/>
      <c r="AD115" s="928"/>
      <c r="AE115" s="928"/>
      <c r="AF115" s="928"/>
      <c r="AG115" s="928"/>
      <c r="AH115" s="928"/>
      <c r="AI115" s="928"/>
      <c r="AJ115" s="928"/>
      <c r="AK115" s="928"/>
      <c r="AL115" s="928"/>
      <c r="AM115" s="928"/>
      <c r="AN115" s="928"/>
      <c r="AO115" s="928"/>
      <c r="AP115" s="928"/>
      <c r="AQ115" s="928"/>
      <c r="AR115" s="928"/>
    </row>
    <row r="116" spans="1:46">
      <c r="A116" s="928"/>
      <c r="B116" s="928"/>
      <c r="C116" s="928"/>
      <c r="D116" s="928"/>
      <c r="E116" s="928"/>
      <c r="F116" s="928"/>
      <c r="G116" s="928"/>
      <c r="H116" s="928"/>
      <c r="I116" s="928"/>
      <c r="J116" s="928"/>
      <c r="K116" s="928"/>
      <c r="L116" s="928"/>
      <c r="M116" s="928"/>
      <c r="N116" s="928"/>
      <c r="O116" s="928"/>
      <c r="P116" s="928"/>
      <c r="Q116" s="928"/>
      <c r="R116" s="928"/>
      <c r="S116" s="928"/>
      <c r="T116" s="928"/>
      <c r="U116" s="928"/>
      <c r="V116" s="928"/>
      <c r="W116" s="928"/>
      <c r="X116" s="928"/>
      <c r="Y116" s="928"/>
      <c r="Z116" s="928"/>
      <c r="AA116" s="928"/>
      <c r="AB116" s="928"/>
      <c r="AC116" s="928"/>
      <c r="AD116" s="928"/>
      <c r="AE116" s="928"/>
      <c r="AF116" s="928"/>
      <c r="AG116" s="928"/>
      <c r="AH116" s="928"/>
      <c r="AI116" s="928"/>
      <c r="AJ116" s="928"/>
      <c r="AK116" s="928"/>
      <c r="AL116" s="928"/>
      <c r="AM116" s="928"/>
      <c r="AN116" s="928"/>
      <c r="AO116" s="928"/>
      <c r="AP116" s="928"/>
      <c r="AQ116" s="928"/>
      <c r="AR116" s="928"/>
    </row>
    <row r="117" spans="1:46">
      <c r="A117" s="928"/>
      <c r="B117" s="928"/>
      <c r="C117" s="928"/>
      <c r="D117" s="928"/>
      <c r="E117" s="928"/>
      <c r="F117" s="928"/>
      <c r="G117" s="928"/>
      <c r="H117" s="928"/>
      <c r="I117" s="928"/>
      <c r="J117" s="928"/>
      <c r="K117" s="928"/>
      <c r="L117" s="928"/>
      <c r="M117" s="928"/>
      <c r="N117" s="928"/>
      <c r="O117" s="928"/>
      <c r="P117" s="928"/>
      <c r="Q117" s="928"/>
      <c r="R117" s="928"/>
      <c r="S117" s="928"/>
      <c r="T117" s="928"/>
      <c r="U117" s="928"/>
      <c r="V117" s="928"/>
      <c r="W117" s="928"/>
      <c r="X117" s="928"/>
      <c r="Y117" s="928"/>
      <c r="Z117" s="928"/>
      <c r="AA117" s="928"/>
      <c r="AB117" s="928"/>
      <c r="AC117" s="928"/>
      <c r="AD117" s="928"/>
      <c r="AE117" s="928"/>
      <c r="AF117" s="928"/>
      <c r="AG117" s="928"/>
      <c r="AH117" s="928"/>
      <c r="AI117" s="928"/>
      <c r="AJ117" s="928"/>
      <c r="AK117" s="928"/>
      <c r="AL117" s="928"/>
      <c r="AM117" s="928"/>
      <c r="AN117" s="928"/>
      <c r="AO117" s="928"/>
      <c r="AP117" s="928"/>
      <c r="AQ117" s="928"/>
      <c r="AR117" s="928"/>
    </row>
    <row r="118" spans="1:46">
      <c r="A118" s="928"/>
      <c r="B118" s="928"/>
      <c r="C118" s="928"/>
      <c r="D118" s="928"/>
      <c r="E118" s="928"/>
      <c r="F118" s="928"/>
      <c r="G118" s="928"/>
      <c r="H118" s="928"/>
      <c r="I118" s="928"/>
      <c r="J118" s="928"/>
      <c r="K118" s="928"/>
      <c r="L118" s="928"/>
      <c r="M118" s="928"/>
      <c r="N118" s="928"/>
      <c r="O118" s="928"/>
      <c r="P118" s="928"/>
      <c r="Q118" s="928"/>
      <c r="R118" s="928"/>
      <c r="S118" s="928"/>
      <c r="T118" s="928"/>
      <c r="U118" s="928"/>
      <c r="V118" s="928"/>
      <c r="W118" s="928"/>
      <c r="X118" s="928"/>
      <c r="Y118" s="928"/>
      <c r="Z118" s="928"/>
      <c r="AA118" s="928"/>
      <c r="AB118" s="928"/>
      <c r="AC118" s="928"/>
      <c r="AD118" s="928"/>
      <c r="AE118" s="928"/>
      <c r="AF118" s="928"/>
      <c r="AG118" s="928"/>
      <c r="AH118" s="928"/>
      <c r="AI118" s="928"/>
      <c r="AJ118" s="928"/>
      <c r="AK118" s="928"/>
      <c r="AL118" s="928"/>
      <c r="AM118" s="928"/>
      <c r="AN118" s="928"/>
      <c r="AO118" s="928"/>
      <c r="AP118" s="928"/>
      <c r="AQ118" s="928"/>
      <c r="AR118" s="928"/>
    </row>
    <row r="119" spans="1:46">
      <c r="A119" s="928"/>
      <c r="B119" s="928"/>
      <c r="C119" s="928"/>
      <c r="D119" s="928"/>
      <c r="E119" s="928"/>
      <c r="F119" s="928"/>
      <c r="G119" s="928"/>
      <c r="H119" s="928"/>
      <c r="I119" s="928"/>
      <c r="J119" s="928"/>
      <c r="K119" s="928"/>
      <c r="L119" s="928"/>
      <c r="M119" s="928"/>
      <c r="N119" s="928"/>
      <c r="O119" s="928"/>
      <c r="P119" s="928"/>
      <c r="Q119" s="928"/>
      <c r="R119" s="928"/>
      <c r="S119" s="928"/>
      <c r="T119" s="928"/>
      <c r="U119" s="928"/>
      <c r="V119" s="928"/>
      <c r="W119" s="928"/>
      <c r="X119" s="928"/>
      <c r="Y119" s="928"/>
      <c r="Z119" s="928"/>
      <c r="AA119" s="928"/>
      <c r="AB119" s="928"/>
      <c r="AC119" s="928"/>
      <c r="AD119" s="928"/>
      <c r="AE119" s="928"/>
      <c r="AF119" s="928"/>
      <c r="AG119" s="928"/>
      <c r="AH119" s="928"/>
      <c r="AI119" s="928"/>
      <c r="AJ119" s="928"/>
      <c r="AK119" s="928"/>
      <c r="AL119" s="928"/>
      <c r="AM119" s="928"/>
      <c r="AN119" s="928"/>
      <c r="AO119" s="928"/>
      <c r="AP119" s="928"/>
      <c r="AQ119" s="928"/>
      <c r="AR119" s="928"/>
    </row>
    <row r="120" spans="1:46">
      <c r="A120" s="928"/>
      <c r="B120" s="928"/>
      <c r="C120" s="928"/>
      <c r="D120" s="928"/>
      <c r="E120" s="928"/>
      <c r="F120" s="928"/>
      <c r="G120" s="928"/>
      <c r="H120" s="928"/>
      <c r="I120" s="928"/>
      <c r="J120" s="928"/>
      <c r="K120" s="928"/>
      <c r="L120" s="928"/>
      <c r="M120" s="928"/>
      <c r="N120" s="928"/>
      <c r="O120" s="928"/>
      <c r="P120" s="928"/>
      <c r="Q120" s="928"/>
      <c r="R120" s="928"/>
      <c r="S120" s="928"/>
      <c r="T120" s="928"/>
      <c r="U120" s="928"/>
      <c r="V120" s="928"/>
      <c r="W120" s="928"/>
      <c r="X120" s="928"/>
      <c r="Y120" s="928"/>
      <c r="Z120" s="928"/>
      <c r="AA120" s="928"/>
      <c r="AB120" s="928"/>
      <c r="AC120" s="928"/>
      <c r="AD120" s="928"/>
      <c r="AE120" s="928"/>
      <c r="AF120" s="928"/>
      <c r="AG120" s="928"/>
      <c r="AH120" s="928"/>
      <c r="AI120" s="928"/>
      <c r="AJ120" s="928"/>
      <c r="AK120" s="928"/>
      <c r="AL120" s="928"/>
      <c r="AM120" s="928"/>
      <c r="AN120" s="928"/>
      <c r="AO120" s="928"/>
      <c r="AP120" s="928"/>
      <c r="AQ120" s="928"/>
      <c r="AR120" s="928"/>
    </row>
    <row r="121" spans="1:46">
      <c r="A121" s="928"/>
      <c r="B121" s="928"/>
      <c r="C121" s="928"/>
      <c r="D121" s="928"/>
      <c r="E121" s="928"/>
      <c r="F121" s="928"/>
      <c r="G121" s="928"/>
      <c r="H121" s="928"/>
      <c r="I121" s="928"/>
      <c r="J121" s="928"/>
      <c r="K121" s="928"/>
      <c r="L121" s="928"/>
      <c r="M121" s="928"/>
      <c r="N121" s="928"/>
      <c r="O121" s="928"/>
      <c r="P121" s="928"/>
      <c r="Q121" s="928"/>
      <c r="R121" s="928"/>
      <c r="S121" s="928"/>
      <c r="T121" s="928"/>
      <c r="U121" s="928"/>
      <c r="V121" s="928"/>
      <c r="W121" s="928"/>
      <c r="X121" s="928"/>
      <c r="Y121" s="928"/>
      <c r="Z121" s="928"/>
      <c r="AA121" s="928"/>
      <c r="AB121" s="928"/>
      <c r="AC121" s="928"/>
      <c r="AD121" s="928"/>
      <c r="AE121" s="928"/>
      <c r="AF121" s="928"/>
      <c r="AG121" s="928"/>
      <c r="AH121" s="928"/>
      <c r="AI121" s="928"/>
      <c r="AJ121" s="928"/>
      <c r="AK121" s="928"/>
      <c r="AL121" s="928"/>
      <c r="AM121" s="928"/>
      <c r="AN121" s="928"/>
      <c r="AO121" s="928"/>
      <c r="AP121" s="928"/>
      <c r="AQ121" s="928"/>
      <c r="AR121" s="928"/>
    </row>
    <row r="122" spans="1:46">
      <c r="A122" s="928"/>
      <c r="B122" s="928"/>
      <c r="C122" s="928"/>
      <c r="D122" s="928"/>
      <c r="E122" s="928"/>
      <c r="F122" s="928"/>
      <c r="G122" s="928"/>
      <c r="H122" s="928"/>
      <c r="I122" s="928"/>
      <c r="J122" s="928"/>
      <c r="K122" s="928"/>
      <c r="L122" s="928"/>
      <c r="M122" s="928"/>
      <c r="N122" s="928"/>
      <c r="O122" s="928"/>
      <c r="P122" s="928"/>
      <c r="Q122" s="928"/>
      <c r="R122" s="928"/>
      <c r="S122" s="928"/>
      <c r="T122" s="928"/>
      <c r="U122" s="928"/>
      <c r="V122" s="928"/>
      <c r="W122" s="928"/>
      <c r="X122" s="928"/>
      <c r="Y122" s="928"/>
      <c r="Z122" s="928"/>
      <c r="AA122" s="928"/>
      <c r="AB122" s="928"/>
      <c r="AC122" s="928"/>
      <c r="AD122" s="928"/>
      <c r="AE122" s="928"/>
      <c r="AF122" s="928"/>
      <c r="AG122" s="928"/>
      <c r="AH122" s="928"/>
      <c r="AI122" s="928"/>
      <c r="AJ122" s="928"/>
      <c r="AK122" s="928"/>
      <c r="AL122" s="928"/>
      <c r="AM122" s="928"/>
      <c r="AN122" s="928"/>
      <c r="AO122" s="928"/>
      <c r="AP122" s="928"/>
      <c r="AQ122" s="928"/>
      <c r="AR122" s="928"/>
    </row>
    <row r="123" spans="1:46">
      <c r="A123" s="928"/>
      <c r="B123" s="928"/>
      <c r="C123" s="928"/>
      <c r="D123" s="928"/>
      <c r="E123" s="928"/>
      <c r="F123" s="928"/>
      <c r="G123" s="928"/>
      <c r="H123" s="928"/>
      <c r="I123" s="928"/>
      <c r="J123" s="928"/>
      <c r="K123" s="928"/>
      <c r="L123" s="928"/>
      <c r="M123" s="928"/>
      <c r="N123" s="928"/>
      <c r="O123" s="928"/>
      <c r="P123" s="928"/>
      <c r="Q123" s="928"/>
      <c r="R123" s="928"/>
      <c r="S123" s="928"/>
      <c r="T123" s="928"/>
      <c r="U123" s="928"/>
      <c r="V123" s="928"/>
      <c r="W123" s="928"/>
      <c r="X123" s="928"/>
      <c r="Y123" s="928"/>
      <c r="Z123" s="928"/>
      <c r="AA123" s="928"/>
      <c r="AB123" s="928"/>
      <c r="AC123" s="928"/>
      <c r="AD123" s="928"/>
      <c r="AE123" s="928"/>
      <c r="AF123" s="928"/>
      <c r="AG123" s="928"/>
      <c r="AH123" s="928"/>
      <c r="AI123" s="928"/>
      <c r="AJ123" s="928"/>
      <c r="AK123" s="928"/>
      <c r="AL123" s="928"/>
      <c r="AM123" s="928"/>
      <c r="AN123" s="928"/>
      <c r="AO123" s="928"/>
      <c r="AP123" s="928"/>
      <c r="AQ123" s="928"/>
      <c r="AR123" s="928"/>
    </row>
    <row r="124" spans="1:46">
      <c r="A124" s="928"/>
      <c r="B124" s="928"/>
      <c r="C124" s="928"/>
      <c r="D124" s="928"/>
      <c r="E124" s="928"/>
      <c r="F124" s="928"/>
      <c r="G124" s="928"/>
      <c r="H124" s="928"/>
      <c r="I124" s="928"/>
      <c r="J124" s="928"/>
      <c r="K124" s="928"/>
      <c r="L124" s="928"/>
      <c r="M124" s="928"/>
      <c r="N124" s="928"/>
      <c r="O124" s="928"/>
      <c r="P124" s="928"/>
      <c r="Q124" s="928"/>
      <c r="R124" s="928"/>
      <c r="S124" s="928"/>
      <c r="T124" s="928"/>
      <c r="U124" s="928"/>
      <c r="V124" s="928"/>
      <c r="W124" s="928"/>
      <c r="X124" s="928"/>
      <c r="Y124" s="928"/>
      <c r="Z124" s="928"/>
      <c r="AA124" s="928"/>
      <c r="AB124" s="928"/>
      <c r="AC124" s="928"/>
      <c r="AD124" s="928"/>
      <c r="AE124" s="928"/>
      <c r="AF124" s="928"/>
      <c r="AG124" s="928"/>
      <c r="AH124" s="928"/>
      <c r="AI124" s="928"/>
      <c r="AJ124" s="928"/>
      <c r="AK124" s="928"/>
      <c r="AL124" s="928"/>
      <c r="AM124" s="928"/>
      <c r="AN124" s="928"/>
      <c r="AO124" s="928"/>
      <c r="AP124" s="928"/>
      <c r="AQ124" s="928"/>
      <c r="AR124" s="928"/>
    </row>
    <row r="125" spans="1:46">
      <c r="A125" s="928"/>
      <c r="B125" s="928"/>
      <c r="C125" s="928"/>
      <c r="D125" s="928"/>
      <c r="E125" s="928"/>
      <c r="F125" s="928"/>
      <c r="G125" s="928"/>
      <c r="H125" s="928"/>
      <c r="I125" s="928"/>
      <c r="J125" s="928"/>
      <c r="K125" s="928"/>
      <c r="L125" s="928"/>
      <c r="M125" s="928"/>
      <c r="N125" s="928"/>
      <c r="O125" s="928"/>
      <c r="P125" s="928"/>
      <c r="Q125" s="928"/>
      <c r="R125" s="928"/>
      <c r="S125" s="928"/>
      <c r="T125" s="928"/>
      <c r="U125" s="928"/>
      <c r="V125" s="928"/>
      <c r="W125" s="928"/>
      <c r="X125" s="928"/>
      <c r="Y125" s="928"/>
      <c r="Z125" s="928"/>
      <c r="AA125" s="928"/>
      <c r="AB125" s="928"/>
      <c r="AC125" s="928"/>
      <c r="AD125" s="928"/>
      <c r="AE125" s="928"/>
      <c r="AF125" s="928"/>
      <c r="AG125" s="928"/>
      <c r="AH125" s="928"/>
      <c r="AI125" s="928"/>
      <c r="AJ125" s="928"/>
      <c r="AK125" s="928"/>
      <c r="AL125" s="928"/>
      <c r="AM125" s="928"/>
      <c r="AN125" s="928"/>
      <c r="AO125" s="928"/>
      <c r="AP125" s="928"/>
      <c r="AQ125" s="928"/>
      <c r="AR125" s="928"/>
    </row>
    <row r="126" spans="1:46">
      <c r="A126" s="928"/>
      <c r="B126" s="928"/>
      <c r="C126" s="928"/>
      <c r="D126" s="928"/>
      <c r="E126" s="928"/>
      <c r="F126" s="928"/>
      <c r="G126" s="928"/>
      <c r="H126" s="928"/>
      <c r="I126" s="928"/>
      <c r="J126" s="928"/>
      <c r="K126" s="928"/>
      <c r="L126" s="928"/>
      <c r="M126" s="928"/>
      <c r="N126" s="928"/>
      <c r="O126" s="928"/>
      <c r="P126" s="928"/>
      <c r="Q126" s="928"/>
      <c r="R126" s="928"/>
      <c r="S126" s="928"/>
      <c r="T126" s="928"/>
      <c r="U126" s="928"/>
      <c r="V126" s="928"/>
      <c r="W126" s="928"/>
      <c r="X126" s="928"/>
      <c r="Y126" s="928"/>
      <c r="Z126" s="928"/>
      <c r="AA126" s="928"/>
      <c r="AB126" s="928"/>
      <c r="AC126" s="928"/>
      <c r="AD126" s="928"/>
      <c r="AE126" s="928"/>
      <c r="AF126" s="928"/>
      <c r="AG126" s="928"/>
      <c r="AH126" s="928"/>
      <c r="AI126" s="928"/>
      <c r="AJ126" s="928"/>
      <c r="AK126" s="928"/>
      <c r="AL126" s="928"/>
      <c r="AM126" s="928"/>
      <c r="AN126" s="928"/>
      <c r="AO126" s="928"/>
      <c r="AP126" s="928"/>
      <c r="AQ126" s="928"/>
      <c r="AR126" s="928"/>
    </row>
    <row r="127" spans="1:46">
      <c r="A127" s="928"/>
      <c r="B127" s="928"/>
      <c r="C127" s="928"/>
      <c r="D127" s="928"/>
      <c r="E127" s="928"/>
      <c r="F127" s="928"/>
      <c r="G127" s="928"/>
      <c r="H127" s="928"/>
      <c r="I127" s="928"/>
      <c r="J127" s="928"/>
      <c r="K127" s="928"/>
      <c r="L127" s="928"/>
      <c r="M127" s="928"/>
      <c r="N127" s="928"/>
      <c r="O127" s="928"/>
      <c r="P127" s="928"/>
      <c r="Q127" s="928"/>
      <c r="R127" s="928"/>
      <c r="S127" s="928"/>
      <c r="T127" s="928"/>
      <c r="U127" s="928"/>
      <c r="V127" s="928"/>
      <c r="W127" s="928"/>
      <c r="X127" s="928"/>
      <c r="Y127" s="928"/>
      <c r="Z127" s="928"/>
      <c r="AA127" s="928"/>
      <c r="AB127" s="928"/>
      <c r="AC127" s="928"/>
      <c r="AD127" s="928"/>
      <c r="AE127" s="928"/>
      <c r="AF127" s="928"/>
      <c r="AG127" s="928"/>
      <c r="AH127" s="928"/>
      <c r="AI127" s="928"/>
      <c r="AJ127" s="928"/>
      <c r="AK127" s="928"/>
      <c r="AL127" s="928"/>
      <c r="AM127" s="928"/>
      <c r="AN127" s="928"/>
      <c r="AO127" s="928"/>
      <c r="AP127" s="928"/>
      <c r="AQ127" s="928"/>
      <c r="AR127" s="928"/>
    </row>
    <row r="128" spans="1:46">
      <c r="A128" s="928"/>
      <c r="B128" s="928"/>
      <c r="C128" s="928"/>
      <c r="D128" s="928"/>
      <c r="E128" s="928"/>
      <c r="F128" s="928"/>
      <c r="G128" s="928"/>
      <c r="H128" s="928"/>
      <c r="L128" s="928"/>
      <c r="M128" s="928"/>
      <c r="N128" s="928"/>
      <c r="O128" s="928"/>
      <c r="P128" s="928"/>
      <c r="Q128" s="928"/>
      <c r="R128" s="928"/>
      <c r="S128" s="928"/>
      <c r="T128" s="928"/>
      <c r="U128" s="928"/>
      <c r="V128" s="928"/>
      <c r="W128" s="928"/>
      <c r="X128" s="928"/>
      <c r="Y128" s="928"/>
      <c r="Z128" s="928"/>
      <c r="AA128" s="928"/>
      <c r="AB128" s="928"/>
      <c r="AC128" s="928"/>
      <c r="AD128" s="928"/>
      <c r="AE128" s="928"/>
      <c r="AF128" s="928"/>
      <c r="AG128" s="928"/>
      <c r="AH128" s="928"/>
      <c r="AI128" s="928"/>
      <c r="AJ128" s="928"/>
      <c r="AK128" s="928"/>
      <c r="AL128" s="928"/>
      <c r="AM128" s="928"/>
      <c r="AN128" s="928"/>
      <c r="AO128" s="928"/>
      <c r="AP128" s="928"/>
      <c r="AQ128" s="928"/>
      <c r="AR128" s="928"/>
    </row>
    <row r="129" spans="1:167">
      <c r="A129" s="928"/>
      <c r="B129" s="928"/>
      <c r="C129" s="928"/>
      <c r="D129" s="928"/>
      <c r="E129" s="928"/>
      <c r="F129" s="928"/>
      <c r="G129" s="928"/>
      <c r="H129" s="928"/>
      <c r="L129" s="928"/>
      <c r="M129" s="928"/>
      <c r="N129" s="928"/>
      <c r="O129" s="928"/>
      <c r="P129" s="928"/>
      <c r="Q129" s="928"/>
      <c r="R129" s="928"/>
      <c r="S129" s="928"/>
      <c r="T129" s="928"/>
      <c r="U129" s="928"/>
      <c r="V129" s="928"/>
      <c r="W129" s="928"/>
      <c r="X129" s="928"/>
      <c r="Y129" s="928"/>
      <c r="Z129" s="928"/>
      <c r="AA129" s="928"/>
      <c r="AB129" s="928"/>
      <c r="AC129" s="928"/>
      <c r="AD129" s="928"/>
      <c r="AE129" s="928"/>
      <c r="AF129" s="928"/>
      <c r="AG129" s="928"/>
      <c r="AH129" s="928"/>
      <c r="AI129" s="928"/>
      <c r="AJ129" s="928"/>
      <c r="AK129" s="928"/>
      <c r="AL129" s="928"/>
      <c r="AM129" s="928"/>
      <c r="AN129" s="928"/>
      <c r="AO129" s="928"/>
      <c r="AP129" s="928"/>
      <c r="AQ129" s="928"/>
      <c r="AR129" s="928"/>
    </row>
    <row r="130" spans="1:167">
      <c r="A130" s="928"/>
      <c r="B130" s="928"/>
      <c r="C130" s="928"/>
      <c r="D130" s="928"/>
      <c r="E130" s="928"/>
      <c r="F130" s="928"/>
      <c r="G130" s="928"/>
      <c r="H130" s="928"/>
      <c r="L130" s="928"/>
      <c r="M130" s="928"/>
      <c r="N130" s="928"/>
      <c r="O130" s="928"/>
      <c r="P130" s="928"/>
      <c r="Q130" s="928"/>
      <c r="R130" s="928"/>
      <c r="S130" s="928"/>
      <c r="T130" s="928"/>
      <c r="U130" s="928"/>
      <c r="V130" s="928"/>
      <c r="W130" s="928"/>
      <c r="X130" s="928"/>
      <c r="Y130" s="928"/>
      <c r="Z130" s="928"/>
      <c r="AA130" s="928"/>
      <c r="AB130" s="928"/>
      <c r="AC130" s="928"/>
      <c r="AD130" s="928"/>
      <c r="AE130" s="928"/>
      <c r="AF130" s="928"/>
      <c r="AG130" s="928"/>
      <c r="AH130" s="928"/>
      <c r="AI130" s="928"/>
      <c r="AJ130" s="928"/>
      <c r="AK130" s="928"/>
      <c r="AL130" s="928"/>
      <c r="AM130" s="928"/>
      <c r="AN130" s="928"/>
      <c r="AO130" s="928"/>
      <c r="AP130" s="928"/>
      <c r="AQ130" s="928"/>
      <c r="AR130" s="928"/>
    </row>
    <row r="131" spans="1:167">
      <c r="A131" s="928"/>
      <c r="B131" s="928"/>
      <c r="C131" s="928"/>
      <c r="D131" s="928"/>
      <c r="E131" s="928"/>
      <c r="F131" s="928"/>
      <c r="G131" s="928"/>
      <c r="H131" s="928"/>
      <c r="L131" s="928"/>
      <c r="M131" s="928"/>
      <c r="N131" s="928"/>
      <c r="O131" s="928"/>
      <c r="P131" s="928"/>
      <c r="Q131" s="928"/>
      <c r="R131" s="928"/>
      <c r="S131" s="928"/>
      <c r="T131" s="928"/>
      <c r="U131" s="928"/>
      <c r="V131" s="928"/>
      <c r="W131" s="928"/>
      <c r="X131" s="928"/>
      <c r="Y131" s="928"/>
      <c r="Z131" s="928"/>
      <c r="AA131" s="928"/>
      <c r="AB131" s="928"/>
      <c r="AC131" s="928"/>
      <c r="AD131" s="928"/>
      <c r="AE131" s="928"/>
      <c r="AF131" s="928"/>
      <c r="AG131" s="928"/>
      <c r="AH131" s="928"/>
      <c r="AI131" s="928"/>
      <c r="AJ131" s="928"/>
      <c r="AK131" s="928"/>
      <c r="AL131" s="928"/>
      <c r="AM131" s="928"/>
      <c r="AN131" s="928"/>
      <c r="AO131" s="928"/>
      <c r="AP131" s="928"/>
      <c r="AQ131" s="928"/>
      <c r="AR131" s="928"/>
    </row>
    <row r="132" spans="1:167">
      <c r="A132" s="928"/>
      <c r="B132" s="928"/>
      <c r="C132" s="928"/>
      <c r="D132" s="928"/>
      <c r="E132" s="928"/>
      <c r="F132" s="928"/>
      <c r="G132" s="928"/>
      <c r="H132" s="928"/>
      <c r="L132" s="928"/>
      <c r="M132" s="928"/>
      <c r="N132" s="928"/>
      <c r="O132" s="928"/>
      <c r="P132" s="928"/>
      <c r="Q132" s="928"/>
      <c r="R132" s="928"/>
      <c r="S132" s="928"/>
      <c r="T132" s="928"/>
      <c r="U132" s="928"/>
      <c r="V132" s="928"/>
      <c r="W132" s="928"/>
      <c r="X132" s="928"/>
      <c r="Y132" s="928"/>
      <c r="Z132" s="928"/>
      <c r="AA132" s="928"/>
      <c r="AB132" s="928"/>
      <c r="AC132" s="928"/>
      <c r="AD132" s="928"/>
      <c r="AE132" s="928"/>
      <c r="AF132" s="928"/>
      <c r="AG132" s="928"/>
      <c r="AH132" s="928"/>
      <c r="AI132" s="928"/>
      <c r="AJ132" s="928"/>
      <c r="AK132" s="928"/>
      <c r="AL132" s="928"/>
      <c r="AM132" s="928"/>
      <c r="AN132" s="928"/>
      <c r="AO132" s="928"/>
      <c r="AP132" s="928"/>
      <c r="AQ132" s="928"/>
      <c r="AR132" s="928"/>
    </row>
    <row r="133" spans="1:167">
      <c r="A133" s="928"/>
      <c r="B133" s="928"/>
      <c r="C133" s="928"/>
      <c r="D133" s="928"/>
      <c r="E133" s="928"/>
      <c r="F133" s="928"/>
      <c r="G133" s="928"/>
      <c r="H133" s="928"/>
      <c r="L133" s="928"/>
      <c r="M133" s="928"/>
      <c r="N133" s="928"/>
      <c r="O133" s="928"/>
      <c r="P133" s="928"/>
      <c r="Q133" s="928"/>
      <c r="R133" s="928"/>
      <c r="S133" s="928"/>
      <c r="T133" s="928"/>
      <c r="U133" s="928"/>
      <c r="V133" s="928"/>
      <c r="W133" s="928"/>
      <c r="X133" s="928"/>
      <c r="Y133" s="928"/>
      <c r="Z133" s="928"/>
      <c r="AA133" s="928"/>
      <c r="AB133" s="928"/>
      <c r="AC133" s="928"/>
      <c r="AD133" s="928"/>
      <c r="AE133" s="928"/>
      <c r="AF133" s="928"/>
      <c r="AG133" s="928"/>
      <c r="AH133" s="928"/>
      <c r="AI133" s="928"/>
      <c r="AJ133" s="928"/>
      <c r="AK133" s="928"/>
      <c r="AL133" s="928"/>
      <c r="AM133" s="928"/>
      <c r="AN133" s="928"/>
      <c r="AO133" s="928"/>
      <c r="AP133" s="928"/>
      <c r="AQ133" s="928"/>
      <c r="AR133" s="928"/>
    </row>
    <row r="134" spans="1:167" ht="15.4" customHeight="1">
      <c r="A134" s="928"/>
      <c r="B134" s="928"/>
      <c r="C134" s="928"/>
      <c r="D134" s="928"/>
      <c r="E134" s="928"/>
      <c r="F134" s="928"/>
      <c r="G134" s="928"/>
      <c r="H134" s="928"/>
      <c r="L134" s="928"/>
      <c r="M134" s="928"/>
      <c r="N134" s="928"/>
      <c r="O134" s="928"/>
      <c r="P134" s="928"/>
      <c r="Q134" s="928"/>
      <c r="R134" s="928"/>
      <c r="S134" s="928"/>
      <c r="T134" s="928"/>
      <c r="U134" s="928"/>
      <c r="V134" s="928"/>
      <c r="W134" s="928"/>
      <c r="X134" s="928"/>
      <c r="Y134" s="928"/>
      <c r="Z134" s="928"/>
      <c r="AA134" s="928"/>
      <c r="AB134" s="928"/>
      <c r="AC134" s="928"/>
      <c r="AD134" s="928"/>
      <c r="AE134" s="928"/>
      <c r="AF134" s="928"/>
      <c r="AG134" s="928"/>
      <c r="AH134" s="928"/>
      <c r="AI134" s="928"/>
      <c r="AJ134" s="928"/>
      <c r="AK134" s="928"/>
      <c r="AL134" s="928"/>
      <c r="AM134" s="928"/>
      <c r="AN134" s="928"/>
      <c r="AO134" s="928"/>
      <c r="AP134" s="928"/>
      <c r="AQ134" s="928"/>
      <c r="AR134" s="928"/>
    </row>
    <row r="135" spans="1:167" ht="15.4" customHeight="1">
      <c r="A135" s="928"/>
      <c r="B135" s="928"/>
      <c r="C135" s="928"/>
      <c r="D135" s="928"/>
      <c r="E135" s="928"/>
      <c r="F135" s="928"/>
      <c r="G135" s="928"/>
      <c r="H135" s="928"/>
      <c r="L135" s="928"/>
      <c r="M135" s="928"/>
      <c r="N135" s="928"/>
      <c r="O135" s="928"/>
      <c r="P135" s="928"/>
      <c r="Q135" s="928"/>
      <c r="R135" s="928"/>
      <c r="S135" s="928"/>
      <c r="T135" s="928"/>
      <c r="U135" s="928"/>
      <c r="V135" s="928"/>
      <c r="W135" s="928"/>
      <c r="X135" s="928"/>
      <c r="Y135" s="928"/>
      <c r="Z135" s="928"/>
      <c r="AA135" s="928"/>
      <c r="AB135" s="928"/>
      <c r="AC135" s="928"/>
      <c r="AD135" s="928"/>
      <c r="AE135" s="928"/>
      <c r="AF135" s="928"/>
      <c r="AG135" s="928"/>
      <c r="AH135" s="928"/>
      <c r="AI135" s="928"/>
      <c r="AJ135" s="928"/>
      <c r="AK135" s="928"/>
      <c r="AL135" s="928"/>
      <c r="AM135" s="928"/>
      <c r="AN135" s="928"/>
      <c r="AO135" s="928"/>
      <c r="AP135" s="928"/>
      <c r="AQ135" s="928"/>
      <c r="AR135" s="928"/>
    </row>
    <row r="136" spans="1:167" ht="15.4" customHeight="1">
      <c r="A136" s="928"/>
      <c r="B136" s="928"/>
      <c r="C136" s="928"/>
      <c r="D136" s="928"/>
      <c r="L136" s="928"/>
      <c r="M136" s="928"/>
      <c r="N136" s="928"/>
      <c r="O136" s="928"/>
      <c r="P136" s="928"/>
      <c r="Q136" s="928"/>
      <c r="R136" s="928"/>
      <c r="S136" s="928"/>
      <c r="T136" s="928"/>
      <c r="U136" s="928"/>
      <c r="V136" s="928"/>
      <c r="W136" s="928"/>
      <c r="X136" s="928"/>
      <c r="Y136" s="928"/>
      <c r="Z136" s="928"/>
      <c r="AA136" s="928"/>
      <c r="AB136" s="928"/>
      <c r="AC136" s="928"/>
      <c r="AD136" s="928"/>
      <c r="AE136" s="928"/>
      <c r="AF136" s="928"/>
      <c r="AG136" s="928"/>
      <c r="AH136" s="928"/>
      <c r="AI136" s="928"/>
      <c r="AJ136" s="928"/>
      <c r="AK136" s="928"/>
      <c r="AL136" s="928"/>
      <c r="AM136" s="928"/>
      <c r="AN136" s="928"/>
      <c r="AO136" s="928"/>
      <c r="AP136" s="928"/>
      <c r="AQ136" s="928"/>
      <c r="AR136" s="928"/>
    </row>
    <row r="137" spans="1:167" s="922" customFormat="1" ht="19.5" customHeight="1">
      <c r="A137" s="928"/>
      <c r="B137" s="928"/>
      <c r="C137" s="928"/>
      <c r="D137" s="928"/>
      <c r="E137" s="933"/>
      <c r="F137" s="933"/>
      <c r="G137" s="933"/>
      <c r="H137" s="933"/>
      <c r="I137" s="933"/>
      <c r="J137" s="933"/>
      <c r="K137" s="933"/>
      <c r="L137" s="928"/>
      <c r="M137" s="928"/>
      <c r="N137" s="928"/>
      <c r="O137" s="928"/>
      <c r="P137" s="928"/>
      <c r="Q137" s="928"/>
      <c r="R137" s="928"/>
      <c r="S137" s="928"/>
      <c r="T137" s="928"/>
      <c r="U137" s="928"/>
      <c r="V137" s="928"/>
      <c r="W137" s="928"/>
      <c r="X137" s="928"/>
      <c r="Y137" s="928"/>
      <c r="Z137" s="928"/>
      <c r="AA137" s="928"/>
      <c r="AB137" s="928"/>
      <c r="AC137" s="928"/>
      <c r="AD137" s="928"/>
      <c r="AE137" s="928"/>
      <c r="AF137" s="928"/>
      <c r="AG137" s="928"/>
      <c r="AH137" s="928"/>
      <c r="AI137" s="928"/>
      <c r="AJ137" s="928"/>
      <c r="AK137" s="928"/>
      <c r="AL137" s="928"/>
      <c r="AM137" s="928"/>
      <c r="AN137" s="928"/>
      <c r="AO137" s="928"/>
      <c r="AP137" s="928"/>
      <c r="AQ137" s="928"/>
      <c r="AR137" s="928"/>
      <c r="AS137" s="928"/>
      <c r="AT137" s="928"/>
      <c r="AU137" s="921"/>
      <c r="AV137" s="921"/>
      <c r="AW137" s="921"/>
      <c r="AX137" s="921"/>
      <c r="AY137" s="921"/>
      <c r="AZ137" s="921"/>
      <c r="BA137" s="921"/>
      <c r="BB137" s="921"/>
      <c r="BC137" s="921"/>
      <c r="BD137" s="921"/>
      <c r="BE137" s="921"/>
      <c r="BF137" s="921"/>
      <c r="BG137" s="921"/>
      <c r="BH137" s="921"/>
      <c r="BI137" s="921"/>
      <c r="BJ137" s="921"/>
      <c r="BK137" s="921"/>
      <c r="BL137" s="921"/>
      <c r="BM137" s="921"/>
      <c r="BN137" s="921"/>
      <c r="BO137" s="921"/>
      <c r="BP137" s="921"/>
      <c r="BQ137" s="921"/>
      <c r="BR137" s="921"/>
      <c r="BS137" s="921"/>
      <c r="BT137" s="921"/>
      <c r="BU137" s="921"/>
      <c r="BV137" s="921"/>
      <c r="BW137" s="921"/>
      <c r="BX137" s="921"/>
      <c r="BY137" s="921"/>
      <c r="BZ137" s="921"/>
      <c r="CA137" s="921"/>
      <c r="CB137" s="921"/>
      <c r="CC137" s="921"/>
      <c r="CD137" s="921"/>
      <c r="CE137" s="921"/>
      <c r="CF137" s="921"/>
      <c r="CG137" s="921"/>
      <c r="CH137" s="921"/>
      <c r="CI137" s="921"/>
      <c r="CJ137" s="921"/>
      <c r="CK137" s="921"/>
      <c r="CL137" s="921"/>
      <c r="CM137" s="921"/>
      <c r="CN137" s="921"/>
      <c r="CO137" s="921"/>
      <c r="CP137" s="921"/>
      <c r="CQ137" s="921"/>
      <c r="CR137" s="921"/>
      <c r="CS137" s="921"/>
      <c r="CT137" s="921"/>
      <c r="CU137" s="921"/>
      <c r="CV137" s="921"/>
      <c r="CW137" s="921"/>
      <c r="CX137" s="921"/>
      <c r="CY137" s="921"/>
      <c r="CZ137" s="921"/>
      <c r="DA137" s="921"/>
      <c r="DB137" s="921"/>
      <c r="DC137" s="921"/>
      <c r="DD137" s="921"/>
      <c r="DE137" s="921"/>
      <c r="DF137" s="921"/>
      <c r="DG137" s="921"/>
      <c r="DH137" s="921"/>
      <c r="DI137" s="921"/>
      <c r="DJ137" s="921"/>
      <c r="DK137" s="921"/>
      <c r="DL137" s="921"/>
      <c r="DM137" s="921"/>
      <c r="DN137" s="921"/>
      <c r="DO137" s="921"/>
      <c r="DP137" s="921"/>
      <c r="DQ137" s="921"/>
      <c r="DR137" s="921"/>
      <c r="DS137" s="921"/>
      <c r="DT137" s="921"/>
      <c r="DU137" s="921"/>
      <c r="DV137" s="921"/>
      <c r="DW137" s="921"/>
      <c r="DX137" s="921"/>
      <c r="DY137" s="921"/>
      <c r="DZ137" s="921"/>
      <c r="EA137" s="921"/>
      <c r="EB137" s="921"/>
      <c r="EC137" s="921"/>
      <c r="ED137" s="921"/>
      <c r="EE137" s="921"/>
      <c r="EF137" s="921"/>
      <c r="EG137" s="921"/>
      <c r="EH137" s="921"/>
      <c r="EI137" s="921"/>
      <c r="EJ137" s="921"/>
      <c r="EK137" s="921"/>
      <c r="EL137" s="921"/>
      <c r="EM137" s="921"/>
      <c r="EN137" s="921"/>
      <c r="EO137" s="921"/>
      <c r="EP137" s="921"/>
      <c r="EQ137" s="921"/>
      <c r="ER137" s="921"/>
      <c r="ES137" s="921"/>
      <c r="ET137" s="921"/>
      <c r="EU137" s="921"/>
      <c r="EV137" s="921"/>
      <c r="EW137" s="921"/>
      <c r="EX137" s="921"/>
      <c r="EY137" s="921"/>
      <c r="EZ137" s="921"/>
      <c r="FA137" s="921"/>
      <c r="FB137" s="921"/>
      <c r="FC137" s="921"/>
      <c r="FD137" s="921"/>
      <c r="FE137" s="921"/>
      <c r="FF137" s="921"/>
      <c r="FG137" s="921"/>
      <c r="FH137" s="921"/>
      <c r="FI137" s="921"/>
      <c r="FJ137" s="921"/>
      <c r="FK137" s="921"/>
    </row>
    <row r="138" spans="1:167" ht="40.9" customHeight="1">
      <c r="A138" s="928"/>
      <c r="B138" s="928"/>
      <c r="C138" s="928"/>
      <c r="D138" s="928"/>
      <c r="L138" s="928"/>
      <c r="M138" s="928"/>
      <c r="N138" s="928"/>
      <c r="O138" s="928"/>
      <c r="P138" s="928"/>
      <c r="Q138" s="928"/>
      <c r="R138" s="928"/>
      <c r="S138" s="928"/>
      <c r="T138" s="928"/>
      <c r="U138" s="928"/>
      <c r="V138" s="928"/>
      <c r="W138" s="928"/>
      <c r="X138" s="928"/>
      <c r="Y138" s="928"/>
      <c r="Z138" s="928"/>
      <c r="AA138" s="928"/>
      <c r="AB138" s="928"/>
      <c r="AC138" s="928"/>
      <c r="AD138" s="928"/>
      <c r="AE138" s="928"/>
      <c r="AF138" s="928"/>
      <c r="AG138" s="928"/>
      <c r="AH138" s="928"/>
      <c r="AI138" s="928"/>
      <c r="AJ138" s="928"/>
      <c r="AK138" s="928"/>
      <c r="AL138" s="928"/>
      <c r="AM138" s="928"/>
      <c r="AN138" s="928"/>
      <c r="AO138" s="928"/>
      <c r="AP138" s="928"/>
      <c r="AQ138" s="928"/>
      <c r="AR138" s="928"/>
    </row>
    <row r="139" spans="1:167" ht="40.15" customHeight="1">
      <c r="A139" s="928"/>
      <c r="B139" s="928"/>
      <c r="C139" s="928"/>
      <c r="D139" s="928"/>
      <c r="L139" s="928"/>
      <c r="M139" s="928"/>
      <c r="N139" s="928"/>
      <c r="O139" s="928"/>
      <c r="P139" s="928"/>
      <c r="Q139" s="928"/>
      <c r="R139" s="928"/>
      <c r="S139" s="928"/>
      <c r="T139" s="928"/>
      <c r="U139" s="928"/>
      <c r="V139" s="928"/>
      <c r="W139" s="928"/>
      <c r="X139" s="928"/>
      <c r="Y139" s="928"/>
      <c r="Z139" s="928"/>
      <c r="AA139" s="928"/>
      <c r="AB139" s="928"/>
      <c r="AC139" s="928"/>
      <c r="AD139" s="928"/>
      <c r="AE139" s="928"/>
      <c r="AF139" s="928"/>
      <c r="AG139" s="928"/>
      <c r="AH139" s="928"/>
      <c r="AI139" s="928"/>
      <c r="AJ139" s="928"/>
      <c r="AK139" s="928"/>
      <c r="AL139" s="928"/>
      <c r="AM139" s="928"/>
      <c r="AN139" s="928"/>
      <c r="AO139" s="928"/>
      <c r="AP139" s="928"/>
      <c r="AQ139" s="928"/>
      <c r="AR139" s="928"/>
    </row>
    <row r="140" spans="1:167" ht="36.4" customHeight="1">
      <c r="A140" s="928"/>
      <c r="B140" s="928"/>
      <c r="C140" s="928"/>
      <c r="D140" s="928"/>
      <c r="L140" s="928"/>
      <c r="M140" s="928"/>
      <c r="N140" s="928"/>
      <c r="O140" s="928"/>
      <c r="P140" s="928"/>
      <c r="Q140" s="928"/>
      <c r="R140" s="928"/>
      <c r="S140" s="928"/>
      <c r="T140" s="928"/>
      <c r="U140" s="928"/>
      <c r="V140" s="928"/>
      <c r="W140" s="928"/>
      <c r="X140" s="928"/>
      <c r="Y140" s="928"/>
      <c r="Z140" s="928"/>
      <c r="AA140" s="928"/>
      <c r="AB140" s="928"/>
      <c r="AC140" s="928"/>
      <c r="AD140" s="928"/>
      <c r="AE140" s="928"/>
      <c r="AF140" s="928"/>
      <c r="AG140" s="928"/>
      <c r="AH140" s="928"/>
      <c r="AI140" s="928"/>
      <c r="AJ140" s="928"/>
      <c r="AK140" s="928"/>
      <c r="AL140" s="928"/>
      <c r="AM140" s="928"/>
      <c r="AN140" s="928"/>
      <c r="AO140" s="928"/>
      <c r="AP140" s="928"/>
      <c r="AQ140" s="928"/>
      <c r="AR140" s="928"/>
    </row>
    <row r="141" spans="1:167" ht="40.15" customHeight="1">
      <c r="A141" s="928"/>
      <c r="B141" s="928"/>
      <c r="C141" s="928"/>
      <c r="D141" s="928"/>
      <c r="L141" s="928"/>
      <c r="M141" s="928"/>
      <c r="N141" s="928"/>
      <c r="O141" s="928"/>
      <c r="P141" s="928"/>
      <c r="Q141" s="928"/>
      <c r="R141" s="928"/>
      <c r="S141" s="928"/>
      <c r="T141" s="928"/>
      <c r="U141" s="928"/>
      <c r="V141" s="928"/>
      <c r="W141" s="928"/>
      <c r="X141" s="928"/>
      <c r="Y141" s="928"/>
      <c r="Z141" s="928"/>
      <c r="AA141" s="928"/>
      <c r="AB141" s="928"/>
      <c r="AC141" s="928"/>
      <c r="AD141" s="928"/>
      <c r="AE141" s="928"/>
      <c r="AF141" s="928"/>
      <c r="AG141" s="928"/>
      <c r="AH141" s="928"/>
      <c r="AI141" s="928"/>
      <c r="AJ141" s="928"/>
      <c r="AK141" s="928"/>
      <c r="AL141" s="928"/>
      <c r="AM141" s="928"/>
      <c r="AN141" s="928"/>
      <c r="AO141" s="928"/>
      <c r="AP141" s="928"/>
      <c r="AQ141" s="928"/>
      <c r="AR141" s="928"/>
    </row>
    <row r="142" spans="1:167" ht="40.15" customHeight="1">
      <c r="A142" s="928"/>
      <c r="B142" s="928"/>
      <c r="C142" s="928"/>
      <c r="D142" s="928"/>
      <c r="E142" s="942"/>
      <c r="F142" s="942"/>
      <c r="G142" s="942"/>
      <c r="H142" s="942"/>
      <c r="I142" s="942"/>
      <c r="J142" s="942"/>
      <c r="K142" s="942"/>
      <c r="L142" s="928"/>
      <c r="M142" s="928"/>
      <c r="N142" s="928"/>
      <c r="O142" s="928"/>
      <c r="P142" s="928"/>
      <c r="Q142" s="928"/>
      <c r="R142" s="928"/>
      <c r="S142" s="928"/>
      <c r="T142" s="928"/>
      <c r="U142" s="928"/>
      <c r="V142" s="928"/>
      <c r="W142" s="928"/>
      <c r="X142" s="928"/>
      <c r="Y142" s="928"/>
      <c r="Z142" s="928"/>
      <c r="AA142" s="928"/>
      <c r="AB142" s="928"/>
      <c r="AC142" s="928"/>
      <c r="AD142" s="928"/>
      <c r="AE142" s="928"/>
      <c r="AF142" s="928"/>
      <c r="AG142" s="928"/>
      <c r="AH142" s="928"/>
      <c r="AI142" s="928"/>
      <c r="AJ142" s="928"/>
      <c r="AK142" s="928"/>
      <c r="AL142" s="928"/>
      <c r="AM142" s="928"/>
      <c r="AN142" s="928"/>
      <c r="AO142" s="928"/>
      <c r="AP142" s="928"/>
      <c r="AQ142" s="928"/>
      <c r="AR142" s="928"/>
    </row>
    <row r="143" spans="1:167" ht="40.15" customHeight="1">
      <c r="A143" s="928"/>
      <c r="B143" s="928"/>
      <c r="C143" s="928"/>
      <c r="D143" s="928"/>
      <c r="E143" s="928"/>
      <c r="F143" s="928"/>
      <c r="G143" s="928"/>
      <c r="H143" s="928"/>
      <c r="I143" s="928"/>
      <c r="J143" s="928"/>
      <c r="K143" s="928"/>
      <c r="L143" s="928"/>
      <c r="M143" s="928"/>
      <c r="N143" s="928"/>
      <c r="O143" s="928"/>
      <c r="P143" s="928"/>
      <c r="Q143" s="928"/>
      <c r="R143" s="928"/>
      <c r="S143" s="928"/>
      <c r="T143" s="928"/>
      <c r="U143" s="928"/>
      <c r="V143" s="928"/>
      <c r="W143" s="928"/>
      <c r="X143" s="928"/>
      <c r="Y143" s="928"/>
      <c r="Z143" s="928"/>
      <c r="AA143" s="928"/>
      <c r="AB143" s="928"/>
      <c r="AC143" s="928"/>
      <c r="AD143" s="928"/>
      <c r="AE143" s="928"/>
      <c r="AF143" s="928"/>
      <c r="AG143" s="928"/>
      <c r="AH143" s="928"/>
      <c r="AI143" s="928"/>
      <c r="AJ143" s="928"/>
      <c r="AK143" s="928"/>
      <c r="AL143" s="928"/>
      <c r="AM143" s="928"/>
      <c r="AN143" s="928"/>
      <c r="AO143" s="928"/>
      <c r="AP143" s="928"/>
      <c r="AQ143" s="928"/>
      <c r="AR143" s="928"/>
    </row>
    <row r="144" spans="1:167" ht="39" customHeight="1">
      <c r="A144" s="928"/>
      <c r="B144" s="928"/>
      <c r="C144" s="928"/>
      <c r="D144" s="928"/>
      <c r="E144" s="928"/>
      <c r="F144" s="928"/>
      <c r="G144" s="928"/>
      <c r="H144" s="928"/>
      <c r="I144" s="928"/>
      <c r="J144" s="928"/>
      <c r="K144" s="928"/>
      <c r="L144" s="928"/>
      <c r="M144" s="928"/>
      <c r="N144" s="928"/>
      <c r="O144" s="928"/>
      <c r="P144" s="928"/>
      <c r="Q144" s="928"/>
      <c r="R144" s="928"/>
      <c r="S144" s="928"/>
      <c r="T144" s="928"/>
      <c r="U144" s="928"/>
      <c r="V144" s="928"/>
      <c r="W144" s="928"/>
      <c r="X144" s="928"/>
      <c r="Y144" s="928"/>
      <c r="Z144" s="928"/>
      <c r="AA144" s="928"/>
      <c r="AB144" s="928"/>
      <c r="AC144" s="928"/>
      <c r="AD144" s="928"/>
      <c r="AE144" s="928"/>
      <c r="AF144" s="928"/>
      <c r="AG144" s="928"/>
      <c r="AH144" s="928"/>
      <c r="AI144" s="928"/>
      <c r="AJ144" s="928"/>
      <c r="AK144" s="928"/>
      <c r="AL144" s="928"/>
      <c r="AM144" s="928"/>
      <c r="AN144" s="928"/>
      <c r="AO144" s="928"/>
      <c r="AP144" s="928"/>
      <c r="AQ144" s="928"/>
      <c r="AR144" s="928"/>
    </row>
    <row r="145" spans="1:44" ht="40.15" customHeight="1">
      <c r="A145" s="928"/>
      <c r="B145" s="928"/>
      <c r="C145" s="928"/>
      <c r="D145" s="928"/>
      <c r="E145" s="928"/>
      <c r="F145" s="928"/>
      <c r="G145" s="928"/>
      <c r="H145" s="928"/>
      <c r="I145" s="928"/>
      <c r="J145" s="928"/>
      <c r="K145" s="928"/>
      <c r="L145" s="928"/>
      <c r="M145" s="928"/>
      <c r="N145" s="928"/>
      <c r="O145" s="928"/>
      <c r="P145" s="928"/>
      <c r="Q145" s="928"/>
      <c r="R145" s="928"/>
      <c r="S145" s="928"/>
      <c r="T145" s="928"/>
      <c r="U145" s="928"/>
      <c r="V145" s="928"/>
      <c r="W145" s="928"/>
      <c r="X145" s="928"/>
      <c r="Y145" s="928"/>
      <c r="Z145" s="928"/>
      <c r="AA145" s="928"/>
      <c r="AB145" s="928"/>
      <c r="AC145" s="928"/>
      <c r="AD145" s="928"/>
      <c r="AE145" s="928"/>
      <c r="AF145" s="928"/>
      <c r="AG145" s="928"/>
      <c r="AH145" s="928"/>
      <c r="AI145" s="928"/>
      <c r="AJ145" s="928"/>
      <c r="AK145" s="928"/>
      <c r="AL145" s="928"/>
      <c r="AM145" s="928"/>
      <c r="AN145" s="928"/>
      <c r="AO145" s="928"/>
      <c r="AP145" s="928"/>
      <c r="AQ145" s="928"/>
      <c r="AR145" s="928"/>
    </row>
    <row r="146" spans="1:44" ht="40.15" customHeight="1">
      <c r="A146" s="928"/>
      <c r="B146" s="928"/>
      <c r="C146" s="928"/>
      <c r="D146" s="928"/>
      <c r="E146" s="928"/>
      <c r="F146" s="928"/>
      <c r="G146" s="928"/>
      <c r="H146" s="928"/>
      <c r="I146" s="928"/>
      <c r="J146" s="928"/>
      <c r="K146" s="928"/>
      <c r="L146" s="928"/>
      <c r="M146" s="928"/>
      <c r="N146" s="928"/>
      <c r="O146" s="928"/>
      <c r="P146" s="928"/>
      <c r="Q146" s="928"/>
      <c r="R146" s="928"/>
      <c r="S146" s="928"/>
      <c r="T146" s="928"/>
      <c r="U146" s="928"/>
      <c r="V146" s="928"/>
      <c r="W146" s="928"/>
      <c r="X146" s="928"/>
      <c r="Y146" s="928"/>
      <c r="Z146" s="928"/>
      <c r="AA146" s="928"/>
      <c r="AB146" s="928"/>
      <c r="AC146" s="928"/>
      <c r="AD146" s="928"/>
      <c r="AE146" s="928"/>
      <c r="AF146" s="928"/>
      <c r="AG146" s="928"/>
      <c r="AH146" s="928"/>
      <c r="AI146" s="928"/>
      <c r="AJ146" s="928"/>
      <c r="AK146" s="928"/>
      <c r="AL146" s="928"/>
      <c r="AM146" s="928"/>
      <c r="AN146" s="928"/>
      <c r="AO146" s="928"/>
      <c r="AP146" s="928"/>
      <c r="AQ146" s="928"/>
      <c r="AR146" s="928"/>
    </row>
    <row r="147" spans="1:44" ht="39.4" customHeight="1">
      <c r="A147" s="928"/>
      <c r="B147" s="928"/>
      <c r="C147" s="928"/>
      <c r="D147" s="928"/>
      <c r="E147" s="928"/>
      <c r="F147" s="928"/>
      <c r="G147" s="928"/>
      <c r="H147" s="928"/>
      <c r="I147" s="928"/>
      <c r="J147" s="928"/>
      <c r="K147" s="928"/>
      <c r="L147" s="928"/>
      <c r="M147" s="928"/>
      <c r="N147" s="928"/>
      <c r="O147" s="928"/>
      <c r="P147" s="928"/>
      <c r="Q147" s="928"/>
      <c r="R147" s="928"/>
      <c r="S147" s="928"/>
      <c r="T147" s="928"/>
      <c r="U147" s="928"/>
      <c r="V147" s="928"/>
      <c r="W147" s="928"/>
      <c r="X147" s="928"/>
      <c r="Y147" s="928"/>
      <c r="Z147" s="928"/>
      <c r="AA147" s="928"/>
      <c r="AB147" s="928"/>
      <c r="AC147" s="928"/>
      <c r="AD147" s="928"/>
      <c r="AE147" s="928"/>
      <c r="AF147" s="928"/>
      <c r="AG147" s="928"/>
      <c r="AH147" s="928"/>
      <c r="AI147" s="928"/>
      <c r="AJ147" s="928"/>
      <c r="AK147" s="928"/>
      <c r="AL147" s="928"/>
      <c r="AM147" s="928"/>
      <c r="AN147" s="928"/>
      <c r="AO147" s="928"/>
      <c r="AP147" s="928"/>
      <c r="AQ147" s="928"/>
      <c r="AR147" s="928"/>
    </row>
    <row r="148" spans="1:44" ht="40.5" customHeight="1">
      <c r="A148" s="928"/>
      <c r="B148" s="928"/>
      <c r="C148" s="928"/>
      <c r="D148" s="928"/>
      <c r="E148" s="928"/>
      <c r="F148" s="928"/>
      <c r="G148" s="928"/>
      <c r="H148" s="928"/>
      <c r="I148" s="928"/>
      <c r="J148" s="928"/>
      <c r="K148" s="928"/>
      <c r="L148" s="928"/>
      <c r="M148" s="928"/>
      <c r="N148" s="928"/>
      <c r="O148" s="928"/>
      <c r="P148" s="928"/>
      <c r="Q148" s="928"/>
      <c r="R148" s="928"/>
      <c r="S148" s="928"/>
      <c r="T148" s="928"/>
      <c r="U148" s="928"/>
      <c r="V148" s="928"/>
      <c r="W148" s="928"/>
      <c r="X148" s="928"/>
      <c r="Y148" s="928"/>
      <c r="Z148" s="928"/>
      <c r="AA148" s="928"/>
      <c r="AB148" s="928"/>
      <c r="AC148" s="928"/>
      <c r="AD148" s="928"/>
      <c r="AE148" s="928"/>
      <c r="AF148" s="928"/>
      <c r="AG148" s="928"/>
      <c r="AH148" s="928"/>
      <c r="AI148" s="928"/>
      <c r="AJ148" s="928"/>
      <c r="AK148" s="928"/>
      <c r="AL148" s="928"/>
      <c r="AM148" s="928"/>
      <c r="AN148" s="928"/>
      <c r="AO148" s="928"/>
      <c r="AP148" s="928"/>
      <c r="AQ148" s="928"/>
      <c r="AR148" s="928"/>
    </row>
    <row r="149" spans="1:44">
      <c r="A149" s="928"/>
      <c r="B149" s="928"/>
      <c r="C149" s="928"/>
      <c r="D149" s="928"/>
      <c r="E149" s="928"/>
      <c r="F149" s="928"/>
      <c r="G149" s="928"/>
      <c r="H149" s="928"/>
      <c r="I149" s="928"/>
      <c r="J149" s="928"/>
      <c r="K149" s="928"/>
      <c r="L149" s="928"/>
      <c r="M149" s="928"/>
      <c r="N149" s="928"/>
      <c r="O149" s="928"/>
      <c r="P149" s="928"/>
      <c r="Q149" s="928"/>
      <c r="R149" s="928"/>
      <c r="S149" s="928"/>
      <c r="T149" s="928"/>
      <c r="U149" s="928"/>
      <c r="V149" s="928"/>
      <c r="W149" s="928"/>
      <c r="X149" s="928"/>
      <c r="Y149" s="928"/>
      <c r="Z149" s="928"/>
      <c r="AA149" s="928"/>
      <c r="AB149" s="928"/>
      <c r="AC149" s="928"/>
      <c r="AD149" s="928"/>
      <c r="AE149" s="928"/>
      <c r="AF149" s="928"/>
      <c r="AG149" s="928"/>
      <c r="AH149" s="928"/>
      <c r="AI149" s="928"/>
      <c r="AJ149" s="928"/>
      <c r="AK149" s="928"/>
      <c r="AL149" s="928"/>
      <c r="AM149" s="928"/>
      <c r="AN149" s="928"/>
      <c r="AO149" s="928"/>
      <c r="AP149" s="928"/>
      <c r="AQ149" s="928"/>
      <c r="AR149" s="928"/>
    </row>
    <row r="150" spans="1:44">
      <c r="A150" s="928"/>
      <c r="B150" s="928"/>
      <c r="C150" s="928"/>
      <c r="D150" s="928"/>
      <c r="E150" s="928"/>
      <c r="F150" s="928"/>
      <c r="G150" s="928"/>
      <c r="H150" s="928"/>
      <c r="I150" s="928"/>
      <c r="J150" s="928"/>
      <c r="K150" s="928"/>
      <c r="L150" s="928"/>
      <c r="M150" s="928"/>
      <c r="N150" s="928"/>
      <c r="O150" s="928"/>
      <c r="P150" s="928"/>
      <c r="Q150" s="928"/>
      <c r="R150" s="928"/>
      <c r="S150" s="928"/>
      <c r="T150" s="928"/>
      <c r="U150" s="928"/>
      <c r="V150" s="928"/>
      <c r="W150" s="928"/>
      <c r="X150" s="928"/>
      <c r="Y150" s="928"/>
      <c r="Z150" s="928"/>
      <c r="AA150" s="928"/>
      <c r="AB150" s="928"/>
      <c r="AC150" s="928"/>
      <c r="AD150" s="928"/>
      <c r="AE150" s="928"/>
      <c r="AF150" s="928"/>
      <c r="AG150" s="928"/>
      <c r="AH150" s="928"/>
      <c r="AI150" s="928"/>
      <c r="AJ150" s="928"/>
      <c r="AK150" s="928"/>
      <c r="AL150" s="928"/>
      <c r="AM150" s="928"/>
      <c r="AN150" s="928"/>
      <c r="AO150" s="928"/>
      <c r="AP150" s="928"/>
      <c r="AQ150" s="928"/>
      <c r="AR150" s="928"/>
    </row>
    <row r="151" spans="1:44">
      <c r="A151" s="928"/>
      <c r="B151" s="928"/>
      <c r="C151" s="928"/>
      <c r="D151" s="928"/>
      <c r="E151" s="928"/>
      <c r="F151" s="928"/>
      <c r="G151" s="928"/>
      <c r="H151" s="928"/>
      <c r="I151" s="928"/>
      <c r="J151" s="928"/>
      <c r="K151" s="928"/>
      <c r="L151" s="928"/>
      <c r="M151" s="928"/>
      <c r="N151" s="928"/>
      <c r="O151" s="928"/>
      <c r="P151" s="928"/>
      <c r="Q151" s="928"/>
      <c r="R151" s="928"/>
      <c r="S151" s="928"/>
      <c r="T151" s="928"/>
      <c r="U151" s="928"/>
      <c r="V151" s="928"/>
      <c r="W151" s="928"/>
      <c r="X151" s="928"/>
      <c r="Y151" s="928"/>
      <c r="Z151" s="928"/>
      <c r="AA151" s="928"/>
      <c r="AB151" s="928"/>
      <c r="AC151" s="928"/>
      <c r="AD151" s="928"/>
      <c r="AE151" s="928"/>
      <c r="AF151" s="928"/>
      <c r="AG151" s="928"/>
      <c r="AH151" s="928"/>
      <c r="AI151" s="928"/>
      <c r="AJ151" s="928"/>
      <c r="AK151" s="928"/>
      <c r="AL151" s="928"/>
      <c r="AM151" s="928"/>
      <c r="AN151" s="928"/>
      <c r="AO151" s="928"/>
      <c r="AP151" s="928"/>
      <c r="AQ151" s="928"/>
      <c r="AR151" s="928"/>
    </row>
    <row r="152" spans="1:44">
      <c r="A152" s="928"/>
      <c r="B152" s="928"/>
      <c r="C152" s="928"/>
      <c r="D152" s="928"/>
      <c r="E152" s="928"/>
      <c r="F152" s="928"/>
      <c r="G152" s="928"/>
      <c r="H152" s="928"/>
      <c r="I152" s="928"/>
      <c r="J152" s="928"/>
      <c r="K152" s="928"/>
      <c r="L152" s="928"/>
      <c r="M152" s="928"/>
      <c r="N152" s="928"/>
      <c r="O152" s="928"/>
      <c r="P152" s="928"/>
      <c r="Q152" s="928"/>
      <c r="R152" s="928"/>
      <c r="S152" s="928"/>
      <c r="T152" s="928"/>
      <c r="U152" s="928"/>
      <c r="V152" s="928"/>
      <c r="W152" s="928"/>
      <c r="X152" s="928"/>
      <c r="Y152" s="928"/>
      <c r="Z152" s="928"/>
      <c r="AA152" s="928"/>
      <c r="AB152" s="928"/>
      <c r="AC152" s="928"/>
      <c r="AD152" s="928"/>
      <c r="AE152" s="928"/>
      <c r="AF152" s="928"/>
      <c r="AG152" s="928"/>
      <c r="AH152" s="928"/>
      <c r="AI152" s="928"/>
      <c r="AJ152" s="928"/>
      <c r="AK152" s="928"/>
      <c r="AL152" s="928"/>
      <c r="AM152" s="928"/>
      <c r="AN152" s="928"/>
      <c r="AO152" s="928"/>
      <c r="AP152" s="928"/>
      <c r="AQ152" s="928"/>
      <c r="AR152" s="928"/>
    </row>
    <row r="153" spans="1:44">
      <c r="A153" s="928"/>
      <c r="B153" s="928"/>
      <c r="C153" s="928"/>
      <c r="D153" s="928"/>
      <c r="E153" s="928"/>
      <c r="F153" s="928"/>
      <c r="G153" s="928"/>
      <c r="H153" s="928"/>
      <c r="I153" s="928"/>
      <c r="J153" s="928"/>
      <c r="K153" s="928"/>
      <c r="L153" s="928"/>
      <c r="M153" s="928"/>
      <c r="N153" s="928"/>
      <c r="O153" s="928"/>
      <c r="P153" s="928"/>
      <c r="Q153" s="928"/>
      <c r="R153" s="928"/>
      <c r="S153" s="928"/>
      <c r="T153" s="928"/>
      <c r="U153" s="928"/>
      <c r="V153" s="928"/>
      <c r="W153" s="928"/>
      <c r="X153" s="928"/>
      <c r="Y153" s="928"/>
      <c r="Z153" s="928"/>
      <c r="AA153" s="928"/>
      <c r="AB153" s="928"/>
      <c r="AC153" s="928"/>
      <c r="AD153" s="928"/>
      <c r="AE153" s="928"/>
      <c r="AF153" s="928"/>
      <c r="AG153" s="928"/>
      <c r="AH153" s="928"/>
      <c r="AI153" s="928"/>
      <c r="AJ153" s="928"/>
      <c r="AK153" s="928"/>
      <c r="AL153" s="928"/>
      <c r="AM153" s="928"/>
      <c r="AN153" s="928"/>
      <c r="AO153" s="928"/>
      <c r="AP153" s="928"/>
      <c r="AQ153" s="928"/>
      <c r="AR153" s="928"/>
    </row>
    <row r="154" spans="1:44">
      <c r="A154" s="928"/>
      <c r="B154" s="928"/>
      <c r="C154" s="928"/>
      <c r="D154" s="928"/>
      <c r="E154" s="928"/>
      <c r="F154" s="928"/>
      <c r="G154" s="928"/>
      <c r="H154" s="928"/>
      <c r="I154" s="928"/>
      <c r="J154" s="928"/>
      <c r="K154" s="928"/>
      <c r="L154" s="928"/>
      <c r="M154" s="928"/>
      <c r="N154" s="928"/>
      <c r="O154" s="928"/>
      <c r="P154" s="928"/>
      <c r="Q154" s="928"/>
      <c r="R154" s="928"/>
      <c r="S154" s="928"/>
      <c r="T154" s="928"/>
      <c r="U154" s="928"/>
      <c r="V154" s="928"/>
      <c r="W154" s="928"/>
      <c r="X154" s="928"/>
      <c r="Y154" s="928"/>
      <c r="Z154" s="928"/>
      <c r="AA154" s="928"/>
      <c r="AB154" s="928"/>
      <c r="AC154" s="928"/>
      <c r="AD154" s="928"/>
      <c r="AE154" s="928"/>
      <c r="AF154" s="928"/>
      <c r="AG154" s="928"/>
      <c r="AH154" s="928"/>
      <c r="AI154" s="928"/>
      <c r="AJ154" s="928"/>
      <c r="AK154" s="928"/>
      <c r="AL154" s="928"/>
      <c r="AM154" s="928"/>
      <c r="AN154" s="928"/>
      <c r="AO154" s="928"/>
      <c r="AP154" s="928"/>
      <c r="AQ154" s="928"/>
      <c r="AR154" s="928"/>
    </row>
    <row r="155" spans="1:44">
      <c r="A155" s="928"/>
      <c r="B155" s="928"/>
      <c r="C155" s="928"/>
      <c r="D155" s="928"/>
      <c r="E155" s="928"/>
      <c r="F155" s="928"/>
      <c r="G155" s="928"/>
      <c r="H155" s="928"/>
      <c r="I155" s="928"/>
      <c r="J155" s="928"/>
      <c r="K155" s="928"/>
      <c r="L155" s="928"/>
      <c r="M155" s="928"/>
      <c r="N155" s="928"/>
      <c r="O155" s="928"/>
      <c r="P155" s="928"/>
      <c r="Q155" s="928"/>
      <c r="R155" s="928"/>
      <c r="S155" s="928"/>
      <c r="T155" s="928"/>
      <c r="U155" s="928"/>
      <c r="V155" s="928"/>
      <c r="W155" s="928"/>
      <c r="X155" s="928"/>
      <c r="Y155" s="928"/>
      <c r="Z155" s="928"/>
      <c r="AA155" s="928"/>
      <c r="AB155" s="928"/>
      <c r="AC155" s="928"/>
      <c r="AD155" s="928"/>
      <c r="AE155" s="928"/>
      <c r="AF155" s="928"/>
      <c r="AG155" s="928"/>
      <c r="AH155" s="928"/>
      <c r="AI155" s="928"/>
      <c r="AJ155" s="928"/>
      <c r="AK155" s="928"/>
      <c r="AL155" s="928"/>
      <c r="AM155" s="928"/>
      <c r="AN155" s="928"/>
      <c r="AO155" s="928"/>
      <c r="AP155" s="928"/>
      <c r="AQ155" s="928"/>
      <c r="AR155" s="928"/>
    </row>
    <row r="156" spans="1:44">
      <c r="A156" s="928"/>
      <c r="B156" s="928"/>
      <c r="C156" s="928"/>
      <c r="D156" s="928"/>
      <c r="E156" s="928"/>
      <c r="F156" s="928"/>
      <c r="G156" s="928"/>
      <c r="H156" s="928"/>
      <c r="I156" s="928"/>
      <c r="J156" s="928"/>
      <c r="K156" s="928"/>
      <c r="L156" s="928"/>
      <c r="M156" s="928"/>
      <c r="N156" s="928"/>
      <c r="O156" s="928"/>
      <c r="P156" s="928"/>
      <c r="Q156" s="928"/>
      <c r="R156" s="928"/>
      <c r="S156" s="928"/>
      <c r="T156" s="928"/>
      <c r="U156" s="928"/>
      <c r="V156" s="928"/>
      <c r="W156" s="928"/>
      <c r="X156" s="928"/>
      <c r="Y156" s="928"/>
      <c r="Z156" s="928"/>
      <c r="AA156" s="928"/>
      <c r="AB156" s="928"/>
      <c r="AC156" s="928"/>
      <c r="AD156" s="928"/>
      <c r="AE156" s="928"/>
      <c r="AF156" s="928"/>
      <c r="AG156" s="928"/>
      <c r="AH156" s="928"/>
      <c r="AI156" s="928"/>
      <c r="AJ156" s="928"/>
      <c r="AK156" s="928"/>
      <c r="AL156" s="928"/>
      <c r="AM156" s="928"/>
      <c r="AN156" s="928"/>
      <c r="AO156" s="928"/>
      <c r="AP156" s="928"/>
      <c r="AQ156" s="928"/>
      <c r="AR156" s="928"/>
    </row>
    <row r="157" spans="1:44">
      <c r="A157" s="928"/>
      <c r="B157" s="928"/>
      <c r="C157" s="928"/>
      <c r="D157" s="928"/>
      <c r="E157" s="928"/>
      <c r="F157" s="928"/>
      <c r="G157" s="928"/>
      <c r="H157" s="928"/>
      <c r="I157" s="928"/>
      <c r="J157" s="928"/>
      <c r="K157" s="928"/>
      <c r="L157" s="928"/>
      <c r="M157" s="928"/>
      <c r="N157" s="928"/>
      <c r="O157" s="928"/>
      <c r="P157" s="928"/>
      <c r="Q157" s="928"/>
      <c r="R157" s="928"/>
      <c r="S157" s="928"/>
      <c r="T157" s="928"/>
      <c r="U157" s="928"/>
      <c r="V157" s="928"/>
      <c r="W157" s="928"/>
      <c r="X157" s="928"/>
      <c r="Y157" s="928"/>
      <c r="Z157" s="928"/>
      <c r="AA157" s="928"/>
      <c r="AB157" s="928"/>
      <c r="AC157" s="928"/>
      <c r="AD157" s="928"/>
      <c r="AE157" s="928"/>
      <c r="AF157" s="928"/>
      <c r="AG157" s="928"/>
      <c r="AH157" s="928"/>
      <c r="AI157" s="928"/>
      <c r="AJ157" s="928"/>
      <c r="AK157" s="928"/>
      <c r="AL157" s="928"/>
      <c r="AM157" s="928"/>
      <c r="AN157" s="928"/>
      <c r="AO157" s="928"/>
      <c r="AP157" s="928"/>
      <c r="AQ157" s="928"/>
      <c r="AR157" s="928"/>
    </row>
    <row r="158" spans="1:44">
      <c r="A158" s="928"/>
      <c r="B158" s="928"/>
      <c r="C158" s="928"/>
      <c r="D158" s="928"/>
      <c r="E158" s="928"/>
      <c r="F158" s="928"/>
      <c r="G158" s="928"/>
      <c r="H158" s="928"/>
      <c r="I158" s="928"/>
      <c r="J158" s="928"/>
      <c r="K158" s="928"/>
      <c r="L158" s="928"/>
      <c r="M158" s="928"/>
      <c r="N158" s="928"/>
      <c r="O158" s="928"/>
      <c r="P158" s="928"/>
      <c r="Q158" s="928"/>
      <c r="R158" s="928"/>
      <c r="S158" s="928"/>
      <c r="T158" s="928"/>
      <c r="U158" s="928"/>
      <c r="V158" s="928"/>
      <c r="W158" s="928"/>
      <c r="X158" s="928"/>
      <c r="Y158" s="928"/>
      <c r="Z158" s="928"/>
      <c r="AA158" s="928"/>
      <c r="AB158" s="928"/>
      <c r="AC158" s="928"/>
      <c r="AD158" s="928"/>
      <c r="AE158" s="928"/>
      <c r="AF158" s="928"/>
      <c r="AG158" s="928"/>
      <c r="AH158" s="928"/>
      <c r="AI158" s="928"/>
      <c r="AJ158" s="928"/>
      <c r="AK158" s="928"/>
      <c r="AL158" s="928"/>
      <c r="AM158" s="928"/>
      <c r="AN158" s="928"/>
      <c r="AO158" s="928"/>
      <c r="AP158" s="928"/>
      <c r="AQ158" s="928"/>
      <c r="AR158" s="928"/>
    </row>
    <row r="159" spans="1:44">
      <c r="A159" s="928"/>
      <c r="B159" s="928"/>
      <c r="C159" s="928"/>
      <c r="D159" s="928"/>
      <c r="E159" s="928"/>
      <c r="F159" s="928"/>
      <c r="G159" s="928"/>
      <c r="H159" s="928"/>
      <c r="I159" s="928"/>
      <c r="J159" s="928"/>
      <c r="K159" s="928"/>
      <c r="L159" s="928"/>
      <c r="M159" s="928"/>
      <c r="N159" s="928"/>
      <c r="O159" s="928"/>
      <c r="P159" s="928"/>
      <c r="Q159" s="928"/>
      <c r="R159" s="928"/>
      <c r="S159" s="928"/>
      <c r="T159" s="928"/>
      <c r="U159" s="928"/>
      <c r="V159" s="928"/>
      <c r="W159" s="928"/>
      <c r="X159" s="928"/>
      <c r="Y159" s="928"/>
      <c r="Z159" s="928"/>
      <c r="AA159" s="928"/>
      <c r="AB159" s="928"/>
      <c r="AC159" s="928"/>
      <c r="AD159" s="928"/>
      <c r="AE159" s="928"/>
      <c r="AF159" s="928"/>
      <c r="AG159" s="928"/>
      <c r="AH159" s="928"/>
      <c r="AI159" s="928"/>
      <c r="AJ159" s="928"/>
      <c r="AK159" s="928"/>
      <c r="AL159" s="928"/>
      <c r="AM159" s="928"/>
      <c r="AN159" s="928"/>
      <c r="AO159" s="928"/>
      <c r="AP159" s="928"/>
      <c r="AQ159" s="928"/>
      <c r="AR159" s="928"/>
    </row>
    <row r="160" spans="1:44">
      <c r="A160" s="928"/>
      <c r="B160" s="928"/>
      <c r="C160" s="928"/>
      <c r="D160" s="928"/>
      <c r="E160" s="928"/>
      <c r="F160" s="928"/>
      <c r="G160" s="928"/>
      <c r="H160" s="928"/>
      <c r="I160" s="928"/>
      <c r="J160" s="928"/>
      <c r="K160" s="928"/>
      <c r="L160" s="928"/>
      <c r="M160" s="928"/>
      <c r="N160" s="928"/>
      <c r="O160" s="928"/>
      <c r="P160" s="928"/>
      <c r="Q160" s="928"/>
      <c r="R160" s="928"/>
      <c r="S160" s="928"/>
      <c r="T160" s="928"/>
      <c r="U160" s="928"/>
      <c r="V160" s="928"/>
      <c r="W160" s="928"/>
      <c r="X160" s="928"/>
      <c r="Y160" s="928"/>
      <c r="Z160" s="928"/>
      <c r="AA160" s="928"/>
      <c r="AB160" s="928"/>
      <c r="AC160" s="928"/>
      <c r="AD160" s="928"/>
      <c r="AE160" s="928"/>
      <c r="AF160" s="928"/>
      <c r="AG160" s="928"/>
      <c r="AH160" s="928"/>
      <c r="AI160" s="928"/>
      <c r="AJ160" s="928"/>
      <c r="AK160" s="928"/>
      <c r="AL160" s="928"/>
      <c r="AM160" s="928"/>
      <c r="AN160" s="928"/>
      <c r="AO160" s="928"/>
      <c r="AP160" s="928"/>
      <c r="AQ160" s="928"/>
      <c r="AR160" s="928"/>
    </row>
    <row r="161" spans="1:44">
      <c r="A161" s="928"/>
      <c r="B161" s="928"/>
      <c r="C161" s="928"/>
      <c r="D161" s="928"/>
      <c r="E161" s="928"/>
      <c r="F161" s="928"/>
      <c r="G161" s="928"/>
      <c r="H161" s="928"/>
      <c r="I161" s="928"/>
      <c r="J161" s="928"/>
      <c r="K161" s="928"/>
      <c r="L161" s="928"/>
      <c r="M161" s="928"/>
      <c r="N161" s="928"/>
      <c r="O161" s="928"/>
      <c r="P161" s="928"/>
      <c r="Q161" s="928"/>
      <c r="R161" s="928"/>
      <c r="S161" s="928"/>
      <c r="T161" s="928"/>
      <c r="U161" s="928"/>
      <c r="V161" s="928"/>
      <c r="W161" s="928"/>
      <c r="X161" s="928"/>
      <c r="Y161" s="928"/>
      <c r="Z161" s="928"/>
      <c r="AA161" s="928"/>
      <c r="AB161" s="928"/>
      <c r="AC161" s="928"/>
      <c r="AD161" s="928"/>
      <c r="AE161" s="928"/>
      <c r="AF161" s="928"/>
      <c r="AG161" s="928"/>
      <c r="AH161" s="928"/>
      <c r="AI161" s="928"/>
      <c r="AJ161" s="928"/>
      <c r="AK161" s="928"/>
      <c r="AL161" s="928"/>
      <c r="AM161" s="928"/>
      <c r="AN161" s="928"/>
      <c r="AO161" s="928"/>
      <c r="AP161" s="928"/>
      <c r="AQ161" s="928"/>
      <c r="AR161" s="928"/>
    </row>
    <row r="162" spans="1:44">
      <c r="A162" s="928"/>
      <c r="B162" s="928"/>
      <c r="C162" s="928"/>
      <c r="D162" s="928"/>
      <c r="E162" s="928"/>
      <c r="F162" s="928"/>
      <c r="G162" s="928"/>
      <c r="H162" s="928"/>
      <c r="I162" s="928"/>
      <c r="J162" s="928"/>
      <c r="K162" s="928"/>
      <c r="L162" s="928"/>
      <c r="M162" s="928"/>
      <c r="N162" s="928"/>
      <c r="O162" s="928"/>
      <c r="P162" s="928"/>
      <c r="Q162" s="928"/>
      <c r="R162" s="928"/>
      <c r="S162" s="928"/>
      <c r="T162" s="928"/>
      <c r="U162" s="928"/>
      <c r="V162" s="928"/>
      <c r="W162" s="928"/>
      <c r="X162" s="928"/>
      <c r="Y162" s="928"/>
      <c r="Z162" s="928"/>
      <c r="AA162" s="928"/>
      <c r="AB162" s="928"/>
      <c r="AC162" s="928"/>
      <c r="AD162" s="928"/>
      <c r="AE162" s="928"/>
      <c r="AF162" s="928"/>
      <c r="AG162" s="928"/>
      <c r="AH162" s="928"/>
      <c r="AI162" s="928"/>
      <c r="AJ162" s="928"/>
      <c r="AK162" s="928"/>
      <c r="AL162" s="928"/>
      <c r="AM162" s="928"/>
      <c r="AN162" s="928"/>
      <c r="AO162" s="928"/>
      <c r="AP162" s="928"/>
      <c r="AQ162" s="928"/>
      <c r="AR162" s="928"/>
    </row>
    <row r="163" spans="1:44">
      <c r="A163" s="928"/>
      <c r="B163" s="928"/>
      <c r="C163" s="928"/>
      <c r="D163" s="928"/>
      <c r="E163" s="928"/>
      <c r="F163" s="928"/>
      <c r="G163" s="928"/>
      <c r="H163" s="928"/>
      <c r="I163" s="928"/>
      <c r="J163" s="928"/>
      <c r="K163" s="928"/>
      <c r="L163" s="928"/>
      <c r="M163" s="928"/>
      <c r="N163" s="928"/>
      <c r="O163" s="928"/>
      <c r="P163" s="928"/>
      <c r="Q163" s="928"/>
      <c r="R163" s="928"/>
      <c r="S163" s="928"/>
      <c r="T163" s="928"/>
      <c r="U163" s="928"/>
      <c r="V163" s="928"/>
      <c r="W163" s="928"/>
      <c r="X163" s="928"/>
      <c r="Y163" s="928"/>
      <c r="Z163" s="928"/>
      <c r="AA163" s="928"/>
      <c r="AB163" s="928"/>
      <c r="AC163" s="928"/>
      <c r="AD163" s="928"/>
      <c r="AE163" s="928"/>
      <c r="AF163" s="928"/>
      <c r="AG163" s="928"/>
      <c r="AH163" s="928"/>
      <c r="AI163" s="928"/>
      <c r="AJ163" s="928"/>
      <c r="AK163" s="928"/>
      <c r="AL163" s="928"/>
      <c r="AM163" s="928"/>
      <c r="AN163" s="928"/>
      <c r="AO163" s="928"/>
      <c r="AP163" s="928"/>
      <c r="AQ163" s="928"/>
      <c r="AR163" s="928"/>
    </row>
    <row r="164" spans="1:44">
      <c r="A164" s="928"/>
      <c r="B164" s="928"/>
      <c r="C164" s="928"/>
      <c r="D164" s="928"/>
      <c r="E164" s="928"/>
      <c r="F164" s="928"/>
      <c r="G164" s="928"/>
      <c r="H164" s="928"/>
      <c r="I164" s="928"/>
      <c r="J164" s="928"/>
      <c r="K164" s="928"/>
      <c r="L164" s="928"/>
      <c r="M164" s="928"/>
      <c r="N164" s="928"/>
      <c r="O164" s="928"/>
      <c r="P164" s="928"/>
      <c r="Q164" s="928"/>
      <c r="R164" s="928"/>
      <c r="S164" s="928"/>
      <c r="T164" s="928"/>
      <c r="U164" s="928"/>
      <c r="V164" s="928"/>
      <c r="W164" s="928"/>
      <c r="X164" s="928"/>
      <c r="Y164" s="928"/>
      <c r="Z164" s="928"/>
      <c r="AA164" s="928"/>
      <c r="AB164" s="928"/>
      <c r="AC164" s="928"/>
      <c r="AD164" s="928"/>
      <c r="AE164" s="928"/>
      <c r="AF164" s="928"/>
      <c r="AG164" s="928"/>
      <c r="AH164" s="928"/>
      <c r="AI164" s="928"/>
      <c r="AJ164" s="928"/>
      <c r="AK164" s="928"/>
      <c r="AL164" s="928"/>
      <c r="AM164" s="928"/>
      <c r="AN164" s="928"/>
      <c r="AO164" s="928"/>
      <c r="AP164" s="928"/>
      <c r="AQ164" s="928"/>
      <c r="AR164" s="928"/>
    </row>
    <row r="165" spans="1:44">
      <c r="A165" s="928"/>
      <c r="B165" s="928"/>
      <c r="C165" s="928"/>
      <c r="D165" s="928"/>
      <c r="E165" s="928"/>
      <c r="F165" s="928"/>
      <c r="G165" s="928"/>
      <c r="H165" s="928"/>
      <c r="I165" s="928"/>
      <c r="J165" s="928"/>
      <c r="K165" s="928"/>
      <c r="L165" s="928"/>
      <c r="M165" s="928"/>
      <c r="N165" s="928"/>
      <c r="O165" s="928"/>
      <c r="P165" s="928"/>
      <c r="Q165" s="928"/>
      <c r="R165" s="928"/>
      <c r="S165" s="928"/>
      <c r="T165" s="928"/>
      <c r="U165" s="928"/>
      <c r="V165" s="928"/>
      <c r="W165" s="928"/>
      <c r="X165" s="928"/>
      <c r="Y165" s="928"/>
      <c r="Z165" s="928"/>
      <c r="AA165" s="928"/>
      <c r="AB165" s="928"/>
      <c r="AC165" s="928"/>
      <c r="AD165" s="928"/>
      <c r="AE165" s="928"/>
      <c r="AF165" s="928"/>
      <c r="AG165" s="928"/>
      <c r="AH165" s="928"/>
      <c r="AI165" s="928"/>
      <c r="AJ165" s="928"/>
      <c r="AK165" s="928"/>
      <c r="AL165" s="928"/>
      <c r="AM165" s="928"/>
      <c r="AN165" s="928"/>
      <c r="AO165" s="928"/>
      <c r="AP165" s="928"/>
      <c r="AQ165" s="928"/>
      <c r="AR165" s="928"/>
    </row>
    <row r="166" spans="1:44">
      <c r="A166" s="928"/>
      <c r="B166" s="928"/>
      <c r="C166" s="928"/>
      <c r="D166" s="928"/>
      <c r="E166" s="928"/>
      <c r="F166" s="928"/>
      <c r="G166" s="928"/>
      <c r="H166" s="928"/>
      <c r="I166" s="928"/>
      <c r="J166" s="928"/>
      <c r="K166" s="928"/>
      <c r="L166" s="928"/>
      <c r="M166" s="928"/>
      <c r="N166" s="928"/>
      <c r="O166" s="928"/>
      <c r="P166" s="928"/>
      <c r="Q166" s="928"/>
      <c r="R166" s="928"/>
      <c r="S166" s="928"/>
      <c r="T166" s="928"/>
      <c r="U166" s="928"/>
      <c r="V166" s="928"/>
      <c r="W166" s="928"/>
      <c r="X166" s="928"/>
      <c r="Y166" s="928"/>
      <c r="Z166" s="928"/>
      <c r="AA166" s="928"/>
      <c r="AB166" s="928"/>
      <c r="AC166" s="928"/>
      <c r="AD166" s="928"/>
      <c r="AE166" s="928"/>
      <c r="AF166" s="928"/>
      <c r="AG166" s="928"/>
      <c r="AH166" s="928"/>
      <c r="AI166" s="928"/>
      <c r="AJ166" s="928"/>
      <c r="AK166" s="928"/>
      <c r="AL166" s="928"/>
      <c r="AM166" s="928"/>
      <c r="AN166" s="928"/>
      <c r="AO166" s="928"/>
      <c r="AP166" s="928"/>
      <c r="AQ166" s="928"/>
      <c r="AR166" s="928"/>
    </row>
    <row r="167" spans="1:44">
      <c r="A167" s="928"/>
      <c r="B167" s="928"/>
      <c r="C167" s="928"/>
      <c r="D167" s="928"/>
      <c r="E167" s="928"/>
      <c r="F167" s="928"/>
      <c r="G167" s="928"/>
      <c r="H167" s="928"/>
      <c r="I167" s="928"/>
      <c r="J167" s="928"/>
      <c r="K167" s="928"/>
      <c r="L167" s="928"/>
      <c r="M167" s="928"/>
      <c r="N167" s="928"/>
      <c r="O167" s="928"/>
      <c r="P167" s="928"/>
      <c r="Q167" s="928"/>
      <c r="R167" s="928"/>
      <c r="S167" s="928"/>
      <c r="T167" s="928"/>
      <c r="U167" s="928"/>
      <c r="V167" s="928"/>
      <c r="W167" s="928"/>
      <c r="X167" s="928"/>
      <c r="Y167" s="928"/>
      <c r="Z167" s="928"/>
      <c r="AA167" s="928"/>
      <c r="AB167" s="928"/>
      <c r="AC167" s="928"/>
      <c r="AD167" s="928"/>
      <c r="AE167" s="928"/>
      <c r="AF167" s="928"/>
      <c r="AG167" s="928"/>
      <c r="AH167" s="928"/>
      <c r="AI167" s="928"/>
      <c r="AJ167" s="928"/>
      <c r="AK167" s="928"/>
      <c r="AL167" s="928"/>
      <c r="AM167" s="928"/>
      <c r="AN167" s="928"/>
      <c r="AO167" s="928"/>
      <c r="AP167" s="928"/>
      <c r="AQ167" s="928"/>
      <c r="AR167" s="928"/>
    </row>
    <row r="168" spans="1:44">
      <c r="A168" s="928"/>
      <c r="B168" s="928"/>
      <c r="C168" s="928"/>
      <c r="D168" s="928"/>
      <c r="E168" s="928"/>
      <c r="F168" s="928"/>
      <c r="G168" s="928"/>
      <c r="H168" s="928"/>
      <c r="I168" s="928"/>
      <c r="J168" s="928"/>
      <c r="K168" s="928"/>
      <c r="L168" s="928"/>
      <c r="M168" s="928"/>
      <c r="N168" s="928"/>
      <c r="O168" s="928"/>
      <c r="P168" s="928"/>
      <c r="Q168" s="928"/>
      <c r="R168" s="928"/>
      <c r="S168" s="928"/>
      <c r="T168" s="928"/>
      <c r="U168" s="928"/>
      <c r="V168" s="928"/>
      <c r="W168" s="928"/>
      <c r="X168" s="928"/>
      <c r="Y168" s="928"/>
      <c r="Z168" s="928"/>
      <c r="AA168" s="928"/>
      <c r="AB168" s="928"/>
      <c r="AC168" s="928"/>
      <c r="AD168" s="928"/>
      <c r="AE168" s="928"/>
      <c r="AF168" s="928"/>
      <c r="AG168" s="928"/>
      <c r="AH168" s="928"/>
      <c r="AI168" s="928"/>
      <c r="AJ168" s="928"/>
      <c r="AK168" s="928"/>
      <c r="AL168" s="928"/>
      <c r="AM168" s="928"/>
      <c r="AN168" s="928"/>
      <c r="AO168" s="928"/>
      <c r="AP168" s="928"/>
      <c r="AQ168" s="928"/>
      <c r="AR168" s="928"/>
    </row>
    <row r="169" spans="1:44">
      <c r="A169" s="928"/>
      <c r="B169" s="928"/>
      <c r="C169" s="928"/>
      <c r="D169" s="928"/>
      <c r="E169" s="928"/>
      <c r="F169" s="928"/>
      <c r="G169" s="928"/>
      <c r="H169" s="928"/>
      <c r="I169" s="928"/>
      <c r="J169" s="928"/>
      <c r="K169" s="928"/>
      <c r="L169" s="928"/>
      <c r="M169" s="928"/>
      <c r="N169" s="928"/>
      <c r="O169" s="928"/>
      <c r="P169" s="928"/>
      <c r="Q169" s="928"/>
      <c r="R169" s="928"/>
      <c r="S169" s="928"/>
      <c r="T169" s="928"/>
      <c r="U169" s="928"/>
      <c r="V169" s="928"/>
      <c r="W169" s="928"/>
      <c r="X169" s="928"/>
      <c r="Y169" s="928"/>
      <c r="Z169" s="928"/>
      <c r="AA169" s="928"/>
      <c r="AB169" s="928"/>
      <c r="AC169" s="928"/>
      <c r="AD169" s="928"/>
      <c r="AE169" s="928"/>
      <c r="AF169" s="928"/>
      <c r="AG169" s="928"/>
      <c r="AH169" s="928"/>
      <c r="AI169" s="928"/>
      <c r="AJ169" s="928"/>
      <c r="AK169" s="928"/>
      <c r="AL169" s="928"/>
      <c r="AM169" s="928"/>
      <c r="AN169" s="928"/>
      <c r="AO169" s="928"/>
      <c r="AP169" s="928"/>
      <c r="AQ169" s="928"/>
      <c r="AR169" s="928"/>
    </row>
    <row r="170" spans="1:44">
      <c r="A170" s="928"/>
      <c r="B170" s="928"/>
      <c r="C170" s="928"/>
      <c r="D170" s="928"/>
      <c r="E170" s="928"/>
      <c r="F170" s="928"/>
      <c r="G170" s="928"/>
      <c r="H170" s="928"/>
      <c r="I170" s="928"/>
      <c r="J170" s="928"/>
      <c r="K170" s="928"/>
      <c r="L170" s="928"/>
      <c r="M170" s="928"/>
      <c r="N170" s="928"/>
      <c r="O170" s="928"/>
      <c r="P170" s="928"/>
      <c r="Q170" s="928"/>
      <c r="R170" s="928"/>
      <c r="S170" s="928"/>
      <c r="T170" s="928"/>
      <c r="U170" s="928"/>
      <c r="V170" s="928"/>
      <c r="W170" s="928"/>
      <c r="X170" s="928"/>
      <c r="Y170" s="928"/>
      <c r="Z170" s="928"/>
      <c r="AA170" s="928"/>
      <c r="AB170" s="928"/>
      <c r="AC170" s="928"/>
      <c r="AD170" s="928"/>
      <c r="AE170" s="928"/>
      <c r="AF170" s="928"/>
      <c r="AG170" s="928"/>
      <c r="AH170" s="928"/>
      <c r="AI170" s="928"/>
      <c r="AJ170" s="928"/>
      <c r="AK170" s="928"/>
      <c r="AL170" s="928"/>
      <c r="AM170" s="928"/>
      <c r="AN170" s="928"/>
      <c r="AO170" s="928"/>
      <c r="AP170" s="928"/>
      <c r="AQ170" s="928"/>
      <c r="AR170" s="928"/>
    </row>
    <row r="171" spans="1:44">
      <c r="A171" s="928"/>
      <c r="B171" s="928"/>
      <c r="C171" s="928"/>
      <c r="D171" s="928"/>
      <c r="E171" s="928"/>
      <c r="F171" s="928"/>
      <c r="G171" s="928"/>
      <c r="H171" s="928"/>
      <c r="I171" s="928"/>
      <c r="J171" s="928"/>
      <c r="K171" s="928"/>
      <c r="L171" s="928"/>
      <c r="M171" s="928"/>
      <c r="N171" s="928"/>
      <c r="O171" s="928"/>
      <c r="P171" s="928"/>
      <c r="Q171" s="928"/>
      <c r="R171" s="928"/>
      <c r="S171" s="928"/>
      <c r="T171" s="928"/>
      <c r="U171" s="928"/>
      <c r="V171" s="928"/>
      <c r="W171" s="928"/>
      <c r="X171" s="928"/>
      <c r="Y171" s="928"/>
      <c r="Z171" s="928"/>
      <c r="AA171" s="928"/>
      <c r="AB171" s="928"/>
      <c r="AC171" s="928"/>
      <c r="AD171" s="928"/>
      <c r="AE171" s="928"/>
      <c r="AF171" s="928"/>
      <c r="AG171" s="928"/>
      <c r="AH171" s="928"/>
      <c r="AI171" s="928"/>
      <c r="AJ171" s="928"/>
      <c r="AK171" s="928"/>
      <c r="AL171" s="928"/>
      <c r="AM171" s="928"/>
      <c r="AN171" s="928"/>
      <c r="AO171" s="928"/>
      <c r="AP171" s="928"/>
      <c r="AQ171" s="928"/>
      <c r="AR171" s="928"/>
    </row>
    <row r="172" spans="1:44">
      <c r="A172" s="928"/>
      <c r="B172" s="928"/>
      <c r="C172" s="928"/>
      <c r="D172" s="928"/>
      <c r="E172" s="928"/>
      <c r="F172" s="928"/>
      <c r="G172" s="928"/>
      <c r="H172" s="928"/>
      <c r="I172" s="928"/>
      <c r="J172" s="928"/>
      <c r="K172" s="928"/>
      <c r="L172" s="928"/>
      <c r="M172" s="928"/>
      <c r="N172" s="928"/>
      <c r="O172" s="928"/>
      <c r="P172" s="928"/>
      <c r="Q172" s="928"/>
      <c r="R172" s="928"/>
      <c r="S172" s="928"/>
      <c r="T172" s="928"/>
      <c r="U172" s="928"/>
      <c r="V172" s="928"/>
      <c r="W172" s="928"/>
      <c r="X172" s="928"/>
      <c r="Y172" s="928"/>
      <c r="Z172" s="928"/>
      <c r="AA172" s="928"/>
      <c r="AB172" s="928"/>
      <c r="AC172" s="928"/>
      <c r="AD172" s="928"/>
      <c r="AE172" s="928"/>
      <c r="AF172" s="928"/>
      <c r="AG172" s="928"/>
      <c r="AH172" s="928"/>
      <c r="AI172" s="928"/>
      <c r="AJ172" s="928"/>
      <c r="AK172" s="928"/>
      <c r="AL172" s="928"/>
      <c r="AM172" s="928"/>
      <c r="AN172" s="928"/>
      <c r="AO172" s="928"/>
      <c r="AP172" s="928"/>
      <c r="AQ172" s="928"/>
      <c r="AR172" s="928"/>
    </row>
    <row r="173" spans="1:44">
      <c r="A173" s="928"/>
      <c r="B173" s="928"/>
      <c r="C173" s="928"/>
      <c r="D173" s="928"/>
      <c r="E173" s="928"/>
      <c r="F173" s="928"/>
      <c r="G173" s="928"/>
      <c r="H173" s="928"/>
      <c r="I173" s="928"/>
      <c r="J173" s="928"/>
      <c r="K173" s="928"/>
      <c r="L173" s="928"/>
      <c r="M173" s="928"/>
      <c r="N173" s="928"/>
      <c r="O173" s="928"/>
      <c r="P173" s="928"/>
      <c r="Q173" s="928"/>
      <c r="R173" s="928"/>
      <c r="S173" s="928"/>
      <c r="T173" s="928"/>
      <c r="U173" s="928"/>
      <c r="V173" s="928"/>
      <c r="W173" s="928"/>
      <c r="X173" s="928"/>
      <c r="Y173" s="928"/>
      <c r="Z173" s="928"/>
      <c r="AA173" s="928"/>
      <c r="AB173" s="928"/>
      <c r="AC173" s="928"/>
      <c r="AD173" s="928"/>
      <c r="AE173" s="928"/>
      <c r="AF173" s="928"/>
      <c r="AG173" s="928"/>
      <c r="AH173" s="928"/>
      <c r="AI173" s="928"/>
      <c r="AJ173" s="928"/>
      <c r="AK173" s="928"/>
      <c r="AL173" s="928"/>
      <c r="AM173" s="928"/>
      <c r="AN173" s="928"/>
      <c r="AO173" s="928"/>
      <c r="AP173" s="928"/>
      <c r="AQ173" s="928"/>
      <c r="AR173" s="928"/>
    </row>
    <row r="174" spans="1:44">
      <c r="A174" s="928"/>
      <c r="B174" s="928"/>
      <c r="C174" s="928"/>
      <c r="D174" s="928"/>
      <c r="E174" s="928"/>
      <c r="F174" s="928"/>
      <c r="G174" s="928"/>
      <c r="H174" s="928"/>
      <c r="I174" s="928"/>
      <c r="J174" s="928"/>
      <c r="K174" s="928"/>
      <c r="L174" s="928"/>
      <c r="M174" s="928"/>
      <c r="N174" s="928"/>
      <c r="O174" s="928"/>
      <c r="P174" s="928"/>
      <c r="Q174" s="928"/>
      <c r="R174" s="928"/>
      <c r="S174" s="928"/>
      <c r="T174" s="928"/>
      <c r="U174" s="928"/>
      <c r="V174" s="928"/>
      <c r="W174" s="928"/>
      <c r="X174" s="928"/>
      <c r="Y174" s="928"/>
      <c r="Z174" s="928"/>
      <c r="AA174" s="928"/>
      <c r="AB174" s="928"/>
      <c r="AC174" s="928"/>
      <c r="AD174" s="928"/>
      <c r="AE174" s="928"/>
      <c r="AF174" s="928"/>
      <c r="AG174" s="928"/>
      <c r="AH174" s="928"/>
      <c r="AI174" s="928"/>
      <c r="AJ174" s="928"/>
      <c r="AK174" s="928"/>
      <c r="AL174" s="928"/>
      <c r="AM174" s="928"/>
      <c r="AN174" s="928"/>
      <c r="AO174" s="928"/>
      <c r="AP174" s="928"/>
      <c r="AQ174" s="928"/>
      <c r="AR174" s="928"/>
    </row>
    <row r="175" spans="1:44">
      <c r="A175" s="928"/>
      <c r="B175" s="928"/>
      <c r="C175" s="928"/>
      <c r="D175" s="928"/>
      <c r="E175" s="928"/>
      <c r="F175" s="928"/>
      <c r="G175" s="928"/>
      <c r="H175" s="928"/>
      <c r="I175" s="928"/>
      <c r="J175" s="928"/>
      <c r="K175" s="928"/>
      <c r="L175" s="928"/>
      <c r="M175" s="928"/>
      <c r="N175" s="928"/>
      <c r="O175" s="928"/>
      <c r="P175" s="928"/>
      <c r="Q175" s="928"/>
      <c r="R175" s="928"/>
      <c r="S175" s="928"/>
      <c r="T175" s="928"/>
      <c r="U175" s="928"/>
      <c r="V175" s="928"/>
      <c r="W175" s="928"/>
      <c r="X175" s="928"/>
      <c r="Y175" s="928"/>
      <c r="Z175" s="928"/>
      <c r="AA175" s="928"/>
      <c r="AB175" s="928"/>
      <c r="AC175" s="928"/>
      <c r="AD175" s="928"/>
      <c r="AE175" s="928"/>
      <c r="AF175" s="928"/>
      <c r="AG175" s="928"/>
      <c r="AH175" s="928"/>
      <c r="AI175" s="928"/>
      <c r="AJ175" s="928"/>
      <c r="AK175" s="928"/>
      <c r="AL175" s="928"/>
      <c r="AM175" s="928"/>
      <c r="AN175" s="928"/>
      <c r="AO175" s="928"/>
      <c r="AP175" s="928"/>
      <c r="AQ175" s="928"/>
      <c r="AR175" s="928"/>
    </row>
    <row r="176" spans="1:44">
      <c r="A176" s="928"/>
      <c r="B176" s="928"/>
      <c r="C176" s="928"/>
      <c r="D176" s="928"/>
      <c r="E176" s="928"/>
      <c r="F176" s="928"/>
      <c r="G176" s="928"/>
      <c r="H176" s="928"/>
      <c r="I176" s="928"/>
      <c r="J176" s="928"/>
      <c r="K176" s="928"/>
      <c r="L176" s="928"/>
      <c r="M176" s="928"/>
      <c r="N176" s="928"/>
      <c r="O176" s="928"/>
      <c r="P176" s="928"/>
      <c r="Q176" s="928"/>
      <c r="R176" s="928"/>
      <c r="S176" s="928"/>
      <c r="T176" s="928"/>
      <c r="U176" s="928"/>
      <c r="V176" s="928"/>
      <c r="W176" s="928"/>
      <c r="X176" s="928"/>
      <c r="Y176" s="928"/>
      <c r="Z176" s="928"/>
      <c r="AA176" s="928"/>
      <c r="AB176" s="928"/>
      <c r="AC176" s="928"/>
      <c r="AD176" s="928"/>
      <c r="AE176" s="928"/>
      <c r="AF176" s="928"/>
      <c r="AG176" s="928"/>
      <c r="AH176" s="928"/>
      <c r="AI176" s="928"/>
      <c r="AJ176" s="928"/>
      <c r="AK176" s="928"/>
      <c r="AL176" s="928"/>
      <c r="AM176" s="928"/>
      <c r="AN176" s="928"/>
      <c r="AO176" s="928"/>
      <c r="AP176" s="928"/>
      <c r="AQ176" s="928"/>
      <c r="AR176" s="928"/>
    </row>
    <row r="177" spans="1:44">
      <c r="A177" s="928"/>
      <c r="B177" s="928"/>
      <c r="C177" s="928"/>
      <c r="D177" s="928"/>
      <c r="E177" s="928"/>
      <c r="F177" s="928"/>
      <c r="G177" s="928"/>
      <c r="H177" s="928"/>
      <c r="I177" s="928"/>
      <c r="J177" s="928"/>
      <c r="K177" s="928"/>
      <c r="L177" s="928"/>
      <c r="M177" s="928"/>
      <c r="N177" s="928"/>
      <c r="O177" s="928"/>
      <c r="P177" s="928"/>
      <c r="Q177" s="928"/>
      <c r="R177" s="928"/>
      <c r="S177" s="928"/>
      <c r="T177" s="928"/>
      <c r="U177" s="928"/>
      <c r="V177" s="928"/>
      <c r="W177" s="928"/>
      <c r="X177" s="928"/>
      <c r="Y177" s="928"/>
      <c r="Z177" s="928"/>
      <c r="AA177" s="928"/>
      <c r="AB177" s="928"/>
      <c r="AC177" s="928"/>
      <c r="AD177" s="928"/>
      <c r="AE177" s="928"/>
      <c r="AF177" s="928"/>
      <c r="AG177" s="928"/>
      <c r="AH177" s="928"/>
      <c r="AI177" s="928"/>
      <c r="AJ177" s="928"/>
      <c r="AK177" s="928"/>
      <c r="AL177" s="928"/>
      <c r="AM177" s="928"/>
      <c r="AN177" s="928"/>
      <c r="AO177" s="928"/>
      <c r="AP177" s="928"/>
      <c r="AQ177" s="928"/>
      <c r="AR177" s="928"/>
    </row>
    <row r="178" spans="1:44">
      <c r="A178" s="928"/>
      <c r="B178" s="928"/>
      <c r="C178" s="928"/>
      <c r="D178" s="928"/>
      <c r="E178" s="928"/>
      <c r="F178" s="928"/>
      <c r="G178" s="928"/>
      <c r="H178" s="928"/>
      <c r="I178" s="928"/>
      <c r="J178" s="928"/>
      <c r="K178" s="928"/>
      <c r="L178" s="928"/>
      <c r="M178" s="928"/>
      <c r="N178" s="928"/>
      <c r="O178" s="928"/>
      <c r="P178" s="928"/>
      <c r="Q178" s="928"/>
      <c r="R178" s="928"/>
      <c r="S178" s="928"/>
      <c r="T178" s="928"/>
      <c r="U178" s="928"/>
      <c r="V178" s="928"/>
      <c r="W178" s="928"/>
      <c r="X178" s="928"/>
      <c r="Y178" s="928"/>
      <c r="Z178" s="928"/>
      <c r="AA178" s="928"/>
      <c r="AB178" s="928"/>
      <c r="AC178" s="928"/>
      <c r="AD178" s="928"/>
      <c r="AE178" s="928"/>
      <c r="AF178" s="928"/>
      <c r="AG178" s="928"/>
      <c r="AH178" s="928"/>
      <c r="AI178" s="928"/>
      <c r="AJ178" s="928"/>
      <c r="AK178" s="928"/>
      <c r="AL178" s="928"/>
      <c r="AM178" s="928"/>
      <c r="AN178" s="928"/>
      <c r="AO178" s="928"/>
      <c r="AP178" s="928"/>
      <c r="AQ178" s="928"/>
      <c r="AR178" s="928"/>
    </row>
    <row r="179" spans="1:44">
      <c r="A179" s="928"/>
      <c r="B179" s="928"/>
      <c r="C179" s="928"/>
      <c r="D179" s="928"/>
      <c r="E179" s="928"/>
      <c r="F179" s="928"/>
      <c r="G179" s="928"/>
      <c r="H179" s="928"/>
      <c r="I179" s="928"/>
      <c r="J179" s="928"/>
      <c r="K179" s="928"/>
      <c r="L179" s="928"/>
      <c r="M179" s="928"/>
      <c r="N179" s="928"/>
      <c r="O179" s="928"/>
      <c r="P179" s="928"/>
      <c r="Q179" s="928"/>
      <c r="R179" s="928"/>
      <c r="S179" s="928"/>
      <c r="T179" s="928"/>
      <c r="U179" s="928"/>
      <c r="V179" s="928"/>
      <c r="W179" s="928"/>
      <c r="X179" s="928"/>
      <c r="Y179" s="928"/>
      <c r="Z179" s="928"/>
      <c r="AA179" s="928"/>
      <c r="AB179" s="928"/>
      <c r="AC179" s="928"/>
      <c r="AD179" s="928"/>
      <c r="AE179" s="928"/>
      <c r="AF179" s="928"/>
      <c r="AG179" s="928"/>
      <c r="AH179" s="928"/>
      <c r="AI179" s="928"/>
      <c r="AJ179" s="928"/>
      <c r="AK179" s="928"/>
      <c r="AL179" s="928"/>
      <c r="AM179" s="928"/>
      <c r="AN179" s="928"/>
      <c r="AO179" s="928"/>
      <c r="AP179" s="928"/>
      <c r="AQ179" s="928"/>
      <c r="AR179" s="928"/>
    </row>
    <row r="180" spans="1:44">
      <c r="A180" s="928"/>
      <c r="B180" s="928"/>
      <c r="C180" s="928"/>
      <c r="D180" s="928"/>
      <c r="E180" s="928"/>
      <c r="F180" s="928"/>
      <c r="G180" s="928"/>
      <c r="H180" s="928"/>
      <c r="I180" s="928"/>
      <c r="J180" s="928"/>
      <c r="K180" s="928"/>
      <c r="L180" s="928"/>
      <c r="M180" s="928"/>
      <c r="N180" s="928"/>
      <c r="O180" s="928"/>
      <c r="P180" s="928"/>
      <c r="Q180" s="928"/>
      <c r="R180" s="928"/>
      <c r="S180" s="928"/>
      <c r="T180" s="928"/>
      <c r="U180" s="928"/>
      <c r="V180" s="928"/>
      <c r="W180" s="928"/>
      <c r="X180" s="928"/>
      <c r="Y180" s="928"/>
      <c r="Z180" s="928"/>
      <c r="AA180" s="928"/>
      <c r="AB180" s="928"/>
      <c r="AC180" s="928"/>
      <c r="AD180" s="928"/>
      <c r="AE180" s="928"/>
      <c r="AF180" s="928"/>
      <c r="AG180" s="928"/>
      <c r="AH180" s="928"/>
      <c r="AI180" s="928"/>
      <c r="AJ180" s="928"/>
      <c r="AK180" s="928"/>
      <c r="AL180" s="928"/>
      <c r="AM180" s="928"/>
      <c r="AN180" s="928"/>
      <c r="AO180" s="928"/>
      <c r="AP180" s="928"/>
      <c r="AQ180" s="928"/>
      <c r="AR180" s="928"/>
    </row>
    <row r="181" spans="1:44">
      <c r="A181" s="928"/>
      <c r="B181" s="928"/>
      <c r="C181" s="928"/>
      <c r="D181" s="928"/>
      <c r="E181" s="928"/>
      <c r="F181" s="928"/>
      <c r="G181" s="928"/>
      <c r="H181" s="928"/>
      <c r="I181" s="928"/>
      <c r="J181" s="928"/>
      <c r="K181" s="928"/>
      <c r="L181" s="928"/>
      <c r="M181" s="928"/>
      <c r="N181" s="928"/>
      <c r="O181" s="928"/>
      <c r="P181" s="928"/>
      <c r="Q181" s="928"/>
      <c r="R181" s="928"/>
      <c r="S181" s="928"/>
      <c r="T181" s="928"/>
      <c r="U181" s="928"/>
      <c r="V181" s="928"/>
      <c r="W181" s="928"/>
      <c r="X181" s="928"/>
      <c r="Y181" s="928"/>
      <c r="Z181" s="928"/>
      <c r="AA181" s="928"/>
      <c r="AB181" s="928"/>
      <c r="AC181" s="928"/>
      <c r="AD181" s="928"/>
      <c r="AE181" s="928"/>
      <c r="AF181" s="928"/>
      <c r="AG181" s="928"/>
      <c r="AH181" s="928"/>
      <c r="AI181" s="928"/>
      <c r="AJ181" s="928"/>
      <c r="AK181" s="928"/>
      <c r="AL181" s="928"/>
      <c r="AM181" s="928"/>
      <c r="AN181" s="928"/>
      <c r="AO181" s="928"/>
      <c r="AP181" s="928"/>
      <c r="AQ181" s="928"/>
      <c r="AR181" s="928"/>
    </row>
    <row r="182" spans="1:44">
      <c r="A182" s="928"/>
      <c r="B182" s="928"/>
      <c r="C182" s="928"/>
      <c r="D182" s="928"/>
      <c r="E182" s="928"/>
      <c r="F182" s="928"/>
      <c r="G182" s="928"/>
      <c r="H182" s="928"/>
      <c r="I182" s="928"/>
      <c r="J182" s="928"/>
      <c r="K182" s="928"/>
      <c r="L182" s="928"/>
      <c r="M182" s="928"/>
      <c r="N182" s="928"/>
      <c r="O182" s="928"/>
      <c r="P182" s="928"/>
      <c r="Q182" s="928"/>
      <c r="R182" s="928"/>
      <c r="S182" s="928"/>
      <c r="T182" s="928"/>
      <c r="U182" s="928"/>
      <c r="V182" s="928"/>
      <c r="W182" s="928"/>
      <c r="X182" s="928"/>
      <c r="Y182" s="928"/>
      <c r="Z182" s="928"/>
      <c r="AA182" s="928"/>
      <c r="AB182" s="928"/>
      <c r="AC182" s="928"/>
      <c r="AD182" s="928"/>
      <c r="AE182" s="928"/>
      <c r="AF182" s="928"/>
      <c r="AG182" s="928"/>
      <c r="AH182" s="928"/>
      <c r="AI182" s="928"/>
      <c r="AJ182" s="928"/>
      <c r="AK182" s="928"/>
      <c r="AL182" s="928"/>
      <c r="AM182" s="928"/>
      <c r="AN182" s="928"/>
      <c r="AO182" s="928"/>
      <c r="AP182" s="928"/>
      <c r="AQ182" s="928"/>
      <c r="AR182" s="928"/>
    </row>
    <row r="183" spans="1:44">
      <c r="A183" s="928"/>
      <c r="B183" s="928"/>
      <c r="C183" s="928"/>
      <c r="D183" s="928"/>
      <c r="E183" s="928"/>
      <c r="F183" s="928"/>
      <c r="G183" s="928"/>
      <c r="H183" s="928"/>
      <c r="I183" s="928"/>
      <c r="J183" s="928"/>
      <c r="K183" s="928"/>
      <c r="L183" s="928"/>
      <c r="M183" s="928"/>
      <c r="N183" s="928"/>
      <c r="O183" s="928"/>
      <c r="P183" s="928"/>
      <c r="Q183" s="928"/>
      <c r="R183" s="928"/>
      <c r="S183" s="928"/>
      <c r="T183" s="928"/>
      <c r="U183" s="928"/>
      <c r="V183" s="928"/>
      <c r="W183" s="928"/>
      <c r="X183" s="928"/>
      <c r="Y183" s="928"/>
      <c r="Z183" s="928"/>
      <c r="AA183" s="928"/>
      <c r="AB183" s="928"/>
      <c r="AC183" s="928"/>
      <c r="AD183" s="928"/>
      <c r="AE183" s="928"/>
      <c r="AF183" s="928"/>
      <c r="AG183" s="928"/>
      <c r="AH183" s="928"/>
      <c r="AI183" s="928"/>
      <c r="AJ183" s="928"/>
      <c r="AK183" s="928"/>
      <c r="AL183" s="928"/>
      <c r="AM183" s="928"/>
      <c r="AN183" s="928"/>
      <c r="AO183" s="928"/>
      <c r="AP183" s="928"/>
      <c r="AQ183" s="928"/>
      <c r="AR183" s="928"/>
    </row>
    <row r="184" spans="1:44">
      <c r="A184" s="928"/>
      <c r="B184" s="928"/>
      <c r="C184" s="928"/>
      <c r="D184" s="928"/>
      <c r="E184" s="928"/>
      <c r="F184" s="928"/>
      <c r="G184" s="928"/>
      <c r="H184" s="928"/>
      <c r="I184" s="928"/>
      <c r="J184" s="928"/>
      <c r="K184" s="928"/>
      <c r="L184" s="928"/>
      <c r="M184" s="928"/>
      <c r="N184" s="928"/>
      <c r="O184" s="928"/>
      <c r="P184" s="928"/>
      <c r="Q184" s="928"/>
      <c r="R184" s="928"/>
      <c r="S184" s="928"/>
      <c r="T184" s="928"/>
      <c r="U184" s="928"/>
      <c r="V184" s="928"/>
      <c r="W184" s="928"/>
      <c r="X184" s="928"/>
      <c r="Y184" s="928"/>
      <c r="Z184" s="928"/>
      <c r="AA184" s="928"/>
      <c r="AB184" s="928"/>
      <c r="AC184" s="928"/>
      <c r="AD184" s="928"/>
      <c r="AE184" s="928"/>
      <c r="AF184" s="928"/>
      <c r="AG184" s="928"/>
      <c r="AH184" s="928"/>
      <c r="AI184" s="928"/>
      <c r="AJ184" s="928"/>
      <c r="AK184" s="928"/>
      <c r="AL184" s="928"/>
      <c r="AM184" s="928"/>
      <c r="AN184" s="928"/>
      <c r="AO184" s="928"/>
      <c r="AP184" s="928"/>
      <c r="AQ184" s="928"/>
      <c r="AR184" s="928"/>
    </row>
    <row r="185" spans="1:44">
      <c r="A185" s="928"/>
      <c r="B185" s="928"/>
      <c r="C185" s="928"/>
      <c r="D185" s="928"/>
      <c r="E185" s="928"/>
      <c r="F185" s="928"/>
      <c r="G185" s="928"/>
      <c r="H185" s="928"/>
      <c r="I185" s="928"/>
      <c r="J185" s="928"/>
      <c r="K185" s="928"/>
      <c r="L185" s="928"/>
      <c r="M185" s="928"/>
      <c r="N185" s="928"/>
      <c r="O185" s="928"/>
      <c r="P185" s="928"/>
      <c r="Q185" s="928"/>
      <c r="R185" s="928"/>
      <c r="S185" s="928"/>
      <c r="T185" s="928"/>
      <c r="U185" s="928"/>
      <c r="V185" s="928"/>
      <c r="W185" s="928"/>
      <c r="X185" s="928"/>
      <c r="Y185" s="928"/>
      <c r="Z185" s="928"/>
      <c r="AA185" s="928"/>
      <c r="AB185" s="928"/>
      <c r="AC185" s="928"/>
      <c r="AD185" s="928"/>
      <c r="AE185" s="928"/>
      <c r="AF185" s="928"/>
      <c r="AG185" s="928"/>
      <c r="AH185" s="928"/>
      <c r="AI185" s="928"/>
      <c r="AJ185" s="928"/>
      <c r="AK185" s="928"/>
      <c r="AL185" s="928"/>
      <c r="AM185" s="928"/>
      <c r="AN185" s="928"/>
      <c r="AO185" s="928"/>
      <c r="AP185" s="928"/>
      <c r="AQ185" s="928"/>
      <c r="AR185" s="928"/>
    </row>
    <row r="186" spans="1:44">
      <c r="A186" s="928"/>
      <c r="B186" s="928"/>
      <c r="C186" s="928"/>
      <c r="D186" s="928"/>
      <c r="E186" s="928"/>
      <c r="F186" s="928"/>
      <c r="G186" s="928"/>
      <c r="H186" s="928"/>
      <c r="I186" s="928"/>
      <c r="J186" s="928"/>
      <c r="K186" s="928"/>
      <c r="L186" s="928"/>
      <c r="M186" s="928"/>
      <c r="N186" s="928"/>
      <c r="O186" s="928"/>
      <c r="P186" s="928"/>
      <c r="Q186" s="928"/>
      <c r="R186" s="928"/>
      <c r="S186" s="928"/>
      <c r="T186" s="928"/>
      <c r="U186" s="928"/>
      <c r="V186" s="928"/>
      <c r="W186" s="928"/>
      <c r="X186" s="928"/>
      <c r="Y186" s="928"/>
      <c r="Z186" s="928"/>
      <c r="AA186" s="928"/>
      <c r="AB186" s="928"/>
      <c r="AC186" s="928"/>
      <c r="AD186" s="928"/>
      <c r="AE186" s="928"/>
      <c r="AF186" s="928"/>
      <c r="AG186" s="928"/>
      <c r="AH186" s="928"/>
      <c r="AI186" s="928"/>
      <c r="AJ186" s="928"/>
      <c r="AK186" s="928"/>
      <c r="AL186" s="928"/>
      <c r="AM186" s="928"/>
      <c r="AN186" s="928"/>
      <c r="AO186" s="928"/>
      <c r="AP186" s="928"/>
      <c r="AQ186" s="928"/>
      <c r="AR186" s="928"/>
    </row>
    <row r="187" spans="1:44">
      <c r="A187" s="928"/>
      <c r="B187" s="928"/>
      <c r="C187" s="928"/>
      <c r="D187" s="928"/>
      <c r="E187" s="928"/>
      <c r="F187" s="928"/>
      <c r="G187" s="928"/>
      <c r="H187" s="928"/>
      <c r="I187" s="928"/>
      <c r="J187" s="928"/>
      <c r="K187" s="928"/>
      <c r="L187" s="928"/>
      <c r="M187" s="928"/>
      <c r="N187" s="928"/>
      <c r="O187" s="928"/>
      <c r="P187" s="928"/>
      <c r="Q187" s="928"/>
      <c r="R187" s="928"/>
      <c r="S187" s="928"/>
      <c r="T187" s="928"/>
      <c r="U187" s="928"/>
      <c r="V187" s="928"/>
      <c r="W187" s="928"/>
      <c r="X187" s="928"/>
      <c r="Y187" s="928"/>
      <c r="Z187" s="928"/>
      <c r="AA187" s="928"/>
      <c r="AB187" s="928"/>
      <c r="AC187" s="928"/>
      <c r="AD187" s="928"/>
      <c r="AE187" s="928"/>
      <c r="AF187" s="928"/>
      <c r="AG187" s="928"/>
      <c r="AH187" s="928"/>
      <c r="AI187" s="928"/>
      <c r="AJ187" s="928"/>
      <c r="AK187" s="928"/>
      <c r="AL187" s="928"/>
      <c r="AM187" s="928"/>
      <c r="AN187" s="928"/>
      <c r="AO187" s="928"/>
      <c r="AP187" s="928"/>
      <c r="AQ187" s="928"/>
      <c r="AR187" s="928"/>
    </row>
    <row r="188" spans="1:44">
      <c r="A188" s="928"/>
      <c r="B188" s="928"/>
      <c r="C188" s="928"/>
      <c r="D188" s="928"/>
      <c r="E188" s="928"/>
      <c r="F188" s="928"/>
      <c r="G188" s="928"/>
      <c r="H188" s="928"/>
      <c r="I188" s="928"/>
      <c r="J188" s="928"/>
      <c r="K188" s="928"/>
      <c r="L188" s="928"/>
      <c r="M188" s="928"/>
      <c r="N188" s="928"/>
      <c r="O188" s="928"/>
      <c r="P188" s="928"/>
      <c r="Q188" s="928"/>
      <c r="R188" s="928"/>
      <c r="S188" s="928"/>
      <c r="T188" s="928"/>
      <c r="U188" s="928"/>
      <c r="V188" s="928"/>
      <c r="W188" s="928"/>
      <c r="X188" s="928"/>
      <c r="Y188" s="928"/>
      <c r="Z188" s="928"/>
      <c r="AA188" s="928"/>
      <c r="AB188" s="928"/>
      <c r="AC188" s="928"/>
      <c r="AD188" s="928"/>
      <c r="AE188" s="928"/>
      <c r="AF188" s="928"/>
      <c r="AG188" s="928"/>
      <c r="AH188" s="928"/>
      <c r="AI188" s="928"/>
      <c r="AJ188" s="928"/>
      <c r="AK188" s="928"/>
      <c r="AL188" s="928"/>
      <c r="AM188" s="928"/>
      <c r="AN188" s="928"/>
      <c r="AO188" s="928"/>
      <c r="AP188" s="928"/>
      <c r="AQ188" s="928"/>
      <c r="AR188" s="928"/>
    </row>
    <row r="189" spans="1:44">
      <c r="A189" s="928"/>
      <c r="B189" s="928"/>
      <c r="C189" s="928"/>
      <c r="D189" s="928"/>
      <c r="E189" s="928"/>
      <c r="F189" s="928"/>
      <c r="G189" s="928"/>
      <c r="H189" s="928"/>
      <c r="I189" s="928"/>
      <c r="J189" s="928"/>
      <c r="K189" s="928"/>
      <c r="L189" s="928"/>
      <c r="M189" s="928"/>
      <c r="N189" s="928"/>
      <c r="O189" s="928"/>
      <c r="P189" s="928"/>
      <c r="Q189" s="928"/>
      <c r="R189" s="928"/>
      <c r="S189" s="928"/>
      <c r="T189" s="928"/>
      <c r="U189" s="928"/>
      <c r="V189" s="928"/>
      <c r="W189" s="928"/>
      <c r="X189" s="928"/>
      <c r="Y189" s="928"/>
      <c r="Z189" s="928"/>
      <c r="AA189" s="928"/>
      <c r="AB189" s="928"/>
      <c r="AC189" s="928"/>
      <c r="AD189" s="928"/>
      <c r="AE189" s="928"/>
      <c r="AF189" s="928"/>
      <c r="AG189" s="928"/>
      <c r="AH189" s="928"/>
      <c r="AI189" s="928"/>
      <c r="AJ189" s="928"/>
      <c r="AK189" s="928"/>
      <c r="AL189" s="928"/>
      <c r="AM189" s="928"/>
      <c r="AN189" s="928"/>
      <c r="AO189" s="928"/>
      <c r="AP189" s="928"/>
      <c r="AQ189" s="928"/>
      <c r="AR189" s="928"/>
    </row>
    <row r="190" spans="1:44">
      <c r="A190" s="928"/>
      <c r="B190" s="928"/>
      <c r="C190" s="928"/>
      <c r="D190" s="928"/>
      <c r="E190" s="928"/>
      <c r="F190" s="928"/>
      <c r="G190" s="928"/>
      <c r="H190" s="928"/>
      <c r="I190" s="928"/>
      <c r="J190" s="928"/>
      <c r="K190" s="928"/>
      <c r="L190" s="928"/>
      <c r="M190" s="928"/>
      <c r="N190" s="928"/>
      <c r="O190" s="928"/>
      <c r="P190" s="928"/>
      <c r="Q190" s="928"/>
      <c r="R190" s="928"/>
      <c r="S190" s="928"/>
      <c r="T190" s="928"/>
      <c r="U190" s="928"/>
      <c r="V190" s="928"/>
      <c r="W190" s="928"/>
      <c r="X190" s="928"/>
      <c r="Y190" s="928"/>
      <c r="Z190" s="928"/>
      <c r="AA190" s="928"/>
      <c r="AB190" s="928"/>
      <c r="AC190" s="928"/>
      <c r="AD190" s="928"/>
      <c r="AE190" s="928"/>
      <c r="AF190" s="928"/>
      <c r="AG190" s="928"/>
      <c r="AH190" s="928"/>
      <c r="AI190" s="928"/>
      <c r="AJ190" s="928"/>
      <c r="AK190" s="928"/>
      <c r="AL190" s="928"/>
      <c r="AM190" s="928"/>
      <c r="AN190" s="928"/>
      <c r="AO190" s="928"/>
      <c r="AP190" s="928"/>
      <c r="AQ190" s="928"/>
      <c r="AR190" s="928"/>
    </row>
    <row r="191" spans="1:44">
      <c r="A191" s="928"/>
      <c r="B191" s="928"/>
      <c r="C191" s="928"/>
      <c r="D191" s="928"/>
      <c r="E191" s="928"/>
      <c r="F191" s="928"/>
      <c r="G191" s="928"/>
      <c r="H191" s="928"/>
      <c r="I191" s="928"/>
      <c r="J191" s="928"/>
      <c r="K191" s="928"/>
      <c r="L191" s="928"/>
      <c r="M191" s="928"/>
      <c r="N191" s="928"/>
      <c r="O191" s="928"/>
      <c r="P191" s="928"/>
      <c r="Q191" s="928"/>
      <c r="R191" s="928"/>
      <c r="S191" s="928"/>
      <c r="T191" s="928"/>
      <c r="U191" s="928"/>
      <c r="V191" s="928"/>
      <c r="W191" s="928"/>
      <c r="X191" s="928"/>
      <c r="Y191" s="928"/>
      <c r="Z191" s="928"/>
      <c r="AA191" s="928"/>
      <c r="AB191" s="928"/>
      <c r="AC191" s="928"/>
      <c r="AD191" s="928"/>
      <c r="AE191" s="928"/>
      <c r="AF191" s="928"/>
      <c r="AG191" s="928"/>
      <c r="AH191" s="928"/>
      <c r="AI191" s="928"/>
      <c r="AJ191" s="928"/>
      <c r="AK191" s="928"/>
      <c r="AL191" s="928"/>
      <c r="AM191" s="928"/>
      <c r="AN191" s="928"/>
      <c r="AO191" s="928"/>
      <c r="AP191" s="928"/>
      <c r="AQ191" s="928"/>
      <c r="AR191" s="928"/>
    </row>
    <row r="192" spans="1:44">
      <c r="A192" s="928"/>
      <c r="B192" s="928"/>
      <c r="C192" s="928"/>
      <c r="D192" s="928"/>
      <c r="E192" s="928"/>
      <c r="F192" s="928"/>
      <c r="G192" s="928"/>
      <c r="H192" s="928"/>
      <c r="I192" s="928"/>
      <c r="J192" s="928"/>
      <c r="K192" s="928"/>
      <c r="L192" s="928"/>
      <c r="M192" s="928"/>
      <c r="N192" s="928"/>
      <c r="O192" s="928"/>
      <c r="P192" s="928"/>
      <c r="Q192" s="928"/>
      <c r="R192" s="928"/>
      <c r="S192" s="928"/>
      <c r="T192" s="928"/>
      <c r="U192" s="928"/>
      <c r="V192" s="928"/>
      <c r="W192" s="928"/>
      <c r="X192" s="928"/>
      <c r="Y192" s="928"/>
      <c r="Z192" s="928"/>
      <c r="AA192" s="928"/>
      <c r="AB192" s="928"/>
      <c r="AC192" s="928"/>
      <c r="AD192" s="928"/>
      <c r="AE192" s="928"/>
      <c r="AF192" s="928"/>
      <c r="AG192" s="928"/>
      <c r="AH192" s="928"/>
      <c r="AI192" s="928"/>
      <c r="AJ192" s="928"/>
      <c r="AK192" s="928"/>
      <c r="AL192" s="928"/>
      <c r="AM192" s="928"/>
      <c r="AN192" s="928"/>
      <c r="AO192" s="928"/>
      <c r="AP192" s="928"/>
      <c r="AQ192" s="928"/>
      <c r="AR192" s="928"/>
    </row>
    <row r="193" spans="1:44">
      <c r="A193" s="928"/>
      <c r="B193" s="928"/>
      <c r="C193" s="928"/>
      <c r="D193" s="928"/>
      <c r="E193" s="928"/>
      <c r="F193" s="928"/>
      <c r="G193" s="928"/>
      <c r="H193" s="928"/>
      <c r="I193" s="928"/>
      <c r="J193" s="928"/>
      <c r="K193" s="928"/>
      <c r="L193" s="928"/>
      <c r="M193" s="928"/>
      <c r="N193" s="928"/>
      <c r="O193" s="928"/>
      <c r="P193" s="928"/>
      <c r="Q193" s="928"/>
      <c r="R193" s="928"/>
      <c r="S193" s="928"/>
      <c r="T193" s="928"/>
      <c r="U193" s="928"/>
      <c r="V193" s="928"/>
      <c r="W193" s="928"/>
      <c r="X193" s="928"/>
      <c r="Y193" s="928"/>
      <c r="Z193" s="928"/>
      <c r="AA193" s="928"/>
      <c r="AB193" s="928"/>
      <c r="AC193" s="928"/>
      <c r="AD193" s="928"/>
      <c r="AE193" s="928"/>
      <c r="AF193" s="928"/>
      <c r="AG193" s="928"/>
      <c r="AH193" s="928"/>
      <c r="AI193" s="928"/>
      <c r="AJ193" s="928"/>
      <c r="AK193" s="928"/>
      <c r="AL193" s="928"/>
      <c r="AM193" s="928"/>
      <c r="AN193" s="928"/>
      <c r="AO193" s="928"/>
      <c r="AP193" s="928"/>
      <c r="AQ193" s="928"/>
      <c r="AR193" s="928"/>
    </row>
    <row r="194" spans="1:44">
      <c r="A194" s="928"/>
      <c r="B194" s="928"/>
      <c r="C194" s="928"/>
      <c r="D194" s="928"/>
      <c r="E194" s="928"/>
      <c r="F194" s="928"/>
      <c r="G194" s="928"/>
      <c r="H194" s="928"/>
      <c r="I194" s="928"/>
      <c r="J194" s="928"/>
      <c r="K194" s="928"/>
      <c r="L194" s="928"/>
      <c r="M194" s="928"/>
      <c r="N194" s="928"/>
      <c r="O194" s="928"/>
      <c r="P194" s="928"/>
      <c r="Q194" s="928"/>
      <c r="R194" s="928"/>
      <c r="S194" s="928"/>
      <c r="T194" s="928"/>
      <c r="U194" s="928"/>
      <c r="V194" s="928"/>
      <c r="W194" s="928"/>
      <c r="X194" s="928"/>
      <c r="Y194" s="928"/>
      <c r="Z194" s="928"/>
      <c r="AA194" s="928"/>
      <c r="AB194" s="928"/>
      <c r="AC194" s="928"/>
      <c r="AD194" s="928"/>
      <c r="AE194" s="928"/>
      <c r="AF194" s="928"/>
      <c r="AG194" s="928"/>
      <c r="AH194" s="928"/>
      <c r="AI194" s="928"/>
      <c r="AJ194" s="928"/>
      <c r="AK194" s="928"/>
      <c r="AL194" s="928"/>
      <c r="AM194" s="928"/>
      <c r="AN194" s="928"/>
      <c r="AO194" s="928"/>
      <c r="AP194" s="928"/>
      <c r="AQ194" s="928"/>
      <c r="AR194" s="928"/>
    </row>
    <row r="195" spans="1:44">
      <c r="A195" s="928"/>
      <c r="B195" s="928"/>
      <c r="C195" s="928"/>
      <c r="D195" s="928"/>
      <c r="E195" s="928"/>
      <c r="F195" s="928"/>
      <c r="G195" s="928"/>
      <c r="H195" s="928"/>
      <c r="I195" s="928"/>
      <c r="J195" s="928"/>
      <c r="K195" s="928"/>
      <c r="L195" s="928"/>
      <c r="M195" s="928"/>
      <c r="N195" s="928"/>
      <c r="O195" s="928"/>
      <c r="P195" s="928"/>
      <c r="Q195" s="928"/>
      <c r="R195" s="928"/>
      <c r="S195" s="928"/>
      <c r="T195" s="928"/>
      <c r="U195" s="928"/>
      <c r="V195" s="928"/>
      <c r="W195" s="928"/>
      <c r="X195" s="928"/>
      <c r="Y195" s="928"/>
      <c r="Z195" s="928"/>
      <c r="AA195" s="928"/>
      <c r="AB195" s="928"/>
      <c r="AC195" s="928"/>
      <c r="AD195" s="928"/>
      <c r="AE195" s="928"/>
      <c r="AF195" s="928"/>
      <c r="AG195" s="928"/>
      <c r="AH195" s="928"/>
      <c r="AI195" s="928"/>
      <c r="AJ195" s="928"/>
      <c r="AK195" s="928"/>
      <c r="AL195" s="928"/>
      <c r="AM195" s="928"/>
      <c r="AN195" s="928"/>
      <c r="AO195" s="928"/>
      <c r="AP195" s="928"/>
      <c r="AQ195" s="928"/>
      <c r="AR195" s="928"/>
    </row>
    <row r="196" spans="1:44">
      <c r="A196" s="928"/>
      <c r="B196" s="928"/>
      <c r="C196" s="928"/>
      <c r="D196" s="928"/>
      <c r="E196" s="928"/>
      <c r="F196" s="928"/>
      <c r="G196" s="928"/>
      <c r="H196" s="928"/>
      <c r="I196" s="928"/>
      <c r="J196" s="928"/>
      <c r="K196" s="928"/>
      <c r="L196" s="928"/>
      <c r="M196" s="928"/>
      <c r="N196" s="928"/>
      <c r="O196" s="928"/>
      <c r="P196" s="928"/>
      <c r="Q196" s="928"/>
      <c r="R196" s="928"/>
      <c r="S196" s="928"/>
      <c r="T196" s="928"/>
      <c r="U196" s="928"/>
      <c r="V196" s="928"/>
      <c r="W196" s="928"/>
      <c r="X196" s="928"/>
      <c r="Y196" s="928"/>
      <c r="Z196" s="928"/>
      <c r="AA196" s="928"/>
      <c r="AB196" s="928"/>
      <c r="AC196" s="928"/>
      <c r="AD196" s="928"/>
      <c r="AE196" s="928"/>
      <c r="AF196" s="928"/>
      <c r="AG196" s="928"/>
      <c r="AH196" s="928"/>
      <c r="AI196" s="928"/>
      <c r="AJ196" s="928"/>
      <c r="AK196" s="928"/>
      <c r="AL196" s="928"/>
      <c r="AM196" s="928"/>
      <c r="AN196" s="928"/>
      <c r="AO196" s="928"/>
      <c r="AP196" s="928"/>
      <c r="AQ196" s="928"/>
      <c r="AR196" s="928"/>
    </row>
    <row r="197" spans="1:44">
      <c r="A197" s="928"/>
      <c r="B197" s="928"/>
      <c r="C197" s="928"/>
      <c r="D197" s="928"/>
      <c r="E197" s="928"/>
      <c r="F197" s="928"/>
      <c r="G197" s="928"/>
      <c r="H197" s="928"/>
      <c r="I197" s="928"/>
      <c r="J197" s="928"/>
      <c r="K197" s="928"/>
      <c r="L197" s="928"/>
      <c r="M197" s="928"/>
      <c r="N197" s="928"/>
      <c r="O197" s="928"/>
      <c r="P197" s="928"/>
      <c r="Q197" s="928"/>
      <c r="R197" s="928"/>
      <c r="S197" s="928"/>
      <c r="T197" s="928"/>
      <c r="U197" s="928"/>
      <c r="V197" s="928"/>
      <c r="W197" s="928"/>
      <c r="X197" s="928"/>
      <c r="Y197" s="928"/>
      <c r="Z197" s="928"/>
      <c r="AA197" s="928"/>
      <c r="AB197" s="928"/>
      <c r="AC197" s="928"/>
      <c r="AD197" s="928"/>
      <c r="AE197" s="928"/>
      <c r="AF197" s="928"/>
      <c r="AG197" s="928"/>
      <c r="AH197" s="928"/>
      <c r="AI197" s="928"/>
      <c r="AJ197" s="928"/>
      <c r="AK197" s="928"/>
      <c r="AL197" s="928"/>
      <c r="AM197" s="928"/>
      <c r="AN197" s="928"/>
      <c r="AO197" s="928"/>
      <c r="AP197" s="928"/>
      <c r="AQ197" s="928"/>
      <c r="AR197" s="928"/>
    </row>
    <row r="198" spans="1:44">
      <c r="A198" s="928"/>
      <c r="B198" s="928"/>
      <c r="C198" s="928"/>
      <c r="D198" s="928"/>
      <c r="E198" s="928"/>
      <c r="F198" s="928"/>
      <c r="G198" s="928"/>
      <c r="H198" s="928"/>
      <c r="I198" s="928"/>
      <c r="J198" s="928"/>
      <c r="K198" s="928"/>
      <c r="L198" s="928"/>
      <c r="M198" s="928"/>
      <c r="N198" s="928"/>
      <c r="O198" s="928"/>
      <c r="P198" s="928"/>
      <c r="Q198" s="928"/>
      <c r="R198" s="928"/>
      <c r="S198" s="928"/>
      <c r="T198" s="928"/>
      <c r="U198" s="928"/>
      <c r="V198" s="928"/>
      <c r="W198" s="928"/>
      <c r="X198" s="928"/>
      <c r="Y198" s="928"/>
      <c r="Z198" s="928"/>
      <c r="AA198" s="928"/>
      <c r="AB198" s="928"/>
      <c r="AC198" s="928"/>
      <c r="AD198" s="928"/>
      <c r="AE198" s="928"/>
      <c r="AF198" s="928"/>
      <c r="AG198" s="928"/>
      <c r="AH198" s="928"/>
      <c r="AI198" s="928"/>
      <c r="AJ198" s="928"/>
      <c r="AK198" s="928"/>
      <c r="AL198" s="928"/>
      <c r="AM198" s="928"/>
      <c r="AN198" s="928"/>
      <c r="AO198" s="928"/>
      <c r="AP198" s="928"/>
      <c r="AQ198" s="928"/>
      <c r="AR198" s="928"/>
    </row>
    <row r="199" spans="1:44">
      <c r="A199" s="928"/>
      <c r="B199" s="928"/>
      <c r="C199" s="928"/>
      <c r="D199" s="928"/>
      <c r="E199" s="928"/>
      <c r="F199" s="928"/>
      <c r="G199" s="928"/>
      <c r="H199" s="928"/>
      <c r="I199" s="928"/>
      <c r="J199" s="928"/>
      <c r="K199" s="928"/>
      <c r="L199" s="928"/>
      <c r="M199" s="928"/>
      <c r="N199" s="928"/>
      <c r="O199" s="928"/>
      <c r="P199" s="928"/>
      <c r="Q199" s="928"/>
      <c r="R199" s="928"/>
      <c r="S199" s="928"/>
      <c r="T199" s="928"/>
      <c r="U199" s="928"/>
      <c r="V199" s="928"/>
      <c r="W199" s="928"/>
      <c r="X199" s="928"/>
      <c r="Y199" s="928"/>
      <c r="Z199" s="928"/>
      <c r="AA199" s="928"/>
      <c r="AB199" s="928"/>
      <c r="AC199" s="928"/>
      <c r="AD199" s="928"/>
      <c r="AE199" s="928"/>
      <c r="AF199" s="928"/>
      <c r="AG199" s="928"/>
      <c r="AH199" s="928"/>
      <c r="AI199" s="928"/>
      <c r="AJ199" s="928"/>
      <c r="AK199" s="928"/>
      <c r="AL199" s="928"/>
      <c r="AM199" s="928"/>
      <c r="AN199" s="928"/>
      <c r="AO199" s="928"/>
      <c r="AP199" s="928"/>
      <c r="AQ199" s="928"/>
      <c r="AR199" s="928"/>
    </row>
    <row r="200" spans="1:44">
      <c r="A200" s="928"/>
      <c r="B200" s="928"/>
      <c r="C200" s="928"/>
      <c r="D200" s="928"/>
      <c r="E200" s="928"/>
      <c r="F200" s="928"/>
      <c r="G200" s="928"/>
      <c r="H200" s="928"/>
      <c r="I200" s="928"/>
      <c r="J200" s="928"/>
      <c r="K200" s="928"/>
      <c r="L200" s="928"/>
      <c r="M200" s="928"/>
      <c r="N200" s="928"/>
      <c r="O200" s="928"/>
      <c r="P200" s="928"/>
      <c r="Q200" s="928"/>
      <c r="R200" s="928"/>
      <c r="S200" s="928"/>
      <c r="T200" s="928"/>
      <c r="U200" s="928"/>
      <c r="V200" s="928"/>
      <c r="W200" s="928"/>
      <c r="X200" s="928"/>
      <c r="Y200" s="928"/>
      <c r="Z200" s="928"/>
      <c r="AA200" s="928"/>
      <c r="AB200" s="928"/>
      <c r="AC200" s="928"/>
      <c r="AD200" s="928"/>
      <c r="AE200" s="928"/>
      <c r="AF200" s="928"/>
      <c r="AG200" s="928"/>
      <c r="AH200" s="928"/>
      <c r="AI200" s="928"/>
      <c r="AJ200" s="928"/>
      <c r="AK200" s="928"/>
      <c r="AL200" s="928"/>
      <c r="AM200" s="928"/>
      <c r="AN200" s="928"/>
      <c r="AO200" s="928"/>
      <c r="AP200" s="928"/>
      <c r="AQ200" s="928"/>
      <c r="AR200" s="928"/>
    </row>
    <row r="201" spans="1:44">
      <c r="A201" s="928"/>
      <c r="B201" s="928"/>
      <c r="C201" s="928"/>
      <c r="D201" s="928"/>
      <c r="E201" s="928"/>
      <c r="F201" s="928"/>
      <c r="G201" s="928"/>
      <c r="H201" s="928"/>
      <c r="I201" s="928"/>
      <c r="J201" s="928"/>
      <c r="K201" s="928"/>
      <c r="L201" s="928"/>
      <c r="M201" s="928"/>
      <c r="N201" s="928"/>
      <c r="O201" s="928"/>
      <c r="P201" s="928"/>
      <c r="Q201" s="928"/>
      <c r="R201" s="928"/>
      <c r="S201" s="928"/>
      <c r="T201" s="928"/>
      <c r="U201" s="928"/>
      <c r="V201" s="928"/>
      <c r="W201" s="928"/>
      <c r="X201" s="928"/>
      <c r="Y201" s="928"/>
      <c r="Z201" s="928"/>
      <c r="AA201" s="928"/>
      <c r="AB201" s="928"/>
      <c r="AC201" s="928"/>
      <c r="AD201" s="928"/>
      <c r="AE201" s="928"/>
      <c r="AF201" s="928"/>
      <c r="AG201" s="928"/>
      <c r="AH201" s="928"/>
      <c r="AI201" s="928"/>
      <c r="AJ201" s="928"/>
      <c r="AK201" s="928"/>
      <c r="AL201" s="928"/>
      <c r="AM201" s="928"/>
      <c r="AN201" s="928"/>
      <c r="AO201" s="928"/>
      <c r="AP201" s="928"/>
      <c r="AQ201" s="928"/>
      <c r="AR201" s="928"/>
    </row>
    <row r="202" spans="1:44">
      <c r="A202" s="928"/>
      <c r="B202" s="928"/>
      <c r="C202" s="928"/>
      <c r="D202" s="928"/>
      <c r="E202" s="928"/>
      <c r="F202" s="928"/>
      <c r="G202" s="928"/>
      <c r="H202" s="928"/>
      <c r="I202" s="928"/>
      <c r="J202" s="928"/>
      <c r="K202" s="928"/>
      <c r="L202" s="928"/>
      <c r="M202" s="928"/>
      <c r="N202" s="928"/>
      <c r="O202" s="928"/>
      <c r="P202" s="928"/>
      <c r="Q202" s="928"/>
      <c r="R202" s="928"/>
      <c r="S202" s="928"/>
      <c r="T202" s="928"/>
      <c r="U202" s="928"/>
      <c r="V202" s="928"/>
      <c r="W202" s="928"/>
      <c r="X202" s="928"/>
      <c r="Y202" s="928"/>
      <c r="Z202" s="928"/>
      <c r="AA202" s="928"/>
      <c r="AB202" s="928"/>
      <c r="AC202" s="928"/>
      <c r="AD202" s="928"/>
      <c r="AE202" s="928"/>
      <c r="AF202" s="928"/>
      <c r="AG202" s="928"/>
      <c r="AH202" s="928"/>
      <c r="AI202" s="928"/>
      <c r="AJ202" s="928"/>
      <c r="AK202" s="928"/>
      <c r="AL202" s="928"/>
      <c r="AM202" s="928"/>
      <c r="AN202" s="928"/>
      <c r="AO202" s="928"/>
      <c r="AP202" s="928"/>
      <c r="AQ202" s="928"/>
      <c r="AR202" s="928"/>
    </row>
    <row r="203" spans="1:44">
      <c r="A203" s="928"/>
      <c r="B203" s="928"/>
      <c r="C203" s="928"/>
      <c r="D203" s="928"/>
      <c r="E203" s="928"/>
      <c r="F203" s="928"/>
      <c r="G203" s="928"/>
      <c r="H203" s="928"/>
      <c r="I203" s="928"/>
      <c r="J203" s="928"/>
      <c r="K203" s="928"/>
      <c r="L203" s="928"/>
      <c r="M203" s="928"/>
      <c r="N203" s="928"/>
      <c r="O203" s="928"/>
      <c r="P203" s="928"/>
      <c r="Q203" s="928"/>
      <c r="R203" s="928"/>
      <c r="S203" s="928"/>
      <c r="T203" s="928"/>
      <c r="U203" s="928"/>
      <c r="V203" s="928"/>
      <c r="W203" s="928"/>
      <c r="X203" s="928"/>
      <c r="Y203" s="928"/>
      <c r="Z203" s="928"/>
      <c r="AA203" s="928"/>
      <c r="AB203" s="928"/>
      <c r="AC203" s="928"/>
      <c r="AD203" s="928"/>
      <c r="AE203" s="928"/>
      <c r="AF203" s="928"/>
      <c r="AG203" s="928"/>
      <c r="AH203" s="928"/>
      <c r="AI203" s="928"/>
      <c r="AJ203" s="928"/>
      <c r="AK203" s="928"/>
      <c r="AL203" s="928"/>
      <c r="AM203" s="928"/>
      <c r="AN203" s="928"/>
      <c r="AO203" s="928"/>
      <c r="AP203" s="928"/>
      <c r="AQ203" s="928"/>
      <c r="AR203" s="928"/>
    </row>
    <row r="204" spans="1:44">
      <c r="A204" s="928"/>
      <c r="B204" s="928"/>
      <c r="C204" s="928"/>
      <c r="D204" s="928"/>
      <c r="E204" s="928"/>
      <c r="F204" s="928"/>
      <c r="G204" s="928"/>
      <c r="H204" s="928"/>
      <c r="I204" s="928"/>
      <c r="J204" s="928"/>
      <c r="K204" s="928"/>
      <c r="L204" s="928"/>
      <c r="M204" s="928"/>
      <c r="N204" s="928"/>
      <c r="O204" s="928"/>
      <c r="P204" s="928"/>
      <c r="Q204" s="928"/>
      <c r="R204" s="928"/>
      <c r="S204" s="928"/>
      <c r="T204" s="928"/>
      <c r="U204" s="928"/>
      <c r="V204" s="928"/>
      <c r="W204" s="928"/>
      <c r="X204" s="928"/>
      <c r="Y204" s="928"/>
      <c r="Z204" s="928"/>
      <c r="AA204" s="928"/>
      <c r="AB204" s="928"/>
      <c r="AC204" s="928"/>
      <c r="AD204" s="928"/>
      <c r="AE204" s="928"/>
      <c r="AF204" s="928"/>
      <c r="AG204" s="928"/>
      <c r="AH204" s="928"/>
      <c r="AI204" s="928"/>
      <c r="AJ204" s="928"/>
      <c r="AK204" s="928"/>
      <c r="AL204" s="928"/>
      <c r="AM204" s="928"/>
      <c r="AN204" s="928"/>
      <c r="AO204" s="928"/>
      <c r="AP204" s="928"/>
      <c r="AQ204" s="928"/>
      <c r="AR204" s="928"/>
    </row>
    <row r="205" spans="1:44">
      <c r="A205" s="928"/>
      <c r="B205" s="928"/>
      <c r="C205" s="928"/>
      <c r="D205" s="928"/>
      <c r="E205" s="928"/>
      <c r="F205" s="928"/>
      <c r="G205" s="928"/>
      <c r="H205" s="928"/>
      <c r="I205" s="928"/>
      <c r="J205" s="928"/>
      <c r="K205" s="928"/>
      <c r="L205" s="928"/>
      <c r="M205" s="928"/>
      <c r="N205" s="928"/>
      <c r="O205" s="928"/>
      <c r="P205" s="928"/>
      <c r="Q205" s="928"/>
      <c r="R205" s="928"/>
      <c r="S205" s="928"/>
      <c r="T205" s="928"/>
      <c r="U205" s="928"/>
      <c r="V205" s="928"/>
      <c r="W205" s="928"/>
      <c r="X205" s="928"/>
      <c r="Y205" s="928"/>
      <c r="Z205" s="928"/>
      <c r="AA205" s="928"/>
      <c r="AB205" s="928"/>
      <c r="AC205" s="928"/>
      <c r="AD205" s="928"/>
      <c r="AE205" s="928"/>
      <c r="AF205" s="928"/>
      <c r="AG205" s="928"/>
      <c r="AH205" s="928"/>
      <c r="AI205" s="928"/>
      <c r="AJ205" s="928"/>
      <c r="AK205" s="928"/>
      <c r="AL205" s="928"/>
      <c r="AM205" s="928"/>
      <c r="AN205" s="928"/>
      <c r="AO205" s="928"/>
      <c r="AP205" s="928"/>
      <c r="AQ205" s="928"/>
      <c r="AR205" s="928"/>
    </row>
    <row r="206" spans="1:44">
      <c r="A206" s="928"/>
      <c r="B206" s="928"/>
      <c r="C206" s="928"/>
      <c r="D206" s="928"/>
      <c r="E206" s="928"/>
      <c r="F206" s="928"/>
      <c r="G206" s="928"/>
      <c r="H206" s="928"/>
      <c r="I206" s="928"/>
      <c r="J206" s="928"/>
      <c r="K206" s="928"/>
      <c r="L206" s="928"/>
      <c r="M206" s="928"/>
      <c r="N206" s="928"/>
      <c r="O206" s="928"/>
      <c r="P206" s="928"/>
      <c r="Q206" s="928"/>
      <c r="R206" s="928"/>
      <c r="S206" s="928"/>
      <c r="T206" s="928"/>
      <c r="U206" s="928"/>
      <c r="V206" s="928"/>
      <c r="W206" s="928"/>
      <c r="X206" s="928"/>
      <c r="Y206" s="928"/>
      <c r="Z206" s="928"/>
      <c r="AA206" s="928"/>
      <c r="AB206" s="928"/>
      <c r="AC206" s="928"/>
      <c r="AD206" s="928"/>
      <c r="AE206" s="928"/>
      <c r="AF206" s="928"/>
      <c r="AG206" s="928"/>
      <c r="AH206" s="928"/>
      <c r="AI206" s="928"/>
      <c r="AJ206" s="928"/>
      <c r="AK206" s="928"/>
      <c r="AL206" s="928"/>
      <c r="AM206" s="928"/>
      <c r="AN206" s="928"/>
      <c r="AO206" s="928"/>
      <c r="AP206" s="928"/>
      <c r="AQ206" s="928"/>
      <c r="AR206" s="928"/>
    </row>
    <row r="207" spans="1:44">
      <c r="A207" s="928"/>
      <c r="B207" s="928"/>
      <c r="C207" s="928"/>
      <c r="D207" s="928"/>
      <c r="E207" s="928"/>
      <c r="F207" s="928"/>
      <c r="G207" s="928"/>
      <c r="H207" s="928"/>
      <c r="I207" s="928"/>
      <c r="J207" s="928"/>
      <c r="K207" s="928"/>
      <c r="L207" s="928"/>
      <c r="M207" s="928"/>
      <c r="N207" s="928"/>
      <c r="O207" s="928"/>
      <c r="P207" s="928"/>
      <c r="Q207" s="928"/>
      <c r="R207" s="928"/>
      <c r="S207" s="928"/>
      <c r="T207" s="928"/>
      <c r="U207" s="928"/>
      <c r="V207" s="928"/>
      <c r="W207" s="928"/>
      <c r="X207" s="928"/>
      <c r="Y207" s="928"/>
      <c r="Z207" s="928"/>
      <c r="AA207" s="928"/>
      <c r="AB207" s="928"/>
      <c r="AC207" s="928"/>
      <c r="AD207" s="928"/>
      <c r="AE207" s="928"/>
      <c r="AF207" s="928"/>
      <c r="AG207" s="928"/>
      <c r="AH207" s="928"/>
      <c r="AI207" s="928"/>
      <c r="AJ207" s="928"/>
      <c r="AK207" s="928"/>
      <c r="AL207" s="928"/>
      <c r="AM207" s="928"/>
      <c r="AN207" s="928"/>
      <c r="AO207" s="928"/>
      <c r="AP207" s="928"/>
      <c r="AQ207" s="928"/>
      <c r="AR207" s="928"/>
    </row>
    <row r="208" spans="1:44">
      <c r="A208" s="928"/>
      <c r="B208" s="928"/>
      <c r="C208" s="928"/>
      <c r="D208" s="928"/>
      <c r="E208" s="928"/>
      <c r="F208" s="928"/>
      <c r="G208" s="928"/>
      <c r="H208" s="928"/>
      <c r="I208" s="928"/>
      <c r="J208" s="928"/>
      <c r="K208" s="928"/>
      <c r="L208" s="928"/>
      <c r="M208" s="928"/>
      <c r="N208" s="928"/>
      <c r="O208" s="928"/>
      <c r="P208" s="928"/>
      <c r="Q208" s="928"/>
      <c r="R208" s="928"/>
      <c r="S208" s="928"/>
      <c r="T208" s="928"/>
      <c r="U208" s="928"/>
      <c r="V208" s="928"/>
      <c r="W208" s="928"/>
      <c r="X208" s="928"/>
      <c r="Y208" s="928"/>
      <c r="Z208" s="928"/>
      <c r="AA208" s="928"/>
      <c r="AB208" s="928"/>
      <c r="AC208" s="928"/>
      <c r="AD208" s="928"/>
      <c r="AE208" s="928"/>
      <c r="AF208" s="928"/>
      <c r="AG208" s="928"/>
      <c r="AH208" s="928"/>
      <c r="AI208" s="928"/>
      <c r="AJ208" s="928"/>
      <c r="AK208" s="928"/>
      <c r="AL208" s="928"/>
      <c r="AM208" s="928"/>
      <c r="AN208" s="928"/>
      <c r="AO208" s="928"/>
      <c r="AP208" s="928"/>
      <c r="AQ208" s="928"/>
      <c r="AR208" s="928"/>
    </row>
    <row r="209" spans="1:44">
      <c r="A209" s="928"/>
      <c r="B209" s="928"/>
      <c r="C209" s="928"/>
      <c r="D209" s="928"/>
      <c r="E209" s="928"/>
      <c r="F209" s="928"/>
      <c r="G209" s="928"/>
      <c r="H209" s="928"/>
      <c r="I209" s="928"/>
      <c r="J209" s="928"/>
      <c r="K209" s="928"/>
      <c r="L209" s="928"/>
      <c r="M209" s="928"/>
      <c r="N209" s="928"/>
      <c r="O209" s="928"/>
      <c r="P209" s="928"/>
      <c r="Q209" s="928"/>
      <c r="R209" s="928"/>
      <c r="S209" s="928"/>
      <c r="T209" s="928"/>
      <c r="U209" s="928"/>
      <c r="V209" s="928"/>
      <c r="W209" s="928"/>
      <c r="X209" s="928"/>
      <c r="Y209" s="928"/>
      <c r="Z209" s="928"/>
      <c r="AA209" s="928"/>
      <c r="AB209" s="928"/>
      <c r="AC209" s="928"/>
      <c r="AD209" s="928"/>
      <c r="AE209" s="928"/>
      <c r="AF209" s="928"/>
      <c r="AG209" s="928"/>
      <c r="AH209" s="928"/>
      <c r="AI209" s="928"/>
      <c r="AJ209" s="928"/>
      <c r="AK209" s="928"/>
      <c r="AL209" s="928"/>
      <c r="AM209" s="928"/>
      <c r="AN209" s="928"/>
      <c r="AO209" s="928"/>
      <c r="AP209" s="928"/>
      <c r="AQ209" s="928"/>
      <c r="AR209" s="928"/>
    </row>
    <row r="210" spans="1:44">
      <c r="A210" s="928"/>
      <c r="B210" s="928"/>
      <c r="C210" s="928"/>
      <c r="D210" s="928"/>
      <c r="E210" s="928"/>
      <c r="F210" s="928"/>
      <c r="G210" s="928"/>
      <c r="H210" s="928"/>
      <c r="I210" s="928"/>
      <c r="J210" s="928"/>
      <c r="K210" s="928"/>
      <c r="L210" s="928"/>
      <c r="M210" s="928"/>
      <c r="N210" s="928"/>
      <c r="O210" s="928"/>
      <c r="P210" s="928"/>
      <c r="Q210" s="928"/>
      <c r="R210" s="928"/>
      <c r="S210" s="928"/>
      <c r="T210" s="928"/>
      <c r="U210" s="928"/>
      <c r="V210" s="928"/>
      <c r="W210" s="928"/>
      <c r="X210" s="928"/>
      <c r="Y210" s="928"/>
      <c r="Z210" s="928"/>
      <c r="AA210" s="928"/>
      <c r="AB210" s="928"/>
      <c r="AC210" s="928"/>
      <c r="AD210" s="928"/>
      <c r="AE210" s="928"/>
      <c r="AF210" s="928"/>
      <c r="AG210" s="928"/>
      <c r="AH210" s="928"/>
      <c r="AI210" s="928"/>
      <c r="AJ210" s="928"/>
      <c r="AK210" s="928"/>
      <c r="AL210" s="928"/>
      <c r="AM210" s="928"/>
      <c r="AN210" s="928"/>
      <c r="AO210" s="928"/>
      <c r="AP210" s="928"/>
      <c r="AQ210" s="928"/>
      <c r="AR210" s="928"/>
    </row>
    <row r="211" spans="1:44">
      <c r="A211" s="928"/>
      <c r="B211" s="928"/>
      <c r="C211" s="928"/>
      <c r="D211" s="928"/>
      <c r="E211" s="928"/>
      <c r="F211" s="928"/>
      <c r="G211" s="928"/>
      <c r="H211" s="928"/>
      <c r="I211" s="928"/>
      <c r="J211" s="928"/>
      <c r="K211" s="928"/>
      <c r="L211" s="928"/>
      <c r="M211" s="928"/>
      <c r="N211" s="928"/>
      <c r="O211" s="928"/>
      <c r="P211" s="928"/>
      <c r="Q211" s="928"/>
      <c r="R211" s="928"/>
      <c r="S211" s="928"/>
      <c r="T211" s="928"/>
      <c r="U211" s="928"/>
      <c r="V211" s="928"/>
      <c r="W211" s="928"/>
      <c r="X211" s="928"/>
      <c r="Y211" s="928"/>
      <c r="Z211" s="928"/>
      <c r="AA211" s="928"/>
      <c r="AB211" s="928"/>
      <c r="AC211" s="928"/>
      <c r="AD211" s="928"/>
      <c r="AE211" s="928"/>
      <c r="AF211" s="928"/>
      <c r="AG211" s="928"/>
      <c r="AH211" s="928"/>
      <c r="AI211" s="928"/>
      <c r="AJ211" s="928"/>
      <c r="AK211" s="928"/>
      <c r="AL211" s="928"/>
      <c r="AM211" s="928"/>
      <c r="AN211" s="928"/>
      <c r="AO211" s="928"/>
      <c r="AP211" s="928"/>
      <c r="AQ211" s="928"/>
      <c r="AR211" s="928"/>
    </row>
    <row r="212" spans="1:44">
      <c r="A212" s="928"/>
      <c r="B212" s="928"/>
      <c r="C212" s="928"/>
      <c r="D212" s="928"/>
      <c r="E212" s="928"/>
      <c r="F212" s="928"/>
      <c r="G212" s="928"/>
      <c r="H212" s="928"/>
      <c r="I212" s="928"/>
      <c r="J212" s="928"/>
      <c r="K212" s="928"/>
      <c r="L212" s="928"/>
      <c r="M212" s="928"/>
      <c r="N212" s="928"/>
      <c r="O212" s="928"/>
      <c r="P212" s="928"/>
      <c r="Q212" s="928"/>
      <c r="R212" s="928"/>
      <c r="S212" s="928"/>
      <c r="T212" s="928"/>
      <c r="U212" s="928"/>
      <c r="V212" s="928"/>
      <c r="W212" s="928"/>
      <c r="X212" s="928"/>
      <c r="Y212" s="928"/>
      <c r="Z212" s="928"/>
      <c r="AA212" s="928"/>
      <c r="AB212" s="928"/>
      <c r="AC212" s="928"/>
      <c r="AD212" s="928"/>
      <c r="AE212" s="928"/>
      <c r="AF212" s="928"/>
      <c r="AG212" s="928"/>
      <c r="AH212" s="928"/>
      <c r="AI212" s="928"/>
      <c r="AJ212" s="928"/>
      <c r="AK212" s="928"/>
      <c r="AL212" s="928"/>
      <c r="AM212" s="928"/>
      <c r="AN212" s="928"/>
      <c r="AO212" s="928"/>
      <c r="AP212" s="928"/>
      <c r="AQ212" s="928"/>
      <c r="AR212" s="928"/>
    </row>
    <row r="213" spans="1:44">
      <c r="A213" s="928"/>
      <c r="B213" s="928"/>
      <c r="C213" s="928"/>
      <c r="D213" s="928"/>
      <c r="E213" s="928"/>
      <c r="F213" s="928"/>
      <c r="G213" s="928"/>
      <c r="H213" s="928"/>
      <c r="I213" s="928"/>
      <c r="J213" s="928"/>
      <c r="K213" s="928"/>
      <c r="L213" s="928"/>
      <c r="M213" s="928"/>
      <c r="N213" s="928"/>
      <c r="O213" s="928"/>
      <c r="P213" s="928"/>
      <c r="Q213" s="928"/>
      <c r="R213" s="928"/>
      <c r="S213" s="928"/>
      <c r="T213" s="928"/>
      <c r="U213" s="928"/>
      <c r="V213" s="928"/>
      <c r="W213" s="928"/>
      <c r="X213" s="928"/>
      <c r="Y213" s="928"/>
      <c r="Z213" s="928"/>
      <c r="AA213" s="928"/>
      <c r="AB213" s="928"/>
      <c r="AC213" s="928"/>
      <c r="AD213" s="928"/>
      <c r="AE213" s="928"/>
      <c r="AF213" s="928"/>
      <c r="AG213" s="928"/>
      <c r="AH213" s="928"/>
      <c r="AI213" s="928"/>
      <c r="AJ213" s="928"/>
      <c r="AK213" s="928"/>
      <c r="AL213" s="928"/>
      <c r="AM213" s="928"/>
      <c r="AN213" s="928"/>
      <c r="AO213" s="928"/>
      <c r="AP213" s="928"/>
      <c r="AQ213" s="928"/>
      <c r="AR213" s="928"/>
    </row>
    <row r="214" spans="1:44">
      <c r="A214" s="928"/>
      <c r="B214" s="928"/>
      <c r="C214" s="928"/>
      <c r="D214" s="928"/>
      <c r="E214" s="928"/>
      <c r="F214" s="928"/>
      <c r="G214" s="928"/>
      <c r="H214" s="928"/>
      <c r="I214" s="928"/>
      <c r="J214" s="928"/>
      <c r="K214" s="928"/>
      <c r="L214" s="928"/>
      <c r="M214" s="928"/>
      <c r="N214" s="928"/>
      <c r="O214" s="928"/>
      <c r="P214" s="928"/>
      <c r="Q214" s="928"/>
      <c r="R214" s="928"/>
      <c r="S214" s="928"/>
      <c r="T214" s="928"/>
      <c r="U214" s="928"/>
      <c r="V214" s="928"/>
      <c r="W214" s="928"/>
      <c r="X214" s="928"/>
      <c r="Y214" s="928"/>
      <c r="Z214" s="928"/>
      <c r="AA214" s="928"/>
      <c r="AB214" s="928"/>
      <c r="AC214" s="928"/>
      <c r="AD214" s="928"/>
      <c r="AE214" s="928"/>
      <c r="AF214" s="928"/>
      <c r="AG214" s="928"/>
      <c r="AH214" s="928"/>
      <c r="AI214" s="928"/>
      <c r="AJ214" s="928"/>
      <c r="AK214" s="928"/>
      <c r="AL214" s="928"/>
      <c r="AM214" s="928"/>
      <c r="AN214" s="928"/>
      <c r="AO214" s="928"/>
      <c r="AP214" s="928"/>
      <c r="AQ214" s="928"/>
      <c r="AR214" s="928"/>
    </row>
    <row r="215" spans="1:44">
      <c r="A215" s="928"/>
      <c r="B215" s="928"/>
      <c r="C215" s="928"/>
      <c r="D215" s="928"/>
      <c r="E215" s="928"/>
      <c r="F215" s="928"/>
      <c r="G215" s="928"/>
      <c r="H215" s="928"/>
      <c r="I215" s="928"/>
      <c r="J215" s="928"/>
      <c r="K215" s="928"/>
      <c r="L215" s="928"/>
      <c r="M215" s="928"/>
      <c r="N215" s="928"/>
      <c r="O215" s="928"/>
      <c r="P215" s="928"/>
      <c r="Q215" s="928"/>
      <c r="R215" s="928"/>
      <c r="S215" s="928"/>
      <c r="T215" s="928"/>
      <c r="U215" s="928"/>
      <c r="V215" s="928"/>
      <c r="W215" s="928"/>
      <c r="X215" s="928"/>
      <c r="Y215" s="928"/>
      <c r="Z215" s="928"/>
      <c r="AA215" s="928"/>
      <c r="AB215" s="928"/>
      <c r="AC215" s="928"/>
      <c r="AD215" s="928"/>
      <c r="AE215" s="928"/>
      <c r="AF215" s="928"/>
      <c r="AG215" s="928"/>
      <c r="AH215" s="928"/>
      <c r="AI215" s="928"/>
      <c r="AJ215" s="928"/>
      <c r="AK215" s="928"/>
      <c r="AL215" s="928"/>
      <c r="AM215" s="928"/>
      <c r="AN215" s="928"/>
      <c r="AO215" s="928"/>
      <c r="AP215" s="928"/>
      <c r="AQ215" s="928"/>
      <c r="AR215" s="928"/>
    </row>
    <row r="216" spans="1:44">
      <c r="A216" s="928"/>
      <c r="B216" s="928"/>
      <c r="C216" s="928"/>
      <c r="D216" s="928"/>
      <c r="E216" s="928"/>
      <c r="F216" s="928"/>
      <c r="G216" s="928"/>
      <c r="H216" s="928"/>
      <c r="I216" s="928"/>
      <c r="J216" s="928"/>
      <c r="K216" s="928"/>
      <c r="L216" s="928"/>
      <c r="M216" s="928"/>
      <c r="N216" s="928"/>
      <c r="O216" s="928"/>
      <c r="P216" s="928"/>
      <c r="Q216" s="928"/>
      <c r="R216" s="928"/>
      <c r="S216" s="928"/>
      <c r="T216" s="928"/>
      <c r="U216" s="928"/>
      <c r="V216" s="928"/>
      <c r="W216" s="928"/>
      <c r="X216" s="928"/>
      <c r="Y216" s="928"/>
      <c r="Z216" s="928"/>
      <c r="AA216" s="928"/>
      <c r="AB216" s="928"/>
      <c r="AC216" s="928"/>
      <c r="AD216" s="928"/>
      <c r="AE216" s="928"/>
      <c r="AF216" s="928"/>
      <c r="AG216" s="928"/>
      <c r="AH216" s="928"/>
      <c r="AI216" s="928"/>
      <c r="AJ216" s="928"/>
      <c r="AK216" s="928"/>
      <c r="AL216" s="928"/>
      <c r="AM216" s="928"/>
      <c r="AN216" s="928"/>
      <c r="AO216" s="928"/>
      <c r="AP216" s="928"/>
      <c r="AQ216" s="928"/>
      <c r="AR216" s="928"/>
    </row>
    <row r="217" spans="1:44">
      <c r="A217" s="928"/>
      <c r="B217" s="928"/>
      <c r="C217" s="928"/>
      <c r="D217" s="928"/>
      <c r="E217" s="928"/>
      <c r="F217" s="928"/>
      <c r="G217" s="928"/>
      <c r="H217" s="928"/>
      <c r="I217" s="928"/>
      <c r="J217" s="928"/>
      <c r="K217" s="928"/>
      <c r="L217" s="928"/>
      <c r="M217" s="928"/>
      <c r="N217" s="928"/>
      <c r="O217" s="928"/>
      <c r="P217" s="928"/>
      <c r="Q217" s="928"/>
      <c r="R217" s="928"/>
      <c r="S217" s="928"/>
      <c r="T217" s="928"/>
      <c r="U217" s="928"/>
      <c r="V217" s="928"/>
      <c r="W217" s="928"/>
      <c r="X217" s="928"/>
      <c r="Y217" s="928"/>
      <c r="Z217" s="928"/>
      <c r="AA217" s="928"/>
      <c r="AB217" s="928"/>
      <c r="AC217" s="928"/>
      <c r="AD217" s="928"/>
      <c r="AE217" s="928"/>
      <c r="AF217" s="928"/>
      <c r="AG217" s="928"/>
      <c r="AH217" s="928"/>
      <c r="AI217" s="928"/>
      <c r="AJ217" s="928"/>
      <c r="AK217" s="928"/>
      <c r="AL217" s="928"/>
      <c r="AM217" s="928"/>
      <c r="AN217" s="928"/>
      <c r="AO217" s="928"/>
      <c r="AP217" s="928"/>
      <c r="AQ217" s="928"/>
      <c r="AR217" s="928"/>
    </row>
    <row r="218" spans="1:44">
      <c r="A218" s="928"/>
      <c r="B218" s="928"/>
      <c r="C218" s="928"/>
      <c r="D218" s="928"/>
      <c r="E218" s="928"/>
      <c r="F218" s="928"/>
      <c r="G218" s="928"/>
      <c r="H218" s="928"/>
      <c r="I218" s="928"/>
      <c r="J218" s="928"/>
      <c r="K218" s="928"/>
      <c r="L218" s="928"/>
      <c r="M218" s="928"/>
      <c r="N218" s="928"/>
      <c r="O218" s="928"/>
      <c r="P218" s="928"/>
      <c r="Q218" s="928"/>
      <c r="R218" s="928"/>
      <c r="S218" s="928"/>
      <c r="T218" s="928"/>
      <c r="U218" s="928"/>
      <c r="V218" s="928"/>
      <c r="W218" s="928"/>
      <c r="X218" s="928"/>
      <c r="Y218" s="928"/>
      <c r="Z218" s="928"/>
      <c r="AA218" s="928"/>
      <c r="AB218" s="928"/>
      <c r="AC218" s="928"/>
      <c r="AD218" s="928"/>
      <c r="AE218" s="928"/>
      <c r="AF218" s="928"/>
      <c r="AG218" s="928"/>
      <c r="AH218" s="928"/>
      <c r="AI218" s="928"/>
      <c r="AJ218" s="928"/>
      <c r="AK218" s="928"/>
      <c r="AL218" s="928"/>
      <c r="AM218" s="928"/>
      <c r="AN218" s="928"/>
      <c r="AO218" s="928"/>
      <c r="AP218" s="928"/>
      <c r="AQ218" s="928"/>
      <c r="AR218" s="928"/>
    </row>
    <row r="219" spans="1:44">
      <c r="A219" s="928"/>
      <c r="B219" s="928"/>
      <c r="C219" s="928"/>
      <c r="D219" s="928"/>
      <c r="E219" s="928"/>
      <c r="F219" s="928"/>
      <c r="G219" s="928"/>
      <c r="H219" s="928"/>
      <c r="I219" s="928"/>
      <c r="J219" s="928"/>
      <c r="K219" s="928"/>
      <c r="L219" s="928"/>
      <c r="M219" s="928"/>
      <c r="N219" s="928"/>
      <c r="O219" s="928"/>
      <c r="P219" s="928"/>
      <c r="Q219" s="928"/>
      <c r="R219" s="928"/>
      <c r="S219" s="928"/>
      <c r="T219" s="928"/>
      <c r="U219" s="928"/>
      <c r="V219" s="928"/>
      <c r="W219" s="928"/>
      <c r="X219" s="928"/>
      <c r="Y219" s="928"/>
      <c r="Z219" s="928"/>
      <c r="AA219" s="928"/>
      <c r="AB219" s="928"/>
      <c r="AC219" s="928"/>
      <c r="AD219" s="928"/>
      <c r="AE219" s="928"/>
      <c r="AF219" s="928"/>
      <c r="AG219" s="928"/>
      <c r="AH219" s="928"/>
      <c r="AI219" s="928"/>
      <c r="AJ219" s="928"/>
      <c r="AK219" s="928"/>
      <c r="AL219" s="928"/>
      <c r="AM219" s="928"/>
      <c r="AN219" s="928"/>
      <c r="AO219" s="928"/>
      <c r="AP219" s="928"/>
      <c r="AQ219" s="928"/>
      <c r="AR219" s="928"/>
    </row>
    <row r="220" spans="1:44">
      <c r="A220" s="928"/>
      <c r="B220" s="928"/>
      <c r="C220" s="928"/>
      <c r="D220" s="928"/>
      <c r="E220" s="928"/>
      <c r="F220" s="928"/>
      <c r="G220" s="928"/>
      <c r="H220" s="928"/>
      <c r="I220" s="928"/>
      <c r="J220" s="928"/>
      <c r="K220" s="928"/>
      <c r="L220" s="928"/>
      <c r="M220" s="928"/>
      <c r="N220" s="928"/>
      <c r="O220" s="928"/>
      <c r="P220" s="928"/>
      <c r="Q220" s="928"/>
      <c r="R220" s="928"/>
      <c r="S220" s="928"/>
      <c r="T220" s="928"/>
      <c r="U220" s="928"/>
      <c r="V220" s="928"/>
      <c r="W220" s="928"/>
      <c r="X220" s="928"/>
      <c r="Y220" s="928"/>
      <c r="Z220" s="928"/>
      <c r="AA220" s="928"/>
      <c r="AB220" s="928"/>
      <c r="AC220" s="928"/>
      <c r="AD220" s="928"/>
      <c r="AE220" s="928"/>
      <c r="AF220" s="928"/>
      <c r="AG220" s="928"/>
      <c r="AH220" s="928"/>
      <c r="AI220" s="928"/>
      <c r="AJ220" s="928"/>
      <c r="AK220" s="928"/>
      <c r="AL220" s="928"/>
      <c r="AM220" s="928"/>
      <c r="AN220" s="928"/>
      <c r="AO220" s="928"/>
      <c r="AP220" s="928"/>
      <c r="AQ220" s="928"/>
      <c r="AR220" s="928"/>
    </row>
    <row r="221" spans="1:44">
      <c r="A221" s="928"/>
      <c r="B221" s="928"/>
      <c r="C221" s="928"/>
      <c r="D221" s="928"/>
      <c r="E221" s="928"/>
      <c r="F221" s="928"/>
      <c r="G221" s="928"/>
      <c r="H221" s="928"/>
      <c r="I221" s="928"/>
      <c r="J221" s="928"/>
      <c r="K221" s="928"/>
      <c r="L221" s="928"/>
      <c r="M221" s="928"/>
      <c r="N221" s="928"/>
      <c r="O221" s="928"/>
      <c r="P221" s="928"/>
      <c r="Q221" s="928"/>
      <c r="R221" s="928"/>
      <c r="S221" s="928"/>
      <c r="T221" s="928"/>
      <c r="U221" s="928"/>
      <c r="V221" s="928"/>
      <c r="W221" s="928"/>
      <c r="X221" s="928"/>
      <c r="Y221" s="928"/>
      <c r="Z221" s="928"/>
      <c r="AA221" s="928"/>
      <c r="AB221" s="928"/>
      <c r="AC221" s="928"/>
      <c r="AD221" s="928"/>
      <c r="AE221" s="928"/>
      <c r="AF221" s="928"/>
      <c r="AG221" s="928"/>
      <c r="AH221" s="928"/>
      <c r="AI221" s="928"/>
      <c r="AJ221" s="928"/>
      <c r="AK221" s="928"/>
      <c r="AL221" s="928"/>
      <c r="AM221" s="928"/>
      <c r="AN221" s="928"/>
      <c r="AO221" s="928"/>
      <c r="AP221" s="928"/>
      <c r="AQ221" s="928"/>
      <c r="AR221" s="928"/>
    </row>
    <row r="222" spans="1:44">
      <c r="A222" s="928"/>
      <c r="B222" s="928"/>
      <c r="C222" s="928"/>
      <c r="D222" s="928"/>
      <c r="E222" s="928"/>
      <c r="F222" s="928"/>
      <c r="G222" s="928"/>
      <c r="H222" s="928"/>
      <c r="I222" s="928"/>
      <c r="J222" s="928"/>
      <c r="K222" s="928"/>
      <c r="L222" s="928"/>
      <c r="M222" s="928"/>
      <c r="N222" s="928"/>
      <c r="O222" s="928"/>
      <c r="P222" s="928"/>
      <c r="Q222" s="928"/>
      <c r="R222" s="928"/>
      <c r="S222" s="928"/>
      <c r="T222" s="928"/>
      <c r="U222" s="928"/>
      <c r="V222" s="928"/>
      <c r="W222" s="928"/>
      <c r="X222" s="928"/>
      <c r="Y222" s="928"/>
      <c r="Z222" s="928"/>
      <c r="AA222" s="928"/>
      <c r="AB222" s="928"/>
      <c r="AC222" s="928"/>
      <c r="AD222" s="928"/>
      <c r="AE222" s="928"/>
      <c r="AF222" s="928"/>
      <c r="AG222" s="928"/>
      <c r="AH222" s="928"/>
      <c r="AI222" s="928"/>
      <c r="AJ222" s="928"/>
      <c r="AK222" s="928"/>
      <c r="AL222" s="928"/>
      <c r="AM222" s="928"/>
      <c r="AN222" s="928"/>
      <c r="AO222" s="928"/>
      <c r="AP222" s="928"/>
      <c r="AQ222" s="928"/>
      <c r="AR222" s="928"/>
    </row>
    <row r="223" spans="1:44">
      <c r="A223" s="928"/>
      <c r="B223" s="928"/>
      <c r="C223" s="928"/>
      <c r="D223" s="928"/>
      <c r="E223" s="928"/>
      <c r="F223" s="928"/>
      <c r="G223" s="928"/>
      <c r="H223" s="928"/>
      <c r="I223" s="928"/>
      <c r="J223" s="928"/>
      <c r="K223" s="928"/>
      <c r="L223" s="928"/>
      <c r="M223" s="928"/>
      <c r="N223" s="928"/>
      <c r="O223" s="928"/>
      <c r="P223" s="928"/>
      <c r="Q223" s="928"/>
      <c r="R223" s="928"/>
      <c r="S223" s="928"/>
      <c r="T223" s="928"/>
      <c r="U223" s="928"/>
      <c r="V223" s="928"/>
      <c r="W223" s="928"/>
      <c r="X223" s="928"/>
      <c r="Y223" s="928"/>
      <c r="Z223" s="928"/>
      <c r="AA223" s="928"/>
      <c r="AB223" s="928"/>
      <c r="AC223" s="928"/>
      <c r="AD223" s="928"/>
      <c r="AE223" s="928"/>
      <c r="AF223" s="928"/>
      <c r="AG223" s="928"/>
      <c r="AH223" s="928"/>
      <c r="AI223" s="928"/>
      <c r="AJ223" s="928"/>
      <c r="AK223" s="928"/>
      <c r="AL223" s="928"/>
      <c r="AM223" s="928"/>
      <c r="AN223" s="928"/>
      <c r="AO223" s="928"/>
      <c r="AP223" s="928"/>
      <c r="AQ223" s="928"/>
      <c r="AR223" s="928"/>
    </row>
    <row r="224" spans="1:44">
      <c r="A224" s="928"/>
      <c r="B224" s="928"/>
      <c r="C224" s="928"/>
      <c r="D224" s="928"/>
      <c r="E224" s="928"/>
      <c r="F224" s="928"/>
      <c r="G224" s="928"/>
      <c r="H224" s="928"/>
      <c r="I224" s="928"/>
      <c r="J224" s="928"/>
      <c r="K224" s="928"/>
      <c r="L224" s="928"/>
      <c r="M224" s="928"/>
      <c r="N224" s="928"/>
      <c r="O224" s="928"/>
      <c r="P224" s="928"/>
      <c r="Q224" s="928"/>
      <c r="R224" s="928"/>
      <c r="S224" s="928"/>
      <c r="T224" s="928"/>
      <c r="U224" s="928"/>
      <c r="V224" s="928"/>
      <c r="W224" s="928"/>
      <c r="X224" s="928"/>
      <c r="Y224" s="928"/>
      <c r="Z224" s="928"/>
      <c r="AA224" s="928"/>
      <c r="AB224" s="928"/>
      <c r="AC224" s="928"/>
      <c r="AD224" s="928"/>
      <c r="AE224" s="928"/>
      <c r="AF224" s="928"/>
      <c r="AG224" s="928"/>
      <c r="AH224" s="928"/>
      <c r="AI224" s="928"/>
      <c r="AJ224" s="928"/>
      <c r="AK224" s="928"/>
      <c r="AL224" s="928"/>
      <c r="AM224" s="928"/>
      <c r="AN224" s="928"/>
      <c r="AO224" s="928"/>
      <c r="AP224" s="928"/>
      <c r="AQ224" s="928"/>
      <c r="AR224" s="928"/>
    </row>
    <row r="225" spans="1:44">
      <c r="A225" s="928"/>
      <c r="B225" s="928"/>
      <c r="C225" s="928"/>
      <c r="D225" s="928"/>
      <c r="E225" s="928"/>
      <c r="F225" s="928"/>
      <c r="G225" s="928"/>
      <c r="H225" s="928"/>
      <c r="I225" s="928"/>
      <c r="J225" s="928"/>
      <c r="K225" s="928"/>
      <c r="L225" s="928"/>
      <c r="M225" s="928"/>
      <c r="N225" s="928"/>
      <c r="O225" s="928"/>
      <c r="P225" s="928"/>
      <c r="Q225" s="928"/>
      <c r="R225" s="928"/>
      <c r="S225" s="928"/>
      <c r="T225" s="928"/>
      <c r="U225" s="928"/>
      <c r="V225" s="928"/>
      <c r="W225" s="928"/>
      <c r="X225" s="928"/>
      <c r="Y225" s="928"/>
      <c r="Z225" s="928"/>
      <c r="AA225" s="928"/>
      <c r="AB225" s="928"/>
      <c r="AC225" s="928"/>
      <c r="AD225" s="928"/>
      <c r="AE225" s="928"/>
      <c r="AF225" s="928"/>
      <c r="AG225" s="928"/>
      <c r="AH225" s="928"/>
      <c r="AI225" s="928"/>
      <c r="AJ225" s="928"/>
      <c r="AK225" s="928"/>
      <c r="AL225" s="928"/>
      <c r="AM225" s="928"/>
      <c r="AN225" s="928"/>
      <c r="AO225" s="928"/>
      <c r="AP225" s="928"/>
      <c r="AQ225" s="928"/>
      <c r="AR225" s="928"/>
    </row>
    <row r="226" spans="1:44">
      <c r="A226" s="928"/>
      <c r="B226" s="928"/>
      <c r="C226" s="928"/>
      <c r="D226" s="928"/>
      <c r="E226" s="928"/>
      <c r="F226" s="928"/>
      <c r="G226" s="928"/>
      <c r="H226" s="928"/>
      <c r="I226" s="928"/>
      <c r="J226" s="928"/>
      <c r="K226" s="928"/>
      <c r="L226" s="928"/>
      <c r="M226" s="928"/>
      <c r="N226" s="928"/>
      <c r="O226" s="928"/>
      <c r="P226" s="928"/>
      <c r="Q226" s="928"/>
      <c r="R226" s="928"/>
      <c r="S226" s="928"/>
      <c r="T226" s="928"/>
      <c r="U226" s="928"/>
      <c r="V226" s="928"/>
      <c r="W226" s="928"/>
      <c r="X226" s="928"/>
      <c r="Y226" s="928"/>
      <c r="Z226" s="928"/>
      <c r="AA226" s="928"/>
      <c r="AB226" s="928"/>
      <c r="AC226" s="928"/>
      <c r="AD226" s="928"/>
      <c r="AE226" s="928"/>
      <c r="AF226" s="928"/>
      <c r="AG226" s="928"/>
      <c r="AH226" s="928"/>
      <c r="AI226" s="928"/>
      <c r="AJ226" s="928"/>
      <c r="AK226" s="928"/>
      <c r="AL226" s="928"/>
      <c r="AM226" s="928"/>
      <c r="AN226" s="928"/>
      <c r="AO226" s="928"/>
      <c r="AP226" s="928"/>
      <c r="AQ226" s="928"/>
      <c r="AR226" s="928"/>
    </row>
    <row r="227" spans="1:44">
      <c r="A227" s="928"/>
      <c r="B227" s="928"/>
      <c r="C227" s="928"/>
      <c r="D227" s="928"/>
      <c r="E227" s="928"/>
      <c r="F227" s="928"/>
      <c r="G227" s="928"/>
      <c r="H227" s="928"/>
      <c r="I227" s="928"/>
      <c r="J227" s="928"/>
      <c r="K227" s="928"/>
      <c r="L227" s="928"/>
      <c r="M227" s="928"/>
      <c r="N227" s="928"/>
      <c r="O227" s="928"/>
      <c r="P227" s="928"/>
      <c r="Q227" s="928"/>
      <c r="R227" s="928"/>
      <c r="S227" s="928"/>
      <c r="T227" s="928"/>
      <c r="U227" s="928"/>
      <c r="V227" s="928"/>
      <c r="W227" s="928"/>
      <c r="X227" s="928"/>
      <c r="Y227" s="928"/>
      <c r="Z227" s="928"/>
      <c r="AA227" s="928"/>
      <c r="AB227" s="928"/>
      <c r="AC227" s="928"/>
      <c r="AD227" s="928"/>
      <c r="AE227" s="928"/>
      <c r="AF227" s="928"/>
      <c r="AG227" s="928"/>
      <c r="AH227" s="928"/>
      <c r="AI227" s="928"/>
      <c r="AJ227" s="928"/>
      <c r="AK227" s="928"/>
      <c r="AL227" s="928"/>
      <c r="AM227" s="928"/>
      <c r="AN227" s="928"/>
      <c r="AO227" s="928"/>
      <c r="AP227" s="928"/>
      <c r="AQ227" s="928"/>
      <c r="AR227" s="928"/>
    </row>
    <row r="228" spans="1:44">
      <c r="A228" s="928"/>
      <c r="B228" s="928"/>
      <c r="C228" s="928"/>
      <c r="D228" s="928"/>
      <c r="E228" s="928"/>
      <c r="F228" s="928"/>
      <c r="G228" s="928"/>
      <c r="H228" s="928"/>
      <c r="I228" s="928"/>
      <c r="J228" s="928"/>
      <c r="K228" s="928"/>
      <c r="L228" s="928"/>
      <c r="M228" s="928"/>
      <c r="N228" s="928"/>
      <c r="O228" s="928"/>
      <c r="P228" s="928"/>
      <c r="Q228" s="928"/>
      <c r="R228" s="928"/>
      <c r="S228" s="928"/>
      <c r="T228" s="928"/>
      <c r="U228" s="928"/>
      <c r="V228" s="928"/>
      <c r="W228" s="928"/>
      <c r="X228" s="928"/>
      <c r="Y228" s="928"/>
      <c r="Z228" s="928"/>
      <c r="AA228" s="928"/>
      <c r="AB228" s="928"/>
      <c r="AC228" s="928"/>
      <c r="AD228" s="928"/>
      <c r="AE228" s="928"/>
      <c r="AF228" s="928"/>
      <c r="AG228" s="928"/>
      <c r="AH228" s="928"/>
      <c r="AI228" s="928"/>
      <c r="AJ228" s="928"/>
      <c r="AK228" s="928"/>
      <c r="AL228" s="928"/>
      <c r="AM228" s="928"/>
      <c r="AN228" s="928"/>
      <c r="AO228" s="928"/>
      <c r="AP228" s="928"/>
      <c r="AQ228" s="928"/>
      <c r="AR228" s="928"/>
    </row>
    <row r="229" spans="1:44">
      <c r="A229" s="928"/>
      <c r="B229" s="928"/>
      <c r="C229" s="928"/>
      <c r="D229" s="928"/>
      <c r="E229" s="928"/>
      <c r="F229" s="928"/>
      <c r="G229" s="928"/>
      <c r="H229" s="928"/>
      <c r="I229" s="928"/>
      <c r="J229" s="928"/>
      <c r="K229" s="928"/>
      <c r="L229" s="928"/>
      <c r="M229" s="928"/>
      <c r="N229" s="928"/>
      <c r="O229" s="928"/>
      <c r="P229" s="928"/>
      <c r="Q229" s="928"/>
      <c r="R229" s="928"/>
      <c r="S229" s="928"/>
      <c r="T229" s="928"/>
      <c r="U229" s="928"/>
      <c r="V229" s="928"/>
      <c r="W229" s="928"/>
      <c r="X229" s="928"/>
      <c r="Y229" s="928"/>
      <c r="Z229" s="928"/>
      <c r="AA229" s="928"/>
      <c r="AB229" s="928"/>
      <c r="AC229" s="928"/>
      <c r="AD229" s="928"/>
      <c r="AE229" s="928"/>
      <c r="AF229" s="928"/>
      <c r="AG229" s="928"/>
      <c r="AH229" s="928"/>
      <c r="AI229" s="928"/>
      <c r="AJ229" s="928"/>
      <c r="AK229" s="928"/>
      <c r="AL229" s="928"/>
      <c r="AM229" s="928"/>
      <c r="AN229" s="928"/>
      <c r="AO229" s="928"/>
      <c r="AP229" s="928"/>
      <c r="AQ229" s="928"/>
      <c r="AR229" s="928"/>
    </row>
    <row r="230" spans="1:44">
      <c r="A230" s="928"/>
      <c r="B230" s="928"/>
      <c r="C230" s="928"/>
      <c r="D230" s="928"/>
      <c r="E230" s="928"/>
      <c r="F230" s="928"/>
      <c r="G230" s="928"/>
      <c r="H230" s="928"/>
      <c r="I230" s="928"/>
      <c r="J230" s="928"/>
      <c r="K230" s="928"/>
      <c r="L230" s="928"/>
      <c r="M230" s="928"/>
      <c r="N230" s="928"/>
      <c r="O230" s="928"/>
      <c r="P230" s="928"/>
      <c r="Q230" s="928"/>
      <c r="R230" s="928"/>
      <c r="S230" s="928"/>
      <c r="T230" s="928"/>
      <c r="U230" s="928"/>
      <c r="V230" s="928"/>
      <c r="W230" s="928"/>
      <c r="X230" s="928"/>
      <c r="Y230" s="928"/>
      <c r="Z230" s="928"/>
      <c r="AA230" s="928"/>
      <c r="AB230" s="928"/>
      <c r="AC230" s="928"/>
      <c r="AD230" s="928"/>
      <c r="AE230" s="928"/>
      <c r="AF230" s="928"/>
      <c r="AG230" s="928"/>
      <c r="AH230" s="928"/>
      <c r="AI230" s="928"/>
      <c r="AJ230" s="928"/>
      <c r="AK230" s="928"/>
      <c r="AL230" s="928"/>
      <c r="AM230" s="928"/>
      <c r="AN230" s="928"/>
      <c r="AO230" s="928"/>
      <c r="AP230" s="928"/>
      <c r="AQ230" s="928"/>
      <c r="AR230" s="928"/>
    </row>
    <row r="231" spans="1:44">
      <c r="A231" s="928"/>
      <c r="B231" s="928"/>
      <c r="C231" s="928"/>
      <c r="D231" s="928"/>
      <c r="E231" s="928"/>
      <c r="F231" s="928"/>
      <c r="G231" s="928"/>
      <c r="H231" s="928"/>
      <c r="I231" s="928"/>
      <c r="J231" s="928"/>
      <c r="K231" s="928"/>
      <c r="L231" s="928"/>
      <c r="M231" s="928"/>
      <c r="N231" s="928"/>
      <c r="O231" s="928"/>
      <c r="P231" s="928"/>
      <c r="Q231" s="928"/>
      <c r="R231" s="928"/>
      <c r="S231" s="928"/>
      <c r="T231" s="928"/>
      <c r="U231" s="928"/>
      <c r="V231" s="928"/>
      <c r="W231" s="928"/>
      <c r="X231" s="928"/>
      <c r="Y231" s="928"/>
      <c r="Z231" s="928"/>
      <c r="AA231" s="928"/>
      <c r="AB231" s="928"/>
      <c r="AC231" s="928"/>
      <c r="AD231" s="928"/>
      <c r="AE231" s="928"/>
      <c r="AF231" s="928"/>
      <c r="AG231" s="928"/>
      <c r="AH231" s="928"/>
      <c r="AI231" s="928"/>
      <c r="AJ231" s="928"/>
      <c r="AK231" s="928"/>
      <c r="AL231" s="928"/>
      <c r="AM231" s="928"/>
      <c r="AN231" s="928"/>
      <c r="AO231" s="928"/>
      <c r="AP231" s="928"/>
      <c r="AQ231" s="928"/>
      <c r="AR231" s="928"/>
    </row>
    <row r="232" spans="1:44">
      <c r="A232" s="928"/>
      <c r="B232" s="928"/>
      <c r="C232" s="928"/>
      <c r="D232" s="928"/>
      <c r="E232" s="928"/>
      <c r="F232" s="928"/>
      <c r="G232" s="928"/>
      <c r="H232" s="928"/>
      <c r="I232" s="928"/>
      <c r="J232" s="928"/>
      <c r="K232" s="928"/>
      <c r="L232" s="928"/>
      <c r="M232" s="928"/>
      <c r="N232" s="928"/>
      <c r="O232" s="928"/>
      <c r="P232" s="928"/>
      <c r="Q232" s="928"/>
      <c r="R232" s="928"/>
      <c r="S232" s="928"/>
      <c r="T232" s="928"/>
      <c r="U232" s="928"/>
      <c r="V232" s="928"/>
      <c r="W232" s="928"/>
      <c r="X232" s="928"/>
      <c r="Y232" s="928"/>
      <c r="Z232" s="928"/>
      <c r="AA232" s="928"/>
      <c r="AB232" s="928"/>
      <c r="AC232" s="928"/>
      <c r="AD232" s="928"/>
      <c r="AE232" s="928"/>
      <c r="AF232" s="928"/>
      <c r="AG232" s="928"/>
      <c r="AH232" s="928"/>
      <c r="AI232" s="928"/>
      <c r="AJ232" s="928"/>
      <c r="AK232" s="928"/>
      <c r="AL232" s="928"/>
      <c r="AM232" s="928"/>
      <c r="AN232" s="928"/>
      <c r="AO232" s="928"/>
      <c r="AP232" s="928"/>
      <c r="AQ232" s="928"/>
      <c r="AR232" s="928"/>
    </row>
    <row r="233" spans="1:44">
      <c r="A233" s="928"/>
      <c r="B233" s="928"/>
      <c r="C233" s="928"/>
      <c r="D233" s="928"/>
      <c r="E233" s="928"/>
      <c r="F233" s="928"/>
      <c r="G233" s="928"/>
      <c r="H233" s="928"/>
      <c r="I233" s="928"/>
      <c r="J233" s="928"/>
      <c r="K233" s="928"/>
      <c r="L233" s="928"/>
      <c r="M233" s="928"/>
      <c r="N233" s="928"/>
      <c r="O233" s="928"/>
      <c r="P233" s="928"/>
      <c r="Q233" s="928"/>
      <c r="R233" s="928"/>
      <c r="S233" s="928"/>
      <c r="T233" s="928"/>
      <c r="U233" s="928"/>
      <c r="V233" s="928"/>
      <c r="W233" s="928"/>
      <c r="X233" s="928"/>
      <c r="Y233" s="928"/>
      <c r="Z233" s="928"/>
      <c r="AA233" s="928"/>
      <c r="AB233" s="928"/>
      <c r="AC233" s="928"/>
      <c r="AD233" s="928"/>
      <c r="AE233" s="928"/>
      <c r="AF233" s="928"/>
      <c r="AG233" s="928"/>
      <c r="AH233" s="928"/>
      <c r="AI233" s="928"/>
      <c r="AJ233" s="928"/>
      <c r="AK233" s="928"/>
      <c r="AL233" s="928"/>
      <c r="AM233" s="928"/>
      <c r="AN233" s="928"/>
      <c r="AO233" s="928"/>
      <c r="AP233" s="928"/>
      <c r="AQ233" s="928"/>
      <c r="AR233" s="928"/>
    </row>
    <row r="234" spans="1:44">
      <c r="A234" s="928"/>
      <c r="B234" s="928"/>
      <c r="C234" s="928"/>
      <c r="D234" s="928"/>
      <c r="E234" s="928"/>
      <c r="F234" s="928"/>
      <c r="G234" s="928"/>
      <c r="H234" s="928"/>
      <c r="I234" s="928"/>
      <c r="J234" s="928"/>
      <c r="K234" s="928"/>
      <c r="L234" s="928"/>
      <c r="M234" s="928"/>
      <c r="N234" s="928"/>
      <c r="O234" s="928"/>
      <c r="P234" s="928"/>
      <c r="Q234" s="928"/>
      <c r="R234" s="928"/>
      <c r="S234" s="928"/>
      <c r="T234" s="928"/>
      <c r="U234" s="928"/>
      <c r="V234" s="928"/>
      <c r="W234" s="928"/>
      <c r="X234" s="928"/>
      <c r="Y234" s="928"/>
      <c r="Z234" s="928"/>
      <c r="AA234" s="928"/>
      <c r="AB234" s="928"/>
      <c r="AC234" s="928"/>
      <c r="AD234" s="928"/>
      <c r="AE234" s="928"/>
      <c r="AF234" s="928"/>
      <c r="AG234" s="928"/>
      <c r="AH234" s="928"/>
      <c r="AI234" s="928"/>
      <c r="AJ234" s="928"/>
      <c r="AK234" s="928"/>
      <c r="AL234" s="928"/>
      <c r="AM234" s="928"/>
      <c r="AN234" s="928"/>
      <c r="AO234" s="928"/>
      <c r="AP234" s="928"/>
      <c r="AQ234" s="928"/>
      <c r="AR234" s="928"/>
    </row>
    <row r="235" spans="1:44">
      <c r="A235" s="928"/>
      <c r="B235" s="928"/>
      <c r="C235" s="928"/>
      <c r="D235" s="928"/>
      <c r="E235" s="928"/>
      <c r="F235" s="928"/>
      <c r="G235" s="928"/>
      <c r="H235" s="928"/>
      <c r="I235" s="928"/>
      <c r="J235" s="928"/>
      <c r="K235" s="928"/>
      <c r="L235" s="928"/>
      <c r="M235" s="928"/>
      <c r="N235" s="928"/>
      <c r="O235" s="928"/>
      <c r="P235" s="928"/>
      <c r="Q235" s="928"/>
      <c r="R235" s="928"/>
      <c r="S235" s="928"/>
      <c r="T235" s="928"/>
      <c r="U235" s="928"/>
      <c r="V235" s="928"/>
      <c r="W235" s="928"/>
      <c r="X235" s="928"/>
      <c r="Y235" s="928"/>
      <c r="Z235" s="928"/>
      <c r="AA235" s="928"/>
      <c r="AB235" s="928"/>
      <c r="AC235" s="928"/>
      <c r="AD235" s="928"/>
      <c r="AE235" s="928"/>
      <c r="AF235" s="928"/>
      <c r="AG235" s="928"/>
      <c r="AH235" s="928"/>
      <c r="AI235" s="928"/>
      <c r="AJ235" s="928"/>
      <c r="AK235" s="928"/>
      <c r="AL235" s="928"/>
      <c r="AM235" s="928"/>
      <c r="AN235" s="928"/>
      <c r="AO235" s="928"/>
      <c r="AP235" s="928"/>
      <c r="AQ235" s="928"/>
      <c r="AR235" s="928"/>
    </row>
    <row r="236" spans="1:44">
      <c r="A236" s="928"/>
      <c r="B236" s="928"/>
      <c r="C236" s="928"/>
      <c r="D236" s="928"/>
      <c r="E236" s="928"/>
      <c r="F236" s="928"/>
      <c r="G236" s="928"/>
      <c r="H236" s="928"/>
      <c r="I236" s="928"/>
      <c r="J236" s="928"/>
      <c r="K236" s="928"/>
      <c r="L236" s="928"/>
      <c r="M236" s="928"/>
      <c r="N236" s="928"/>
      <c r="O236" s="928"/>
      <c r="P236" s="928"/>
      <c r="Q236" s="928"/>
      <c r="R236" s="928"/>
      <c r="S236" s="928"/>
      <c r="T236" s="928"/>
      <c r="U236" s="928"/>
      <c r="V236" s="928"/>
      <c r="W236" s="928"/>
      <c r="X236" s="928"/>
      <c r="Y236" s="928"/>
      <c r="Z236" s="928"/>
      <c r="AA236" s="928"/>
      <c r="AB236" s="928"/>
      <c r="AC236" s="928"/>
      <c r="AD236" s="928"/>
      <c r="AE236" s="928"/>
      <c r="AF236" s="928"/>
      <c r="AG236" s="928"/>
      <c r="AH236" s="928"/>
      <c r="AI236" s="928"/>
      <c r="AJ236" s="928"/>
      <c r="AK236" s="928"/>
      <c r="AL236" s="928"/>
      <c r="AM236" s="928"/>
      <c r="AN236" s="928"/>
      <c r="AO236" s="928"/>
      <c r="AP236" s="928"/>
      <c r="AQ236" s="928"/>
      <c r="AR236" s="928"/>
    </row>
    <row r="237" spans="1:44">
      <c r="A237" s="928"/>
      <c r="B237" s="928"/>
      <c r="C237" s="928"/>
      <c r="D237" s="928"/>
      <c r="E237" s="928"/>
      <c r="F237" s="928"/>
      <c r="G237" s="928"/>
      <c r="H237" s="928"/>
      <c r="I237" s="928"/>
      <c r="J237" s="928"/>
      <c r="K237" s="928"/>
      <c r="L237" s="928"/>
      <c r="M237" s="928"/>
      <c r="N237" s="928"/>
      <c r="O237" s="928"/>
      <c r="P237" s="928"/>
      <c r="Q237" s="928"/>
      <c r="R237" s="928"/>
      <c r="S237" s="928"/>
      <c r="T237" s="928"/>
      <c r="U237" s="928"/>
      <c r="V237" s="928"/>
      <c r="W237" s="928"/>
      <c r="X237" s="928"/>
      <c r="Y237" s="928"/>
      <c r="Z237" s="928"/>
      <c r="AA237" s="928"/>
      <c r="AB237" s="928"/>
      <c r="AC237" s="928"/>
      <c r="AD237" s="928"/>
      <c r="AE237" s="928"/>
      <c r="AF237" s="928"/>
      <c r="AG237" s="928"/>
      <c r="AH237" s="928"/>
      <c r="AI237" s="928"/>
      <c r="AJ237" s="928"/>
      <c r="AK237" s="928"/>
      <c r="AL237" s="928"/>
      <c r="AM237" s="928"/>
      <c r="AN237" s="928"/>
      <c r="AO237" s="928"/>
      <c r="AP237" s="928"/>
      <c r="AQ237" s="928"/>
      <c r="AR237" s="928"/>
    </row>
    <row r="238" spans="1:44">
      <c r="A238" s="928"/>
      <c r="B238" s="928"/>
      <c r="C238" s="928"/>
      <c r="D238" s="928"/>
      <c r="E238" s="928"/>
      <c r="F238" s="928"/>
      <c r="G238" s="928"/>
      <c r="H238" s="928"/>
      <c r="I238" s="928"/>
      <c r="J238" s="928"/>
      <c r="K238" s="928"/>
      <c r="L238" s="928"/>
      <c r="M238" s="928"/>
      <c r="N238" s="928"/>
      <c r="O238" s="928"/>
      <c r="P238" s="928"/>
      <c r="Q238" s="928"/>
      <c r="R238" s="928"/>
      <c r="S238" s="928"/>
      <c r="T238" s="928"/>
      <c r="U238" s="928"/>
      <c r="V238" s="928"/>
      <c r="W238" s="928"/>
      <c r="X238" s="928"/>
      <c r="Y238" s="928"/>
      <c r="Z238" s="928"/>
      <c r="AA238" s="928"/>
      <c r="AB238" s="928"/>
      <c r="AC238" s="928"/>
      <c r="AD238" s="928"/>
      <c r="AE238" s="928"/>
      <c r="AF238" s="928"/>
      <c r="AG238" s="928"/>
      <c r="AH238" s="928"/>
      <c r="AI238" s="928"/>
      <c r="AJ238" s="928"/>
      <c r="AK238" s="928"/>
      <c r="AL238" s="928"/>
      <c r="AM238" s="928"/>
      <c r="AN238" s="928"/>
      <c r="AO238" s="928"/>
      <c r="AP238" s="928"/>
      <c r="AQ238" s="928"/>
      <c r="AR238" s="928"/>
    </row>
    <row r="239" spans="1:44">
      <c r="A239" s="928"/>
      <c r="B239" s="928"/>
      <c r="C239" s="928"/>
      <c r="D239" s="928"/>
      <c r="E239" s="928"/>
      <c r="F239" s="928"/>
      <c r="G239" s="928"/>
      <c r="H239" s="928"/>
      <c r="I239" s="928"/>
      <c r="J239" s="928"/>
      <c r="K239" s="928"/>
      <c r="L239" s="928"/>
      <c r="M239" s="928"/>
      <c r="N239" s="928"/>
      <c r="O239" s="928"/>
      <c r="P239" s="928"/>
      <c r="Q239" s="928"/>
      <c r="R239" s="928"/>
      <c r="S239" s="928"/>
      <c r="T239" s="928"/>
      <c r="U239" s="928"/>
      <c r="V239" s="928"/>
      <c r="W239" s="928"/>
      <c r="X239" s="928"/>
      <c r="Y239" s="928"/>
      <c r="Z239" s="928"/>
      <c r="AA239" s="928"/>
      <c r="AB239" s="928"/>
      <c r="AC239" s="928"/>
      <c r="AD239" s="928"/>
      <c r="AE239" s="928"/>
      <c r="AF239" s="928"/>
      <c r="AG239" s="928"/>
      <c r="AH239" s="928"/>
      <c r="AI239" s="928"/>
      <c r="AJ239" s="928"/>
      <c r="AK239" s="928"/>
      <c r="AL239" s="928"/>
      <c r="AM239" s="928"/>
      <c r="AN239" s="928"/>
      <c r="AO239" s="928"/>
      <c r="AP239" s="928"/>
      <c r="AQ239" s="928"/>
      <c r="AR239" s="928"/>
    </row>
    <row r="240" spans="1:44">
      <c r="A240" s="928"/>
      <c r="B240" s="928"/>
      <c r="C240" s="928"/>
      <c r="D240" s="928"/>
      <c r="E240" s="928"/>
      <c r="F240" s="928"/>
      <c r="G240" s="928"/>
      <c r="H240" s="928"/>
      <c r="I240" s="928"/>
      <c r="J240" s="928"/>
      <c r="K240" s="928"/>
      <c r="L240" s="928"/>
      <c r="M240" s="928"/>
      <c r="N240" s="928"/>
      <c r="O240" s="928"/>
      <c r="P240" s="928"/>
      <c r="Q240" s="928"/>
      <c r="R240" s="928"/>
      <c r="S240" s="928"/>
      <c r="T240" s="928"/>
      <c r="U240" s="928"/>
      <c r="V240" s="928"/>
      <c r="W240" s="928"/>
      <c r="X240" s="928"/>
      <c r="Y240" s="928"/>
      <c r="Z240" s="928"/>
      <c r="AA240" s="928"/>
      <c r="AB240" s="928"/>
      <c r="AC240" s="928"/>
      <c r="AD240" s="928"/>
      <c r="AE240" s="928"/>
      <c r="AF240" s="928"/>
      <c r="AG240" s="928"/>
      <c r="AH240" s="928"/>
      <c r="AI240" s="928"/>
      <c r="AJ240" s="928"/>
      <c r="AK240" s="928"/>
      <c r="AL240" s="928"/>
      <c r="AM240" s="928"/>
      <c r="AN240" s="928"/>
      <c r="AO240" s="928"/>
      <c r="AP240" s="928"/>
      <c r="AQ240" s="928"/>
      <c r="AR240" s="928"/>
    </row>
    <row r="241" spans="1:44">
      <c r="A241" s="928"/>
      <c r="B241" s="928"/>
      <c r="C241" s="928"/>
      <c r="D241" s="928"/>
      <c r="E241" s="928"/>
      <c r="F241" s="928"/>
      <c r="G241" s="928"/>
      <c r="H241" s="928"/>
      <c r="I241" s="928"/>
      <c r="J241" s="928"/>
      <c r="K241" s="928"/>
      <c r="L241" s="928"/>
      <c r="M241" s="928"/>
      <c r="N241" s="928"/>
      <c r="O241" s="928"/>
      <c r="P241" s="928"/>
      <c r="Q241" s="928"/>
      <c r="R241" s="928"/>
      <c r="S241" s="928"/>
      <c r="T241" s="928"/>
      <c r="U241" s="928"/>
      <c r="V241" s="928"/>
      <c r="W241" s="928"/>
      <c r="X241" s="928"/>
      <c r="Y241" s="928"/>
      <c r="Z241" s="928"/>
      <c r="AA241" s="928"/>
      <c r="AB241" s="928"/>
      <c r="AC241" s="928"/>
      <c r="AD241" s="928"/>
      <c r="AE241" s="928"/>
      <c r="AF241" s="928"/>
      <c r="AG241" s="928"/>
      <c r="AH241" s="928"/>
      <c r="AI241" s="928"/>
      <c r="AJ241" s="928"/>
      <c r="AK241" s="928"/>
      <c r="AL241" s="928"/>
      <c r="AM241" s="928"/>
      <c r="AN241" s="928"/>
      <c r="AO241" s="928"/>
      <c r="AP241" s="928"/>
      <c r="AQ241" s="928"/>
      <c r="AR241" s="928"/>
    </row>
    <row r="242" spans="1:44">
      <c r="A242" s="928"/>
      <c r="B242" s="928"/>
      <c r="C242" s="928"/>
      <c r="D242" s="928"/>
      <c r="E242" s="928"/>
      <c r="F242" s="928"/>
      <c r="G242" s="928"/>
      <c r="H242" s="928"/>
      <c r="I242" s="928"/>
      <c r="J242" s="928"/>
      <c r="K242" s="928"/>
      <c r="L242" s="928"/>
      <c r="M242" s="928"/>
      <c r="N242" s="928"/>
      <c r="O242" s="928"/>
      <c r="P242" s="928"/>
      <c r="Q242" s="928"/>
      <c r="R242" s="928"/>
      <c r="S242" s="928"/>
      <c r="T242" s="928"/>
      <c r="U242" s="928"/>
      <c r="V242" s="928"/>
      <c r="W242" s="928"/>
      <c r="X242" s="928"/>
      <c r="Y242" s="928"/>
      <c r="Z242" s="928"/>
      <c r="AA242" s="928"/>
      <c r="AB242" s="928"/>
      <c r="AC242" s="928"/>
      <c r="AD242" s="928"/>
      <c r="AE242" s="928"/>
      <c r="AF242" s="928"/>
      <c r="AG242" s="928"/>
      <c r="AH242" s="928"/>
      <c r="AI242" s="928"/>
      <c r="AJ242" s="928"/>
      <c r="AK242" s="928"/>
      <c r="AL242" s="928"/>
      <c r="AM242" s="928"/>
      <c r="AN242" s="928"/>
      <c r="AO242" s="928"/>
      <c r="AP242" s="928"/>
      <c r="AQ242" s="928"/>
      <c r="AR242" s="928"/>
    </row>
    <row r="243" spans="1:44">
      <c r="A243" s="928"/>
      <c r="B243" s="928"/>
      <c r="C243" s="928"/>
      <c r="D243" s="928"/>
      <c r="E243" s="928"/>
      <c r="F243" s="928"/>
      <c r="G243" s="928"/>
      <c r="H243" s="928"/>
      <c r="I243" s="928"/>
      <c r="J243" s="928"/>
      <c r="K243" s="928"/>
      <c r="L243" s="928"/>
      <c r="M243" s="928"/>
      <c r="N243" s="928"/>
      <c r="O243" s="928"/>
      <c r="P243" s="928"/>
      <c r="Q243" s="928"/>
      <c r="R243" s="928"/>
      <c r="S243" s="928"/>
      <c r="T243" s="928"/>
      <c r="U243" s="928"/>
      <c r="V243" s="928"/>
      <c r="W243" s="928"/>
      <c r="X243" s="928"/>
      <c r="Y243" s="928"/>
      <c r="Z243" s="928"/>
      <c r="AA243" s="928"/>
      <c r="AB243" s="928"/>
      <c r="AC243" s="928"/>
      <c r="AD243" s="928"/>
      <c r="AE243" s="928"/>
      <c r="AF243" s="928"/>
      <c r="AG243" s="928"/>
      <c r="AH243" s="928"/>
      <c r="AI243" s="928"/>
      <c r="AJ243" s="928"/>
      <c r="AK243" s="928"/>
      <c r="AL243" s="928"/>
      <c r="AM243" s="928"/>
      <c r="AN243" s="928"/>
      <c r="AO243" s="928"/>
      <c r="AP243" s="928"/>
      <c r="AQ243" s="928"/>
      <c r="AR243" s="928"/>
    </row>
    <row r="244" spans="1:44">
      <c r="A244" s="928"/>
      <c r="B244" s="928"/>
      <c r="C244" s="928"/>
      <c r="D244" s="928"/>
      <c r="E244" s="928"/>
      <c r="F244" s="928"/>
      <c r="G244" s="928"/>
      <c r="H244" s="928"/>
      <c r="I244" s="928"/>
      <c r="J244" s="928"/>
      <c r="K244" s="928"/>
      <c r="L244" s="928"/>
      <c r="M244" s="928"/>
      <c r="N244" s="928"/>
      <c r="O244" s="928"/>
      <c r="P244" s="928"/>
      <c r="Q244" s="928"/>
      <c r="R244" s="928"/>
      <c r="S244" s="928"/>
      <c r="T244" s="928"/>
      <c r="U244" s="928"/>
      <c r="V244" s="928"/>
      <c r="W244" s="928"/>
      <c r="X244" s="928"/>
      <c r="Y244" s="928"/>
      <c r="Z244" s="928"/>
      <c r="AA244" s="928"/>
      <c r="AB244" s="928"/>
      <c r="AC244" s="928"/>
      <c r="AD244" s="928"/>
      <c r="AE244" s="928"/>
      <c r="AF244" s="928"/>
      <c r="AG244" s="928"/>
      <c r="AH244" s="928"/>
      <c r="AI244" s="928"/>
      <c r="AJ244" s="928"/>
      <c r="AK244" s="928"/>
      <c r="AL244" s="928"/>
      <c r="AM244" s="928"/>
      <c r="AN244" s="928"/>
      <c r="AO244" s="928"/>
      <c r="AP244" s="928"/>
      <c r="AQ244" s="928"/>
      <c r="AR244" s="928"/>
    </row>
    <row r="245" spans="1:44">
      <c r="A245" s="928"/>
      <c r="B245" s="928"/>
      <c r="C245" s="928"/>
      <c r="D245" s="928"/>
      <c r="E245" s="928"/>
      <c r="F245" s="928"/>
      <c r="G245" s="928"/>
      <c r="H245" s="928"/>
      <c r="I245" s="928"/>
      <c r="J245" s="928"/>
      <c r="K245" s="928"/>
      <c r="L245" s="928"/>
      <c r="M245" s="928"/>
      <c r="N245" s="928"/>
      <c r="O245" s="928"/>
      <c r="P245" s="928"/>
      <c r="Q245" s="928"/>
      <c r="R245" s="928"/>
      <c r="S245" s="928"/>
      <c r="T245" s="928"/>
      <c r="U245" s="928"/>
      <c r="V245" s="928"/>
      <c r="W245" s="928"/>
      <c r="X245" s="928"/>
      <c r="Y245" s="928"/>
      <c r="Z245" s="928"/>
      <c r="AA245" s="928"/>
      <c r="AB245" s="928"/>
      <c r="AC245" s="928"/>
      <c r="AD245" s="928"/>
      <c r="AE245" s="928"/>
      <c r="AF245" s="928"/>
      <c r="AG245" s="928"/>
      <c r="AH245" s="928"/>
      <c r="AI245" s="928"/>
      <c r="AJ245" s="928"/>
      <c r="AK245" s="928"/>
      <c r="AL245" s="928"/>
      <c r="AM245" s="928"/>
      <c r="AN245" s="928"/>
      <c r="AO245" s="928"/>
      <c r="AP245" s="928"/>
      <c r="AQ245" s="928"/>
      <c r="AR245" s="928"/>
    </row>
    <row r="246" spans="1:44">
      <c r="A246" s="928"/>
      <c r="B246" s="928"/>
      <c r="C246" s="928"/>
      <c r="D246" s="928"/>
      <c r="E246" s="928"/>
      <c r="F246" s="928"/>
      <c r="G246" s="928"/>
      <c r="H246" s="928"/>
      <c r="I246" s="928"/>
      <c r="J246" s="928"/>
      <c r="K246" s="928"/>
      <c r="L246" s="928"/>
      <c r="M246" s="928"/>
      <c r="N246" s="928"/>
      <c r="O246" s="928"/>
      <c r="P246" s="928"/>
      <c r="Q246" s="928"/>
      <c r="R246" s="928"/>
      <c r="S246" s="928"/>
      <c r="T246" s="928"/>
      <c r="U246" s="928"/>
      <c r="V246" s="928"/>
      <c r="W246" s="928"/>
      <c r="X246" s="928"/>
      <c r="Y246" s="928"/>
      <c r="Z246" s="928"/>
      <c r="AA246" s="928"/>
      <c r="AB246" s="928"/>
      <c r="AC246" s="928"/>
      <c r="AD246" s="928"/>
      <c r="AE246" s="928"/>
      <c r="AF246" s="928"/>
      <c r="AG246" s="928"/>
      <c r="AH246" s="928"/>
      <c r="AI246" s="928"/>
      <c r="AJ246" s="928"/>
      <c r="AK246" s="928"/>
      <c r="AL246" s="928"/>
      <c r="AM246" s="928"/>
      <c r="AN246" s="928"/>
      <c r="AO246" s="928"/>
      <c r="AP246" s="928"/>
      <c r="AQ246" s="928"/>
      <c r="AR246" s="928"/>
    </row>
    <row r="247" spans="1:44">
      <c r="A247" s="928"/>
      <c r="B247" s="928"/>
      <c r="C247" s="928"/>
      <c r="D247" s="928"/>
      <c r="E247" s="928"/>
      <c r="F247" s="928"/>
      <c r="G247" s="928"/>
      <c r="H247" s="928"/>
      <c r="I247" s="928"/>
      <c r="J247" s="928"/>
      <c r="K247" s="928"/>
      <c r="L247" s="928"/>
      <c r="M247" s="928"/>
      <c r="N247" s="928"/>
      <c r="O247" s="928"/>
      <c r="P247" s="928"/>
      <c r="Q247" s="928"/>
      <c r="R247" s="928"/>
      <c r="S247" s="928"/>
      <c r="T247" s="928"/>
      <c r="U247" s="928"/>
      <c r="V247" s="928"/>
      <c r="W247" s="928"/>
      <c r="X247" s="928"/>
      <c r="Y247" s="928"/>
      <c r="Z247" s="928"/>
      <c r="AA247" s="928"/>
      <c r="AB247" s="928"/>
      <c r="AC247" s="928"/>
      <c r="AD247" s="928"/>
      <c r="AE247" s="928"/>
      <c r="AF247" s="928"/>
      <c r="AG247" s="928"/>
      <c r="AH247" s="928"/>
      <c r="AI247" s="928"/>
      <c r="AJ247" s="928"/>
      <c r="AK247" s="928"/>
      <c r="AL247" s="928"/>
      <c r="AM247" s="928"/>
      <c r="AN247" s="928"/>
      <c r="AO247" s="928"/>
      <c r="AP247" s="928"/>
      <c r="AQ247" s="928"/>
      <c r="AR247" s="928"/>
    </row>
    <row r="248" spans="1:44">
      <c r="A248" s="928"/>
      <c r="B248" s="928"/>
      <c r="C248" s="928"/>
      <c r="D248" s="928"/>
      <c r="E248" s="928"/>
      <c r="F248" s="928"/>
      <c r="G248" s="928"/>
      <c r="H248" s="928"/>
      <c r="I248" s="928"/>
      <c r="J248" s="928"/>
      <c r="K248" s="928"/>
      <c r="L248" s="928"/>
      <c r="M248" s="928"/>
      <c r="N248" s="928"/>
      <c r="O248" s="928"/>
      <c r="P248" s="928"/>
      <c r="Q248" s="928"/>
      <c r="R248" s="928"/>
      <c r="S248" s="928"/>
      <c r="T248" s="928"/>
      <c r="U248" s="928"/>
      <c r="V248" s="928"/>
      <c r="W248" s="928"/>
      <c r="X248" s="928"/>
      <c r="Y248" s="928"/>
      <c r="Z248" s="928"/>
      <c r="AA248" s="928"/>
      <c r="AB248" s="928"/>
      <c r="AC248" s="928"/>
      <c r="AD248" s="928"/>
      <c r="AE248" s="928"/>
      <c r="AF248" s="928"/>
      <c r="AG248" s="928"/>
      <c r="AH248" s="928"/>
      <c r="AI248" s="928"/>
      <c r="AJ248" s="928"/>
      <c r="AK248" s="928"/>
      <c r="AL248" s="928"/>
      <c r="AM248" s="928"/>
      <c r="AN248" s="928"/>
      <c r="AO248" s="928"/>
      <c r="AP248" s="928"/>
      <c r="AQ248" s="928"/>
      <c r="AR248" s="928"/>
    </row>
    <row r="249" spans="1:44">
      <c r="A249" s="928"/>
      <c r="B249" s="928"/>
      <c r="C249" s="928"/>
      <c r="D249" s="928"/>
      <c r="E249" s="928"/>
      <c r="F249" s="928"/>
      <c r="G249" s="928"/>
      <c r="H249" s="928"/>
      <c r="I249" s="928"/>
      <c r="J249" s="928"/>
      <c r="K249" s="928"/>
      <c r="L249" s="928"/>
      <c r="M249" s="928"/>
      <c r="N249" s="928"/>
      <c r="O249" s="928"/>
      <c r="P249" s="928"/>
      <c r="Q249" s="928"/>
      <c r="R249" s="928"/>
      <c r="S249" s="928"/>
      <c r="T249" s="928"/>
      <c r="U249" s="928"/>
      <c r="V249" s="928"/>
      <c r="W249" s="928"/>
      <c r="X249" s="928"/>
      <c r="Y249" s="928"/>
      <c r="Z249" s="928"/>
      <c r="AA249" s="928"/>
      <c r="AB249" s="928"/>
      <c r="AC249" s="928"/>
      <c r="AD249" s="928"/>
      <c r="AE249" s="928"/>
      <c r="AF249" s="928"/>
      <c r="AG249" s="928"/>
      <c r="AH249" s="928"/>
      <c r="AI249" s="928"/>
      <c r="AJ249" s="928"/>
      <c r="AK249" s="928"/>
      <c r="AL249" s="928"/>
      <c r="AM249" s="928"/>
      <c r="AN249" s="928"/>
      <c r="AO249" s="928"/>
      <c r="AP249" s="928"/>
      <c r="AQ249" s="928"/>
      <c r="AR249" s="928"/>
    </row>
    <row r="250" spans="1:44">
      <c r="A250" s="928"/>
      <c r="B250" s="928"/>
      <c r="C250" s="928"/>
      <c r="D250" s="928"/>
      <c r="E250" s="928"/>
      <c r="F250" s="928"/>
      <c r="G250" s="928"/>
      <c r="H250" s="928"/>
      <c r="I250" s="928"/>
      <c r="J250" s="928"/>
      <c r="K250" s="928"/>
      <c r="L250" s="928"/>
      <c r="M250" s="928"/>
      <c r="N250" s="928"/>
      <c r="O250" s="928"/>
      <c r="P250" s="928"/>
      <c r="Q250" s="928"/>
      <c r="R250" s="928"/>
      <c r="S250" s="928"/>
      <c r="T250" s="928"/>
      <c r="U250" s="928"/>
      <c r="V250" s="928"/>
      <c r="W250" s="928"/>
      <c r="X250" s="928"/>
      <c r="Y250" s="928"/>
      <c r="Z250" s="928"/>
      <c r="AA250" s="928"/>
      <c r="AB250" s="928"/>
      <c r="AC250" s="928"/>
      <c r="AD250" s="928"/>
      <c r="AE250" s="928"/>
      <c r="AF250" s="928"/>
      <c r="AG250" s="928"/>
      <c r="AH250" s="928"/>
      <c r="AI250" s="928"/>
      <c r="AJ250" s="928"/>
      <c r="AK250" s="928"/>
      <c r="AL250" s="928"/>
      <c r="AM250" s="928"/>
      <c r="AN250" s="928"/>
      <c r="AO250" s="928"/>
      <c r="AP250" s="928"/>
      <c r="AQ250" s="928"/>
      <c r="AR250" s="928"/>
    </row>
    <row r="251" spans="1:44">
      <c r="A251" s="928"/>
      <c r="B251" s="928"/>
      <c r="C251" s="928"/>
      <c r="D251" s="928"/>
      <c r="E251" s="928"/>
      <c r="F251" s="928"/>
      <c r="G251" s="928"/>
      <c r="H251" s="928"/>
      <c r="I251" s="928"/>
      <c r="J251" s="928"/>
      <c r="K251" s="928"/>
      <c r="L251" s="928"/>
      <c r="M251" s="928"/>
      <c r="N251" s="928"/>
      <c r="O251" s="928"/>
      <c r="P251" s="928"/>
      <c r="Q251" s="928"/>
      <c r="R251" s="928"/>
      <c r="S251" s="928"/>
      <c r="T251" s="928"/>
      <c r="U251" s="928"/>
      <c r="V251" s="928"/>
      <c r="W251" s="928"/>
      <c r="X251" s="928"/>
      <c r="Y251" s="928"/>
      <c r="Z251" s="928"/>
      <c r="AA251" s="928"/>
      <c r="AB251" s="928"/>
      <c r="AC251" s="928"/>
      <c r="AD251" s="928"/>
      <c r="AE251" s="928"/>
      <c r="AF251" s="928"/>
      <c r="AG251" s="928"/>
      <c r="AH251" s="928"/>
      <c r="AI251" s="928"/>
      <c r="AJ251" s="928"/>
      <c r="AK251" s="928"/>
      <c r="AL251" s="928"/>
      <c r="AM251" s="928"/>
      <c r="AN251" s="928"/>
      <c r="AO251" s="928"/>
      <c r="AP251" s="928"/>
      <c r="AQ251" s="928"/>
      <c r="AR251" s="928"/>
    </row>
    <row r="252" spans="1:44">
      <c r="A252" s="928"/>
      <c r="B252" s="928"/>
      <c r="C252" s="928"/>
      <c r="D252" s="928"/>
      <c r="E252" s="928"/>
      <c r="F252" s="928"/>
      <c r="G252" s="928"/>
      <c r="H252" s="928"/>
      <c r="I252" s="928"/>
      <c r="J252" s="928"/>
      <c r="K252" s="928"/>
      <c r="L252" s="928"/>
      <c r="M252" s="928"/>
      <c r="N252" s="928"/>
      <c r="O252" s="928"/>
      <c r="P252" s="928"/>
      <c r="Q252" s="928"/>
      <c r="R252" s="928"/>
      <c r="S252" s="928"/>
      <c r="T252" s="928"/>
      <c r="U252" s="928"/>
      <c r="V252" s="928"/>
      <c r="W252" s="928"/>
      <c r="X252" s="928"/>
      <c r="Y252" s="928"/>
      <c r="Z252" s="928"/>
      <c r="AA252" s="928"/>
      <c r="AB252" s="928"/>
      <c r="AC252" s="928"/>
      <c r="AD252" s="928"/>
      <c r="AE252" s="928"/>
      <c r="AF252" s="928"/>
      <c r="AG252" s="928"/>
      <c r="AH252" s="928"/>
      <c r="AI252" s="928"/>
      <c r="AJ252" s="928"/>
      <c r="AK252" s="928"/>
      <c r="AL252" s="928"/>
      <c r="AM252" s="928"/>
      <c r="AN252" s="928"/>
      <c r="AO252" s="928"/>
      <c r="AP252" s="928"/>
      <c r="AQ252" s="928"/>
      <c r="AR252" s="928"/>
    </row>
    <row r="253" spans="1:44">
      <c r="A253" s="928"/>
      <c r="B253" s="928"/>
      <c r="C253" s="928"/>
      <c r="D253" s="928"/>
      <c r="E253" s="928"/>
      <c r="F253" s="928"/>
      <c r="G253" s="928"/>
      <c r="H253" s="928"/>
      <c r="I253" s="928"/>
      <c r="J253" s="928"/>
      <c r="K253" s="928"/>
      <c r="L253" s="928"/>
      <c r="M253" s="928"/>
      <c r="N253" s="928"/>
      <c r="O253" s="928"/>
      <c r="P253" s="928"/>
      <c r="Q253" s="928"/>
      <c r="R253" s="928"/>
      <c r="S253" s="928"/>
      <c r="T253" s="928"/>
      <c r="U253" s="928"/>
      <c r="V253" s="928"/>
      <c r="W253" s="928"/>
      <c r="X253" s="928"/>
      <c r="Y253" s="928"/>
      <c r="Z253" s="928"/>
      <c r="AA253" s="928"/>
      <c r="AB253" s="928"/>
      <c r="AC253" s="928"/>
      <c r="AD253" s="928"/>
      <c r="AE253" s="928"/>
      <c r="AF253" s="928"/>
      <c r="AG253" s="928"/>
      <c r="AH253" s="928"/>
      <c r="AI253" s="928"/>
      <c r="AJ253" s="928"/>
      <c r="AK253" s="928"/>
      <c r="AL253" s="928"/>
      <c r="AM253" s="928"/>
      <c r="AN253" s="928"/>
      <c r="AO253" s="928"/>
      <c r="AP253" s="928"/>
      <c r="AQ253" s="928"/>
      <c r="AR253" s="928"/>
    </row>
    <row r="254" spans="1:44">
      <c r="A254" s="928"/>
      <c r="B254" s="928"/>
      <c r="C254" s="928"/>
      <c r="D254" s="928"/>
      <c r="E254" s="928"/>
      <c r="F254" s="928"/>
      <c r="G254" s="928"/>
      <c r="H254" s="928"/>
      <c r="I254" s="928"/>
      <c r="J254" s="928"/>
      <c r="K254" s="928"/>
      <c r="L254" s="928"/>
      <c r="M254" s="928"/>
      <c r="N254" s="928"/>
      <c r="O254" s="928"/>
      <c r="P254" s="928"/>
      <c r="Q254" s="928"/>
      <c r="R254" s="928"/>
      <c r="S254" s="928"/>
      <c r="T254" s="928"/>
      <c r="U254" s="928"/>
      <c r="V254" s="928"/>
      <c r="W254" s="928"/>
      <c r="X254" s="928"/>
      <c r="Y254" s="928"/>
      <c r="Z254" s="928"/>
      <c r="AA254" s="928"/>
      <c r="AB254" s="928"/>
      <c r="AC254" s="928"/>
      <c r="AD254" s="928"/>
      <c r="AE254" s="928"/>
      <c r="AF254" s="928"/>
      <c r="AG254" s="928"/>
      <c r="AH254" s="928"/>
      <c r="AI254" s="928"/>
      <c r="AJ254" s="928"/>
      <c r="AK254" s="928"/>
      <c r="AL254" s="928"/>
      <c r="AM254" s="928"/>
      <c r="AN254" s="928"/>
      <c r="AO254" s="928"/>
      <c r="AP254" s="928"/>
      <c r="AQ254" s="928"/>
      <c r="AR254" s="928"/>
    </row>
    <row r="255" spans="1:44">
      <c r="A255" s="928"/>
      <c r="B255" s="928"/>
      <c r="C255" s="928"/>
      <c r="D255" s="928"/>
      <c r="E255" s="928"/>
      <c r="F255" s="928"/>
      <c r="G255" s="928"/>
      <c r="H255" s="928"/>
      <c r="I255" s="928"/>
      <c r="J255" s="928"/>
      <c r="K255" s="928"/>
      <c r="L255" s="928"/>
      <c r="M255" s="928"/>
      <c r="N255" s="928"/>
      <c r="O255" s="928"/>
      <c r="P255" s="928"/>
      <c r="Q255" s="928"/>
      <c r="R255" s="928"/>
      <c r="S255" s="928"/>
      <c r="T255" s="928"/>
      <c r="U255" s="928"/>
      <c r="V255" s="928"/>
      <c r="W255" s="928"/>
      <c r="X255" s="928"/>
      <c r="Y255" s="928"/>
      <c r="Z255" s="928"/>
      <c r="AA255" s="928"/>
      <c r="AB255" s="928"/>
      <c r="AC255" s="928"/>
      <c r="AD255" s="928"/>
      <c r="AE255" s="928"/>
      <c r="AF255" s="928"/>
      <c r="AG255" s="928"/>
      <c r="AH255" s="928"/>
      <c r="AI255" s="928"/>
      <c r="AJ255" s="928"/>
      <c r="AK255" s="928"/>
      <c r="AL255" s="928"/>
      <c r="AM255" s="928"/>
      <c r="AN255" s="928"/>
      <c r="AO255" s="928"/>
      <c r="AP255" s="928"/>
      <c r="AQ255" s="928"/>
      <c r="AR255" s="928"/>
    </row>
    <row r="256" spans="1:44">
      <c r="A256" s="928"/>
      <c r="B256" s="928"/>
      <c r="C256" s="928"/>
      <c r="D256" s="928"/>
      <c r="E256" s="928"/>
      <c r="F256" s="928"/>
      <c r="G256" s="928"/>
      <c r="H256" s="928"/>
      <c r="I256" s="928"/>
      <c r="J256" s="928"/>
      <c r="K256" s="928"/>
      <c r="L256" s="928"/>
      <c r="M256" s="928"/>
      <c r="N256" s="928"/>
      <c r="O256" s="928"/>
      <c r="P256" s="928"/>
      <c r="Q256" s="928"/>
      <c r="R256" s="928"/>
      <c r="S256" s="928"/>
      <c r="T256" s="928"/>
      <c r="U256" s="928"/>
      <c r="V256" s="928"/>
      <c r="W256" s="928"/>
      <c r="X256" s="928"/>
      <c r="Y256" s="928"/>
      <c r="Z256" s="928"/>
      <c r="AA256" s="928"/>
      <c r="AB256" s="928"/>
      <c r="AC256" s="928"/>
      <c r="AD256" s="928"/>
      <c r="AE256" s="928"/>
      <c r="AF256" s="928"/>
      <c r="AG256" s="928"/>
      <c r="AH256" s="928"/>
      <c r="AI256" s="928"/>
      <c r="AJ256" s="928"/>
      <c r="AK256" s="928"/>
      <c r="AL256" s="928"/>
      <c r="AM256" s="928"/>
      <c r="AN256" s="928"/>
      <c r="AO256" s="928"/>
      <c r="AP256" s="928"/>
      <c r="AQ256" s="928"/>
      <c r="AR256" s="928"/>
    </row>
    <row r="257" spans="1:44">
      <c r="A257" s="928"/>
      <c r="B257" s="928"/>
      <c r="C257" s="928"/>
      <c r="D257" s="928"/>
      <c r="E257" s="928"/>
      <c r="F257" s="928"/>
      <c r="G257" s="928"/>
      <c r="H257" s="928"/>
      <c r="I257" s="928"/>
      <c r="J257" s="928"/>
      <c r="K257" s="928"/>
      <c r="L257" s="928"/>
      <c r="M257" s="928"/>
      <c r="N257" s="928"/>
      <c r="O257" s="928"/>
      <c r="P257" s="928"/>
      <c r="Q257" s="928"/>
      <c r="R257" s="928"/>
      <c r="S257" s="928"/>
      <c r="T257" s="928"/>
      <c r="U257" s="928"/>
      <c r="V257" s="928"/>
      <c r="W257" s="928"/>
      <c r="X257" s="928"/>
      <c r="Y257" s="928"/>
      <c r="Z257" s="928"/>
      <c r="AA257" s="928"/>
      <c r="AB257" s="928"/>
      <c r="AC257" s="928"/>
      <c r="AD257" s="928"/>
      <c r="AE257" s="928"/>
      <c r="AF257" s="928"/>
      <c r="AG257" s="928"/>
      <c r="AH257" s="928"/>
      <c r="AI257" s="928"/>
      <c r="AJ257" s="928"/>
      <c r="AK257" s="928"/>
      <c r="AL257" s="928"/>
      <c r="AM257" s="928"/>
      <c r="AN257" s="928"/>
      <c r="AO257" s="928"/>
      <c r="AP257" s="928"/>
      <c r="AQ257" s="928"/>
      <c r="AR257" s="928"/>
    </row>
    <row r="258" spans="1:44">
      <c r="A258" s="928"/>
      <c r="B258" s="928"/>
      <c r="C258" s="928"/>
      <c r="D258" s="928"/>
      <c r="E258" s="928"/>
      <c r="F258" s="928"/>
      <c r="G258" s="928"/>
      <c r="H258" s="928"/>
      <c r="I258" s="928"/>
      <c r="J258" s="928"/>
      <c r="K258" s="928"/>
      <c r="L258" s="928"/>
      <c r="M258" s="928"/>
      <c r="N258" s="928"/>
      <c r="O258" s="928"/>
      <c r="P258" s="928"/>
      <c r="Q258" s="928"/>
      <c r="R258" s="928"/>
      <c r="S258" s="928"/>
      <c r="T258" s="928"/>
      <c r="U258" s="928"/>
      <c r="V258" s="928"/>
      <c r="W258" s="928"/>
      <c r="X258" s="928"/>
      <c r="Y258" s="928"/>
      <c r="Z258" s="928"/>
      <c r="AA258" s="928"/>
      <c r="AB258" s="928"/>
      <c r="AC258" s="928"/>
      <c r="AD258" s="928"/>
      <c r="AE258" s="928"/>
      <c r="AF258" s="928"/>
      <c r="AG258" s="928"/>
      <c r="AH258" s="928"/>
      <c r="AI258" s="928"/>
      <c r="AJ258" s="928"/>
      <c r="AK258" s="928"/>
      <c r="AL258" s="928"/>
      <c r="AM258" s="928"/>
      <c r="AN258" s="928"/>
      <c r="AO258" s="928"/>
      <c r="AP258" s="928"/>
      <c r="AQ258" s="928"/>
      <c r="AR258" s="928"/>
    </row>
    <row r="259" spans="1:44">
      <c r="A259" s="928"/>
      <c r="B259" s="928"/>
      <c r="C259" s="928"/>
      <c r="D259" s="928"/>
      <c r="E259" s="928"/>
      <c r="F259" s="928"/>
      <c r="G259" s="928"/>
      <c r="H259" s="928"/>
      <c r="I259" s="928"/>
      <c r="J259" s="928"/>
      <c r="K259" s="928"/>
      <c r="L259" s="928"/>
      <c r="M259" s="928"/>
      <c r="N259" s="928"/>
      <c r="O259" s="928"/>
      <c r="P259" s="928"/>
      <c r="Q259" s="928"/>
      <c r="R259" s="928"/>
      <c r="S259" s="928"/>
      <c r="T259" s="928"/>
      <c r="U259" s="928"/>
      <c r="V259" s="928"/>
      <c r="W259" s="928"/>
      <c r="X259" s="928"/>
      <c r="Y259" s="928"/>
      <c r="Z259" s="928"/>
      <c r="AA259" s="928"/>
      <c r="AB259" s="928"/>
      <c r="AC259" s="928"/>
      <c r="AD259" s="928"/>
      <c r="AE259" s="928"/>
      <c r="AF259" s="928"/>
      <c r="AG259" s="928"/>
      <c r="AH259" s="928"/>
      <c r="AI259" s="928"/>
      <c r="AJ259" s="928"/>
      <c r="AK259" s="928"/>
      <c r="AL259" s="928"/>
      <c r="AM259" s="928"/>
      <c r="AN259" s="928"/>
      <c r="AO259" s="928"/>
      <c r="AP259" s="928"/>
      <c r="AQ259" s="928"/>
      <c r="AR259" s="928"/>
    </row>
    <row r="260" spans="1:44">
      <c r="A260" s="928"/>
      <c r="B260" s="928"/>
      <c r="C260" s="928"/>
      <c r="D260" s="928"/>
      <c r="E260" s="928"/>
      <c r="F260" s="928"/>
      <c r="G260" s="928"/>
      <c r="H260" s="928"/>
      <c r="I260" s="928"/>
      <c r="J260" s="928"/>
      <c r="K260" s="928"/>
      <c r="L260" s="928"/>
      <c r="M260" s="928"/>
      <c r="N260" s="928"/>
      <c r="O260" s="928"/>
      <c r="P260" s="928"/>
      <c r="Q260" s="928"/>
      <c r="R260" s="928"/>
      <c r="S260" s="928"/>
      <c r="T260" s="928"/>
      <c r="U260" s="928"/>
      <c r="V260" s="928"/>
      <c r="W260" s="928"/>
      <c r="X260" s="928"/>
      <c r="Y260" s="928"/>
      <c r="Z260" s="928"/>
      <c r="AA260" s="928"/>
      <c r="AB260" s="928"/>
      <c r="AC260" s="928"/>
      <c r="AD260" s="928"/>
      <c r="AE260" s="928"/>
      <c r="AF260" s="928"/>
      <c r="AG260" s="928"/>
      <c r="AH260" s="928"/>
      <c r="AI260" s="928"/>
      <c r="AJ260" s="928"/>
      <c r="AK260" s="928"/>
      <c r="AL260" s="928"/>
      <c r="AM260" s="928"/>
      <c r="AN260" s="928"/>
      <c r="AO260" s="928"/>
      <c r="AP260" s="928"/>
      <c r="AQ260" s="928"/>
      <c r="AR260" s="928"/>
    </row>
    <row r="261" spans="1:44">
      <c r="A261" s="928"/>
      <c r="B261" s="928"/>
      <c r="C261" s="928"/>
      <c r="D261" s="928"/>
      <c r="E261" s="928"/>
      <c r="F261" s="928"/>
      <c r="G261" s="928"/>
      <c r="H261" s="928"/>
      <c r="I261" s="928"/>
      <c r="J261" s="928"/>
      <c r="K261" s="928"/>
      <c r="L261" s="928"/>
      <c r="M261" s="928"/>
      <c r="N261" s="928"/>
      <c r="O261" s="928"/>
      <c r="P261" s="928"/>
      <c r="Q261" s="928"/>
      <c r="R261" s="928"/>
      <c r="S261" s="928"/>
      <c r="T261" s="928"/>
      <c r="U261" s="928"/>
      <c r="V261" s="928"/>
      <c r="W261" s="928"/>
      <c r="X261" s="928"/>
      <c r="Y261" s="928"/>
      <c r="Z261" s="928"/>
      <c r="AA261" s="928"/>
      <c r="AB261" s="928"/>
      <c r="AC261" s="928"/>
      <c r="AD261" s="928"/>
      <c r="AE261" s="928"/>
      <c r="AF261" s="928"/>
      <c r="AG261" s="928"/>
      <c r="AH261" s="928"/>
      <c r="AI261" s="928"/>
      <c r="AJ261" s="928"/>
      <c r="AK261" s="928"/>
      <c r="AL261" s="928"/>
      <c r="AM261" s="928"/>
      <c r="AN261" s="928"/>
      <c r="AO261" s="928"/>
      <c r="AP261" s="928"/>
      <c r="AQ261" s="928"/>
      <c r="AR261" s="928"/>
    </row>
    <row r="262" spans="1:44">
      <c r="A262" s="928"/>
      <c r="B262" s="928"/>
      <c r="C262" s="928"/>
      <c r="D262" s="928"/>
      <c r="E262" s="928"/>
      <c r="F262" s="928"/>
      <c r="G262" s="928"/>
      <c r="H262" s="928"/>
      <c r="I262" s="928"/>
      <c r="J262" s="928"/>
      <c r="K262" s="928"/>
      <c r="L262" s="928"/>
      <c r="M262" s="928"/>
      <c r="N262" s="928"/>
      <c r="O262" s="928"/>
      <c r="P262" s="928"/>
      <c r="Q262" s="928"/>
      <c r="R262" s="928"/>
      <c r="S262" s="928"/>
      <c r="T262" s="928"/>
      <c r="U262" s="928"/>
      <c r="V262" s="928"/>
      <c r="W262" s="928"/>
      <c r="X262" s="928"/>
      <c r="Y262" s="928"/>
      <c r="Z262" s="928"/>
      <c r="AA262" s="928"/>
      <c r="AB262" s="928"/>
      <c r="AC262" s="928"/>
      <c r="AD262" s="928"/>
      <c r="AE262" s="928"/>
      <c r="AF262" s="928"/>
      <c r="AG262" s="928"/>
      <c r="AH262" s="928"/>
      <c r="AI262" s="928"/>
      <c r="AJ262" s="928"/>
      <c r="AK262" s="928"/>
      <c r="AL262" s="928"/>
      <c r="AM262" s="928"/>
      <c r="AN262" s="928"/>
      <c r="AO262" s="928"/>
      <c r="AP262" s="928"/>
      <c r="AQ262" s="928"/>
      <c r="AR262" s="928"/>
    </row>
    <row r="263" spans="1:44">
      <c r="A263" s="928"/>
      <c r="B263" s="928"/>
      <c r="C263" s="928"/>
      <c r="D263" s="928"/>
      <c r="E263" s="928"/>
      <c r="F263" s="928"/>
      <c r="G263" s="928"/>
      <c r="H263" s="928"/>
      <c r="I263" s="928"/>
      <c r="J263" s="928"/>
      <c r="K263" s="928"/>
      <c r="L263" s="928"/>
      <c r="M263" s="928"/>
      <c r="N263" s="928"/>
      <c r="O263" s="928"/>
      <c r="P263" s="928"/>
      <c r="Q263" s="928"/>
      <c r="R263" s="928"/>
      <c r="S263" s="928"/>
      <c r="T263" s="928"/>
      <c r="U263" s="928"/>
      <c r="V263" s="928"/>
      <c r="W263" s="928"/>
      <c r="X263" s="928"/>
      <c r="Y263" s="928"/>
      <c r="Z263" s="928"/>
      <c r="AA263" s="928"/>
      <c r="AB263" s="928"/>
      <c r="AC263" s="928"/>
      <c r="AD263" s="928"/>
      <c r="AE263" s="928"/>
      <c r="AF263" s="928"/>
      <c r="AG263" s="928"/>
      <c r="AH263" s="928"/>
      <c r="AI263" s="928"/>
      <c r="AJ263" s="928"/>
      <c r="AK263" s="928"/>
      <c r="AL263" s="928"/>
      <c r="AM263" s="928"/>
      <c r="AN263" s="928"/>
      <c r="AO263" s="928"/>
      <c r="AP263" s="928"/>
      <c r="AQ263" s="928"/>
      <c r="AR263" s="928"/>
    </row>
    <row r="264" spans="1:44">
      <c r="A264" s="928"/>
      <c r="B264" s="928"/>
      <c r="C264" s="928"/>
      <c r="D264" s="928"/>
      <c r="E264" s="928"/>
      <c r="F264" s="928"/>
      <c r="G264" s="928"/>
      <c r="H264" s="928"/>
      <c r="I264" s="928"/>
      <c r="J264" s="928"/>
      <c r="K264" s="928"/>
      <c r="L264" s="928"/>
      <c r="M264" s="928"/>
      <c r="N264" s="928"/>
      <c r="O264" s="928"/>
      <c r="P264" s="928"/>
      <c r="Q264" s="928"/>
      <c r="R264" s="928"/>
      <c r="S264" s="928"/>
      <c r="T264" s="928"/>
      <c r="U264" s="928"/>
      <c r="V264" s="928"/>
      <c r="W264" s="928"/>
      <c r="X264" s="928"/>
      <c r="Y264" s="928"/>
      <c r="Z264" s="928"/>
      <c r="AA264" s="928"/>
      <c r="AB264" s="928"/>
      <c r="AC264" s="928"/>
      <c r="AD264" s="928"/>
      <c r="AE264" s="928"/>
      <c r="AF264" s="928"/>
      <c r="AG264" s="928"/>
      <c r="AH264" s="928"/>
      <c r="AI264" s="928"/>
      <c r="AJ264" s="928"/>
      <c r="AK264" s="928"/>
      <c r="AL264" s="928"/>
      <c r="AM264" s="928"/>
      <c r="AN264" s="928"/>
      <c r="AO264" s="928"/>
      <c r="AP264" s="928"/>
      <c r="AQ264" s="928"/>
      <c r="AR264" s="928"/>
    </row>
    <row r="265" spans="1:44">
      <c r="A265" s="928"/>
      <c r="B265" s="928"/>
      <c r="C265" s="928"/>
      <c r="D265" s="928"/>
      <c r="E265" s="928"/>
      <c r="F265" s="928"/>
      <c r="G265" s="928"/>
      <c r="H265" s="928"/>
      <c r="I265" s="928"/>
      <c r="J265" s="928"/>
      <c r="K265" s="928"/>
      <c r="L265" s="928"/>
      <c r="M265" s="928"/>
      <c r="N265" s="928"/>
      <c r="O265" s="928"/>
      <c r="P265" s="928"/>
      <c r="Q265" s="928"/>
      <c r="R265" s="928"/>
      <c r="S265" s="928"/>
      <c r="T265" s="928"/>
      <c r="U265" s="928"/>
      <c r="V265" s="928"/>
      <c r="W265" s="928"/>
      <c r="X265" s="928"/>
      <c r="Y265" s="928"/>
      <c r="Z265" s="928"/>
      <c r="AA265" s="928"/>
      <c r="AB265" s="928"/>
      <c r="AC265" s="928"/>
      <c r="AD265" s="928"/>
      <c r="AE265" s="928"/>
      <c r="AF265" s="928"/>
      <c r="AG265" s="928"/>
      <c r="AH265" s="928"/>
      <c r="AI265" s="928"/>
      <c r="AJ265" s="928"/>
      <c r="AK265" s="928"/>
      <c r="AL265" s="928"/>
      <c r="AM265" s="928"/>
      <c r="AN265" s="928"/>
      <c r="AO265" s="928"/>
      <c r="AP265" s="928"/>
      <c r="AQ265" s="928"/>
      <c r="AR265" s="928"/>
    </row>
    <row r="266" spans="1:44">
      <c r="A266" s="928"/>
      <c r="B266" s="928"/>
      <c r="C266" s="928"/>
      <c r="D266" s="928"/>
      <c r="E266" s="928"/>
      <c r="F266" s="928"/>
      <c r="G266" s="928"/>
      <c r="H266" s="928"/>
      <c r="I266" s="928"/>
      <c r="J266" s="928"/>
      <c r="K266" s="928"/>
      <c r="L266" s="928"/>
      <c r="M266" s="928"/>
      <c r="N266" s="928"/>
      <c r="O266" s="928"/>
      <c r="P266" s="928"/>
      <c r="Q266" s="928"/>
      <c r="R266" s="928"/>
      <c r="S266" s="928"/>
      <c r="T266" s="928"/>
      <c r="U266" s="928"/>
      <c r="V266" s="928"/>
      <c r="W266" s="928"/>
      <c r="X266" s="928"/>
      <c r="Y266" s="928"/>
      <c r="Z266" s="928"/>
      <c r="AA266" s="928"/>
      <c r="AB266" s="928"/>
      <c r="AC266" s="928"/>
      <c r="AD266" s="928"/>
      <c r="AE266" s="928"/>
      <c r="AF266" s="928"/>
      <c r="AG266" s="928"/>
      <c r="AH266" s="928"/>
      <c r="AI266" s="928"/>
      <c r="AJ266" s="928"/>
      <c r="AK266" s="928"/>
      <c r="AL266" s="928"/>
      <c r="AM266" s="928"/>
      <c r="AN266" s="928"/>
      <c r="AO266" s="928"/>
      <c r="AP266" s="928"/>
      <c r="AQ266" s="928"/>
      <c r="AR266" s="928"/>
    </row>
    <row r="267" spans="1:44">
      <c r="A267" s="928"/>
      <c r="B267" s="928"/>
      <c r="C267" s="928"/>
      <c r="D267" s="928"/>
      <c r="E267" s="928"/>
      <c r="F267" s="928"/>
      <c r="G267" s="928"/>
      <c r="H267" s="928"/>
      <c r="I267" s="928"/>
      <c r="J267" s="928"/>
      <c r="K267" s="928"/>
      <c r="L267" s="928"/>
      <c r="M267" s="928"/>
      <c r="N267" s="928"/>
      <c r="O267" s="928"/>
      <c r="P267" s="928"/>
      <c r="Q267" s="928"/>
      <c r="R267" s="928"/>
      <c r="S267" s="928"/>
      <c r="T267" s="928"/>
      <c r="U267" s="928"/>
      <c r="V267" s="928"/>
      <c r="W267" s="928"/>
      <c r="X267" s="928"/>
      <c r="Y267" s="928"/>
      <c r="Z267" s="928"/>
      <c r="AA267" s="928"/>
      <c r="AB267" s="928"/>
      <c r="AC267" s="928"/>
      <c r="AD267" s="928"/>
      <c r="AE267" s="928"/>
      <c r="AF267" s="928"/>
      <c r="AG267" s="928"/>
      <c r="AH267" s="928"/>
      <c r="AI267" s="928"/>
      <c r="AJ267" s="928"/>
      <c r="AK267" s="928"/>
      <c r="AL267" s="928"/>
      <c r="AM267" s="928"/>
      <c r="AN267" s="928"/>
      <c r="AO267" s="928"/>
      <c r="AP267" s="928"/>
      <c r="AQ267" s="928"/>
      <c r="AR267" s="928"/>
    </row>
    <row r="268" spans="1:44">
      <c r="A268" s="928"/>
      <c r="B268" s="928"/>
      <c r="C268" s="928"/>
      <c r="D268" s="928"/>
      <c r="E268" s="928"/>
      <c r="F268" s="928"/>
      <c r="G268" s="928"/>
      <c r="H268" s="928"/>
      <c r="I268" s="928"/>
      <c r="J268" s="928"/>
      <c r="K268" s="928"/>
      <c r="L268" s="928"/>
      <c r="M268" s="928"/>
      <c r="N268" s="928"/>
      <c r="O268" s="928"/>
      <c r="P268" s="928"/>
      <c r="Q268" s="928"/>
      <c r="R268" s="928"/>
      <c r="S268" s="928"/>
      <c r="T268" s="928"/>
      <c r="U268" s="928"/>
      <c r="V268" s="928"/>
      <c r="W268" s="928"/>
      <c r="X268" s="928"/>
      <c r="Y268" s="928"/>
      <c r="Z268" s="928"/>
      <c r="AA268" s="928"/>
      <c r="AB268" s="928"/>
      <c r="AC268" s="928"/>
      <c r="AD268" s="928"/>
      <c r="AE268" s="928"/>
      <c r="AF268" s="928"/>
      <c r="AG268" s="928"/>
      <c r="AH268" s="928"/>
      <c r="AI268" s="928"/>
      <c r="AJ268" s="928"/>
      <c r="AK268" s="928"/>
      <c r="AL268" s="928"/>
      <c r="AM268" s="928"/>
      <c r="AN268" s="928"/>
      <c r="AO268" s="928"/>
      <c r="AP268" s="928"/>
      <c r="AQ268" s="928"/>
      <c r="AR268" s="928"/>
    </row>
    <row r="269" spans="1:44">
      <c r="A269" s="928"/>
      <c r="B269" s="928"/>
      <c r="C269" s="928"/>
      <c r="D269" s="928"/>
      <c r="E269" s="928"/>
      <c r="F269" s="928"/>
      <c r="G269" s="928"/>
      <c r="H269" s="928"/>
      <c r="I269" s="928"/>
      <c r="J269" s="928"/>
      <c r="K269" s="928"/>
      <c r="L269" s="928"/>
      <c r="M269" s="928"/>
      <c r="N269" s="928"/>
      <c r="O269" s="928"/>
      <c r="P269" s="928"/>
      <c r="Q269" s="928"/>
      <c r="R269" s="928"/>
      <c r="S269" s="928"/>
      <c r="T269" s="928"/>
      <c r="U269" s="928"/>
      <c r="V269" s="928"/>
      <c r="W269" s="928"/>
      <c r="X269" s="928"/>
      <c r="Y269" s="928"/>
      <c r="Z269" s="928"/>
      <c r="AA269" s="928"/>
      <c r="AB269" s="928"/>
      <c r="AC269" s="928"/>
      <c r="AD269" s="928"/>
      <c r="AE269" s="928"/>
      <c r="AF269" s="928"/>
      <c r="AG269" s="928"/>
      <c r="AH269" s="928"/>
      <c r="AI269" s="928"/>
      <c r="AJ269" s="928"/>
      <c r="AK269" s="928"/>
      <c r="AL269" s="928"/>
      <c r="AM269" s="928"/>
      <c r="AN269" s="928"/>
      <c r="AO269" s="928"/>
      <c r="AP269" s="928"/>
      <c r="AQ269" s="928"/>
      <c r="AR269" s="928"/>
    </row>
    <row r="270" spans="1:44">
      <c r="A270" s="928"/>
      <c r="B270" s="928"/>
      <c r="C270" s="928"/>
      <c r="D270" s="928"/>
      <c r="E270" s="928"/>
      <c r="F270" s="928"/>
      <c r="G270" s="928"/>
      <c r="H270" s="928"/>
      <c r="I270" s="928"/>
      <c r="J270" s="928"/>
      <c r="K270" s="928"/>
      <c r="L270" s="928"/>
      <c r="M270" s="928"/>
      <c r="N270" s="928"/>
      <c r="O270" s="928"/>
      <c r="P270" s="928"/>
      <c r="Q270" s="928"/>
      <c r="R270" s="928"/>
      <c r="S270" s="928"/>
      <c r="T270" s="928"/>
      <c r="U270" s="928"/>
      <c r="V270" s="928"/>
      <c r="W270" s="928"/>
      <c r="X270" s="928"/>
      <c r="Y270" s="928"/>
      <c r="Z270" s="928"/>
      <c r="AA270" s="928"/>
      <c r="AB270" s="928"/>
      <c r="AC270" s="928"/>
      <c r="AD270" s="928"/>
      <c r="AE270" s="928"/>
      <c r="AF270" s="928"/>
      <c r="AG270" s="928"/>
      <c r="AH270" s="928"/>
      <c r="AI270" s="928"/>
      <c r="AJ270" s="928"/>
      <c r="AK270" s="928"/>
      <c r="AL270" s="928"/>
      <c r="AM270" s="928"/>
      <c r="AN270" s="928"/>
      <c r="AO270" s="928"/>
      <c r="AP270" s="928"/>
      <c r="AQ270" s="928"/>
      <c r="AR270" s="928"/>
    </row>
    <row r="271" spans="1:44">
      <c r="A271" s="928"/>
      <c r="B271" s="928"/>
      <c r="C271" s="928"/>
      <c r="D271" s="928"/>
      <c r="E271" s="928"/>
      <c r="F271" s="928"/>
      <c r="G271" s="928"/>
      <c r="H271" s="928"/>
      <c r="I271" s="928"/>
      <c r="J271" s="928"/>
      <c r="K271" s="928"/>
      <c r="L271" s="928"/>
      <c r="M271" s="928"/>
      <c r="N271" s="928"/>
      <c r="O271" s="928"/>
      <c r="P271" s="928"/>
      <c r="Q271" s="928"/>
      <c r="R271" s="928"/>
      <c r="S271" s="928"/>
      <c r="T271" s="928"/>
      <c r="U271" s="928"/>
      <c r="V271" s="928"/>
      <c r="W271" s="928"/>
      <c r="X271" s="928"/>
      <c r="Y271" s="928"/>
      <c r="Z271" s="928"/>
      <c r="AA271" s="928"/>
      <c r="AB271" s="928"/>
      <c r="AC271" s="928"/>
      <c r="AD271" s="928"/>
      <c r="AE271" s="928"/>
      <c r="AF271" s="928"/>
      <c r="AG271" s="928"/>
      <c r="AH271" s="928"/>
      <c r="AI271" s="928"/>
      <c r="AJ271" s="928"/>
      <c r="AK271" s="928"/>
      <c r="AL271" s="928"/>
      <c r="AM271" s="928"/>
      <c r="AN271" s="928"/>
      <c r="AO271" s="928"/>
      <c r="AP271" s="928"/>
      <c r="AQ271" s="928"/>
      <c r="AR271" s="928"/>
    </row>
    <row r="272" spans="1:44">
      <c r="A272" s="928"/>
      <c r="B272" s="928"/>
      <c r="C272" s="928"/>
      <c r="D272" s="928"/>
      <c r="E272" s="928"/>
      <c r="F272" s="928"/>
      <c r="G272" s="928"/>
      <c r="H272" s="928"/>
      <c r="I272" s="928"/>
      <c r="J272" s="928"/>
      <c r="K272" s="928"/>
      <c r="L272" s="928"/>
      <c r="M272" s="928"/>
      <c r="N272" s="928"/>
      <c r="O272" s="928"/>
      <c r="P272" s="928"/>
      <c r="Q272" s="928"/>
      <c r="R272" s="928"/>
      <c r="S272" s="928"/>
      <c r="T272" s="928"/>
      <c r="U272" s="928"/>
      <c r="V272" s="928"/>
      <c r="W272" s="928"/>
      <c r="X272" s="928"/>
      <c r="Y272" s="928"/>
      <c r="Z272" s="928"/>
      <c r="AA272" s="928"/>
      <c r="AB272" s="928"/>
      <c r="AC272" s="928"/>
      <c r="AD272" s="928"/>
      <c r="AE272" s="928"/>
      <c r="AF272" s="928"/>
      <c r="AG272" s="928"/>
      <c r="AH272" s="928"/>
      <c r="AI272" s="928"/>
      <c r="AJ272" s="928"/>
      <c r="AK272" s="928"/>
      <c r="AL272" s="928"/>
      <c r="AM272" s="928"/>
      <c r="AN272" s="928"/>
      <c r="AO272" s="928"/>
      <c r="AP272" s="928"/>
      <c r="AQ272" s="928"/>
      <c r="AR272" s="928"/>
    </row>
    <row r="273" spans="1:44">
      <c r="A273" s="928"/>
      <c r="B273" s="928"/>
      <c r="C273" s="928"/>
      <c r="D273" s="928"/>
      <c r="E273" s="928"/>
      <c r="F273" s="928"/>
      <c r="G273" s="928"/>
      <c r="H273" s="928"/>
      <c r="I273" s="928"/>
      <c r="J273" s="928"/>
      <c r="K273" s="928"/>
      <c r="L273" s="928"/>
      <c r="M273" s="928"/>
      <c r="N273" s="928"/>
      <c r="O273" s="928"/>
      <c r="P273" s="928"/>
      <c r="Q273" s="928"/>
      <c r="R273" s="928"/>
      <c r="S273" s="928"/>
      <c r="T273" s="928"/>
      <c r="U273" s="928"/>
      <c r="V273" s="928"/>
      <c r="W273" s="928"/>
      <c r="X273" s="928"/>
      <c r="Y273" s="928"/>
      <c r="Z273" s="928"/>
      <c r="AA273" s="928"/>
      <c r="AB273" s="928"/>
      <c r="AC273" s="928"/>
      <c r="AD273" s="928"/>
      <c r="AE273" s="928"/>
      <c r="AF273" s="928"/>
      <c r="AG273" s="928"/>
      <c r="AH273" s="928"/>
      <c r="AI273" s="928"/>
      <c r="AJ273" s="928"/>
      <c r="AK273" s="928"/>
      <c r="AL273" s="928"/>
      <c r="AM273" s="928"/>
      <c r="AN273" s="928"/>
      <c r="AO273" s="928"/>
      <c r="AP273" s="928"/>
      <c r="AQ273" s="928"/>
      <c r="AR273" s="928"/>
    </row>
    <row r="274" spans="1:44">
      <c r="A274" s="928"/>
      <c r="B274" s="928"/>
      <c r="C274" s="928"/>
      <c r="D274" s="928"/>
      <c r="E274" s="928"/>
      <c r="F274" s="928"/>
      <c r="G274" s="928"/>
      <c r="H274" s="928"/>
      <c r="I274" s="928"/>
      <c r="J274" s="928"/>
      <c r="K274" s="928"/>
      <c r="L274" s="928"/>
      <c r="M274" s="928"/>
      <c r="N274" s="928"/>
      <c r="O274" s="928"/>
      <c r="P274" s="928"/>
      <c r="Q274" s="928"/>
      <c r="R274" s="928"/>
      <c r="S274" s="928"/>
      <c r="T274" s="928"/>
      <c r="U274" s="928"/>
      <c r="V274" s="928"/>
      <c r="W274" s="928"/>
      <c r="X274" s="928"/>
      <c r="Y274" s="928"/>
      <c r="Z274" s="928"/>
      <c r="AA274" s="928"/>
      <c r="AB274" s="928"/>
      <c r="AC274" s="928"/>
      <c r="AD274" s="928"/>
      <c r="AE274" s="928"/>
      <c r="AF274" s="928"/>
      <c r="AG274" s="928"/>
      <c r="AH274" s="928"/>
      <c r="AI274" s="928"/>
      <c r="AJ274" s="928"/>
      <c r="AK274" s="928"/>
      <c r="AL274" s="928"/>
      <c r="AM274" s="928"/>
      <c r="AN274" s="928"/>
      <c r="AO274" s="928"/>
      <c r="AP274" s="928"/>
      <c r="AQ274" s="928"/>
      <c r="AR274" s="928"/>
    </row>
    <row r="275" spans="1:44">
      <c r="A275" s="928"/>
      <c r="B275" s="928"/>
      <c r="C275" s="928"/>
      <c r="D275" s="928"/>
      <c r="E275" s="928"/>
      <c r="F275" s="928"/>
      <c r="G275" s="928"/>
      <c r="H275" s="928"/>
      <c r="I275" s="928"/>
      <c r="J275" s="928"/>
      <c r="K275" s="928"/>
      <c r="L275" s="928"/>
      <c r="M275" s="928"/>
      <c r="N275" s="928"/>
      <c r="O275" s="928"/>
      <c r="P275" s="928"/>
      <c r="Q275" s="928"/>
      <c r="R275" s="928"/>
      <c r="S275" s="928"/>
      <c r="T275" s="928"/>
      <c r="U275" s="928"/>
      <c r="V275" s="928"/>
      <c r="W275" s="928"/>
      <c r="X275" s="928"/>
      <c r="Y275" s="928"/>
      <c r="Z275" s="928"/>
      <c r="AA275" s="928"/>
      <c r="AB275" s="928"/>
      <c r="AC275" s="928"/>
      <c r="AD275" s="928"/>
      <c r="AE275" s="928"/>
      <c r="AF275" s="928"/>
      <c r="AG275" s="928"/>
      <c r="AH275" s="928"/>
      <c r="AI275" s="928"/>
      <c r="AJ275" s="928"/>
      <c r="AK275" s="928"/>
      <c r="AL275" s="928"/>
      <c r="AM275" s="928"/>
      <c r="AN275" s="928"/>
      <c r="AO275" s="928"/>
      <c r="AP275" s="928"/>
      <c r="AQ275" s="928"/>
      <c r="AR275" s="928"/>
    </row>
    <row r="276" spans="1:44">
      <c r="A276" s="928"/>
      <c r="B276" s="928"/>
      <c r="C276" s="928"/>
      <c r="D276" s="928"/>
      <c r="E276" s="928"/>
      <c r="F276" s="928"/>
      <c r="G276" s="928"/>
      <c r="H276" s="928"/>
      <c r="I276" s="928"/>
      <c r="J276" s="928"/>
      <c r="K276" s="928"/>
      <c r="L276" s="928"/>
      <c r="M276" s="928"/>
      <c r="N276" s="928"/>
      <c r="O276" s="928"/>
      <c r="P276" s="928"/>
      <c r="Q276" s="928"/>
      <c r="R276" s="928"/>
      <c r="S276" s="928"/>
      <c r="T276" s="928"/>
      <c r="U276" s="928"/>
      <c r="V276" s="928"/>
      <c r="W276" s="928"/>
      <c r="X276" s="928"/>
      <c r="Y276" s="928"/>
      <c r="Z276" s="928"/>
      <c r="AA276" s="928"/>
      <c r="AB276" s="928"/>
      <c r="AC276" s="928"/>
      <c r="AD276" s="928"/>
      <c r="AE276" s="928"/>
      <c r="AF276" s="928"/>
      <c r="AG276" s="928"/>
      <c r="AH276" s="928"/>
      <c r="AI276" s="928"/>
      <c r="AJ276" s="928"/>
      <c r="AK276" s="928"/>
      <c r="AL276" s="928"/>
      <c r="AM276" s="928"/>
      <c r="AN276" s="928"/>
      <c r="AO276" s="928"/>
      <c r="AP276" s="928"/>
      <c r="AQ276" s="928"/>
      <c r="AR276" s="928"/>
    </row>
    <row r="277" spans="1:44">
      <c r="A277" s="928"/>
      <c r="B277" s="928"/>
      <c r="C277" s="928"/>
      <c r="D277" s="928"/>
      <c r="E277" s="928"/>
      <c r="F277" s="928"/>
      <c r="G277" s="928"/>
      <c r="H277" s="928"/>
      <c r="I277" s="928"/>
      <c r="J277" s="928"/>
      <c r="K277" s="928"/>
      <c r="L277" s="928"/>
      <c r="M277" s="928"/>
      <c r="N277" s="928"/>
      <c r="O277" s="928"/>
      <c r="P277" s="928"/>
      <c r="Q277" s="928"/>
      <c r="R277" s="928"/>
      <c r="S277" s="928"/>
      <c r="T277" s="928"/>
      <c r="U277" s="928"/>
      <c r="V277" s="928"/>
      <c r="W277" s="928"/>
      <c r="X277" s="928"/>
      <c r="Y277" s="928"/>
      <c r="Z277" s="928"/>
      <c r="AA277" s="928"/>
      <c r="AB277" s="928"/>
      <c r="AC277" s="928"/>
      <c r="AD277" s="928"/>
      <c r="AE277" s="928"/>
      <c r="AF277" s="928"/>
      <c r="AG277" s="928"/>
      <c r="AH277" s="928"/>
      <c r="AI277" s="928"/>
      <c r="AJ277" s="928"/>
      <c r="AK277" s="928"/>
      <c r="AL277" s="928"/>
      <c r="AM277" s="928"/>
      <c r="AN277" s="928"/>
      <c r="AO277" s="928"/>
      <c r="AP277" s="928"/>
      <c r="AQ277" s="928"/>
      <c r="AR277" s="928"/>
    </row>
    <row r="278" spans="1:44">
      <c r="A278" s="928"/>
      <c r="B278" s="928"/>
      <c r="C278" s="928"/>
      <c r="D278" s="928"/>
      <c r="E278" s="928"/>
      <c r="F278" s="928"/>
      <c r="G278" s="928"/>
      <c r="H278" s="928"/>
      <c r="I278" s="928"/>
      <c r="J278" s="928"/>
      <c r="K278" s="928"/>
      <c r="L278" s="928"/>
      <c r="M278" s="928"/>
      <c r="N278" s="928"/>
      <c r="O278" s="928"/>
      <c r="P278" s="928"/>
      <c r="Q278" s="928"/>
      <c r="R278" s="928"/>
      <c r="S278" s="928"/>
      <c r="T278" s="928"/>
      <c r="U278" s="928"/>
      <c r="V278" s="928"/>
      <c r="W278" s="928"/>
      <c r="X278" s="928"/>
      <c r="Y278" s="928"/>
      <c r="Z278" s="928"/>
      <c r="AA278" s="928"/>
      <c r="AB278" s="928"/>
      <c r="AC278" s="928"/>
      <c r="AD278" s="928"/>
      <c r="AE278" s="928"/>
      <c r="AF278" s="928"/>
      <c r="AG278" s="928"/>
      <c r="AH278" s="928"/>
      <c r="AI278" s="928"/>
      <c r="AJ278" s="928"/>
      <c r="AK278" s="928"/>
      <c r="AL278" s="928"/>
      <c r="AM278" s="928"/>
      <c r="AN278" s="928"/>
      <c r="AO278" s="928"/>
      <c r="AP278" s="928"/>
      <c r="AQ278" s="928"/>
      <c r="AR278" s="928"/>
    </row>
    <row r="279" spans="1:44">
      <c r="A279" s="928"/>
      <c r="B279" s="928"/>
      <c r="C279" s="928"/>
      <c r="D279" s="928"/>
      <c r="E279" s="928"/>
      <c r="F279" s="928"/>
      <c r="G279" s="928"/>
      <c r="H279" s="928"/>
      <c r="I279" s="928"/>
      <c r="J279" s="928"/>
      <c r="K279" s="928"/>
      <c r="L279" s="928"/>
      <c r="M279" s="928"/>
      <c r="N279" s="928"/>
      <c r="O279" s="928"/>
      <c r="P279" s="928"/>
      <c r="Q279" s="928"/>
      <c r="R279" s="928"/>
      <c r="S279" s="928"/>
      <c r="T279" s="928"/>
      <c r="U279" s="928"/>
      <c r="V279" s="928"/>
      <c r="W279" s="928"/>
      <c r="X279" s="928"/>
      <c r="Y279" s="928"/>
      <c r="Z279" s="928"/>
      <c r="AA279" s="928"/>
      <c r="AB279" s="928"/>
      <c r="AC279" s="928"/>
      <c r="AD279" s="928"/>
      <c r="AE279" s="928"/>
      <c r="AF279" s="928"/>
      <c r="AG279" s="928"/>
      <c r="AH279" s="928"/>
      <c r="AI279" s="928"/>
      <c r="AJ279" s="928"/>
      <c r="AK279" s="928"/>
      <c r="AL279" s="928"/>
      <c r="AM279" s="928"/>
      <c r="AN279" s="928"/>
      <c r="AO279" s="928"/>
      <c r="AP279" s="928"/>
      <c r="AQ279" s="928"/>
      <c r="AR279" s="928"/>
    </row>
    <row r="280" spans="1:44">
      <c r="A280" s="928"/>
      <c r="B280" s="928"/>
      <c r="C280" s="928"/>
      <c r="D280" s="928"/>
      <c r="E280" s="928"/>
      <c r="F280" s="928"/>
      <c r="G280" s="928"/>
      <c r="H280" s="928"/>
      <c r="I280" s="928"/>
      <c r="J280" s="928"/>
      <c r="K280" s="928"/>
      <c r="L280" s="928"/>
      <c r="M280" s="928"/>
      <c r="N280" s="928"/>
      <c r="O280" s="928"/>
      <c r="P280" s="928"/>
      <c r="Q280" s="928"/>
      <c r="R280" s="928"/>
      <c r="S280" s="928"/>
      <c r="T280" s="928"/>
      <c r="U280" s="928"/>
      <c r="V280" s="928"/>
      <c r="W280" s="928"/>
      <c r="X280" s="928"/>
      <c r="Y280" s="928"/>
      <c r="Z280" s="928"/>
      <c r="AA280" s="928"/>
      <c r="AB280" s="928"/>
      <c r="AC280" s="928"/>
      <c r="AD280" s="928"/>
      <c r="AE280" s="928"/>
      <c r="AF280" s="928"/>
      <c r="AG280" s="928"/>
      <c r="AH280" s="928"/>
      <c r="AI280" s="928"/>
      <c r="AJ280" s="928"/>
      <c r="AK280" s="928"/>
      <c r="AL280" s="928"/>
      <c r="AM280" s="928"/>
      <c r="AN280" s="928"/>
      <c r="AO280" s="928"/>
      <c r="AP280" s="928"/>
      <c r="AQ280" s="928"/>
      <c r="AR280" s="928"/>
    </row>
    <row r="281" spans="1:44">
      <c r="A281" s="928"/>
      <c r="B281" s="928"/>
      <c r="C281" s="928"/>
      <c r="D281" s="928"/>
      <c r="E281" s="928"/>
      <c r="F281" s="928"/>
      <c r="G281" s="928"/>
      <c r="H281" s="928"/>
      <c r="I281" s="928"/>
      <c r="J281" s="928"/>
      <c r="K281" s="928"/>
      <c r="L281" s="928"/>
      <c r="M281" s="928"/>
      <c r="N281" s="928"/>
      <c r="O281" s="928"/>
      <c r="P281" s="928"/>
      <c r="Q281" s="928"/>
      <c r="R281" s="928"/>
      <c r="S281" s="928"/>
      <c r="T281" s="928"/>
      <c r="U281" s="928"/>
      <c r="V281" s="928"/>
      <c r="W281" s="928"/>
      <c r="X281" s="928"/>
      <c r="Y281" s="928"/>
      <c r="Z281" s="928"/>
      <c r="AA281" s="928"/>
      <c r="AB281" s="928"/>
      <c r="AC281" s="928"/>
      <c r="AD281" s="928"/>
      <c r="AE281" s="928"/>
      <c r="AF281" s="928"/>
      <c r="AG281" s="928"/>
      <c r="AH281" s="928"/>
      <c r="AI281" s="928"/>
      <c r="AJ281" s="928"/>
      <c r="AK281" s="928"/>
      <c r="AL281" s="928"/>
      <c r="AM281" s="928"/>
      <c r="AN281" s="928"/>
      <c r="AO281" s="928"/>
      <c r="AP281" s="928"/>
      <c r="AQ281" s="928"/>
      <c r="AR281" s="928"/>
    </row>
    <row r="282" spans="1:44">
      <c r="A282" s="928"/>
      <c r="B282" s="928"/>
      <c r="C282" s="928"/>
      <c r="D282" s="928"/>
      <c r="E282" s="928"/>
      <c r="F282" s="928"/>
      <c r="G282" s="928"/>
      <c r="H282" s="928"/>
      <c r="I282" s="928"/>
      <c r="J282" s="928"/>
      <c r="K282" s="928"/>
      <c r="L282" s="928"/>
      <c r="M282" s="928"/>
      <c r="N282" s="928"/>
      <c r="O282" s="928"/>
      <c r="P282" s="928"/>
      <c r="Q282" s="928"/>
      <c r="R282" s="928"/>
      <c r="S282" s="928"/>
      <c r="T282" s="928"/>
      <c r="U282" s="928"/>
      <c r="V282" s="928"/>
      <c r="W282" s="928"/>
      <c r="X282" s="928"/>
      <c r="Y282" s="928"/>
      <c r="Z282" s="928"/>
      <c r="AA282" s="928"/>
      <c r="AB282" s="928"/>
      <c r="AC282" s="928"/>
      <c r="AD282" s="928"/>
      <c r="AE282" s="928"/>
      <c r="AF282" s="928"/>
      <c r="AG282" s="928"/>
      <c r="AH282" s="928"/>
      <c r="AI282" s="928"/>
      <c r="AJ282" s="928"/>
      <c r="AK282" s="928"/>
      <c r="AL282" s="928"/>
      <c r="AM282" s="928"/>
      <c r="AN282" s="928"/>
      <c r="AO282" s="928"/>
      <c r="AP282" s="928"/>
      <c r="AQ282" s="928"/>
      <c r="AR282" s="928"/>
    </row>
    <row r="283" spans="1:44">
      <c r="A283" s="928"/>
      <c r="B283" s="928"/>
      <c r="C283" s="928"/>
      <c r="D283" s="928"/>
      <c r="E283" s="928"/>
      <c r="F283" s="928"/>
      <c r="G283" s="928"/>
      <c r="H283" s="928"/>
      <c r="I283" s="928"/>
      <c r="J283" s="928"/>
      <c r="K283" s="928"/>
      <c r="L283" s="928"/>
      <c r="M283" s="928"/>
      <c r="N283" s="928"/>
      <c r="O283" s="928"/>
      <c r="P283" s="928"/>
      <c r="Q283" s="928"/>
      <c r="R283" s="928"/>
      <c r="S283" s="928"/>
      <c r="T283" s="928"/>
      <c r="U283" s="928"/>
      <c r="V283" s="928"/>
      <c r="W283" s="928"/>
      <c r="X283" s="928"/>
      <c r="Y283" s="928"/>
      <c r="Z283" s="928"/>
      <c r="AA283" s="928"/>
      <c r="AB283" s="928"/>
      <c r="AC283" s="928"/>
      <c r="AD283" s="928"/>
      <c r="AE283" s="928"/>
      <c r="AF283" s="928"/>
      <c r="AG283" s="928"/>
      <c r="AH283" s="928"/>
      <c r="AI283" s="928"/>
      <c r="AJ283" s="928"/>
      <c r="AK283" s="928"/>
      <c r="AL283" s="928"/>
      <c r="AM283" s="928"/>
      <c r="AN283" s="928"/>
      <c r="AO283" s="928"/>
      <c r="AP283" s="928"/>
      <c r="AQ283" s="928"/>
      <c r="AR283" s="928"/>
    </row>
    <row r="284" spans="1:44">
      <c r="A284" s="928"/>
      <c r="B284" s="928"/>
      <c r="C284" s="928"/>
      <c r="D284" s="928"/>
      <c r="E284" s="928"/>
      <c r="F284" s="928"/>
      <c r="G284" s="928"/>
      <c r="H284" s="928"/>
      <c r="I284" s="928"/>
      <c r="J284" s="928"/>
      <c r="K284" s="928"/>
      <c r="L284" s="928"/>
      <c r="M284" s="928"/>
      <c r="N284" s="928"/>
      <c r="O284" s="928"/>
      <c r="P284" s="928"/>
      <c r="Q284" s="928"/>
      <c r="R284" s="928"/>
      <c r="S284" s="928"/>
      <c r="T284" s="928"/>
      <c r="U284" s="928"/>
      <c r="V284" s="928"/>
      <c r="W284" s="928"/>
      <c r="X284" s="928"/>
      <c r="Y284" s="928"/>
      <c r="Z284" s="928"/>
      <c r="AA284" s="928"/>
      <c r="AB284" s="928"/>
      <c r="AC284" s="928"/>
      <c r="AD284" s="928"/>
      <c r="AE284" s="928"/>
      <c r="AF284" s="928"/>
      <c r="AG284" s="928"/>
      <c r="AH284" s="928"/>
      <c r="AI284" s="928"/>
      <c r="AJ284" s="928"/>
      <c r="AK284" s="928"/>
      <c r="AL284" s="928"/>
      <c r="AM284" s="928"/>
      <c r="AN284" s="928"/>
      <c r="AO284" s="928"/>
      <c r="AP284" s="928"/>
      <c r="AQ284" s="928"/>
      <c r="AR284" s="928"/>
    </row>
    <row r="285" spans="1:44">
      <c r="A285" s="928"/>
      <c r="B285" s="928"/>
      <c r="C285" s="928"/>
      <c r="D285" s="928"/>
      <c r="E285" s="928"/>
      <c r="F285" s="928"/>
      <c r="G285" s="928"/>
      <c r="H285" s="928"/>
      <c r="I285" s="928"/>
      <c r="J285" s="928"/>
      <c r="K285" s="928"/>
      <c r="L285" s="928"/>
      <c r="M285" s="928"/>
      <c r="N285" s="928"/>
      <c r="O285" s="928"/>
      <c r="P285" s="928"/>
      <c r="Q285" s="928"/>
      <c r="R285" s="928"/>
      <c r="S285" s="928"/>
      <c r="T285" s="928"/>
      <c r="U285" s="928"/>
      <c r="V285" s="928"/>
      <c r="W285" s="928"/>
      <c r="X285" s="928"/>
      <c r="Y285" s="928"/>
      <c r="Z285" s="928"/>
      <c r="AA285" s="928"/>
      <c r="AB285" s="928"/>
      <c r="AC285" s="928"/>
      <c r="AD285" s="928"/>
      <c r="AE285" s="928"/>
      <c r="AF285" s="928"/>
      <c r="AG285" s="928"/>
      <c r="AH285" s="928"/>
      <c r="AI285" s="928"/>
      <c r="AJ285" s="928"/>
      <c r="AK285" s="928"/>
      <c r="AL285" s="928"/>
      <c r="AM285" s="928"/>
      <c r="AN285" s="928"/>
      <c r="AO285" s="928"/>
      <c r="AP285" s="928"/>
      <c r="AQ285" s="928"/>
      <c r="AR285" s="928"/>
    </row>
    <row r="286" spans="1:44">
      <c r="A286" s="928"/>
      <c r="B286" s="928"/>
      <c r="C286" s="928"/>
      <c r="D286" s="928"/>
      <c r="E286" s="928"/>
      <c r="F286" s="928"/>
      <c r="G286" s="928"/>
      <c r="H286" s="928"/>
      <c r="I286" s="928"/>
      <c r="J286" s="928"/>
      <c r="K286" s="928"/>
      <c r="L286" s="928"/>
      <c r="M286" s="928"/>
      <c r="N286" s="928"/>
      <c r="O286" s="928"/>
      <c r="P286" s="928"/>
      <c r="Q286" s="928"/>
      <c r="R286" s="928"/>
      <c r="S286" s="928"/>
      <c r="T286" s="928"/>
      <c r="U286" s="928"/>
      <c r="V286" s="928"/>
      <c r="W286" s="928"/>
      <c r="X286" s="928"/>
      <c r="Y286" s="928"/>
      <c r="Z286" s="928"/>
      <c r="AA286" s="928"/>
      <c r="AB286" s="928"/>
      <c r="AC286" s="928"/>
      <c r="AD286" s="928"/>
      <c r="AE286" s="928"/>
      <c r="AF286" s="928"/>
      <c r="AG286" s="928"/>
      <c r="AH286" s="928"/>
      <c r="AI286" s="928"/>
      <c r="AJ286" s="928"/>
      <c r="AK286" s="928"/>
      <c r="AL286" s="928"/>
      <c r="AM286" s="928"/>
      <c r="AN286" s="928"/>
      <c r="AO286" s="928"/>
      <c r="AP286" s="928"/>
      <c r="AQ286" s="928"/>
      <c r="AR286" s="928"/>
    </row>
    <row r="287" spans="1:44">
      <c r="A287" s="928"/>
      <c r="B287" s="928"/>
      <c r="C287" s="928"/>
      <c r="D287" s="928"/>
      <c r="E287" s="928"/>
      <c r="F287" s="928"/>
      <c r="G287" s="928"/>
      <c r="H287" s="928"/>
      <c r="I287" s="928"/>
      <c r="J287" s="928"/>
      <c r="K287" s="928"/>
      <c r="L287" s="928"/>
      <c r="M287" s="928"/>
      <c r="N287" s="928"/>
      <c r="O287" s="928"/>
      <c r="P287" s="928"/>
      <c r="Q287" s="928"/>
      <c r="R287" s="928"/>
      <c r="S287" s="928"/>
      <c r="T287" s="928"/>
      <c r="U287" s="928"/>
      <c r="V287" s="928"/>
      <c r="W287" s="928"/>
      <c r="X287" s="928"/>
      <c r="Y287" s="928"/>
      <c r="Z287" s="928"/>
      <c r="AA287" s="928"/>
      <c r="AB287" s="928"/>
      <c r="AC287" s="928"/>
      <c r="AD287" s="928"/>
      <c r="AE287" s="928"/>
      <c r="AF287" s="928"/>
      <c r="AG287" s="928"/>
      <c r="AH287" s="928"/>
      <c r="AI287" s="928"/>
      <c r="AJ287" s="928"/>
      <c r="AK287" s="928"/>
      <c r="AL287" s="928"/>
      <c r="AM287" s="928"/>
      <c r="AN287" s="928"/>
      <c r="AO287" s="928"/>
      <c r="AP287" s="928"/>
      <c r="AQ287" s="928"/>
      <c r="AR287" s="928"/>
    </row>
    <row r="288" spans="1:44">
      <c r="A288" s="928"/>
      <c r="B288" s="928"/>
      <c r="C288" s="928"/>
      <c r="D288" s="928"/>
      <c r="E288" s="928"/>
      <c r="F288" s="928"/>
      <c r="G288" s="928"/>
      <c r="H288" s="928"/>
      <c r="I288" s="928"/>
      <c r="J288" s="928"/>
      <c r="K288" s="928"/>
      <c r="L288" s="928"/>
      <c r="M288" s="928"/>
      <c r="N288" s="928"/>
      <c r="O288" s="928"/>
      <c r="P288" s="928"/>
      <c r="Q288" s="928"/>
      <c r="R288" s="928"/>
      <c r="S288" s="928"/>
      <c r="T288" s="928"/>
      <c r="U288" s="928"/>
      <c r="V288" s="928"/>
      <c r="W288" s="928"/>
      <c r="X288" s="928"/>
      <c r="Y288" s="928"/>
      <c r="Z288" s="928"/>
      <c r="AA288" s="928"/>
      <c r="AB288" s="928"/>
      <c r="AC288" s="928"/>
      <c r="AD288" s="928"/>
      <c r="AE288" s="928"/>
      <c r="AF288" s="928"/>
      <c r="AG288" s="928"/>
      <c r="AH288" s="928"/>
      <c r="AI288" s="928"/>
      <c r="AJ288" s="928"/>
      <c r="AK288" s="928"/>
      <c r="AL288" s="928"/>
      <c r="AM288" s="928"/>
      <c r="AN288" s="928"/>
      <c r="AO288" s="928"/>
      <c r="AP288" s="928"/>
      <c r="AQ288" s="928"/>
      <c r="AR288" s="928"/>
    </row>
    <row r="289" spans="1:44">
      <c r="A289" s="928"/>
      <c r="B289" s="928"/>
      <c r="C289" s="928"/>
      <c r="D289" s="928"/>
      <c r="E289" s="928"/>
      <c r="F289" s="928"/>
      <c r="G289" s="928"/>
      <c r="H289" s="928"/>
      <c r="I289" s="928"/>
      <c r="J289" s="928"/>
      <c r="K289" s="928"/>
      <c r="L289" s="928"/>
      <c r="M289" s="928"/>
      <c r="N289" s="928"/>
      <c r="O289" s="928"/>
      <c r="P289" s="928"/>
      <c r="Q289" s="928"/>
      <c r="R289" s="928"/>
      <c r="S289" s="928"/>
      <c r="T289" s="928"/>
      <c r="U289" s="928"/>
      <c r="V289" s="928"/>
      <c r="W289" s="928"/>
      <c r="X289" s="928"/>
      <c r="Y289" s="928"/>
      <c r="Z289" s="928"/>
      <c r="AA289" s="928"/>
      <c r="AB289" s="928"/>
      <c r="AC289" s="928"/>
      <c r="AD289" s="928"/>
      <c r="AE289" s="928"/>
      <c r="AF289" s="928"/>
      <c r="AG289" s="928"/>
      <c r="AH289" s="928"/>
      <c r="AI289" s="928"/>
      <c r="AJ289" s="928"/>
      <c r="AK289" s="928"/>
      <c r="AL289" s="928"/>
      <c r="AM289" s="928"/>
      <c r="AN289" s="928"/>
      <c r="AO289" s="928"/>
      <c r="AP289" s="928"/>
      <c r="AQ289" s="928"/>
      <c r="AR289" s="928"/>
    </row>
    <row r="290" spans="1:44">
      <c r="A290" s="928"/>
      <c r="B290" s="928"/>
      <c r="C290" s="928"/>
      <c r="D290" s="928"/>
      <c r="E290" s="928"/>
      <c r="F290" s="928"/>
      <c r="G290" s="928"/>
      <c r="H290" s="928"/>
      <c r="I290" s="928"/>
      <c r="J290" s="928"/>
      <c r="K290" s="928"/>
      <c r="L290" s="928"/>
      <c r="M290" s="928"/>
      <c r="N290" s="928"/>
      <c r="O290" s="928"/>
      <c r="P290" s="928"/>
      <c r="Q290" s="928"/>
      <c r="R290" s="928"/>
      <c r="S290" s="928"/>
      <c r="T290" s="928"/>
      <c r="U290" s="928"/>
      <c r="V290" s="928"/>
      <c r="W290" s="928"/>
      <c r="X290" s="928"/>
      <c r="Y290" s="928"/>
      <c r="Z290" s="928"/>
      <c r="AA290" s="928"/>
      <c r="AB290" s="928"/>
      <c r="AC290" s="928"/>
      <c r="AD290" s="928"/>
      <c r="AE290" s="928"/>
      <c r="AF290" s="928"/>
      <c r="AG290" s="928"/>
      <c r="AH290" s="928"/>
      <c r="AI290" s="928"/>
      <c r="AJ290" s="928"/>
      <c r="AK290" s="928"/>
      <c r="AL290" s="928"/>
      <c r="AM290" s="928"/>
      <c r="AN290" s="928"/>
      <c r="AO290" s="928"/>
      <c r="AP290" s="928"/>
      <c r="AQ290" s="928"/>
      <c r="AR290" s="928"/>
    </row>
    <row r="291" spans="1:44">
      <c r="A291" s="928"/>
      <c r="B291" s="928"/>
      <c r="C291" s="928"/>
      <c r="D291" s="928"/>
      <c r="E291" s="928"/>
      <c r="F291" s="928"/>
      <c r="G291" s="928"/>
      <c r="H291" s="928"/>
      <c r="I291" s="928"/>
      <c r="J291" s="928"/>
      <c r="K291" s="928"/>
      <c r="L291" s="928"/>
      <c r="M291" s="928"/>
      <c r="N291" s="928"/>
      <c r="O291" s="928"/>
      <c r="P291" s="928"/>
      <c r="Q291" s="928"/>
      <c r="R291" s="928"/>
      <c r="S291" s="928"/>
      <c r="T291" s="928"/>
      <c r="U291" s="928"/>
      <c r="V291" s="928"/>
      <c r="W291" s="928"/>
      <c r="X291" s="928"/>
      <c r="Y291" s="928"/>
      <c r="Z291" s="928"/>
      <c r="AA291" s="928"/>
      <c r="AB291" s="928"/>
      <c r="AC291" s="928"/>
      <c r="AD291" s="928"/>
      <c r="AE291" s="928"/>
      <c r="AF291" s="928"/>
      <c r="AG291" s="928"/>
      <c r="AH291" s="928"/>
      <c r="AI291" s="928"/>
      <c r="AJ291" s="928"/>
      <c r="AK291" s="928"/>
      <c r="AL291" s="928"/>
      <c r="AM291" s="928"/>
      <c r="AN291" s="928"/>
      <c r="AO291" s="928"/>
      <c r="AP291" s="928"/>
      <c r="AQ291" s="928"/>
      <c r="AR291" s="928"/>
    </row>
    <row r="292" spans="1:44">
      <c r="A292" s="928"/>
      <c r="B292" s="928"/>
      <c r="C292" s="928"/>
      <c r="D292" s="928"/>
      <c r="E292" s="928"/>
      <c r="F292" s="928"/>
      <c r="G292" s="928"/>
      <c r="H292" s="928"/>
      <c r="I292" s="928"/>
      <c r="J292" s="928"/>
      <c r="K292" s="928"/>
      <c r="L292" s="928"/>
      <c r="M292" s="928"/>
      <c r="N292" s="928"/>
      <c r="O292" s="928"/>
      <c r="P292" s="928"/>
      <c r="Q292" s="928"/>
      <c r="R292" s="928"/>
      <c r="S292" s="928"/>
      <c r="T292" s="928"/>
      <c r="U292" s="928"/>
      <c r="V292" s="928"/>
      <c r="W292" s="928"/>
      <c r="X292" s="928"/>
      <c r="Y292" s="928"/>
      <c r="Z292" s="928"/>
      <c r="AA292" s="928"/>
      <c r="AB292" s="928"/>
      <c r="AC292" s="928"/>
      <c r="AD292" s="928"/>
      <c r="AE292" s="928"/>
      <c r="AF292" s="928"/>
      <c r="AG292" s="928"/>
      <c r="AH292" s="928"/>
      <c r="AI292" s="928"/>
      <c r="AJ292" s="928"/>
      <c r="AK292" s="928"/>
      <c r="AL292" s="928"/>
      <c r="AM292" s="928"/>
      <c r="AN292" s="928"/>
      <c r="AO292" s="928"/>
      <c r="AP292" s="928"/>
      <c r="AQ292" s="928"/>
      <c r="AR292" s="928"/>
    </row>
    <row r="293" spans="1:44">
      <c r="A293" s="928"/>
      <c r="B293" s="928"/>
      <c r="C293" s="928"/>
      <c r="D293" s="928"/>
      <c r="E293" s="928"/>
      <c r="F293" s="928"/>
      <c r="G293" s="928"/>
      <c r="H293" s="928"/>
      <c r="I293" s="928"/>
      <c r="J293" s="928"/>
      <c r="K293" s="928"/>
      <c r="L293" s="928"/>
      <c r="M293" s="928"/>
      <c r="N293" s="928"/>
      <c r="O293" s="928"/>
      <c r="P293" s="928"/>
      <c r="Q293" s="928"/>
      <c r="R293" s="928"/>
      <c r="S293" s="928"/>
      <c r="T293" s="928"/>
      <c r="U293" s="928"/>
      <c r="V293" s="928"/>
      <c r="W293" s="928"/>
      <c r="X293" s="928"/>
      <c r="Y293" s="928"/>
      <c r="Z293" s="928"/>
      <c r="AA293" s="928"/>
      <c r="AB293" s="928"/>
      <c r="AC293" s="928"/>
      <c r="AD293" s="928"/>
      <c r="AE293" s="928"/>
      <c r="AF293" s="928"/>
      <c r="AG293" s="928"/>
      <c r="AH293" s="928"/>
      <c r="AI293" s="928"/>
      <c r="AJ293" s="928"/>
      <c r="AK293" s="928"/>
      <c r="AL293" s="928"/>
      <c r="AM293" s="928"/>
      <c r="AN293" s="928"/>
      <c r="AO293" s="928"/>
      <c r="AP293" s="928"/>
      <c r="AQ293" s="928"/>
      <c r="AR293" s="928"/>
    </row>
    <row r="294" spans="1:44">
      <c r="A294" s="928"/>
      <c r="B294" s="928"/>
      <c r="C294" s="928"/>
      <c r="D294" s="928"/>
      <c r="E294" s="928"/>
      <c r="F294" s="928"/>
      <c r="G294" s="928"/>
      <c r="H294" s="928"/>
      <c r="I294" s="928"/>
      <c r="J294" s="928"/>
      <c r="K294" s="928"/>
      <c r="L294" s="928"/>
      <c r="M294" s="928"/>
      <c r="N294" s="928"/>
      <c r="O294" s="928"/>
      <c r="P294" s="928"/>
      <c r="Q294" s="928"/>
      <c r="R294" s="928"/>
      <c r="S294" s="928"/>
      <c r="T294" s="928"/>
      <c r="U294" s="928"/>
      <c r="V294" s="928"/>
      <c r="W294" s="928"/>
      <c r="X294" s="928"/>
      <c r="Y294" s="928"/>
      <c r="Z294" s="928"/>
      <c r="AA294" s="928"/>
      <c r="AB294" s="928"/>
      <c r="AC294" s="928"/>
      <c r="AD294" s="928"/>
      <c r="AE294" s="928"/>
      <c r="AF294" s="928"/>
      <c r="AG294" s="928"/>
      <c r="AH294" s="928"/>
      <c r="AI294" s="928"/>
      <c r="AJ294" s="928"/>
      <c r="AK294" s="928"/>
      <c r="AL294" s="928"/>
      <c r="AM294" s="928"/>
      <c r="AN294" s="928"/>
      <c r="AO294" s="928"/>
      <c r="AP294" s="928"/>
      <c r="AQ294" s="928"/>
      <c r="AR294" s="928"/>
    </row>
    <row r="295" spans="1:44">
      <c r="A295" s="928"/>
      <c r="B295" s="928"/>
      <c r="C295" s="928"/>
      <c r="D295" s="928"/>
      <c r="E295" s="928"/>
      <c r="F295" s="928"/>
      <c r="G295" s="928"/>
      <c r="H295" s="928"/>
      <c r="I295" s="928"/>
      <c r="J295" s="928"/>
      <c r="K295" s="928"/>
      <c r="L295" s="928"/>
      <c r="M295" s="928"/>
      <c r="N295" s="928"/>
      <c r="O295" s="928"/>
      <c r="P295" s="928"/>
      <c r="Q295" s="928"/>
      <c r="R295" s="928"/>
      <c r="S295" s="928"/>
      <c r="T295" s="928"/>
      <c r="U295" s="928"/>
      <c r="V295" s="928"/>
      <c r="W295" s="928"/>
      <c r="X295" s="928"/>
      <c r="Y295" s="928"/>
      <c r="Z295" s="928"/>
      <c r="AA295" s="928"/>
      <c r="AB295" s="928"/>
      <c r="AC295" s="928"/>
      <c r="AD295" s="928"/>
      <c r="AE295" s="928"/>
      <c r="AF295" s="928"/>
      <c r="AG295" s="928"/>
      <c r="AH295" s="928"/>
      <c r="AI295" s="928"/>
      <c r="AJ295" s="928"/>
      <c r="AK295" s="928"/>
      <c r="AL295" s="928"/>
      <c r="AM295" s="928"/>
      <c r="AN295" s="928"/>
      <c r="AO295" s="928"/>
      <c r="AP295" s="928"/>
      <c r="AQ295" s="928"/>
      <c r="AR295" s="928"/>
    </row>
    <row r="296" spans="1:44">
      <c r="A296" s="928"/>
      <c r="B296" s="928"/>
      <c r="C296" s="928"/>
      <c r="D296" s="928"/>
      <c r="E296" s="928"/>
      <c r="F296" s="928"/>
      <c r="G296" s="928"/>
      <c r="H296" s="928"/>
      <c r="I296" s="928"/>
      <c r="J296" s="928"/>
      <c r="K296" s="928"/>
      <c r="L296" s="928"/>
      <c r="M296" s="928"/>
      <c r="N296" s="928"/>
      <c r="O296" s="928"/>
      <c r="P296" s="928"/>
      <c r="Q296" s="928"/>
      <c r="R296" s="928"/>
      <c r="S296" s="928"/>
      <c r="T296" s="928"/>
      <c r="U296" s="928"/>
      <c r="V296" s="928"/>
      <c r="W296" s="928"/>
      <c r="X296" s="928"/>
      <c r="Y296" s="928"/>
      <c r="Z296" s="928"/>
      <c r="AA296" s="928"/>
      <c r="AB296" s="928"/>
      <c r="AC296" s="928"/>
      <c r="AD296" s="928"/>
      <c r="AE296" s="928"/>
      <c r="AF296" s="928"/>
      <c r="AG296" s="928"/>
      <c r="AH296" s="928"/>
      <c r="AI296" s="928"/>
      <c r="AJ296" s="928"/>
      <c r="AK296" s="928"/>
      <c r="AL296" s="928"/>
      <c r="AM296" s="928"/>
      <c r="AN296" s="928"/>
      <c r="AO296" s="928"/>
      <c r="AP296" s="928"/>
      <c r="AQ296" s="928"/>
      <c r="AR296" s="928"/>
    </row>
    <row r="297" spans="1:44">
      <c r="A297" s="928"/>
      <c r="B297" s="928"/>
      <c r="C297" s="928"/>
      <c r="D297" s="928"/>
      <c r="E297" s="928"/>
      <c r="F297" s="928"/>
      <c r="G297" s="928"/>
      <c r="H297" s="928"/>
      <c r="I297" s="928"/>
      <c r="J297" s="928"/>
      <c r="K297" s="928"/>
      <c r="L297" s="928"/>
      <c r="M297" s="928"/>
      <c r="N297" s="928"/>
      <c r="O297" s="928"/>
      <c r="P297" s="928"/>
      <c r="Q297" s="928"/>
      <c r="R297" s="928"/>
      <c r="S297" s="928"/>
      <c r="T297" s="928"/>
      <c r="U297" s="928"/>
      <c r="V297" s="928"/>
      <c r="W297" s="928"/>
      <c r="X297" s="928"/>
      <c r="Y297" s="928"/>
      <c r="Z297" s="928"/>
      <c r="AA297" s="928"/>
      <c r="AB297" s="928"/>
      <c r="AC297" s="928"/>
      <c r="AD297" s="928"/>
      <c r="AE297" s="928"/>
      <c r="AF297" s="928"/>
      <c r="AG297" s="928"/>
      <c r="AH297" s="928"/>
      <c r="AI297" s="928"/>
      <c r="AJ297" s="928"/>
      <c r="AK297" s="928"/>
      <c r="AL297" s="928"/>
      <c r="AM297" s="928"/>
      <c r="AN297" s="928"/>
      <c r="AO297" s="928"/>
      <c r="AP297" s="928"/>
      <c r="AQ297" s="928"/>
      <c r="AR297" s="928"/>
    </row>
    <row r="298" spans="1:44">
      <c r="A298" s="928"/>
      <c r="B298" s="928"/>
      <c r="C298" s="928"/>
      <c r="D298" s="928"/>
      <c r="E298" s="928"/>
      <c r="F298" s="928"/>
      <c r="G298" s="928"/>
      <c r="H298" s="928"/>
      <c r="I298" s="928"/>
      <c r="J298" s="928"/>
      <c r="K298" s="928"/>
      <c r="L298" s="928"/>
      <c r="M298" s="928"/>
      <c r="N298" s="928"/>
      <c r="O298" s="928"/>
      <c r="P298" s="928"/>
      <c r="Q298" s="928"/>
      <c r="R298" s="928"/>
      <c r="S298" s="928"/>
      <c r="T298" s="928"/>
      <c r="U298" s="928"/>
      <c r="V298" s="928"/>
      <c r="W298" s="928"/>
      <c r="X298" s="928"/>
      <c r="Y298" s="928"/>
      <c r="Z298" s="928"/>
      <c r="AA298" s="928"/>
      <c r="AB298" s="928"/>
      <c r="AC298" s="928"/>
      <c r="AD298" s="928"/>
      <c r="AE298" s="928"/>
      <c r="AF298" s="928"/>
      <c r="AG298" s="928"/>
      <c r="AH298" s="928"/>
      <c r="AI298" s="928"/>
      <c r="AJ298" s="928"/>
      <c r="AK298" s="928"/>
      <c r="AL298" s="928"/>
      <c r="AM298" s="928"/>
      <c r="AN298" s="928"/>
      <c r="AO298" s="928"/>
      <c r="AP298" s="928"/>
      <c r="AQ298" s="928"/>
      <c r="AR298" s="928"/>
    </row>
    <row r="299" spans="1:44">
      <c r="A299" s="928"/>
      <c r="B299" s="928"/>
      <c r="C299" s="928"/>
      <c r="D299" s="928"/>
      <c r="E299" s="928"/>
      <c r="F299" s="928"/>
      <c r="G299" s="928"/>
      <c r="H299" s="928"/>
      <c r="I299" s="928"/>
      <c r="J299" s="928"/>
      <c r="K299" s="928"/>
      <c r="L299" s="928"/>
      <c r="M299" s="928"/>
      <c r="N299" s="928"/>
      <c r="O299" s="928"/>
      <c r="P299" s="928"/>
      <c r="Q299" s="928"/>
      <c r="R299" s="928"/>
      <c r="S299" s="928"/>
      <c r="T299" s="928"/>
      <c r="U299" s="928"/>
      <c r="V299" s="928"/>
      <c r="W299" s="928"/>
      <c r="X299" s="928"/>
      <c r="Y299" s="928"/>
      <c r="Z299" s="928"/>
      <c r="AA299" s="928"/>
      <c r="AB299" s="928"/>
      <c r="AC299" s="928"/>
      <c r="AD299" s="928"/>
      <c r="AE299" s="928"/>
      <c r="AF299" s="928"/>
      <c r="AG299" s="928"/>
      <c r="AH299" s="928"/>
      <c r="AI299" s="928"/>
      <c r="AJ299" s="928"/>
      <c r="AK299" s="928"/>
      <c r="AL299" s="928"/>
      <c r="AM299" s="928"/>
      <c r="AN299" s="928"/>
      <c r="AO299" s="928"/>
      <c r="AP299" s="928"/>
      <c r="AQ299" s="928"/>
      <c r="AR299" s="928"/>
    </row>
    <row r="300" spans="1:44">
      <c r="A300" s="928"/>
      <c r="B300" s="928"/>
      <c r="C300" s="928"/>
      <c r="D300" s="928"/>
      <c r="E300" s="928"/>
      <c r="F300" s="928"/>
      <c r="G300" s="928"/>
      <c r="H300" s="928"/>
      <c r="I300" s="928"/>
      <c r="J300" s="928"/>
      <c r="K300" s="928"/>
      <c r="L300" s="928"/>
      <c r="M300" s="928"/>
      <c r="N300" s="928"/>
      <c r="O300" s="928"/>
      <c r="P300" s="928"/>
      <c r="Q300" s="928"/>
      <c r="R300" s="928"/>
      <c r="S300" s="928"/>
      <c r="T300" s="928"/>
      <c r="U300" s="928"/>
      <c r="V300" s="928"/>
      <c r="W300" s="928"/>
      <c r="X300" s="928"/>
      <c r="Y300" s="928"/>
      <c r="Z300" s="928"/>
      <c r="AA300" s="928"/>
      <c r="AB300" s="928"/>
      <c r="AC300" s="928"/>
      <c r="AD300" s="928"/>
      <c r="AE300" s="928"/>
      <c r="AF300" s="928"/>
      <c r="AG300" s="928"/>
      <c r="AH300" s="928"/>
      <c r="AI300" s="928"/>
      <c r="AJ300" s="928"/>
      <c r="AK300" s="928"/>
      <c r="AL300" s="928"/>
      <c r="AM300" s="928"/>
      <c r="AN300" s="928"/>
      <c r="AO300" s="928"/>
      <c r="AP300" s="928"/>
      <c r="AQ300" s="928"/>
      <c r="AR300" s="928"/>
    </row>
    <row r="301" spans="1:44">
      <c r="A301" s="928"/>
      <c r="B301" s="928"/>
      <c r="C301" s="928"/>
      <c r="D301" s="928"/>
      <c r="E301" s="928"/>
      <c r="F301" s="928"/>
      <c r="G301" s="928"/>
      <c r="H301" s="928"/>
      <c r="I301" s="928"/>
      <c r="J301" s="928"/>
      <c r="K301" s="928"/>
      <c r="L301" s="928"/>
      <c r="M301" s="928"/>
      <c r="N301" s="928"/>
      <c r="O301" s="928"/>
      <c r="P301" s="928"/>
      <c r="Q301" s="928"/>
      <c r="R301" s="928"/>
      <c r="S301" s="928"/>
      <c r="T301" s="928"/>
      <c r="U301" s="928"/>
      <c r="V301" s="928"/>
      <c r="W301" s="928"/>
      <c r="X301" s="928"/>
      <c r="Y301" s="928"/>
      <c r="Z301" s="928"/>
      <c r="AA301" s="928"/>
      <c r="AB301" s="928"/>
      <c r="AC301" s="928"/>
      <c r="AD301" s="928"/>
      <c r="AE301" s="928"/>
      <c r="AF301" s="928"/>
      <c r="AG301" s="928"/>
      <c r="AH301" s="928"/>
      <c r="AI301" s="928"/>
      <c r="AJ301" s="928"/>
      <c r="AK301" s="928"/>
      <c r="AL301" s="928"/>
      <c r="AM301" s="928"/>
      <c r="AN301" s="928"/>
      <c r="AO301" s="928"/>
      <c r="AP301" s="928"/>
      <c r="AQ301" s="928"/>
      <c r="AR301" s="928"/>
    </row>
    <row r="302" spans="1:44">
      <c r="A302" s="928"/>
      <c r="B302" s="928"/>
      <c r="C302" s="928"/>
      <c r="D302" s="928"/>
      <c r="E302" s="928"/>
      <c r="F302" s="928"/>
      <c r="G302" s="928"/>
      <c r="H302" s="928"/>
      <c r="I302" s="928"/>
      <c r="J302" s="928"/>
      <c r="K302" s="928"/>
      <c r="L302" s="928"/>
      <c r="M302" s="928"/>
      <c r="N302" s="928"/>
      <c r="O302" s="928"/>
      <c r="P302" s="928"/>
      <c r="Q302" s="928"/>
      <c r="R302" s="928"/>
      <c r="S302" s="928"/>
      <c r="T302" s="928"/>
      <c r="U302" s="928"/>
      <c r="V302" s="928"/>
      <c r="W302" s="928"/>
      <c r="X302" s="928"/>
      <c r="Y302" s="928"/>
      <c r="Z302" s="928"/>
      <c r="AA302" s="928"/>
      <c r="AB302" s="928"/>
      <c r="AC302" s="928"/>
      <c r="AD302" s="928"/>
      <c r="AE302" s="928"/>
      <c r="AF302" s="928"/>
      <c r="AG302" s="928"/>
      <c r="AH302" s="928"/>
      <c r="AI302" s="928"/>
      <c r="AJ302" s="928"/>
      <c r="AK302" s="928"/>
      <c r="AL302" s="928"/>
      <c r="AM302" s="928"/>
      <c r="AN302" s="928"/>
      <c r="AO302" s="928"/>
      <c r="AP302" s="928"/>
      <c r="AQ302" s="928"/>
      <c r="AR302" s="928"/>
    </row>
    <row r="303" spans="1:44">
      <c r="A303" s="928"/>
      <c r="B303" s="928"/>
      <c r="C303" s="928"/>
      <c r="D303" s="928"/>
      <c r="E303" s="928"/>
      <c r="F303" s="928"/>
      <c r="G303" s="928"/>
      <c r="H303" s="928"/>
      <c r="I303" s="928"/>
      <c r="J303" s="928"/>
      <c r="K303" s="928"/>
      <c r="L303" s="928"/>
      <c r="M303" s="928"/>
      <c r="N303" s="928"/>
      <c r="O303" s="928"/>
      <c r="P303" s="928"/>
      <c r="Q303" s="928"/>
      <c r="R303" s="928"/>
      <c r="S303" s="928"/>
      <c r="T303" s="928"/>
      <c r="U303" s="928"/>
      <c r="V303" s="928"/>
      <c r="W303" s="928"/>
      <c r="X303" s="928"/>
      <c r="Y303" s="928"/>
      <c r="Z303" s="928"/>
      <c r="AA303" s="928"/>
      <c r="AB303" s="928"/>
      <c r="AC303" s="928"/>
      <c r="AD303" s="928"/>
      <c r="AE303" s="928"/>
      <c r="AF303" s="928"/>
      <c r="AG303" s="928"/>
      <c r="AH303" s="928"/>
      <c r="AI303" s="928"/>
      <c r="AJ303" s="928"/>
      <c r="AK303" s="928"/>
      <c r="AL303" s="928"/>
      <c r="AM303" s="928"/>
      <c r="AN303" s="928"/>
      <c r="AO303" s="928"/>
      <c r="AP303" s="928"/>
      <c r="AQ303" s="928"/>
      <c r="AR303" s="928"/>
    </row>
    <row r="304" spans="1:44">
      <c r="A304" s="928"/>
      <c r="B304" s="928"/>
      <c r="C304" s="928"/>
      <c r="D304" s="928"/>
      <c r="E304" s="928"/>
      <c r="F304" s="928"/>
      <c r="G304" s="928"/>
      <c r="H304" s="928"/>
      <c r="I304" s="928"/>
      <c r="J304" s="928"/>
      <c r="K304" s="928"/>
      <c r="L304" s="928"/>
      <c r="M304" s="928"/>
      <c r="N304" s="928"/>
      <c r="O304" s="928"/>
      <c r="P304" s="928"/>
      <c r="Q304" s="928"/>
      <c r="R304" s="928"/>
      <c r="S304" s="928"/>
      <c r="T304" s="928"/>
      <c r="U304" s="928"/>
      <c r="V304" s="928"/>
      <c r="W304" s="928"/>
      <c r="X304" s="928"/>
      <c r="Y304" s="928"/>
      <c r="Z304" s="928"/>
      <c r="AA304" s="928"/>
      <c r="AB304" s="928"/>
      <c r="AC304" s="928"/>
      <c r="AD304" s="928"/>
      <c r="AE304" s="928"/>
      <c r="AF304" s="928"/>
      <c r="AG304" s="928"/>
      <c r="AH304" s="928"/>
      <c r="AI304" s="928"/>
      <c r="AJ304" s="928"/>
      <c r="AK304" s="928"/>
      <c r="AL304" s="928"/>
      <c r="AM304" s="928"/>
      <c r="AN304" s="928"/>
      <c r="AO304" s="928"/>
      <c r="AP304" s="928"/>
      <c r="AQ304" s="928"/>
      <c r="AR304" s="928"/>
    </row>
    <row r="305" spans="1:44">
      <c r="A305" s="928"/>
      <c r="B305" s="928"/>
      <c r="C305" s="928"/>
      <c r="D305" s="928"/>
      <c r="E305" s="928"/>
      <c r="F305" s="928"/>
      <c r="G305" s="928"/>
      <c r="H305" s="928"/>
      <c r="I305" s="928"/>
      <c r="J305" s="928"/>
      <c r="K305" s="928"/>
      <c r="L305" s="928"/>
      <c r="M305" s="928"/>
      <c r="N305" s="928"/>
      <c r="O305" s="928"/>
      <c r="P305" s="928"/>
      <c r="Q305" s="928"/>
      <c r="R305" s="928"/>
      <c r="S305" s="928"/>
      <c r="T305" s="928"/>
      <c r="U305" s="928"/>
      <c r="V305" s="928"/>
      <c r="W305" s="928"/>
      <c r="X305" s="928"/>
      <c r="Y305" s="928"/>
      <c r="Z305" s="928"/>
      <c r="AA305" s="928"/>
      <c r="AB305" s="928"/>
      <c r="AC305" s="928"/>
      <c r="AD305" s="928"/>
      <c r="AE305" s="928"/>
      <c r="AF305" s="928"/>
      <c r="AG305" s="928"/>
      <c r="AH305" s="928"/>
      <c r="AI305" s="928"/>
      <c r="AJ305" s="928"/>
      <c r="AK305" s="928"/>
      <c r="AL305" s="928"/>
      <c r="AM305" s="928"/>
      <c r="AN305" s="928"/>
      <c r="AO305" s="928"/>
      <c r="AP305" s="928"/>
      <c r="AQ305" s="928"/>
      <c r="AR305" s="928"/>
    </row>
    <row r="306" spans="1:44">
      <c r="A306" s="928"/>
      <c r="B306" s="928"/>
      <c r="C306" s="928"/>
      <c r="D306" s="928"/>
      <c r="E306" s="928"/>
      <c r="F306" s="928"/>
      <c r="G306" s="928"/>
      <c r="H306" s="928"/>
      <c r="I306" s="928"/>
      <c r="J306" s="928"/>
      <c r="K306" s="928"/>
      <c r="L306" s="928"/>
      <c r="M306" s="928"/>
      <c r="N306" s="928"/>
      <c r="O306" s="928"/>
      <c r="P306" s="928"/>
      <c r="Q306" s="928"/>
      <c r="R306" s="928"/>
      <c r="S306" s="928"/>
      <c r="T306" s="928"/>
      <c r="U306" s="928"/>
      <c r="V306" s="928"/>
      <c r="W306" s="928"/>
      <c r="X306" s="928"/>
      <c r="Y306" s="928"/>
      <c r="Z306" s="928"/>
      <c r="AA306" s="928"/>
      <c r="AB306" s="928"/>
      <c r="AC306" s="928"/>
      <c r="AD306" s="928"/>
      <c r="AE306" s="928"/>
      <c r="AF306" s="928"/>
      <c r="AG306" s="928"/>
      <c r="AH306" s="928"/>
      <c r="AI306" s="928"/>
      <c r="AJ306" s="928"/>
      <c r="AK306" s="928"/>
      <c r="AL306" s="928"/>
      <c r="AM306" s="928"/>
      <c r="AN306" s="928"/>
      <c r="AO306" s="928"/>
      <c r="AP306" s="928"/>
      <c r="AQ306" s="928"/>
      <c r="AR306" s="928"/>
    </row>
    <row r="307" spans="1:44">
      <c r="A307" s="928"/>
      <c r="B307" s="928"/>
      <c r="C307" s="928"/>
      <c r="D307" s="928"/>
      <c r="E307" s="928"/>
      <c r="F307" s="928"/>
      <c r="G307" s="928"/>
      <c r="H307" s="928"/>
      <c r="I307" s="928"/>
      <c r="J307" s="928"/>
      <c r="K307" s="928"/>
      <c r="L307" s="928"/>
      <c r="M307" s="928"/>
      <c r="N307" s="928"/>
      <c r="O307" s="928"/>
      <c r="P307" s="928"/>
      <c r="Q307" s="928"/>
      <c r="R307" s="928"/>
      <c r="S307" s="928"/>
      <c r="T307" s="928"/>
      <c r="U307" s="928"/>
      <c r="V307" s="928"/>
      <c r="W307" s="928"/>
      <c r="X307" s="928"/>
      <c r="Y307" s="928"/>
      <c r="Z307" s="928"/>
      <c r="AA307" s="928"/>
      <c r="AB307" s="928"/>
      <c r="AC307" s="928"/>
      <c r="AD307" s="928"/>
      <c r="AE307" s="928"/>
      <c r="AF307" s="928"/>
      <c r="AG307" s="928"/>
      <c r="AH307" s="928"/>
      <c r="AI307" s="928"/>
      <c r="AJ307" s="928"/>
      <c r="AK307" s="928"/>
      <c r="AL307" s="928"/>
      <c r="AM307" s="928"/>
      <c r="AN307" s="928"/>
      <c r="AO307" s="928"/>
      <c r="AP307" s="928"/>
      <c r="AQ307" s="928"/>
      <c r="AR307" s="928"/>
    </row>
    <row r="308" spans="1:44">
      <c r="A308" s="928"/>
      <c r="B308" s="928"/>
      <c r="C308" s="928"/>
      <c r="D308" s="928"/>
      <c r="E308" s="928"/>
      <c r="F308" s="928"/>
      <c r="G308" s="928"/>
      <c r="H308" s="928"/>
      <c r="I308" s="928"/>
      <c r="J308" s="928"/>
      <c r="K308" s="928"/>
      <c r="L308" s="928"/>
      <c r="M308" s="928"/>
      <c r="N308" s="928"/>
      <c r="O308" s="928"/>
      <c r="P308" s="928"/>
      <c r="Q308" s="928"/>
      <c r="R308" s="928"/>
      <c r="S308" s="928"/>
      <c r="T308" s="928"/>
      <c r="U308" s="928"/>
      <c r="V308" s="928"/>
      <c r="W308" s="928"/>
      <c r="X308" s="928"/>
      <c r="Y308" s="928"/>
      <c r="Z308" s="928"/>
      <c r="AA308" s="928"/>
      <c r="AB308" s="928"/>
      <c r="AC308" s="928"/>
      <c r="AD308" s="928"/>
      <c r="AE308" s="928"/>
      <c r="AF308" s="928"/>
      <c r="AG308" s="928"/>
      <c r="AH308" s="928"/>
      <c r="AI308" s="928"/>
      <c r="AJ308" s="928"/>
      <c r="AK308" s="928"/>
      <c r="AL308" s="928"/>
      <c r="AM308" s="928"/>
      <c r="AN308" s="928"/>
      <c r="AO308" s="928"/>
      <c r="AP308" s="928"/>
      <c r="AQ308" s="928"/>
      <c r="AR308" s="928"/>
    </row>
    <row r="309" spans="1:44">
      <c r="A309" s="928"/>
      <c r="B309" s="928"/>
      <c r="C309" s="928"/>
      <c r="D309" s="928"/>
      <c r="E309" s="928"/>
      <c r="F309" s="928"/>
      <c r="G309" s="928"/>
      <c r="H309" s="928"/>
      <c r="I309" s="928"/>
      <c r="J309" s="928"/>
      <c r="K309" s="928"/>
      <c r="L309" s="928"/>
      <c r="M309" s="928"/>
      <c r="N309" s="928"/>
      <c r="O309" s="928"/>
      <c r="P309" s="928"/>
      <c r="Q309" s="928"/>
      <c r="R309" s="928"/>
      <c r="S309" s="928"/>
      <c r="T309" s="928"/>
      <c r="U309" s="928"/>
      <c r="V309" s="928"/>
      <c r="W309" s="928"/>
      <c r="X309" s="928"/>
      <c r="Y309" s="928"/>
      <c r="Z309" s="928"/>
      <c r="AA309" s="928"/>
      <c r="AB309" s="928"/>
      <c r="AC309" s="928"/>
      <c r="AD309" s="928"/>
      <c r="AE309" s="928"/>
      <c r="AF309" s="928"/>
      <c r="AG309" s="928"/>
      <c r="AH309" s="928"/>
      <c r="AI309" s="928"/>
      <c r="AJ309" s="928"/>
      <c r="AK309" s="928"/>
      <c r="AL309" s="928"/>
      <c r="AM309" s="928"/>
      <c r="AN309" s="928"/>
      <c r="AO309" s="928"/>
      <c r="AP309" s="928"/>
      <c r="AQ309" s="928"/>
      <c r="AR309" s="928"/>
    </row>
    <row r="310" spans="1:44">
      <c r="A310" s="928"/>
      <c r="B310" s="928"/>
      <c r="C310" s="928"/>
      <c r="D310" s="928"/>
      <c r="E310" s="928"/>
      <c r="F310" s="928"/>
      <c r="G310" s="928"/>
      <c r="H310" s="928"/>
      <c r="I310" s="928"/>
      <c r="J310" s="928"/>
      <c r="K310" s="928"/>
      <c r="L310" s="928"/>
      <c r="M310" s="928"/>
      <c r="N310" s="928"/>
      <c r="O310" s="928"/>
      <c r="P310" s="928"/>
      <c r="Q310" s="928"/>
      <c r="R310" s="928"/>
      <c r="S310" s="928"/>
      <c r="T310" s="928"/>
      <c r="U310" s="928"/>
      <c r="V310" s="928"/>
      <c r="W310" s="928"/>
      <c r="X310" s="928"/>
      <c r="Y310" s="928"/>
      <c r="Z310" s="928"/>
      <c r="AA310" s="928"/>
      <c r="AB310" s="928"/>
      <c r="AC310" s="928"/>
      <c r="AD310" s="928"/>
      <c r="AE310" s="928"/>
      <c r="AF310" s="928"/>
      <c r="AG310" s="928"/>
      <c r="AH310" s="928"/>
      <c r="AI310" s="928"/>
      <c r="AJ310" s="928"/>
      <c r="AK310" s="928"/>
      <c r="AL310" s="928"/>
      <c r="AM310" s="928"/>
      <c r="AN310" s="928"/>
      <c r="AO310" s="928"/>
      <c r="AP310" s="928"/>
      <c r="AQ310" s="928"/>
      <c r="AR310" s="928"/>
    </row>
    <row r="311" spans="1:44">
      <c r="A311" s="928"/>
      <c r="B311" s="928"/>
      <c r="C311" s="928"/>
      <c r="D311" s="928"/>
      <c r="E311" s="928"/>
      <c r="F311" s="928"/>
      <c r="G311" s="928"/>
      <c r="H311" s="928"/>
      <c r="I311" s="928"/>
      <c r="J311" s="928"/>
      <c r="K311" s="928"/>
      <c r="L311" s="928"/>
      <c r="M311" s="928"/>
      <c r="N311" s="928"/>
      <c r="O311" s="928"/>
      <c r="P311" s="928"/>
      <c r="Q311" s="928"/>
      <c r="R311" s="928"/>
      <c r="S311" s="928"/>
      <c r="T311" s="928"/>
      <c r="U311" s="928"/>
      <c r="V311" s="928"/>
      <c r="W311" s="928"/>
      <c r="X311" s="928"/>
      <c r="Y311" s="928"/>
      <c r="Z311" s="928"/>
      <c r="AA311" s="928"/>
      <c r="AB311" s="928"/>
      <c r="AC311" s="928"/>
      <c r="AD311" s="928"/>
      <c r="AE311" s="928"/>
      <c r="AF311" s="928"/>
      <c r="AG311" s="928"/>
      <c r="AH311" s="928"/>
      <c r="AI311" s="928"/>
      <c r="AJ311" s="928"/>
      <c r="AK311" s="928"/>
      <c r="AL311" s="928"/>
      <c r="AM311" s="928"/>
      <c r="AN311" s="928"/>
      <c r="AO311" s="928"/>
      <c r="AP311" s="928"/>
      <c r="AQ311" s="928"/>
      <c r="AR311" s="928"/>
    </row>
    <row r="312" spans="1:44">
      <c r="A312" s="928"/>
      <c r="B312" s="928"/>
      <c r="C312" s="928"/>
      <c r="D312" s="928"/>
      <c r="E312" s="928"/>
      <c r="F312" s="928"/>
      <c r="G312" s="928"/>
      <c r="H312" s="928"/>
      <c r="I312" s="928"/>
      <c r="J312" s="928"/>
      <c r="K312" s="928"/>
      <c r="L312" s="928"/>
      <c r="M312" s="928"/>
      <c r="N312" s="928"/>
      <c r="O312" s="928"/>
      <c r="P312" s="928"/>
      <c r="Q312" s="928"/>
      <c r="R312" s="928"/>
      <c r="S312" s="928"/>
      <c r="T312" s="928"/>
      <c r="U312" s="928"/>
      <c r="V312" s="928"/>
      <c r="W312" s="928"/>
      <c r="X312" s="928"/>
      <c r="Y312" s="928"/>
      <c r="Z312" s="928"/>
      <c r="AA312" s="928"/>
      <c r="AB312" s="928"/>
      <c r="AC312" s="928"/>
      <c r="AD312" s="928"/>
      <c r="AE312" s="928"/>
      <c r="AF312" s="928"/>
      <c r="AG312" s="928"/>
      <c r="AH312" s="928"/>
      <c r="AI312" s="928"/>
      <c r="AJ312" s="928"/>
      <c r="AK312" s="928"/>
      <c r="AL312" s="928"/>
      <c r="AM312" s="928"/>
      <c r="AN312" s="928"/>
      <c r="AO312" s="928"/>
      <c r="AP312" s="928"/>
      <c r="AQ312" s="928"/>
      <c r="AR312" s="928"/>
    </row>
    <row r="313" spans="1:44">
      <c r="A313" s="928"/>
      <c r="B313" s="928"/>
      <c r="C313" s="928"/>
      <c r="D313" s="928"/>
      <c r="E313" s="928"/>
      <c r="F313" s="928"/>
      <c r="G313" s="928"/>
      <c r="H313" s="928"/>
      <c r="I313" s="928"/>
      <c r="J313" s="928"/>
      <c r="K313" s="928"/>
      <c r="L313" s="928"/>
      <c r="M313" s="928"/>
      <c r="N313" s="928"/>
      <c r="O313" s="928"/>
      <c r="P313" s="928"/>
      <c r="Q313" s="928"/>
      <c r="R313" s="928"/>
      <c r="S313" s="928"/>
      <c r="T313" s="928"/>
      <c r="U313" s="928"/>
      <c r="V313" s="928"/>
      <c r="W313" s="928"/>
      <c r="X313" s="928"/>
      <c r="Y313" s="928"/>
      <c r="Z313" s="928"/>
      <c r="AA313" s="928"/>
      <c r="AB313" s="928"/>
      <c r="AC313" s="928"/>
      <c r="AD313" s="928"/>
      <c r="AE313" s="928"/>
      <c r="AF313" s="928"/>
      <c r="AG313" s="928"/>
      <c r="AH313" s="928"/>
      <c r="AI313" s="928"/>
      <c r="AJ313" s="928"/>
      <c r="AK313" s="928"/>
      <c r="AL313" s="928"/>
      <c r="AM313" s="928"/>
      <c r="AN313" s="928"/>
      <c r="AO313" s="928"/>
      <c r="AP313" s="928"/>
      <c r="AQ313" s="928"/>
      <c r="AR313" s="928"/>
    </row>
    <row r="314" spans="1:44">
      <c r="A314" s="928"/>
      <c r="B314" s="928"/>
      <c r="C314" s="928"/>
      <c r="D314" s="928"/>
      <c r="E314" s="928"/>
      <c r="F314" s="928"/>
      <c r="G314" s="928"/>
      <c r="H314" s="928"/>
      <c r="I314" s="928"/>
      <c r="J314" s="928"/>
      <c r="K314" s="928"/>
      <c r="L314" s="928"/>
      <c r="M314" s="928"/>
      <c r="N314" s="928"/>
      <c r="O314" s="928"/>
      <c r="P314" s="928"/>
      <c r="Q314" s="928"/>
      <c r="R314" s="928"/>
      <c r="S314" s="928"/>
      <c r="T314" s="928"/>
      <c r="U314" s="928"/>
      <c r="V314" s="928"/>
      <c r="W314" s="928"/>
      <c r="X314" s="928"/>
      <c r="Y314" s="928"/>
      <c r="Z314" s="928"/>
      <c r="AA314" s="928"/>
      <c r="AB314" s="928"/>
      <c r="AC314" s="928"/>
      <c r="AD314" s="928"/>
      <c r="AE314" s="928"/>
      <c r="AF314" s="928"/>
      <c r="AG314" s="928"/>
      <c r="AH314" s="928"/>
      <c r="AI314" s="928"/>
      <c r="AJ314" s="928"/>
      <c r="AK314" s="928"/>
      <c r="AL314" s="928"/>
      <c r="AM314" s="928"/>
      <c r="AN314" s="928"/>
      <c r="AO314" s="928"/>
      <c r="AP314" s="928"/>
      <c r="AQ314" s="928"/>
      <c r="AR314" s="928"/>
    </row>
    <row r="315" spans="1:44">
      <c r="A315" s="928"/>
      <c r="B315" s="928"/>
      <c r="C315" s="928"/>
      <c r="D315" s="928"/>
      <c r="E315" s="928"/>
      <c r="F315" s="928"/>
      <c r="G315" s="928"/>
      <c r="H315" s="928"/>
      <c r="I315" s="928"/>
      <c r="J315" s="928"/>
      <c r="K315" s="928"/>
      <c r="L315" s="928"/>
      <c r="M315" s="928"/>
      <c r="N315" s="928"/>
      <c r="O315" s="928"/>
      <c r="P315" s="928"/>
      <c r="Q315" s="928"/>
      <c r="R315" s="928"/>
      <c r="S315" s="928"/>
      <c r="T315" s="928"/>
      <c r="U315" s="928"/>
      <c r="V315" s="928"/>
      <c r="W315" s="928"/>
      <c r="X315" s="928"/>
      <c r="Y315" s="928"/>
      <c r="Z315" s="928"/>
      <c r="AA315" s="928"/>
      <c r="AB315" s="928"/>
      <c r="AC315" s="928"/>
      <c r="AD315" s="928"/>
      <c r="AE315" s="928"/>
      <c r="AF315" s="928"/>
      <c r="AG315" s="928"/>
      <c r="AH315" s="928"/>
      <c r="AI315" s="928"/>
      <c r="AJ315" s="928"/>
      <c r="AK315" s="928"/>
      <c r="AL315" s="928"/>
      <c r="AM315" s="928"/>
      <c r="AN315" s="928"/>
      <c r="AO315" s="928"/>
      <c r="AP315" s="928"/>
      <c r="AQ315" s="928"/>
      <c r="AR315" s="928"/>
    </row>
    <row r="316" spans="1:44">
      <c r="A316" s="928"/>
      <c r="B316" s="928"/>
      <c r="C316" s="928"/>
      <c r="D316" s="928"/>
      <c r="E316" s="928"/>
      <c r="F316" s="928"/>
      <c r="G316" s="928"/>
      <c r="H316" s="928"/>
      <c r="I316" s="928"/>
      <c r="J316" s="928"/>
      <c r="K316" s="928"/>
      <c r="L316" s="928"/>
      <c r="M316" s="928"/>
      <c r="N316" s="928"/>
      <c r="O316" s="928"/>
      <c r="P316" s="928"/>
      <c r="Q316" s="928"/>
      <c r="R316" s="928"/>
      <c r="S316" s="928"/>
      <c r="T316" s="928"/>
      <c r="U316" s="928"/>
      <c r="V316" s="928"/>
      <c r="W316" s="928"/>
      <c r="X316" s="928"/>
      <c r="Y316" s="928"/>
      <c r="Z316" s="928"/>
      <c r="AA316" s="928"/>
      <c r="AB316" s="928"/>
      <c r="AC316" s="928"/>
      <c r="AD316" s="928"/>
      <c r="AE316" s="928"/>
      <c r="AF316" s="928"/>
      <c r="AG316" s="928"/>
      <c r="AH316" s="928"/>
      <c r="AI316" s="928"/>
      <c r="AJ316" s="928"/>
      <c r="AK316" s="928"/>
      <c r="AL316" s="928"/>
      <c r="AM316" s="928"/>
      <c r="AN316" s="928"/>
      <c r="AO316" s="928"/>
      <c r="AP316" s="928"/>
      <c r="AQ316" s="928"/>
      <c r="AR316" s="928"/>
    </row>
    <row r="317" spans="1:44">
      <c r="A317" s="928"/>
      <c r="B317" s="928"/>
      <c r="C317" s="928"/>
      <c r="D317" s="928"/>
      <c r="E317" s="928"/>
      <c r="F317" s="928"/>
      <c r="G317" s="928"/>
      <c r="H317" s="928"/>
      <c r="I317" s="928"/>
      <c r="J317" s="928"/>
      <c r="K317" s="928"/>
      <c r="L317" s="928"/>
      <c r="M317" s="928"/>
      <c r="N317" s="928"/>
      <c r="O317" s="928"/>
      <c r="P317" s="928"/>
      <c r="Q317" s="928"/>
      <c r="R317" s="928"/>
      <c r="S317" s="928"/>
      <c r="T317" s="928"/>
      <c r="U317" s="928"/>
      <c r="V317" s="928"/>
      <c r="W317" s="928"/>
      <c r="X317" s="928"/>
      <c r="Y317" s="928"/>
      <c r="Z317" s="928"/>
      <c r="AA317" s="928"/>
      <c r="AB317" s="928"/>
      <c r="AC317" s="928"/>
      <c r="AD317" s="928"/>
      <c r="AE317" s="928"/>
      <c r="AF317" s="928"/>
      <c r="AG317" s="928"/>
      <c r="AH317" s="928"/>
      <c r="AI317" s="928"/>
      <c r="AJ317" s="928"/>
      <c r="AK317" s="928"/>
      <c r="AL317" s="928"/>
      <c r="AM317" s="928"/>
      <c r="AN317" s="928"/>
      <c r="AO317" s="928"/>
      <c r="AP317" s="928"/>
      <c r="AQ317" s="928"/>
      <c r="AR317" s="928"/>
    </row>
    <row r="318" spans="1:44">
      <c r="A318" s="928"/>
      <c r="B318" s="928"/>
      <c r="C318" s="928"/>
      <c r="D318" s="928"/>
      <c r="E318" s="928"/>
      <c r="F318" s="928"/>
      <c r="G318" s="928"/>
      <c r="H318" s="928"/>
      <c r="I318" s="928"/>
      <c r="J318" s="928"/>
      <c r="K318" s="928"/>
      <c r="L318" s="928"/>
      <c r="M318" s="928"/>
      <c r="N318" s="928"/>
      <c r="O318" s="928"/>
      <c r="P318" s="928"/>
      <c r="Q318" s="928"/>
      <c r="R318" s="928"/>
      <c r="S318" s="928"/>
      <c r="T318" s="928"/>
      <c r="U318" s="928"/>
      <c r="V318" s="928"/>
      <c r="W318" s="928"/>
      <c r="X318" s="928"/>
      <c r="Y318" s="928"/>
      <c r="Z318" s="928"/>
      <c r="AA318" s="928"/>
      <c r="AB318" s="928"/>
      <c r="AC318" s="928"/>
      <c r="AD318" s="928"/>
      <c r="AE318" s="928"/>
      <c r="AF318" s="928"/>
      <c r="AG318" s="928"/>
      <c r="AH318" s="928"/>
      <c r="AI318" s="928"/>
      <c r="AJ318" s="928"/>
      <c r="AK318" s="928"/>
      <c r="AL318" s="928"/>
      <c r="AM318" s="928"/>
      <c r="AN318" s="928"/>
      <c r="AO318" s="928"/>
      <c r="AP318" s="928"/>
      <c r="AQ318" s="928"/>
      <c r="AR318" s="928"/>
    </row>
    <row r="319" spans="1:44">
      <c r="A319" s="928"/>
      <c r="B319" s="928"/>
      <c r="C319" s="928"/>
      <c r="D319" s="928"/>
      <c r="E319" s="928"/>
      <c r="F319" s="928"/>
      <c r="G319" s="928"/>
      <c r="H319" s="928"/>
      <c r="I319" s="928"/>
      <c r="J319" s="928"/>
      <c r="K319" s="928"/>
      <c r="L319" s="928"/>
      <c r="M319" s="928"/>
      <c r="N319" s="928"/>
      <c r="O319" s="928"/>
      <c r="P319" s="928"/>
      <c r="Q319" s="928"/>
      <c r="R319" s="928"/>
      <c r="S319" s="928"/>
      <c r="T319" s="928"/>
      <c r="U319" s="928"/>
      <c r="V319" s="928"/>
      <c r="W319" s="928"/>
      <c r="X319" s="928"/>
      <c r="Y319" s="928"/>
      <c r="Z319" s="928"/>
      <c r="AA319" s="928"/>
      <c r="AB319" s="928"/>
      <c r="AC319" s="928"/>
      <c r="AD319" s="928"/>
      <c r="AE319" s="928"/>
      <c r="AF319" s="928"/>
      <c r="AG319" s="928"/>
      <c r="AH319" s="928"/>
      <c r="AI319" s="928"/>
      <c r="AJ319" s="928"/>
      <c r="AK319" s="928"/>
      <c r="AL319" s="928"/>
      <c r="AM319" s="928"/>
      <c r="AN319" s="928"/>
      <c r="AO319" s="928"/>
      <c r="AP319" s="928"/>
      <c r="AQ319" s="928"/>
      <c r="AR319" s="928"/>
    </row>
    <row r="320" spans="1:44">
      <c r="A320" s="928"/>
      <c r="B320" s="928"/>
      <c r="C320" s="928"/>
      <c r="D320" s="928"/>
      <c r="E320" s="928"/>
      <c r="F320" s="928"/>
      <c r="G320" s="928"/>
      <c r="H320" s="928"/>
      <c r="I320" s="928"/>
      <c r="J320" s="928"/>
      <c r="K320" s="928"/>
      <c r="L320" s="928"/>
      <c r="M320" s="928"/>
      <c r="N320" s="928"/>
      <c r="O320" s="928"/>
      <c r="P320" s="928"/>
      <c r="Q320" s="928"/>
      <c r="R320" s="928"/>
      <c r="S320" s="928"/>
      <c r="T320" s="928"/>
      <c r="U320" s="928"/>
      <c r="V320" s="928"/>
      <c r="W320" s="928"/>
      <c r="X320" s="928"/>
      <c r="Y320" s="928"/>
      <c r="Z320" s="928"/>
      <c r="AA320" s="928"/>
      <c r="AB320" s="928"/>
      <c r="AC320" s="928"/>
      <c r="AD320" s="928"/>
      <c r="AE320" s="928"/>
      <c r="AF320" s="928"/>
      <c r="AG320" s="928"/>
      <c r="AH320" s="928"/>
      <c r="AI320" s="928"/>
      <c r="AJ320" s="928"/>
      <c r="AK320" s="928"/>
      <c r="AL320" s="928"/>
      <c r="AM320" s="928"/>
      <c r="AN320" s="928"/>
      <c r="AO320" s="928"/>
      <c r="AP320" s="928"/>
      <c r="AQ320" s="928"/>
      <c r="AR320" s="928"/>
    </row>
    <row r="321" spans="1:44">
      <c r="A321" s="928"/>
      <c r="B321" s="928"/>
      <c r="C321" s="928"/>
      <c r="D321" s="928"/>
      <c r="E321" s="928"/>
      <c r="F321" s="928"/>
      <c r="G321" s="928"/>
      <c r="H321" s="928"/>
      <c r="I321" s="928"/>
      <c r="J321" s="928"/>
      <c r="K321" s="928"/>
      <c r="L321" s="928"/>
      <c r="M321" s="928"/>
      <c r="N321" s="928"/>
      <c r="O321" s="928"/>
      <c r="P321" s="928"/>
      <c r="Q321" s="928"/>
      <c r="R321" s="928"/>
      <c r="S321" s="928"/>
      <c r="T321" s="928"/>
      <c r="U321" s="928"/>
      <c r="V321" s="928"/>
      <c r="W321" s="928"/>
      <c r="X321" s="928"/>
      <c r="Y321" s="928"/>
      <c r="Z321" s="928"/>
      <c r="AA321" s="928"/>
      <c r="AB321" s="928"/>
      <c r="AC321" s="928"/>
      <c r="AD321" s="928"/>
      <c r="AE321" s="928"/>
      <c r="AF321" s="928"/>
      <c r="AG321" s="928"/>
      <c r="AH321" s="928"/>
      <c r="AI321" s="928"/>
      <c r="AJ321" s="928"/>
      <c r="AK321" s="928"/>
      <c r="AL321" s="928"/>
      <c r="AM321" s="928"/>
      <c r="AN321" s="928"/>
      <c r="AO321" s="928"/>
      <c r="AP321" s="928"/>
      <c r="AQ321" s="928"/>
      <c r="AR321" s="928"/>
    </row>
    <row r="322" spans="1:44">
      <c r="A322" s="928"/>
      <c r="B322" s="928"/>
      <c r="C322" s="928"/>
      <c r="D322" s="928"/>
      <c r="E322" s="928"/>
      <c r="F322" s="928"/>
      <c r="G322" s="928"/>
      <c r="H322" s="928"/>
      <c r="I322" s="928"/>
      <c r="J322" s="928"/>
      <c r="K322" s="928"/>
      <c r="L322" s="928"/>
      <c r="M322" s="928"/>
      <c r="N322" s="928"/>
      <c r="O322" s="928"/>
      <c r="P322" s="928"/>
      <c r="Q322" s="928"/>
      <c r="R322" s="928"/>
      <c r="S322" s="928"/>
      <c r="T322" s="928"/>
      <c r="U322" s="928"/>
      <c r="V322" s="928"/>
      <c r="W322" s="928"/>
      <c r="X322" s="928"/>
      <c r="Y322" s="928"/>
      <c r="Z322" s="928"/>
      <c r="AA322" s="928"/>
      <c r="AB322" s="928"/>
      <c r="AC322" s="928"/>
      <c r="AD322" s="928"/>
      <c r="AE322" s="928"/>
      <c r="AF322" s="928"/>
      <c r="AG322" s="928"/>
      <c r="AH322" s="928"/>
      <c r="AI322" s="928"/>
      <c r="AJ322" s="928"/>
      <c r="AK322" s="928"/>
      <c r="AL322" s="928"/>
      <c r="AM322" s="928"/>
      <c r="AN322" s="928"/>
      <c r="AO322" s="928"/>
      <c r="AP322" s="928"/>
      <c r="AQ322" s="928"/>
      <c r="AR322" s="928"/>
    </row>
    <row r="323" spans="1:44">
      <c r="A323" s="928"/>
      <c r="B323" s="928"/>
      <c r="C323" s="928"/>
      <c r="D323" s="928"/>
      <c r="E323" s="928"/>
      <c r="F323" s="928"/>
      <c r="G323" s="928"/>
      <c r="H323" s="928"/>
      <c r="I323" s="928"/>
      <c r="J323" s="928"/>
      <c r="K323" s="928"/>
      <c r="L323" s="928"/>
      <c r="M323" s="928"/>
      <c r="N323" s="928"/>
      <c r="O323" s="928"/>
      <c r="P323" s="928"/>
      <c r="Q323" s="928"/>
      <c r="R323" s="928"/>
      <c r="S323" s="928"/>
      <c r="T323" s="928"/>
      <c r="U323" s="928"/>
      <c r="V323" s="928"/>
      <c r="W323" s="928"/>
      <c r="X323" s="928"/>
      <c r="Y323" s="928"/>
      <c r="Z323" s="928"/>
      <c r="AA323" s="928"/>
      <c r="AB323" s="928"/>
      <c r="AC323" s="928"/>
      <c r="AD323" s="928"/>
      <c r="AE323" s="928"/>
      <c r="AF323" s="928"/>
      <c r="AG323" s="928"/>
      <c r="AH323" s="928"/>
      <c r="AI323" s="928"/>
      <c r="AJ323" s="928"/>
      <c r="AK323" s="928"/>
      <c r="AL323" s="928"/>
      <c r="AM323" s="928"/>
      <c r="AN323" s="928"/>
      <c r="AO323" s="928"/>
      <c r="AP323" s="928"/>
      <c r="AQ323" s="928"/>
      <c r="AR323" s="928"/>
    </row>
    <row r="324" spans="1:44">
      <c r="A324" s="928"/>
      <c r="B324" s="928"/>
      <c r="C324" s="928"/>
      <c r="D324" s="928"/>
      <c r="E324" s="928"/>
      <c r="F324" s="928"/>
      <c r="G324" s="928"/>
      <c r="H324" s="928"/>
      <c r="I324" s="928"/>
      <c r="J324" s="928"/>
      <c r="K324" s="928"/>
      <c r="L324" s="928"/>
      <c r="M324" s="928"/>
      <c r="N324" s="928"/>
      <c r="O324" s="928"/>
      <c r="P324" s="928"/>
      <c r="Q324" s="928"/>
      <c r="R324" s="928"/>
      <c r="S324" s="928"/>
      <c r="T324" s="928"/>
      <c r="U324" s="928"/>
      <c r="V324" s="928"/>
      <c r="W324" s="928"/>
      <c r="X324" s="928"/>
      <c r="Y324" s="928"/>
      <c r="Z324" s="928"/>
      <c r="AA324" s="928"/>
      <c r="AB324" s="928"/>
      <c r="AC324" s="928"/>
      <c r="AD324" s="928"/>
      <c r="AE324" s="928"/>
      <c r="AF324" s="928"/>
      <c r="AG324" s="928"/>
      <c r="AH324" s="928"/>
      <c r="AI324" s="928"/>
      <c r="AJ324" s="928"/>
      <c r="AK324" s="928"/>
      <c r="AL324" s="928"/>
      <c r="AM324" s="928"/>
      <c r="AN324" s="928"/>
      <c r="AO324" s="928"/>
      <c r="AP324" s="928"/>
      <c r="AQ324" s="928"/>
      <c r="AR324" s="928"/>
    </row>
    <row r="325" spans="1:44">
      <c r="A325" s="928"/>
      <c r="B325" s="928"/>
      <c r="C325" s="928"/>
      <c r="D325" s="928"/>
      <c r="E325" s="928"/>
      <c r="F325" s="928"/>
      <c r="G325" s="928"/>
      <c r="H325" s="928"/>
      <c r="I325" s="928"/>
      <c r="J325" s="928"/>
      <c r="K325" s="928"/>
      <c r="L325" s="928"/>
      <c r="M325" s="928"/>
      <c r="N325" s="928"/>
      <c r="O325" s="928"/>
      <c r="P325" s="928"/>
      <c r="Q325" s="928"/>
      <c r="R325" s="928"/>
      <c r="S325" s="928"/>
      <c r="T325" s="928"/>
      <c r="U325" s="928"/>
      <c r="V325" s="928"/>
      <c r="W325" s="928"/>
      <c r="X325" s="928"/>
      <c r="Y325" s="928"/>
      <c r="Z325" s="928"/>
      <c r="AA325" s="928"/>
      <c r="AB325" s="928"/>
      <c r="AC325" s="928"/>
      <c r="AD325" s="928"/>
      <c r="AE325" s="928"/>
      <c r="AF325" s="928"/>
      <c r="AG325" s="928"/>
      <c r="AH325" s="928"/>
      <c r="AI325" s="928"/>
      <c r="AJ325" s="928"/>
      <c r="AK325" s="928"/>
      <c r="AL325" s="928"/>
      <c r="AM325" s="928"/>
      <c r="AN325" s="928"/>
      <c r="AO325" s="928"/>
      <c r="AP325" s="928"/>
      <c r="AQ325" s="928"/>
      <c r="AR325" s="928"/>
    </row>
    <row r="326" spans="1:44">
      <c r="A326" s="928"/>
      <c r="B326" s="928"/>
      <c r="C326" s="928"/>
      <c r="D326" s="928"/>
      <c r="E326" s="928"/>
      <c r="F326" s="928"/>
      <c r="G326" s="928"/>
      <c r="H326" s="928"/>
      <c r="I326" s="928"/>
      <c r="J326" s="928"/>
      <c r="K326" s="928"/>
      <c r="L326" s="928"/>
      <c r="M326" s="928"/>
      <c r="N326" s="928"/>
      <c r="O326" s="928"/>
      <c r="P326" s="928"/>
      <c r="Q326" s="928"/>
      <c r="R326" s="928"/>
      <c r="S326" s="928"/>
      <c r="T326" s="928"/>
      <c r="U326" s="928"/>
      <c r="V326" s="928"/>
      <c r="W326" s="928"/>
      <c r="X326" s="928"/>
      <c r="Y326" s="928"/>
      <c r="Z326" s="928"/>
      <c r="AA326" s="928"/>
      <c r="AB326" s="928"/>
      <c r="AC326" s="928"/>
      <c r="AD326" s="928"/>
      <c r="AE326" s="928"/>
      <c r="AF326" s="928"/>
      <c r="AG326" s="928"/>
      <c r="AH326" s="928"/>
      <c r="AI326" s="928"/>
      <c r="AJ326" s="928"/>
      <c r="AK326" s="928"/>
      <c r="AL326" s="928"/>
      <c r="AM326" s="928"/>
      <c r="AN326" s="928"/>
      <c r="AO326" s="928"/>
      <c r="AP326" s="928"/>
      <c r="AQ326" s="928"/>
      <c r="AR326" s="928"/>
    </row>
    <row r="327" spans="1:44">
      <c r="A327" s="928"/>
      <c r="B327" s="928"/>
      <c r="C327" s="928"/>
      <c r="D327" s="928"/>
      <c r="E327" s="928"/>
      <c r="F327" s="928"/>
      <c r="G327" s="928"/>
      <c r="H327" s="928"/>
      <c r="I327" s="928"/>
      <c r="J327" s="928"/>
      <c r="K327" s="928"/>
      <c r="L327" s="928"/>
      <c r="M327" s="928"/>
      <c r="N327" s="928"/>
      <c r="O327" s="928"/>
      <c r="P327" s="928"/>
      <c r="Q327" s="928"/>
      <c r="R327" s="928"/>
      <c r="S327" s="928"/>
      <c r="T327" s="928"/>
      <c r="U327" s="928"/>
      <c r="V327" s="928"/>
      <c r="W327" s="928"/>
      <c r="X327" s="928"/>
      <c r="Y327" s="928"/>
      <c r="Z327" s="928"/>
      <c r="AA327" s="928"/>
      <c r="AB327" s="928"/>
      <c r="AC327" s="928"/>
      <c r="AD327" s="928"/>
      <c r="AE327" s="928"/>
      <c r="AF327" s="928"/>
      <c r="AG327" s="928"/>
      <c r="AH327" s="928"/>
      <c r="AI327" s="928"/>
      <c r="AJ327" s="928"/>
      <c r="AK327" s="928"/>
      <c r="AL327" s="928"/>
      <c r="AM327" s="928"/>
      <c r="AN327" s="928"/>
      <c r="AO327" s="928"/>
      <c r="AP327" s="928"/>
      <c r="AQ327" s="928"/>
      <c r="AR327" s="928"/>
    </row>
    <row r="328" spans="1:44">
      <c r="A328" s="928"/>
      <c r="B328" s="928"/>
      <c r="C328" s="928"/>
      <c r="D328" s="928"/>
      <c r="E328" s="928"/>
      <c r="F328" s="928"/>
      <c r="G328" s="928"/>
      <c r="H328" s="928"/>
      <c r="I328" s="928"/>
      <c r="J328" s="928"/>
      <c r="K328" s="928"/>
      <c r="L328" s="928"/>
      <c r="M328" s="928"/>
      <c r="N328" s="928"/>
      <c r="O328" s="928"/>
      <c r="P328" s="928"/>
      <c r="Q328" s="928"/>
      <c r="R328" s="928"/>
      <c r="S328" s="928"/>
      <c r="T328" s="928"/>
      <c r="U328" s="928"/>
      <c r="V328" s="928"/>
      <c r="W328" s="928"/>
      <c r="X328" s="928"/>
      <c r="Y328" s="928"/>
      <c r="Z328" s="928"/>
      <c r="AA328" s="928"/>
      <c r="AB328" s="928"/>
      <c r="AC328" s="928"/>
      <c r="AD328" s="928"/>
      <c r="AE328" s="928"/>
      <c r="AF328" s="928"/>
      <c r="AG328" s="928"/>
      <c r="AH328" s="928"/>
      <c r="AI328" s="928"/>
      <c r="AJ328" s="928"/>
      <c r="AK328" s="928"/>
      <c r="AL328" s="928"/>
      <c r="AM328" s="928"/>
      <c r="AN328" s="928"/>
      <c r="AO328" s="928"/>
      <c r="AP328" s="928"/>
      <c r="AQ328" s="928"/>
      <c r="AR328" s="928"/>
    </row>
    <row r="329" spans="1:44">
      <c r="A329" s="928"/>
      <c r="B329" s="928"/>
      <c r="C329" s="928"/>
      <c r="D329" s="928"/>
      <c r="E329" s="928"/>
      <c r="F329" s="928"/>
      <c r="G329" s="928"/>
      <c r="H329" s="928"/>
      <c r="I329" s="928"/>
      <c r="J329" s="928"/>
      <c r="K329" s="928"/>
      <c r="L329" s="928"/>
      <c r="M329" s="928"/>
      <c r="N329" s="928"/>
      <c r="O329" s="928"/>
      <c r="P329" s="928"/>
      <c r="Q329" s="928"/>
      <c r="R329" s="928"/>
      <c r="S329" s="928"/>
      <c r="T329" s="928"/>
      <c r="U329" s="928"/>
      <c r="V329" s="928"/>
      <c r="W329" s="928"/>
      <c r="X329" s="928"/>
      <c r="Y329" s="928"/>
      <c r="Z329" s="928"/>
      <c r="AA329" s="928"/>
      <c r="AB329" s="928"/>
      <c r="AC329" s="928"/>
      <c r="AD329" s="928"/>
      <c r="AE329" s="928"/>
      <c r="AF329" s="928"/>
      <c r="AG329" s="928"/>
      <c r="AH329" s="928"/>
      <c r="AI329" s="928"/>
      <c r="AJ329" s="928"/>
      <c r="AK329" s="928"/>
      <c r="AL329" s="928"/>
      <c r="AM329" s="928"/>
      <c r="AN329" s="928"/>
      <c r="AO329" s="928"/>
      <c r="AP329" s="928"/>
      <c r="AQ329" s="928"/>
      <c r="AR329" s="928"/>
    </row>
    <row r="330" spans="1:44">
      <c r="A330" s="928"/>
      <c r="B330" s="928"/>
      <c r="C330" s="928"/>
      <c r="D330" s="928"/>
      <c r="E330" s="928"/>
      <c r="F330" s="928"/>
      <c r="G330" s="928"/>
      <c r="H330" s="928"/>
      <c r="I330" s="928"/>
      <c r="J330" s="928"/>
      <c r="K330" s="928"/>
      <c r="L330" s="928"/>
      <c r="M330" s="928"/>
      <c r="N330" s="928"/>
      <c r="O330" s="928"/>
      <c r="P330" s="928"/>
      <c r="Q330" s="928"/>
      <c r="R330" s="928"/>
      <c r="S330" s="928"/>
      <c r="T330" s="928"/>
      <c r="U330" s="928"/>
      <c r="V330" s="928"/>
      <c r="W330" s="928"/>
      <c r="X330" s="928"/>
      <c r="Y330" s="928"/>
      <c r="Z330" s="928"/>
      <c r="AA330" s="928"/>
      <c r="AB330" s="928"/>
      <c r="AC330" s="928"/>
      <c r="AD330" s="928"/>
      <c r="AE330" s="928"/>
      <c r="AF330" s="928"/>
      <c r="AG330" s="928"/>
      <c r="AH330" s="928"/>
      <c r="AI330" s="928"/>
      <c r="AJ330" s="928"/>
      <c r="AK330" s="928"/>
      <c r="AL330" s="928"/>
      <c r="AM330" s="928"/>
      <c r="AN330" s="928"/>
      <c r="AO330" s="928"/>
      <c r="AP330" s="928"/>
      <c r="AQ330" s="928"/>
      <c r="AR330" s="928"/>
    </row>
    <row r="331" spans="1:44">
      <c r="A331" s="928"/>
      <c r="B331" s="928"/>
      <c r="C331" s="928"/>
      <c r="D331" s="928"/>
      <c r="E331" s="928"/>
      <c r="F331" s="928"/>
      <c r="G331" s="928"/>
      <c r="H331" s="928"/>
      <c r="I331" s="928"/>
      <c r="J331" s="928"/>
      <c r="K331" s="928"/>
      <c r="L331" s="928"/>
      <c r="M331" s="928"/>
      <c r="N331" s="928"/>
      <c r="O331" s="928"/>
      <c r="P331" s="928"/>
      <c r="Q331" s="928"/>
      <c r="R331" s="928"/>
      <c r="S331" s="928"/>
      <c r="T331" s="928"/>
      <c r="U331" s="928"/>
      <c r="V331" s="928"/>
      <c r="W331" s="928"/>
      <c r="X331" s="928"/>
      <c r="Y331" s="928"/>
      <c r="Z331" s="928"/>
      <c r="AA331" s="928"/>
      <c r="AB331" s="928"/>
      <c r="AC331" s="928"/>
      <c r="AD331" s="928"/>
      <c r="AE331" s="928"/>
      <c r="AF331" s="928"/>
      <c r="AG331" s="928"/>
      <c r="AH331" s="928"/>
      <c r="AI331" s="928"/>
      <c r="AJ331" s="928"/>
      <c r="AK331" s="928"/>
      <c r="AL331" s="928"/>
      <c r="AM331" s="928"/>
      <c r="AN331" s="928"/>
      <c r="AO331" s="928"/>
      <c r="AP331" s="928"/>
      <c r="AQ331" s="928"/>
      <c r="AR331" s="928"/>
    </row>
    <row r="332" spans="1:44">
      <c r="A332" s="928"/>
      <c r="B332" s="928"/>
      <c r="C332" s="928"/>
      <c r="D332" s="928"/>
      <c r="E332" s="928"/>
      <c r="F332" s="928"/>
      <c r="G332" s="928"/>
      <c r="H332" s="928"/>
      <c r="I332" s="928"/>
      <c r="J332" s="928"/>
      <c r="K332" s="928"/>
      <c r="L332" s="928"/>
      <c r="M332" s="928"/>
      <c r="N332" s="928"/>
      <c r="O332" s="928"/>
      <c r="P332" s="928"/>
      <c r="Q332" s="928"/>
      <c r="R332" s="928"/>
      <c r="S332" s="928"/>
      <c r="T332" s="928"/>
      <c r="U332" s="928"/>
      <c r="V332" s="928"/>
      <c r="W332" s="928"/>
      <c r="X332" s="928"/>
      <c r="Y332" s="928"/>
      <c r="Z332" s="928"/>
      <c r="AA332" s="928"/>
      <c r="AB332" s="928"/>
      <c r="AC332" s="928"/>
      <c r="AD332" s="928"/>
      <c r="AE332" s="928"/>
      <c r="AF332" s="928"/>
      <c r="AG332" s="928"/>
      <c r="AH332" s="928"/>
      <c r="AI332" s="928"/>
      <c r="AJ332" s="928"/>
      <c r="AK332" s="928"/>
      <c r="AL332" s="928"/>
      <c r="AM332" s="928"/>
      <c r="AN332" s="928"/>
      <c r="AO332" s="928"/>
      <c r="AP332" s="928"/>
      <c r="AQ332" s="928"/>
      <c r="AR332" s="928"/>
    </row>
    <row r="333" spans="1:44">
      <c r="A333" s="928"/>
      <c r="B333" s="928"/>
      <c r="C333" s="928"/>
      <c r="D333" s="928"/>
      <c r="E333" s="928"/>
      <c r="F333" s="928"/>
      <c r="G333" s="928"/>
      <c r="H333" s="928"/>
      <c r="I333" s="928"/>
      <c r="J333" s="928"/>
      <c r="K333" s="928"/>
      <c r="L333" s="928"/>
      <c r="M333" s="928"/>
      <c r="N333" s="928"/>
      <c r="O333" s="928"/>
      <c r="P333" s="928"/>
      <c r="Q333" s="928"/>
      <c r="R333" s="928"/>
      <c r="S333" s="928"/>
      <c r="T333" s="928"/>
      <c r="U333" s="928"/>
      <c r="V333" s="928"/>
      <c r="W333" s="928"/>
      <c r="X333" s="928"/>
      <c r="Y333" s="928"/>
      <c r="Z333" s="928"/>
      <c r="AA333" s="928"/>
      <c r="AB333" s="928"/>
      <c r="AC333" s="928"/>
      <c r="AD333" s="928"/>
      <c r="AE333" s="928"/>
      <c r="AF333" s="928"/>
      <c r="AG333" s="928"/>
      <c r="AH333" s="928"/>
      <c r="AI333" s="928"/>
      <c r="AJ333" s="928"/>
      <c r="AK333" s="928"/>
      <c r="AL333" s="928"/>
      <c r="AM333" s="928"/>
      <c r="AN333" s="928"/>
      <c r="AO333" s="928"/>
      <c r="AP333" s="928"/>
      <c r="AQ333" s="928"/>
      <c r="AR333" s="928"/>
    </row>
    <row r="334" spans="1:44">
      <c r="A334" s="928"/>
      <c r="B334" s="928"/>
      <c r="C334" s="928"/>
      <c r="D334" s="928"/>
      <c r="E334" s="928"/>
      <c r="F334" s="928"/>
      <c r="G334" s="928"/>
      <c r="H334" s="928"/>
      <c r="I334" s="928"/>
      <c r="J334" s="928"/>
      <c r="K334" s="928"/>
      <c r="L334" s="928"/>
      <c r="M334" s="928"/>
      <c r="N334" s="928"/>
      <c r="O334" s="928"/>
      <c r="P334" s="928"/>
      <c r="Q334" s="928"/>
      <c r="R334" s="928"/>
      <c r="S334" s="928"/>
      <c r="T334" s="928"/>
      <c r="U334" s="928"/>
      <c r="V334" s="928"/>
      <c r="W334" s="928"/>
      <c r="X334" s="928"/>
      <c r="Y334" s="928"/>
      <c r="Z334" s="928"/>
      <c r="AA334" s="928"/>
      <c r="AB334" s="928"/>
      <c r="AC334" s="928"/>
      <c r="AD334" s="928"/>
      <c r="AE334" s="928"/>
      <c r="AF334" s="928"/>
      <c r="AG334" s="928"/>
      <c r="AH334" s="928"/>
      <c r="AI334" s="928"/>
      <c r="AJ334" s="928"/>
      <c r="AK334" s="928"/>
      <c r="AL334" s="928"/>
      <c r="AM334" s="928"/>
      <c r="AN334" s="928"/>
      <c r="AO334" s="928"/>
      <c r="AP334" s="928"/>
      <c r="AQ334" s="928"/>
      <c r="AR334" s="928"/>
    </row>
    <row r="335" spans="1:44">
      <c r="A335" s="928"/>
      <c r="B335" s="928"/>
      <c r="C335" s="928"/>
      <c r="D335" s="928"/>
      <c r="E335" s="928"/>
      <c r="F335" s="928"/>
      <c r="G335" s="928"/>
      <c r="H335" s="928"/>
      <c r="I335" s="928"/>
      <c r="J335" s="928"/>
      <c r="K335" s="928"/>
      <c r="L335" s="928"/>
      <c r="M335" s="928"/>
      <c r="N335" s="928"/>
      <c r="O335" s="928"/>
      <c r="P335" s="928"/>
      <c r="Q335" s="928"/>
      <c r="R335" s="928"/>
      <c r="S335" s="928"/>
      <c r="T335" s="928"/>
      <c r="U335" s="928"/>
      <c r="V335" s="928"/>
      <c r="W335" s="928"/>
      <c r="X335" s="928"/>
      <c r="Y335" s="928"/>
      <c r="Z335" s="928"/>
      <c r="AA335" s="928"/>
      <c r="AB335" s="928"/>
      <c r="AC335" s="928"/>
      <c r="AD335" s="928"/>
      <c r="AE335" s="928"/>
      <c r="AF335" s="928"/>
      <c r="AG335" s="928"/>
      <c r="AH335" s="928"/>
      <c r="AI335" s="928"/>
      <c r="AJ335" s="928"/>
      <c r="AK335" s="928"/>
      <c r="AL335" s="928"/>
      <c r="AM335" s="928"/>
      <c r="AN335" s="928"/>
      <c r="AO335" s="928"/>
      <c r="AP335" s="928"/>
      <c r="AQ335" s="928"/>
      <c r="AR335" s="928"/>
    </row>
    <row r="336" spans="1:44">
      <c r="A336" s="928"/>
      <c r="B336" s="928"/>
      <c r="C336" s="928"/>
      <c r="D336" s="928"/>
      <c r="E336" s="928"/>
      <c r="F336" s="928"/>
      <c r="G336" s="928"/>
      <c r="H336" s="928"/>
      <c r="I336" s="928"/>
      <c r="J336" s="928"/>
      <c r="K336" s="928"/>
      <c r="L336" s="928"/>
      <c r="M336" s="928"/>
      <c r="N336" s="928"/>
      <c r="O336" s="928"/>
      <c r="P336" s="928"/>
      <c r="Q336" s="928"/>
      <c r="R336" s="928"/>
      <c r="S336" s="928"/>
      <c r="T336" s="928"/>
      <c r="U336" s="928"/>
      <c r="V336" s="928"/>
      <c r="W336" s="928"/>
      <c r="X336" s="928"/>
      <c r="Y336" s="928"/>
      <c r="Z336" s="928"/>
      <c r="AA336" s="928"/>
      <c r="AB336" s="928"/>
      <c r="AC336" s="928"/>
      <c r="AD336" s="928"/>
      <c r="AE336" s="928"/>
      <c r="AF336" s="928"/>
      <c r="AG336" s="928"/>
      <c r="AH336" s="928"/>
      <c r="AI336" s="928"/>
      <c r="AJ336" s="928"/>
      <c r="AK336" s="928"/>
      <c r="AL336" s="928"/>
      <c r="AM336" s="928"/>
      <c r="AN336" s="928"/>
      <c r="AO336" s="928"/>
      <c r="AP336" s="928"/>
      <c r="AQ336" s="928"/>
      <c r="AR336" s="928"/>
    </row>
    <row r="337" spans="1:44">
      <c r="A337" s="928"/>
      <c r="B337" s="928"/>
      <c r="C337" s="928"/>
      <c r="D337" s="928"/>
      <c r="E337" s="928"/>
      <c r="F337" s="928"/>
      <c r="G337" s="928"/>
      <c r="H337" s="928"/>
      <c r="I337" s="928"/>
      <c r="J337" s="928"/>
      <c r="K337" s="928"/>
      <c r="L337" s="928"/>
      <c r="M337" s="928"/>
      <c r="N337" s="928"/>
      <c r="O337" s="928"/>
      <c r="P337" s="928"/>
      <c r="Q337" s="928"/>
      <c r="R337" s="928"/>
      <c r="S337" s="928"/>
      <c r="T337" s="928"/>
      <c r="U337" s="928"/>
      <c r="V337" s="928"/>
      <c r="W337" s="928"/>
      <c r="X337" s="928"/>
      <c r="Y337" s="928"/>
      <c r="Z337" s="928"/>
      <c r="AA337" s="928"/>
      <c r="AB337" s="928"/>
      <c r="AC337" s="928"/>
      <c r="AD337" s="928"/>
      <c r="AE337" s="928"/>
      <c r="AF337" s="928"/>
      <c r="AG337" s="928"/>
      <c r="AH337" s="928"/>
      <c r="AI337" s="928"/>
      <c r="AJ337" s="928"/>
      <c r="AK337" s="928"/>
      <c r="AL337" s="928"/>
      <c r="AM337" s="928"/>
      <c r="AN337" s="928"/>
      <c r="AO337" s="928"/>
      <c r="AP337" s="928"/>
      <c r="AQ337" s="928"/>
      <c r="AR337" s="928"/>
    </row>
    <row r="338" spans="1:44">
      <c r="A338" s="928"/>
      <c r="B338" s="928"/>
      <c r="C338" s="928"/>
      <c r="D338" s="928"/>
      <c r="E338" s="928"/>
      <c r="F338" s="928"/>
      <c r="G338" s="928"/>
      <c r="H338" s="928"/>
      <c r="I338" s="928"/>
      <c r="J338" s="928"/>
      <c r="K338" s="928"/>
      <c r="L338" s="928"/>
      <c r="M338" s="928"/>
      <c r="N338" s="928"/>
      <c r="O338" s="928"/>
      <c r="P338" s="928"/>
      <c r="Q338" s="928"/>
      <c r="R338" s="928"/>
      <c r="S338" s="928"/>
      <c r="T338" s="928"/>
      <c r="U338" s="928"/>
      <c r="V338" s="928"/>
      <c r="W338" s="928"/>
      <c r="X338" s="928"/>
      <c r="Y338" s="928"/>
      <c r="Z338" s="928"/>
      <c r="AA338" s="928"/>
      <c r="AB338" s="928"/>
      <c r="AC338" s="928"/>
      <c r="AD338" s="928"/>
      <c r="AE338" s="928"/>
      <c r="AF338" s="928"/>
      <c r="AG338" s="928"/>
      <c r="AH338" s="928"/>
      <c r="AI338" s="928"/>
      <c r="AJ338" s="928"/>
      <c r="AK338" s="928"/>
      <c r="AL338" s="928"/>
      <c r="AM338" s="928"/>
      <c r="AN338" s="928"/>
      <c r="AO338" s="928"/>
      <c r="AP338" s="928"/>
      <c r="AQ338" s="928"/>
      <c r="AR338" s="928"/>
    </row>
    <row r="339" spans="1:44">
      <c r="A339" s="928"/>
      <c r="B339" s="928"/>
      <c r="C339" s="928"/>
      <c r="D339" s="928"/>
      <c r="E339" s="928"/>
      <c r="F339" s="928"/>
      <c r="G339" s="928"/>
      <c r="H339" s="928"/>
      <c r="I339" s="928"/>
      <c r="J339" s="928"/>
      <c r="K339" s="928"/>
      <c r="L339" s="928"/>
      <c r="M339" s="928"/>
      <c r="N339" s="928"/>
      <c r="O339" s="928"/>
      <c r="P339" s="928"/>
      <c r="Q339" s="928"/>
      <c r="R339" s="928"/>
      <c r="S339" s="928"/>
      <c r="T339" s="928"/>
      <c r="U339" s="928"/>
      <c r="V339" s="928"/>
      <c r="W339" s="928"/>
      <c r="X339" s="928"/>
      <c r="Y339" s="928"/>
      <c r="Z339" s="928"/>
      <c r="AA339" s="928"/>
      <c r="AB339" s="928"/>
      <c r="AC339" s="928"/>
      <c r="AD339" s="928"/>
      <c r="AE339" s="928"/>
      <c r="AF339" s="928"/>
      <c r="AG339" s="928"/>
      <c r="AH339" s="928"/>
      <c r="AI339" s="928"/>
      <c r="AJ339" s="928"/>
      <c r="AK339" s="928"/>
      <c r="AL339" s="928"/>
      <c r="AM339" s="928"/>
      <c r="AN339" s="928"/>
      <c r="AO339" s="928"/>
      <c r="AP339" s="928"/>
      <c r="AQ339" s="928"/>
      <c r="AR339" s="928"/>
    </row>
    <row r="340" spans="1:44">
      <c r="A340" s="928"/>
      <c r="B340" s="928"/>
      <c r="C340" s="928"/>
      <c r="D340" s="928"/>
      <c r="E340" s="928"/>
      <c r="F340" s="928"/>
      <c r="G340" s="928"/>
      <c r="H340" s="928"/>
      <c r="I340" s="928"/>
      <c r="J340" s="928"/>
      <c r="K340" s="928"/>
      <c r="L340" s="928"/>
      <c r="M340" s="928"/>
      <c r="N340" s="928"/>
      <c r="O340" s="928"/>
      <c r="P340" s="928"/>
      <c r="Q340" s="928"/>
      <c r="R340" s="928"/>
      <c r="S340" s="928"/>
      <c r="T340" s="928"/>
      <c r="U340" s="928"/>
      <c r="V340" s="928"/>
      <c r="W340" s="928"/>
      <c r="X340" s="928"/>
      <c r="Y340" s="928"/>
      <c r="Z340" s="928"/>
      <c r="AA340" s="928"/>
      <c r="AB340" s="928"/>
      <c r="AC340" s="928"/>
      <c r="AD340" s="928"/>
      <c r="AE340" s="928"/>
      <c r="AF340" s="928"/>
      <c r="AG340" s="928"/>
      <c r="AH340" s="928"/>
      <c r="AI340" s="928"/>
      <c r="AJ340" s="928"/>
      <c r="AK340" s="928"/>
      <c r="AL340" s="928"/>
      <c r="AM340" s="928"/>
      <c r="AN340" s="928"/>
      <c r="AO340" s="928"/>
      <c r="AP340" s="928"/>
      <c r="AQ340" s="928"/>
      <c r="AR340" s="928"/>
    </row>
    <row r="341" spans="1:44">
      <c r="A341" s="928"/>
      <c r="B341" s="928"/>
      <c r="C341" s="928"/>
      <c r="D341" s="928"/>
      <c r="E341" s="928"/>
      <c r="F341" s="928"/>
      <c r="G341" s="928"/>
      <c r="H341" s="928"/>
      <c r="I341" s="928"/>
      <c r="J341" s="928"/>
      <c r="K341" s="928"/>
      <c r="L341" s="928"/>
      <c r="M341" s="928"/>
      <c r="N341" s="928"/>
      <c r="O341" s="928"/>
      <c r="P341" s="928"/>
      <c r="Q341" s="928"/>
      <c r="R341" s="928"/>
      <c r="S341" s="928"/>
      <c r="T341" s="928"/>
      <c r="U341" s="928"/>
      <c r="V341" s="928"/>
      <c r="W341" s="928"/>
      <c r="X341" s="928"/>
      <c r="Y341" s="928"/>
      <c r="Z341" s="928"/>
      <c r="AA341" s="928"/>
      <c r="AB341" s="928"/>
      <c r="AC341" s="928"/>
      <c r="AD341" s="928"/>
      <c r="AE341" s="928"/>
      <c r="AF341" s="928"/>
      <c r="AG341" s="928"/>
      <c r="AH341" s="928"/>
      <c r="AI341" s="928"/>
      <c r="AJ341" s="928"/>
      <c r="AK341" s="928"/>
      <c r="AL341" s="928"/>
      <c r="AM341" s="928"/>
      <c r="AN341" s="928"/>
      <c r="AO341" s="928"/>
      <c r="AP341" s="928"/>
      <c r="AQ341" s="928"/>
      <c r="AR341" s="928"/>
    </row>
    <row r="342" spans="1:44">
      <c r="A342" s="928"/>
      <c r="B342" s="928"/>
      <c r="C342" s="928"/>
      <c r="D342" s="928"/>
      <c r="E342" s="928"/>
      <c r="F342" s="928"/>
      <c r="G342" s="928"/>
      <c r="H342" s="928"/>
      <c r="I342" s="928"/>
      <c r="J342" s="928"/>
      <c r="K342" s="928"/>
      <c r="L342" s="928"/>
      <c r="M342" s="928"/>
      <c r="N342" s="928"/>
      <c r="O342" s="928"/>
      <c r="P342" s="928"/>
      <c r="Q342" s="928"/>
      <c r="R342" s="928"/>
      <c r="S342" s="928"/>
      <c r="T342" s="928"/>
      <c r="U342" s="928"/>
      <c r="V342" s="928"/>
      <c r="W342" s="928"/>
      <c r="X342" s="928"/>
      <c r="Y342" s="928"/>
      <c r="Z342" s="928"/>
      <c r="AA342" s="928"/>
      <c r="AB342" s="928"/>
      <c r="AC342" s="928"/>
      <c r="AD342" s="928"/>
      <c r="AE342" s="928"/>
      <c r="AF342" s="928"/>
      <c r="AG342" s="928"/>
      <c r="AH342" s="928"/>
      <c r="AI342" s="928"/>
      <c r="AJ342" s="928"/>
      <c r="AK342" s="928"/>
      <c r="AL342" s="928"/>
      <c r="AM342" s="928"/>
      <c r="AN342" s="928"/>
      <c r="AO342" s="928"/>
      <c r="AP342" s="928"/>
      <c r="AQ342" s="928"/>
      <c r="AR342" s="928"/>
    </row>
    <row r="343" spans="1:44">
      <c r="A343" s="928"/>
      <c r="B343" s="928"/>
      <c r="C343" s="928"/>
      <c r="D343" s="928"/>
      <c r="E343" s="928"/>
      <c r="F343" s="928"/>
      <c r="G343" s="928"/>
      <c r="H343" s="928"/>
      <c r="I343" s="928"/>
      <c r="J343" s="928"/>
      <c r="K343" s="928"/>
      <c r="L343" s="928"/>
      <c r="M343" s="928"/>
      <c r="N343" s="928"/>
      <c r="O343" s="928"/>
      <c r="P343" s="928"/>
      <c r="Q343" s="928"/>
      <c r="R343" s="928"/>
      <c r="S343" s="928"/>
      <c r="T343" s="928"/>
      <c r="U343" s="928"/>
      <c r="V343" s="928"/>
      <c r="W343" s="928"/>
      <c r="X343" s="928"/>
      <c r="Y343" s="928"/>
      <c r="Z343" s="928"/>
      <c r="AA343" s="928"/>
      <c r="AB343" s="928"/>
      <c r="AC343" s="928"/>
      <c r="AD343" s="928"/>
      <c r="AE343" s="928"/>
      <c r="AF343" s="928"/>
      <c r="AG343" s="928"/>
      <c r="AH343" s="928"/>
      <c r="AI343" s="928"/>
      <c r="AJ343" s="928"/>
      <c r="AK343" s="928"/>
      <c r="AL343" s="928"/>
      <c r="AM343" s="928"/>
      <c r="AN343" s="928"/>
      <c r="AO343" s="928"/>
      <c r="AP343" s="928"/>
      <c r="AQ343" s="928"/>
      <c r="AR343" s="928"/>
    </row>
    <row r="344" spans="1:44">
      <c r="A344" s="928"/>
      <c r="B344" s="928"/>
      <c r="C344" s="928"/>
      <c r="D344" s="928"/>
      <c r="E344" s="928"/>
      <c r="F344" s="928"/>
      <c r="G344" s="928"/>
      <c r="H344" s="928"/>
      <c r="I344" s="928"/>
      <c r="J344" s="928"/>
      <c r="K344" s="928"/>
      <c r="L344" s="928"/>
      <c r="M344" s="928"/>
      <c r="N344" s="928"/>
      <c r="O344" s="928"/>
      <c r="P344" s="928"/>
      <c r="Q344" s="928"/>
      <c r="R344" s="928"/>
      <c r="S344" s="928"/>
      <c r="T344" s="928"/>
      <c r="U344" s="928"/>
      <c r="V344" s="928"/>
      <c r="W344" s="928"/>
      <c r="X344" s="928"/>
      <c r="Y344" s="928"/>
      <c r="Z344" s="928"/>
      <c r="AA344" s="928"/>
      <c r="AB344" s="928"/>
      <c r="AC344" s="928"/>
      <c r="AD344" s="928"/>
      <c r="AE344" s="928"/>
      <c r="AF344" s="928"/>
      <c r="AG344" s="928"/>
      <c r="AH344" s="928"/>
      <c r="AI344" s="928"/>
      <c r="AJ344" s="928"/>
      <c r="AK344" s="928"/>
      <c r="AL344" s="928"/>
      <c r="AM344" s="928"/>
      <c r="AN344" s="928"/>
      <c r="AO344" s="928"/>
      <c r="AP344" s="928"/>
      <c r="AQ344" s="928"/>
      <c r="AR344" s="928"/>
    </row>
    <row r="345" spans="1:44">
      <c r="A345" s="928"/>
      <c r="B345" s="928"/>
      <c r="C345" s="928"/>
      <c r="D345" s="928"/>
      <c r="E345" s="928"/>
      <c r="F345" s="928"/>
      <c r="G345" s="928"/>
      <c r="H345" s="928"/>
      <c r="I345" s="928"/>
      <c r="J345" s="928"/>
      <c r="K345" s="928"/>
      <c r="L345" s="928"/>
      <c r="M345" s="928"/>
      <c r="N345" s="928"/>
      <c r="O345" s="928"/>
      <c r="P345" s="928"/>
      <c r="Q345" s="928"/>
      <c r="R345" s="928"/>
      <c r="S345" s="928"/>
      <c r="T345" s="928"/>
      <c r="U345" s="928"/>
      <c r="V345" s="928"/>
      <c r="W345" s="928"/>
      <c r="X345" s="928"/>
      <c r="Y345" s="928"/>
      <c r="Z345" s="928"/>
      <c r="AA345" s="928"/>
      <c r="AB345" s="928"/>
      <c r="AC345" s="928"/>
      <c r="AD345" s="928"/>
      <c r="AE345" s="928"/>
      <c r="AF345" s="928"/>
      <c r="AG345" s="928"/>
      <c r="AH345" s="928"/>
      <c r="AI345" s="928"/>
      <c r="AJ345" s="928"/>
      <c r="AK345" s="928"/>
      <c r="AL345" s="928"/>
      <c r="AM345" s="928"/>
      <c r="AN345" s="928"/>
      <c r="AO345" s="928"/>
      <c r="AP345" s="928"/>
      <c r="AQ345" s="928"/>
      <c r="AR345" s="928"/>
    </row>
    <row r="346" spans="1:44">
      <c r="A346" s="928"/>
      <c r="B346" s="928"/>
      <c r="C346" s="928"/>
      <c r="D346" s="928"/>
      <c r="E346" s="928"/>
      <c r="F346" s="928"/>
      <c r="G346" s="928"/>
      <c r="H346" s="928"/>
      <c r="I346" s="928"/>
      <c r="J346" s="928"/>
      <c r="K346" s="928"/>
      <c r="L346" s="928"/>
      <c r="M346" s="928"/>
      <c r="N346" s="928"/>
      <c r="O346" s="928"/>
      <c r="P346" s="928"/>
      <c r="Q346" s="928"/>
      <c r="R346" s="928"/>
      <c r="S346" s="928"/>
      <c r="T346" s="928"/>
      <c r="U346" s="928"/>
      <c r="V346" s="928"/>
      <c r="W346" s="928"/>
      <c r="X346" s="928"/>
      <c r="Y346" s="928"/>
      <c r="Z346" s="928"/>
      <c r="AA346" s="928"/>
      <c r="AB346" s="928"/>
      <c r="AC346" s="928"/>
      <c r="AD346" s="928"/>
      <c r="AE346" s="928"/>
      <c r="AF346" s="928"/>
      <c r="AG346" s="928"/>
      <c r="AH346" s="928"/>
      <c r="AI346" s="928"/>
      <c r="AJ346" s="928"/>
      <c r="AK346" s="928"/>
      <c r="AL346" s="928"/>
      <c r="AM346" s="928"/>
      <c r="AN346" s="928"/>
      <c r="AO346" s="928"/>
      <c r="AP346" s="928"/>
      <c r="AQ346" s="928"/>
      <c r="AR346" s="928"/>
    </row>
    <row r="347" spans="1:44">
      <c r="A347" s="928"/>
      <c r="B347" s="928"/>
      <c r="C347" s="928"/>
      <c r="D347" s="928"/>
      <c r="E347" s="928"/>
      <c r="F347" s="928"/>
      <c r="G347" s="928"/>
      <c r="H347" s="928"/>
      <c r="I347" s="928"/>
      <c r="J347" s="928"/>
      <c r="K347" s="928"/>
      <c r="L347" s="928"/>
      <c r="M347" s="928"/>
      <c r="N347" s="928"/>
      <c r="O347" s="928"/>
      <c r="P347" s="928"/>
      <c r="Q347" s="928"/>
      <c r="R347" s="928"/>
      <c r="S347" s="928"/>
      <c r="T347" s="928"/>
      <c r="U347" s="928"/>
      <c r="V347" s="928"/>
      <c r="W347" s="928"/>
      <c r="X347" s="928"/>
      <c r="Y347" s="928"/>
      <c r="Z347" s="928"/>
      <c r="AA347" s="928"/>
      <c r="AB347" s="928"/>
      <c r="AC347" s="928"/>
      <c r="AD347" s="928"/>
      <c r="AE347" s="928"/>
      <c r="AF347" s="928"/>
      <c r="AG347" s="928"/>
      <c r="AH347" s="928"/>
      <c r="AI347" s="928"/>
      <c r="AJ347" s="928"/>
      <c r="AK347" s="928"/>
      <c r="AL347" s="928"/>
      <c r="AM347" s="928"/>
      <c r="AN347" s="928"/>
      <c r="AO347" s="928"/>
      <c r="AP347" s="928"/>
      <c r="AQ347" s="928"/>
      <c r="AR347" s="928"/>
    </row>
    <row r="348" spans="1:44">
      <c r="A348" s="928"/>
      <c r="B348" s="928"/>
      <c r="C348" s="928"/>
      <c r="D348" s="928"/>
      <c r="E348" s="928"/>
      <c r="F348" s="928"/>
      <c r="G348" s="928"/>
      <c r="H348" s="928"/>
      <c r="I348" s="928"/>
      <c r="J348" s="928"/>
      <c r="K348" s="928"/>
      <c r="L348" s="928"/>
      <c r="M348" s="928"/>
      <c r="N348" s="928"/>
      <c r="O348" s="928"/>
      <c r="P348" s="928"/>
      <c r="Q348" s="928"/>
      <c r="R348" s="928"/>
      <c r="S348" s="928"/>
      <c r="T348" s="928"/>
      <c r="U348" s="928"/>
      <c r="V348" s="928"/>
      <c r="W348" s="928"/>
      <c r="X348" s="928"/>
      <c r="Y348" s="928"/>
      <c r="Z348" s="928"/>
      <c r="AA348" s="928"/>
      <c r="AB348" s="928"/>
      <c r="AC348" s="928"/>
      <c r="AD348" s="928"/>
      <c r="AE348" s="928"/>
      <c r="AF348" s="928"/>
      <c r="AG348" s="928"/>
      <c r="AH348" s="928"/>
      <c r="AI348" s="928"/>
      <c r="AJ348" s="928"/>
      <c r="AK348" s="928"/>
      <c r="AL348" s="928"/>
      <c r="AM348" s="928"/>
      <c r="AN348" s="928"/>
      <c r="AO348" s="928"/>
      <c r="AP348" s="928"/>
      <c r="AQ348" s="928"/>
      <c r="AR348" s="928"/>
    </row>
    <row r="349" spans="1:44">
      <c r="A349" s="928"/>
      <c r="B349" s="928"/>
      <c r="C349" s="928"/>
      <c r="D349" s="928"/>
      <c r="E349" s="928"/>
      <c r="F349" s="928"/>
      <c r="G349" s="928"/>
      <c r="H349" s="928"/>
      <c r="I349" s="928"/>
      <c r="J349" s="928"/>
      <c r="K349" s="928"/>
      <c r="L349" s="928"/>
      <c r="M349" s="928"/>
      <c r="N349" s="928"/>
      <c r="O349" s="928"/>
      <c r="P349" s="928"/>
      <c r="Q349" s="928"/>
      <c r="R349" s="928"/>
      <c r="S349" s="928"/>
      <c r="T349" s="928"/>
      <c r="U349" s="928"/>
      <c r="V349" s="928"/>
      <c r="W349" s="928"/>
      <c r="X349" s="928"/>
      <c r="Y349" s="928"/>
      <c r="Z349" s="928"/>
      <c r="AA349" s="928"/>
      <c r="AB349" s="928"/>
      <c r="AC349" s="928"/>
      <c r="AD349" s="928"/>
      <c r="AE349" s="928"/>
      <c r="AF349" s="928"/>
      <c r="AG349" s="928"/>
      <c r="AH349" s="928"/>
      <c r="AI349" s="928"/>
      <c r="AJ349" s="928"/>
      <c r="AK349" s="928"/>
      <c r="AL349" s="928"/>
      <c r="AM349" s="928"/>
      <c r="AN349" s="928"/>
      <c r="AO349" s="928"/>
      <c r="AP349" s="928"/>
      <c r="AQ349" s="928"/>
      <c r="AR349" s="928"/>
    </row>
    <row r="350" spans="1:44">
      <c r="A350" s="928"/>
      <c r="B350" s="928"/>
      <c r="C350" s="928"/>
      <c r="D350" s="928"/>
      <c r="E350" s="928"/>
      <c r="F350" s="928"/>
      <c r="G350" s="928"/>
      <c r="H350" s="928"/>
      <c r="I350" s="928"/>
      <c r="J350" s="928"/>
      <c r="K350" s="928"/>
      <c r="L350" s="928"/>
      <c r="M350" s="928"/>
      <c r="N350" s="928"/>
      <c r="O350" s="928"/>
      <c r="P350" s="928"/>
      <c r="Q350" s="928"/>
      <c r="R350" s="928"/>
      <c r="S350" s="928"/>
      <c r="T350" s="928"/>
      <c r="U350" s="928"/>
      <c r="V350" s="928"/>
      <c r="W350" s="928"/>
      <c r="X350" s="928"/>
      <c r="Y350" s="928"/>
      <c r="Z350" s="928"/>
      <c r="AA350" s="928"/>
      <c r="AB350" s="928"/>
      <c r="AC350" s="928"/>
      <c r="AD350" s="928"/>
      <c r="AE350" s="928"/>
      <c r="AF350" s="928"/>
      <c r="AG350" s="928"/>
      <c r="AH350" s="928"/>
      <c r="AI350" s="928"/>
      <c r="AJ350" s="928"/>
      <c r="AK350" s="928"/>
      <c r="AL350" s="928"/>
      <c r="AM350" s="928"/>
      <c r="AN350" s="928"/>
      <c r="AO350" s="928"/>
      <c r="AP350" s="928"/>
      <c r="AQ350" s="928"/>
      <c r="AR350" s="928"/>
    </row>
    <row r="351" spans="1:44">
      <c r="A351" s="928"/>
      <c r="B351" s="928"/>
      <c r="C351" s="928"/>
      <c r="D351" s="928"/>
      <c r="E351" s="928"/>
      <c r="F351" s="928"/>
      <c r="G351" s="928"/>
      <c r="H351" s="928"/>
      <c r="I351" s="928"/>
      <c r="J351" s="928"/>
      <c r="K351" s="928"/>
      <c r="L351" s="928"/>
      <c r="M351" s="928"/>
      <c r="N351" s="928"/>
      <c r="O351" s="928"/>
      <c r="P351" s="928"/>
      <c r="Q351" s="928"/>
      <c r="R351" s="928"/>
      <c r="S351" s="928"/>
      <c r="T351" s="928"/>
      <c r="U351" s="928"/>
      <c r="V351" s="928"/>
      <c r="W351" s="928"/>
      <c r="X351" s="928"/>
      <c r="Y351" s="928"/>
      <c r="Z351" s="928"/>
      <c r="AA351" s="928"/>
      <c r="AB351" s="928"/>
      <c r="AC351" s="928"/>
      <c r="AD351" s="928"/>
      <c r="AE351" s="928"/>
      <c r="AF351" s="928"/>
      <c r="AG351" s="928"/>
      <c r="AH351" s="928"/>
      <c r="AI351" s="928"/>
      <c r="AJ351" s="928"/>
      <c r="AK351" s="928"/>
      <c r="AL351" s="928"/>
      <c r="AM351" s="928"/>
      <c r="AN351" s="928"/>
      <c r="AO351" s="928"/>
      <c r="AP351" s="928"/>
      <c r="AQ351" s="928"/>
      <c r="AR351" s="928"/>
    </row>
    <row r="352" spans="1:44">
      <c r="A352" s="928"/>
      <c r="B352" s="928"/>
      <c r="C352" s="928"/>
      <c r="D352" s="928"/>
      <c r="E352" s="928"/>
      <c r="F352" s="928"/>
      <c r="G352" s="928"/>
      <c r="H352" s="928"/>
      <c r="I352" s="928"/>
      <c r="J352" s="928"/>
      <c r="K352" s="928"/>
      <c r="L352" s="928"/>
      <c r="M352" s="928"/>
      <c r="N352" s="928"/>
      <c r="O352" s="928"/>
      <c r="P352" s="928"/>
      <c r="Q352" s="928"/>
      <c r="R352" s="928"/>
      <c r="S352" s="928"/>
      <c r="T352" s="928"/>
      <c r="U352" s="928"/>
      <c r="V352" s="928"/>
      <c r="W352" s="928"/>
      <c r="X352" s="928"/>
      <c r="Y352" s="928"/>
      <c r="Z352" s="928"/>
      <c r="AA352" s="928"/>
      <c r="AB352" s="928"/>
      <c r="AC352" s="928"/>
      <c r="AD352" s="928"/>
      <c r="AE352" s="928"/>
      <c r="AF352" s="928"/>
      <c r="AG352" s="928"/>
      <c r="AH352" s="928"/>
      <c r="AI352" s="928"/>
      <c r="AJ352" s="928"/>
      <c r="AK352" s="928"/>
      <c r="AL352" s="928"/>
      <c r="AM352" s="928"/>
      <c r="AN352" s="928"/>
      <c r="AO352" s="928"/>
      <c r="AP352" s="928"/>
      <c r="AQ352" s="928"/>
      <c r="AR352" s="928"/>
    </row>
    <row r="353" spans="1:44">
      <c r="A353" s="928"/>
      <c r="B353" s="928"/>
      <c r="C353" s="928"/>
      <c r="D353" s="928"/>
      <c r="E353" s="928"/>
      <c r="F353" s="928"/>
      <c r="G353" s="928"/>
      <c r="H353" s="928"/>
      <c r="I353" s="928"/>
      <c r="J353" s="928"/>
      <c r="K353" s="928"/>
      <c r="L353" s="928"/>
      <c r="M353" s="928"/>
      <c r="N353" s="928"/>
      <c r="O353" s="928"/>
      <c r="P353" s="928"/>
      <c r="Q353" s="928"/>
      <c r="R353" s="928"/>
      <c r="S353" s="928"/>
      <c r="T353" s="928"/>
      <c r="U353" s="928"/>
      <c r="V353" s="928"/>
      <c r="W353" s="928"/>
      <c r="X353" s="928"/>
      <c r="Y353" s="928"/>
      <c r="Z353" s="928"/>
      <c r="AA353" s="928"/>
      <c r="AB353" s="928"/>
      <c r="AC353" s="928"/>
      <c r="AD353" s="928"/>
      <c r="AE353" s="928"/>
      <c r="AF353" s="928"/>
      <c r="AG353" s="928"/>
      <c r="AH353" s="928"/>
      <c r="AI353" s="928"/>
      <c r="AJ353" s="928"/>
      <c r="AK353" s="928"/>
      <c r="AL353" s="928"/>
      <c r="AM353" s="928"/>
      <c r="AN353" s="928"/>
      <c r="AO353" s="928"/>
      <c r="AP353" s="928"/>
      <c r="AQ353" s="928"/>
      <c r="AR353" s="928"/>
    </row>
    <row r="354" spans="1:44">
      <c r="A354" s="928"/>
      <c r="B354" s="928"/>
      <c r="C354" s="928"/>
      <c r="D354" s="928"/>
      <c r="E354" s="928"/>
      <c r="F354" s="928"/>
      <c r="G354" s="928"/>
      <c r="H354" s="928"/>
      <c r="I354" s="928"/>
      <c r="J354" s="928"/>
      <c r="K354" s="928"/>
      <c r="L354" s="928"/>
      <c r="M354" s="928"/>
      <c r="N354" s="928"/>
      <c r="O354" s="928"/>
      <c r="P354" s="928"/>
      <c r="Q354" s="928"/>
      <c r="R354" s="928"/>
      <c r="S354" s="928"/>
      <c r="T354" s="928"/>
      <c r="U354" s="928"/>
      <c r="V354" s="928"/>
      <c r="W354" s="928"/>
      <c r="X354" s="928"/>
      <c r="Y354" s="928"/>
      <c r="Z354" s="928"/>
      <c r="AA354" s="928"/>
      <c r="AB354" s="928"/>
      <c r="AC354" s="928"/>
      <c r="AD354" s="928"/>
      <c r="AE354" s="928"/>
      <c r="AF354" s="928"/>
      <c r="AG354" s="928"/>
      <c r="AH354" s="928"/>
      <c r="AI354" s="928"/>
      <c r="AJ354" s="928"/>
      <c r="AK354" s="928"/>
      <c r="AL354" s="928"/>
      <c r="AM354" s="928"/>
      <c r="AN354" s="928"/>
      <c r="AO354" s="928"/>
      <c r="AP354" s="928"/>
      <c r="AQ354" s="928"/>
      <c r="AR354" s="928"/>
    </row>
    <row r="355" spans="1:44">
      <c r="A355" s="928"/>
      <c r="B355" s="928"/>
      <c r="C355" s="928"/>
      <c r="D355" s="928"/>
      <c r="E355" s="928"/>
      <c r="F355" s="928"/>
      <c r="G355" s="928"/>
      <c r="H355" s="928"/>
      <c r="I355" s="928"/>
      <c r="J355" s="928"/>
      <c r="K355" s="928"/>
      <c r="L355" s="928"/>
      <c r="M355" s="928"/>
      <c r="N355" s="928"/>
      <c r="O355" s="928"/>
      <c r="P355" s="928"/>
      <c r="Q355" s="928"/>
      <c r="R355" s="928"/>
      <c r="S355" s="928"/>
      <c r="T355" s="928"/>
      <c r="U355" s="928"/>
      <c r="V355" s="928"/>
      <c r="W355" s="928"/>
      <c r="X355" s="928"/>
      <c r="Y355" s="928"/>
      <c r="Z355" s="928"/>
      <c r="AA355" s="928"/>
      <c r="AB355" s="928"/>
      <c r="AC355" s="928"/>
      <c r="AD355" s="928"/>
      <c r="AE355" s="928"/>
      <c r="AF355" s="928"/>
      <c r="AG355" s="928"/>
      <c r="AH355" s="928"/>
      <c r="AI355" s="928"/>
      <c r="AJ355" s="928"/>
      <c r="AK355" s="928"/>
      <c r="AL355" s="928"/>
      <c r="AM355" s="928"/>
      <c r="AN355" s="928"/>
      <c r="AO355" s="928"/>
      <c r="AP355" s="928"/>
      <c r="AQ355" s="928"/>
      <c r="AR355" s="928"/>
    </row>
    <row r="356" spans="1:44">
      <c r="A356" s="928"/>
      <c r="B356" s="928"/>
      <c r="C356" s="928"/>
      <c r="D356" s="928"/>
      <c r="E356" s="928"/>
      <c r="F356" s="928"/>
      <c r="G356" s="928"/>
      <c r="H356" s="928"/>
      <c r="I356" s="928"/>
      <c r="J356" s="928"/>
      <c r="K356" s="928"/>
      <c r="L356" s="928"/>
      <c r="M356" s="928"/>
      <c r="N356" s="928"/>
      <c r="O356" s="928"/>
      <c r="P356" s="928"/>
      <c r="Q356" s="928"/>
      <c r="R356" s="928"/>
      <c r="S356" s="928"/>
      <c r="T356" s="928"/>
      <c r="U356" s="928"/>
      <c r="V356" s="928"/>
      <c r="W356" s="928"/>
      <c r="X356" s="928"/>
      <c r="Y356" s="928"/>
      <c r="Z356" s="928"/>
      <c r="AA356" s="928"/>
      <c r="AB356" s="928"/>
      <c r="AC356" s="928"/>
      <c r="AD356" s="928"/>
      <c r="AE356" s="928"/>
      <c r="AF356" s="928"/>
      <c r="AG356" s="928"/>
      <c r="AH356" s="928"/>
      <c r="AI356" s="928"/>
      <c r="AJ356" s="928"/>
      <c r="AK356" s="928"/>
      <c r="AL356" s="928"/>
      <c r="AM356" s="928"/>
      <c r="AN356" s="928"/>
      <c r="AO356" s="928"/>
      <c r="AP356" s="928"/>
      <c r="AQ356" s="928"/>
      <c r="AR356" s="928"/>
    </row>
    <row r="357" spans="1:44">
      <c r="A357" s="928"/>
      <c r="B357" s="928"/>
      <c r="C357" s="928"/>
      <c r="D357" s="928"/>
      <c r="E357" s="928"/>
      <c r="F357" s="928"/>
      <c r="G357" s="928"/>
      <c r="H357" s="928"/>
      <c r="I357" s="928"/>
      <c r="J357" s="928"/>
      <c r="K357" s="928"/>
      <c r="L357" s="928"/>
      <c r="M357" s="928"/>
      <c r="N357" s="928"/>
      <c r="O357" s="928"/>
      <c r="P357" s="928"/>
      <c r="Q357" s="928"/>
      <c r="R357" s="928"/>
      <c r="S357" s="928"/>
      <c r="T357" s="928"/>
      <c r="U357" s="928"/>
      <c r="V357" s="928"/>
      <c r="W357" s="928"/>
      <c r="X357" s="928"/>
      <c r="Y357" s="928"/>
      <c r="Z357" s="928"/>
      <c r="AA357" s="928"/>
      <c r="AB357" s="928"/>
      <c r="AC357" s="928"/>
      <c r="AD357" s="928"/>
      <c r="AE357" s="928"/>
      <c r="AF357" s="928"/>
      <c r="AG357" s="928"/>
      <c r="AH357" s="928"/>
      <c r="AI357" s="928"/>
      <c r="AJ357" s="928"/>
      <c r="AK357" s="928"/>
      <c r="AL357" s="928"/>
      <c r="AM357" s="928"/>
      <c r="AN357" s="928"/>
      <c r="AO357" s="928"/>
      <c r="AP357" s="928"/>
      <c r="AQ357" s="928"/>
      <c r="AR357" s="928"/>
    </row>
    <row r="358" spans="1:44">
      <c r="A358" s="928"/>
      <c r="B358" s="928"/>
      <c r="C358" s="928"/>
      <c r="D358" s="928"/>
      <c r="E358" s="928"/>
      <c r="F358" s="928"/>
      <c r="G358" s="928"/>
      <c r="H358" s="928"/>
      <c r="I358" s="928"/>
      <c r="J358" s="928"/>
      <c r="K358" s="928"/>
      <c r="L358" s="928"/>
      <c r="M358" s="928"/>
      <c r="N358" s="928"/>
      <c r="O358" s="928"/>
      <c r="P358" s="928"/>
      <c r="Q358" s="928"/>
      <c r="R358" s="928"/>
      <c r="S358" s="928"/>
      <c r="T358" s="928"/>
      <c r="U358" s="928"/>
      <c r="V358" s="928"/>
      <c r="W358" s="928"/>
      <c r="X358" s="928"/>
      <c r="Y358" s="928"/>
      <c r="Z358" s="928"/>
      <c r="AA358" s="928"/>
      <c r="AB358" s="928"/>
      <c r="AC358" s="928"/>
      <c r="AD358" s="928"/>
      <c r="AE358" s="928"/>
      <c r="AF358" s="928"/>
      <c r="AG358" s="928"/>
      <c r="AH358" s="928"/>
      <c r="AI358" s="928"/>
      <c r="AJ358" s="928"/>
      <c r="AK358" s="928"/>
      <c r="AL358" s="928"/>
      <c r="AM358" s="928"/>
      <c r="AN358" s="928"/>
      <c r="AO358" s="928"/>
      <c r="AP358" s="928"/>
      <c r="AQ358" s="928"/>
      <c r="AR358" s="928"/>
    </row>
    <row r="359" spans="1:44">
      <c r="A359" s="928"/>
      <c r="B359" s="928"/>
      <c r="C359" s="928"/>
      <c r="D359" s="928"/>
      <c r="E359" s="928"/>
      <c r="F359" s="928"/>
      <c r="G359" s="928"/>
      <c r="H359" s="928"/>
      <c r="I359" s="928"/>
      <c r="J359" s="928"/>
      <c r="K359" s="928"/>
      <c r="L359" s="928"/>
      <c r="M359" s="928"/>
      <c r="N359" s="928"/>
      <c r="O359" s="928"/>
      <c r="P359" s="928"/>
      <c r="Q359" s="928"/>
      <c r="R359" s="928"/>
      <c r="S359" s="928"/>
      <c r="T359" s="928"/>
      <c r="U359" s="928"/>
      <c r="V359" s="928"/>
      <c r="W359" s="928"/>
      <c r="X359" s="928"/>
      <c r="Y359" s="928"/>
      <c r="Z359" s="928"/>
      <c r="AA359" s="928"/>
      <c r="AB359" s="928"/>
      <c r="AC359" s="928"/>
      <c r="AD359" s="928"/>
      <c r="AE359" s="928"/>
      <c r="AF359" s="928"/>
      <c r="AG359" s="928"/>
      <c r="AH359" s="928"/>
      <c r="AI359" s="928"/>
      <c r="AJ359" s="928"/>
      <c r="AK359" s="928"/>
      <c r="AL359" s="928"/>
      <c r="AM359" s="928"/>
      <c r="AN359" s="928"/>
      <c r="AO359" s="928"/>
      <c r="AP359" s="928"/>
      <c r="AQ359" s="928"/>
      <c r="AR359" s="928"/>
    </row>
    <row r="360" spans="1:44">
      <c r="A360" s="928"/>
      <c r="B360" s="928"/>
      <c r="C360" s="928"/>
      <c r="D360" s="928"/>
      <c r="E360" s="928"/>
      <c r="F360" s="928"/>
      <c r="G360" s="928"/>
      <c r="H360" s="928"/>
      <c r="I360" s="928"/>
      <c r="J360" s="928"/>
      <c r="K360" s="928"/>
      <c r="L360" s="928"/>
      <c r="M360" s="928"/>
      <c r="N360" s="928"/>
      <c r="O360" s="928"/>
      <c r="P360" s="928"/>
      <c r="Q360" s="928"/>
      <c r="R360" s="928"/>
      <c r="S360" s="928"/>
      <c r="T360" s="928"/>
      <c r="U360" s="928"/>
      <c r="V360" s="928"/>
      <c r="W360" s="928"/>
      <c r="X360" s="928"/>
      <c r="Y360" s="928"/>
      <c r="Z360" s="928"/>
      <c r="AA360" s="928"/>
      <c r="AB360" s="928"/>
      <c r="AC360" s="928"/>
      <c r="AD360" s="928"/>
      <c r="AE360" s="928"/>
      <c r="AF360" s="928"/>
      <c r="AG360" s="928"/>
      <c r="AH360" s="928"/>
      <c r="AI360" s="928"/>
      <c r="AJ360" s="928"/>
      <c r="AK360" s="928"/>
      <c r="AL360" s="928"/>
      <c r="AM360" s="928"/>
      <c r="AN360" s="928"/>
      <c r="AO360" s="928"/>
      <c r="AP360" s="928"/>
      <c r="AQ360" s="928"/>
      <c r="AR360" s="928"/>
    </row>
    <row r="361" spans="1:44">
      <c r="A361" s="928"/>
      <c r="B361" s="928"/>
      <c r="C361" s="928"/>
      <c r="D361" s="928"/>
      <c r="E361" s="928"/>
      <c r="F361" s="928"/>
      <c r="G361" s="928"/>
      <c r="H361" s="928"/>
      <c r="I361" s="928"/>
      <c r="J361" s="928"/>
      <c r="K361" s="928"/>
      <c r="L361" s="928"/>
      <c r="M361" s="928"/>
      <c r="N361" s="928"/>
      <c r="O361" s="928"/>
      <c r="P361" s="928"/>
      <c r="Q361" s="928"/>
      <c r="R361" s="928"/>
      <c r="S361" s="928"/>
      <c r="T361" s="928"/>
      <c r="U361" s="928"/>
      <c r="V361" s="928"/>
      <c r="W361" s="928"/>
      <c r="X361" s="928"/>
      <c r="Y361" s="928"/>
      <c r="Z361" s="928"/>
      <c r="AA361" s="928"/>
      <c r="AB361" s="928"/>
      <c r="AC361" s="928"/>
      <c r="AD361" s="928"/>
      <c r="AE361" s="928"/>
      <c r="AF361" s="928"/>
      <c r="AG361" s="928"/>
      <c r="AH361" s="928"/>
      <c r="AI361" s="928"/>
      <c r="AJ361" s="928"/>
      <c r="AK361" s="928"/>
      <c r="AL361" s="928"/>
      <c r="AM361" s="928"/>
      <c r="AN361" s="928"/>
      <c r="AO361" s="928"/>
      <c r="AP361" s="928"/>
      <c r="AQ361" s="928"/>
      <c r="AR361" s="928"/>
    </row>
    <row r="362" spans="1:44">
      <c r="A362" s="928"/>
      <c r="B362" s="928"/>
      <c r="C362" s="928"/>
      <c r="D362" s="928"/>
      <c r="E362" s="928"/>
      <c r="F362" s="928"/>
      <c r="G362" s="928"/>
      <c r="H362" s="928"/>
      <c r="I362" s="928"/>
      <c r="J362" s="928"/>
      <c r="K362" s="928"/>
      <c r="L362" s="928"/>
      <c r="M362" s="928"/>
      <c r="N362" s="928"/>
      <c r="O362" s="928"/>
      <c r="P362" s="928"/>
      <c r="Q362" s="928"/>
      <c r="R362" s="928"/>
      <c r="S362" s="928"/>
      <c r="T362" s="928"/>
      <c r="U362" s="928"/>
      <c r="V362" s="928"/>
      <c r="W362" s="928"/>
      <c r="X362" s="928"/>
      <c r="Y362" s="928"/>
      <c r="Z362" s="928"/>
      <c r="AA362" s="928"/>
      <c r="AB362" s="928"/>
      <c r="AC362" s="928"/>
      <c r="AD362" s="928"/>
      <c r="AE362" s="928"/>
      <c r="AF362" s="928"/>
      <c r="AG362" s="928"/>
      <c r="AH362" s="928"/>
      <c r="AI362" s="928"/>
      <c r="AJ362" s="928"/>
      <c r="AK362" s="928"/>
      <c r="AL362" s="928"/>
      <c r="AM362" s="928"/>
      <c r="AN362" s="928"/>
      <c r="AO362" s="928"/>
      <c r="AP362" s="928"/>
      <c r="AQ362" s="928"/>
      <c r="AR362" s="928"/>
    </row>
    <row r="363" spans="1:44">
      <c r="A363" s="928"/>
      <c r="B363" s="928"/>
      <c r="C363" s="928"/>
      <c r="D363" s="928"/>
      <c r="E363" s="928"/>
      <c r="F363" s="928"/>
      <c r="G363" s="928"/>
      <c r="H363" s="928"/>
      <c r="I363" s="928"/>
      <c r="J363" s="928"/>
      <c r="K363" s="928"/>
      <c r="L363" s="928"/>
      <c r="M363" s="928"/>
      <c r="N363" s="928"/>
      <c r="O363" s="928"/>
      <c r="P363" s="928"/>
      <c r="Q363" s="928"/>
      <c r="R363" s="928"/>
      <c r="S363" s="928"/>
      <c r="T363" s="928"/>
      <c r="U363" s="928"/>
      <c r="V363" s="928"/>
      <c r="W363" s="928"/>
      <c r="X363" s="928"/>
      <c r="Y363" s="928"/>
      <c r="Z363" s="928"/>
      <c r="AA363" s="928"/>
      <c r="AB363" s="928"/>
      <c r="AC363" s="928"/>
      <c r="AD363" s="928"/>
      <c r="AE363" s="928"/>
      <c r="AF363" s="928"/>
      <c r="AG363" s="928"/>
      <c r="AH363" s="928"/>
      <c r="AI363" s="928"/>
      <c r="AJ363" s="928"/>
      <c r="AK363" s="928"/>
      <c r="AL363" s="928"/>
      <c r="AM363" s="928"/>
      <c r="AN363" s="928"/>
      <c r="AO363" s="928"/>
      <c r="AP363" s="928"/>
      <c r="AQ363" s="928"/>
      <c r="AR363" s="928"/>
    </row>
    <row r="364" spans="1:44">
      <c r="A364" s="928"/>
      <c r="B364" s="928"/>
      <c r="C364" s="928"/>
      <c r="D364" s="928"/>
      <c r="E364" s="928"/>
      <c r="F364" s="928"/>
      <c r="G364" s="928"/>
      <c r="H364" s="928"/>
      <c r="I364" s="928"/>
      <c r="J364" s="928"/>
      <c r="K364" s="928"/>
      <c r="L364" s="928"/>
      <c r="M364" s="928"/>
      <c r="N364" s="928"/>
      <c r="O364" s="928"/>
      <c r="P364" s="928"/>
      <c r="Q364" s="928"/>
      <c r="R364" s="928"/>
      <c r="S364" s="928"/>
      <c r="T364" s="928"/>
      <c r="U364" s="928"/>
      <c r="V364" s="928"/>
      <c r="W364" s="928"/>
      <c r="X364" s="928"/>
      <c r="Y364" s="928"/>
      <c r="Z364" s="928"/>
      <c r="AA364" s="928"/>
      <c r="AB364" s="928"/>
      <c r="AC364" s="928"/>
      <c r="AD364" s="928"/>
      <c r="AE364" s="928"/>
      <c r="AF364" s="928"/>
      <c r="AG364" s="928"/>
      <c r="AH364" s="928"/>
      <c r="AI364" s="928"/>
      <c r="AJ364" s="928"/>
      <c r="AK364" s="928"/>
      <c r="AL364" s="928"/>
      <c r="AM364" s="928"/>
      <c r="AN364" s="928"/>
      <c r="AO364" s="928"/>
      <c r="AP364" s="928"/>
      <c r="AQ364" s="928"/>
      <c r="AR364" s="928"/>
    </row>
    <row r="365" spans="1:44">
      <c r="A365" s="928"/>
      <c r="B365" s="928"/>
      <c r="C365" s="928"/>
      <c r="D365" s="928"/>
      <c r="E365" s="928"/>
      <c r="F365" s="928"/>
      <c r="G365" s="928"/>
      <c r="H365" s="928"/>
      <c r="I365" s="928"/>
      <c r="J365" s="928"/>
      <c r="K365" s="928"/>
      <c r="L365" s="928"/>
      <c r="M365" s="928"/>
      <c r="N365" s="928"/>
      <c r="O365" s="928"/>
      <c r="P365" s="928"/>
      <c r="Q365" s="928"/>
      <c r="R365" s="928"/>
      <c r="S365" s="928"/>
      <c r="T365" s="928"/>
      <c r="U365" s="928"/>
      <c r="V365" s="928"/>
      <c r="W365" s="928"/>
      <c r="X365" s="928"/>
      <c r="Y365" s="928"/>
      <c r="Z365" s="928"/>
      <c r="AA365" s="928"/>
      <c r="AB365" s="928"/>
      <c r="AC365" s="928"/>
      <c r="AD365" s="928"/>
      <c r="AE365" s="928"/>
      <c r="AF365" s="928"/>
      <c r="AG365" s="928"/>
      <c r="AH365" s="928"/>
      <c r="AI365" s="928"/>
      <c r="AJ365" s="928"/>
      <c r="AK365" s="928"/>
      <c r="AL365" s="928"/>
      <c r="AM365" s="928"/>
      <c r="AN365" s="928"/>
      <c r="AO365" s="928"/>
      <c r="AP365" s="928"/>
      <c r="AQ365" s="928"/>
      <c r="AR365" s="928"/>
    </row>
    <row r="366" spans="1:44">
      <c r="A366" s="928"/>
      <c r="B366" s="928"/>
      <c r="C366" s="928"/>
      <c r="D366" s="928"/>
      <c r="E366" s="928"/>
      <c r="F366" s="928"/>
      <c r="G366" s="928"/>
      <c r="H366" s="928"/>
      <c r="I366" s="928"/>
      <c r="J366" s="928"/>
      <c r="K366" s="928"/>
      <c r="L366" s="928"/>
      <c r="M366" s="928"/>
      <c r="N366" s="928"/>
      <c r="O366" s="928"/>
      <c r="P366" s="928"/>
      <c r="Q366" s="928"/>
      <c r="R366" s="928"/>
      <c r="S366" s="928"/>
      <c r="T366" s="928"/>
      <c r="U366" s="928"/>
      <c r="V366" s="928"/>
      <c r="W366" s="928"/>
      <c r="X366" s="928"/>
      <c r="Y366" s="928"/>
      <c r="Z366" s="928"/>
      <c r="AA366" s="928"/>
      <c r="AB366" s="928"/>
      <c r="AC366" s="928"/>
      <c r="AD366" s="928"/>
      <c r="AE366" s="928"/>
      <c r="AF366" s="928"/>
      <c r="AG366" s="928"/>
      <c r="AH366" s="928"/>
      <c r="AI366" s="928"/>
      <c r="AJ366" s="928"/>
      <c r="AK366" s="928"/>
      <c r="AL366" s="928"/>
      <c r="AM366" s="928"/>
      <c r="AN366" s="928"/>
      <c r="AO366" s="928"/>
      <c r="AP366" s="928"/>
      <c r="AQ366" s="928"/>
      <c r="AR366" s="928"/>
    </row>
    <row r="367" spans="1:44">
      <c r="A367" s="928"/>
      <c r="B367" s="928"/>
      <c r="C367" s="928"/>
      <c r="D367" s="928"/>
      <c r="E367" s="928"/>
      <c r="F367" s="928"/>
      <c r="G367" s="928"/>
      <c r="H367" s="928"/>
      <c r="I367" s="928"/>
      <c r="J367" s="928"/>
      <c r="K367" s="928"/>
      <c r="L367" s="928"/>
      <c r="M367" s="928"/>
      <c r="N367" s="928"/>
      <c r="O367" s="928"/>
      <c r="P367" s="928"/>
      <c r="Q367" s="928"/>
      <c r="R367" s="928"/>
      <c r="S367" s="928"/>
      <c r="T367" s="928"/>
      <c r="U367" s="928"/>
      <c r="V367" s="928"/>
      <c r="W367" s="928"/>
      <c r="X367" s="928"/>
      <c r="Y367" s="928"/>
      <c r="Z367" s="928"/>
      <c r="AA367" s="928"/>
      <c r="AB367" s="928"/>
      <c r="AC367" s="928"/>
      <c r="AD367" s="928"/>
      <c r="AE367" s="928"/>
      <c r="AF367" s="928"/>
      <c r="AG367" s="928"/>
      <c r="AH367" s="928"/>
      <c r="AI367" s="928"/>
      <c r="AJ367" s="928"/>
      <c r="AK367" s="928"/>
      <c r="AL367" s="928"/>
      <c r="AM367" s="928"/>
      <c r="AN367" s="928"/>
      <c r="AO367" s="928"/>
      <c r="AP367" s="928"/>
      <c r="AQ367" s="928"/>
      <c r="AR367" s="928"/>
    </row>
    <row r="368" spans="1:44">
      <c r="A368" s="928"/>
      <c r="B368" s="928"/>
      <c r="C368" s="928"/>
      <c r="D368" s="928"/>
      <c r="E368" s="928"/>
      <c r="F368" s="928"/>
      <c r="G368" s="928"/>
      <c r="H368" s="928"/>
      <c r="I368" s="928"/>
      <c r="J368" s="928"/>
      <c r="K368" s="928"/>
      <c r="L368" s="928"/>
      <c r="M368" s="928"/>
      <c r="N368" s="928"/>
      <c r="O368" s="928"/>
      <c r="P368" s="928"/>
      <c r="Q368" s="928"/>
      <c r="R368" s="928"/>
      <c r="S368" s="928"/>
      <c r="T368" s="928"/>
      <c r="U368" s="928"/>
      <c r="V368" s="928"/>
      <c r="W368" s="928"/>
      <c r="X368" s="928"/>
      <c r="Y368" s="928"/>
      <c r="Z368" s="928"/>
      <c r="AA368" s="928"/>
      <c r="AB368" s="928"/>
      <c r="AC368" s="928"/>
      <c r="AD368" s="928"/>
      <c r="AE368" s="928"/>
      <c r="AF368" s="928"/>
      <c r="AG368" s="928"/>
      <c r="AH368" s="928"/>
      <c r="AI368" s="928"/>
      <c r="AJ368" s="928"/>
      <c r="AK368" s="928"/>
      <c r="AL368" s="928"/>
      <c r="AM368" s="928"/>
      <c r="AN368" s="928"/>
      <c r="AO368" s="928"/>
      <c r="AP368" s="928"/>
      <c r="AQ368" s="928"/>
      <c r="AR368" s="928"/>
    </row>
    <row r="369" spans="1:44">
      <c r="A369" s="928"/>
      <c r="B369" s="928"/>
      <c r="C369" s="928"/>
      <c r="D369" s="928"/>
      <c r="E369" s="928"/>
      <c r="F369" s="928"/>
      <c r="G369" s="928"/>
      <c r="H369" s="928"/>
      <c r="I369" s="928"/>
      <c r="J369" s="928"/>
      <c r="K369" s="928"/>
      <c r="L369" s="928"/>
      <c r="M369" s="928"/>
      <c r="N369" s="928"/>
      <c r="O369" s="928"/>
      <c r="P369" s="928"/>
      <c r="Q369" s="928"/>
      <c r="R369" s="928"/>
      <c r="S369" s="928"/>
      <c r="T369" s="928"/>
      <c r="U369" s="928"/>
      <c r="V369" s="928"/>
      <c r="W369" s="928"/>
      <c r="X369" s="928"/>
      <c r="Y369" s="928"/>
      <c r="Z369" s="928"/>
      <c r="AA369" s="928"/>
      <c r="AB369" s="928"/>
      <c r="AC369" s="928"/>
      <c r="AD369" s="928"/>
      <c r="AE369" s="928"/>
      <c r="AF369" s="928"/>
      <c r="AG369" s="928"/>
      <c r="AH369" s="928"/>
      <c r="AI369" s="928"/>
      <c r="AJ369" s="928"/>
      <c r="AK369" s="928"/>
      <c r="AL369" s="928"/>
      <c r="AM369" s="928"/>
      <c r="AN369" s="928"/>
      <c r="AO369" s="928"/>
      <c r="AP369" s="928"/>
      <c r="AQ369" s="928"/>
      <c r="AR369" s="928"/>
    </row>
    <row r="370" spans="1:44">
      <c r="A370" s="928"/>
      <c r="B370" s="928"/>
      <c r="C370" s="928"/>
      <c r="D370" s="928"/>
      <c r="E370" s="928"/>
      <c r="F370" s="928"/>
      <c r="G370" s="928"/>
      <c r="H370" s="928"/>
      <c r="I370" s="928"/>
      <c r="J370" s="928"/>
      <c r="K370" s="928"/>
      <c r="L370" s="928"/>
      <c r="M370" s="928"/>
      <c r="N370" s="928"/>
      <c r="O370" s="928"/>
      <c r="P370" s="928"/>
      <c r="Q370" s="928"/>
      <c r="R370" s="928"/>
      <c r="S370" s="928"/>
      <c r="T370" s="928"/>
      <c r="U370" s="928"/>
      <c r="V370" s="928"/>
      <c r="W370" s="928"/>
      <c r="X370" s="928"/>
      <c r="Y370" s="928"/>
      <c r="Z370" s="928"/>
      <c r="AA370" s="928"/>
      <c r="AB370" s="928"/>
      <c r="AC370" s="928"/>
      <c r="AD370" s="928"/>
      <c r="AE370" s="928"/>
      <c r="AF370" s="928"/>
      <c r="AG370" s="928"/>
      <c r="AH370" s="928"/>
      <c r="AI370" s="928"/>
      <c r="AJ370" s="928"/>
      <c r="AK370" s="928"/>
      <c r="AL370" s="928"/>
      <c r="AM370" s="928"/>
      <c r="AN370" s="928"/>
      <c r="AO370" s="928"/>
      <c r="AP370" s="928"/>
      <c r="AQ370" s="928"/>
      <c r="AR370" s="928"/>
    </row>
    <row r="371" spans="1:44">
      <c r="A371" s="928"/>
      <c r="B371" s="928"/>
      <c r="C371" s="928"/>
      <c r="D371" s="928"/>
      <c r="E371" s="928"/>
      <c r="F371" s="928"/>
      <c r="G371" s="928"/>
      <c r="H371" s="928"/>
      <c r="I371" s="928"/>
      <c r="J371" s="928"/>
      <c r="K371" s="928"/>
      <c r="L371" s="928"/>
      <c r="M371" s="928"/>
      <c r="N371" s="928"/>
      <c r="O371" s="928"/>
      <c r="P371" s="928"/>
      <c r="Q371" s="928"/>
      <c r="R371" s="928"/>
      <c r="S371" s="928"/>
      <c r="T371" s="928"/>
      <c r="U371" s="928"/>
      <c r="V371" s="928"/>
      <c r="W371" s="928"/>
      <c r="X371" s="928"/>
      <c r="Y371" s="928"/>
      <c r="Z371" s="928"/>
      <c r="AA371" s="928"/>
      <c r="AB371" s="928"/>
      <c r="AC371" s="928"/>
      <c r="AD371" s="928"/>
      <c r="AE371" s="928"/>
      <c r="AF371" s="928"/>
      <c r="AG371" s="928"/>
      <c r="AH371" s="928"/>
      <c r="AI371" s="928"/>
      <c r="AJ371" s="928"/>
      <c r="AK371" s="928"/>
      <c r="AL371" s="928"/>
      <c r="AM371" s="928"/>
      <c r="AN371" s="928"/>
      <c r="AO371" s="928"/>
      <c r="AP371" s="928"/>
      <c r="AQ371" s="928"/>
      <c r="AR371" s="928"/>
    </row>
    <row r="372" spans="1:44">
      <c r="A372" s="928"/>
      <c r="B372" s="928"/>
      <c r="C372" s="928"/>
      <c r="D372" s="928"/>
      <c r="E372" s="928"/>
      <c r="F372" s="928"/>
      <c r="G372" s="928"/>
      <c r="H372" s="928"/>
      <c r="I372" s="928"/>
      <c r="J372" s="928"/>
      <c r="K372" s="928"/>
      <c r="L372" s="928"/>
      <c r="M372" s="928"/>
      <c r="N372" s="928"/>
      <c r="O372" s="928"/>
      <c r="P372" s="928"/>
      <c r="Q372" s="928"/>
      <c r="R372" s="928"/>
      <c r="S372" s="928"/>
      <c r="T372" s="928"/>
      <c r="U372" s="928"/>
      <c r="V372" s="928"/>
      <c r="W372" s="928"/>
      <c r="X372" s="928"/>
      <c r="Y372" s="928"/>
      <c r="Z372" s="928"/>
      <c r="AA372" s="928"/>
      <c r="AB372" s="928"/>
      <c r="AC372" s="928"/>
      <c r="AD372" s="928"/>
      <c r="AE372" s="928"/>
      <c r="AF372" s="928"/>
      <c r="AG372" s="928"/>
      <c r="AH372" s="928"/>
      <c r="AI372" s="928"/>
      <c r="AJ372" s="928"/>
      <c r="AK372" s="928"/>
      <c r="AL372" s="928"/>
      <c r="AM372" s="928"/>
      <c r="AN372" s="928"/>
      <c r="AO372" s="928"/>
      <c r="AP372" s="928"/>
      <c r="AQ372" s="928"/>
      <c r="AR372" s="928"/>
    </row>
    <row r="373" spans="1:44">
      <c r="A373" s="928"/>
      <c r="B373" s="928"/>
      <c r="C373" s="928"/>
      <c r="D373" s="928"/>
      <c r="E373" s="928"/>
      <c r="F373" s="928"/>
      <c r="G373" s="928"/>
      <c r="H373" s="928"/>
      <c r="I373" s="928"/>
      <c r="J373" s="928"/>
      <c r="K373" s="928"/>
      <c r="L373" s="928"/>
      <c r="M373" s="928"/>
      <c r="N373" s="928"/>
      <c r="O373" s="928"/>
      <c r="P373" s="928"/>
      <c r="Q373" s="928"/>
      <c r="R373" s="928"/>
      <c r="S373" s="928"/>
      <c r="T373" s="928"/>
      <c r="U373" s="928"/>
      <c r="V373" s="928"/>
      <c r="W373" s="928"/>
      <c r="X373" s="928"/>
      <c r="Y373" s="928"/>
      <c r="Z373" s="928"/>
      <c r="AA373" s="928"/>
      <c r="AB373" s="928"/>
      <c r="AC373" s="928"/>
      <c r="AD373" s="928"/>
      <c r="AE373" s="928"/>
      <c r="AF373" s="928"/>
      <c r="AG373" s="928"/>
      <c r="AH373" s="928"/>
      <c r="AI373" s="928"/>
      <c r="AJ373" s="928"/>
      <c r="AK373" s="928"/>
      <c r="AL373" s="928"/>
      <c r="AM373" s="928"/>
      <c r="AN373" s="928"/>
      <c r="AO373" s="928"/>
      <c r="AP373" s="928"/>
      <c r="AQ373" s="928"/>
      <c r="AR373" s="928"/>
    </row>
    <row r="374" spans="1:44">
      <c r="A374" s="928"/>
      <c r="B374" s="928"/>
      <c r="C374" s="928"/>
      <c r="D374" s="928"/>
      <c r="E374" s="928"/>
      <c r="F374" s="928"/>
      <c r="G374" s="928"/>
      <c r="H374" s="928"/>
      <c r="I374" s="928"/>
      <c r="J374" s="928"/>
      <c r="K374" s="928"/>
      <c r="L374" s="928"/>
      <c r="M374" s="928"/>
      <c r="N374" s="928"/>
      <c r="O374" s="928"/>
      <c r="P374" s="928"/>
      <c r="Q374" s="928"/>
      <c r="R374" s="928"/>
      <c r="S374" s="928"/>
      <c r="T374" s="928"/>
      <c r="U374" s="928"/>
      <c r="V374" s="928"/>
      <c r="W374" s="928"/>
      <c r="X374" s="928"/>
      <c r="Y374" s="928"/>
      <c r="Z374" s="928"/>
      <c r="AA374" s="928"/>
      <c r="AB374" s="928"/>
      <c r="AC374" s="928"/>
      <c r="AD374" s="928"/>
      <c r="AE374" s="928"/>
      <c r="AF374" s="928"/>
      <c r="AG374" s="928"/>
      <c r="AH374" s="928"/>
      <c r="AI374" s="928"/>
      <c r="AJ374" s="928"/>
      <c r="AK374" s="928"/>
      <c r="AL374" s="928"/>
      <c r="AM374" s="928"/>
      <c r="AN374" s="928"/>
      <c r="AO374" s="928"/>
      <c r="AP374" s="928"/>
      <c r="AQ374" s="928"/>
      <c r="AR374" s="928"/>
    </row>
    <row r="375" spans="1:44">
      <c r="A375" s="928"/>
      <c r="B375" s="928"/>
      <c r="C375" s="928"/>
      <c r="D375" s="928"/>
      <c r="E375" s="928"/>
      <c r="F375" s="928"/>
      <c r="G375" s="928"/>
      <c r="H375" s="928"/>
      <c r="I375" s="928"/>
      <c r="J375" s="928"/>
      <c r="K375" s="928"/>
      <c r="L375" s="928"/>
      <c r="M375" s="928"/>
      <c r="N375" s="928"/>
      <c r="O375" s="928"/>
      <c r="P375" s="928"/>
      <c r="Q375" s="928"/>
      <c r="R375" s="928"/>
      <c r="S375" s="928"/>
      <c r="T375" s="928"/>
      <c r="U375" s="928"/>
      <c r="V375" s="928"/>
      <c r="W375" s="928"/>
      <c r="X375" s="928"/>
      <c r="Y375" s="928"/>
      <c r="Z375" s="928"/>
      <c r="AA375" s="928"/>
      <c r="AB375" s="928"/>
      <c r="AC375" s="928"/>
      <c r="AD375" s="928"/>
      <c r="AE375" s="928"/>
      <c r="AF375" s="928"/>
      <c r="AG375" s="928"/>
      <c r="AH375" s="928"/>
      <c r="AI375" s="928"/>
      <c r="AJ375" s="928"/>
      <c r="AK375" s="928"/>
      <c r="AL375" s="928"/>
      <c r="AM375" s="928"/>
      <c r="AN375" s="928"/>
      <c r="AO375" s="928"/>
      <c r="AP375" s="928"/>
      <c r="AQ375" s="928"/>
      <c r="AR375" s="928"/>
    </row>
    <row r="376" spans="1:44">
      <c r="A376" s="928"/>
      <c r="B376" s="928"/>
      <c r="C376" s="928"/>
      <c r="D376" s="928"/>
      <c r="E376" s="928"/>
      <c r="F376" s="928"/>
      <c r="G376" s="928"/>
      <c r="H376" s="928"/>
      <c r="I376" s="928"/>
      <c r="J376" s="928"/>
      <c r="K376" s="928"/>
      <c r="L376" s="928"/>
      <c r="M376" s="928"/>
      <c r="N376" s="928"/>
      <c r="O376" s="928"/>
      <c r="P376" s="928"/>
      <c r="Q376" s="928"/>
      <c r="R376" s="928"/>
      <c r="S376" s="928"/>
      <c r="T376" s="928"/>
      <c r="U376" s="928"/>
      <c r="V376" s="928"/>
      <c r="W376" s="928"/>
      <c r="X376" s="928"/>
      <c r="Y376" s="928"/>
      <c r="Z376" s="928"/>
      <c r="AA376" s="928"/>
      <c r="AB376" s="928"/>
      <c r="AC376" s="928"/>
      <c r="AD376" s="928"/>
      <c r="AE376" s="928"/>
      <c r="AF376" s="928"/>
      <c r="AG376" s="928"/>
      <c r="AH376" s="928"/>
      <c r="AI376" s="928"/>
      <c r="AJ376" s="928"/>
      <c r="AK376" s="928"/>
      <c r="AL376" s="928"/>
      <c r="AM376" s="928"/>
      <c r="AN376" s="928"/>
      <c r="AO376" s="928"/>
      <c r="AP376" s="928"/>
      <c r="AQ376" s="928"/>
      <c r="AR376" s="928"/>
    </row>
    <row r="377" spans="1:44">
      <c r="A377" s="928"/>
      <c r="B377" s="928"/>
      <c r="C377" s="928"/>
      <c r="D377" s="928"/>
      <c r="E377" s="928"/>
      <c r="F377" s="928"/>
      <c r="G377" s="928"/>
      <c r="H377" s="928"/>
      <c r="I377" s="928"/>
      <c r="J377" s="928"/>
      <c r="K377" s="928"/>
      <c r="L377" s="928"/>
      <c r="M377" s="928"/>
      <c r="N377" s="928"/>
      <c r="O377" s="928"/>
      <c r="P377" s="928"/>
      <c r="Q377" s="928"/>
      <c r="R377" s="928"/>
      <c r="S377" s="928"/>
      <c r="T377" s="928"/>
      <c r="U377" s="928"/>
      <c r="V377" s="928"/>
      <c r="W377" s="928"/>
      <c r="X377" s="928"/>
      <c r="Y377" s="928"/>
      <c r="Z377" s="928"/>
      <c r="AA377" s="928"/>
      <c r="AB377" s="928"/>
      <c r="AC377" s="928"/>
      <c r="AD377" s="928"/>
      <c r="AE377" s="928"/>
      <c r="AF377" s="928"/>
      <c r="AG377" s="928"/>
      <c r="AH377" s="928"/>
      <c r="AI377" s="928"/>
      <c r="AJ377" s="928"/>
      <c r="AK377" s="928"/>
      <c r="AL377" s="928"/>
      <c r="AM377" s="928"/>
      <c r="AN377" s="928"/>
      <c r="AO377" s="928"/>
      <c r="AP377" s="928"/>
      <c r="AQ377" s="928"/>
      <c r="AR377" s="928"/>
    </row>
    <row r="378" spans="1:44">
      <c r="A378" s="928"/>
      <c r="B378" s="928"/>
      <c r="C378" s="928"/>
      <c r="D378" s="928"/>
      <c r="E378" s="928"/>
      <c r="F378" s="928"/>
      <c r="G378" s="928"/>
      <c r="H378" s="928"/>
      <c r="I378" s="928"/>
      <c r="J378" s="928"/>
      <c r="K378" s="928"/>
      <c r="L378" s="928"/>
      <c r="M378" s="928"/>
      <c r="N378" s="928"/>
      <c r="O378" s="928"/>
      <c r="P378" s="928"/>
      <c r="Q378" s="928"/>
      <c r="R378" s="928"/>
      <c r="S378" s="928"/>
      <c r="T378" s="928"/>
      <c r="U378" s="928"/>
      <c r="V378" s="928"/>
      <c r="W378" s="928"/>
      <c r="X378" s="928"/>
      <c r="Y378" s="928"/>
      <c r="Z378" s="928"/>
      <c r="AA378" s="928"/>
      <c r="AB378" s="928"/>
      <c r="AC378" s="928"/>
      <c r="AD378" s="928"/>
      <c r="AE378" s="928"/>
      <c r="AF378" s="928"/>
      <c r="AG378" s="928"/>
      <c r="AH378" s="928"/>
      <c r="AI378" s="928"/>
      <c r="AJ378" s="928"/>
      <c r="AK378" s="928"/>
      <c r="AL378" s="928"/>
      <c r="AM378" s="928"/>
      <c r="AN378" s="928"/>
      <c r="AO378" s="928"/>
      <c r="AP378" s="928"/>
      <c r="AQ378" s="928"/>
      <c r="AR378" s="928"/>
    </row>
    <row r="379" spans="1:44">
      <c r="A379" s="928"/>
      <c r="B379" s="928"/>
      <c r="C379" s="928"/>
      <c r="D379" s="928"/>
      <c r="E379" s="928"/>
      <c r="F379" s="928"/>
      <c r="G379" s="928"/>
      <c r="H379" s="928"/>
      <c r="I379" s="928"/>
      <c r="J379" s="928"/>
      <c r="K379" s="928"/>
      <c r="L379" s="928"/>
      <c r="M379" s="928"/>
      <c r="N379" s="928"/>
      <c r="O379" s="928"/>
      <c r="P379" s="928"/>
      <c r="Q379" s="928"/>
      <c r="R379" s="928"/>
      <c r="S379" s="928"/>
      <c r="T379" s="928"/>
      <c r="U379" s="928"/>
      <c r="V379" s="928"/>
      <c r="W379" s="928"/>
      <c r="X379" s="928"/>
      <c r="Y379" s="928"/>
      <c r="Z379" s="928"/>
      <c r="AA379" s="928"/>
      <c r="AB379" s="928"/>
      <c r="AC379" s="928"/>
      <c r="AD379" s="928"/>
      <c r="AE379" s="928"/>
      <c r="AF379" s="928"/>
      <c r="AG379" s="928"/>
      <c r="AH379" s="928"/>
      <c r="AI379" s="928"/>
      <c r="AJ379" s="928"/>
      <c r="AK379" s="928"/>
      <c r="AL379" s="928"/>
      <c r="AM379" s="928"/>
      <c r="AN379" s="928"/>
      <c r="AO379" s="928"/>
      <c r="AP379" s="928"/>
      <c r="AQ379" s="928"/>
      <c r="AR379" s="928"/>
    </row>
    <row r="380" spans="1:44">
      <c r="A380" s="928"/>
      <c r="B380" s="928"/>
      <c r="C380" s="928"/>
      <c r="D380" s="928"/>
      <c r="E380" s="928"/>
      <c r="F380" s="928"/>
      <c r="G380" s="928"/>
      <c r="H380" s="928"/>
      <c r="I380" s="928"/>
      <c r="J380" s="928"/>
      <c r="K380" s="928"/>
      <c r="L380" s="928"/>
      <c r="M380" s="928"/>
      <c r="N380" s="928"/>
      <c r="O380" s="928"/>
      <c r="P380" s="928"/>
      <c r="Q380" s="928"/>
      <c r="R380" s="928"/>
      <c r="S380" s="928"/>
      <c r="T380" s="928"/>
      <c r="U380" s="928"/>
      <c r="V380" s="928"/>
      <c r="W380" s="928"/>
      <c r="X380" s="928"/>
      <c r="Y380" s="928"/>
      <c r="Z380" s="928"/>
      <c r="AA380" s="928"/>
      <c r="AB380" s="928"/>
      <c r="AC380" s="928"/>
      <c r="AD380" s="928"/>
      <c r="AE380" s="928"/>
      <c r="AF380" s="928"/>
      <c r="AG380" s="928"/>
      <c r="AH380" s="928"/>
      <c r="AI380" s="928"/>
      <c r="AJ380" s="928"/>
      <c r="AK380" s="928"/>
      <c r="AL380" s="928"/>
      <c r="AM380" s="928"/>
      <c r="AN380" s="928"/>
      <c r="AO380" s="928"/>
      <c r="AP380" s="928"/>
      <c r="AQ380" s="928"/>
      <c r="AR380" s="928"/>
    </row>
    <row r="381" spans="1:44">
      <c r="A381" s="928"/>
      <c r="B381" s="928"/>
      <c r="C381" s="928"/>
      <c r="D381" s="928"/>
      <c r="E381" s="928"/>
      <c r="F381" s="928"/>
      <c r="G381" s="928"/>
      <c r="H381" s="928"/>
      <c r="I381" s="928"/>
      <c r="J381" s="928"/>
      <c r="K381" s="928"/>
      <c r="L381" s="928"/>
      <c r="M381" s="928"/>
      <c r="N381" s="928"/>
      <c r="O381" s="928"/>
      <c r="P381" s="928"/>
      <c r="Q381" s="928"/>
      <c r="R381" s="928"/>
      <c r="S381" s="928"/>
      <c r="T381" s="928"/>
      <c r="U381" s="928"/>
      <c r="V381" s="928"/>
      <c r="W381" s="928"/>
      <c r="X381" s="928"/>
      <c r="Y381" s="928"/>
      <c r="Z381" s="928"/>
      <c r="AA381" s="928"/>
      <c r="AB381" s="928"/>
      <c r="AC381" s="928"/>
      <c r="AD381" s="928"/>
      <c r="AE381" s="928"/>
      <c r="AF381" s="928"/>
      <c r="AG381" s="928"/>
      <c r="AH381" s="928"/>
      <c r="AI381" s="928"/>
      <c r="AJ381" s="928"/>
      <c r="AK381" s="928"/>
      <c r="AL381" s="928"/>
      <c r="AM381" s="928"/>
      <c r="AN381" s="928"/>
      <c r="AO381" s="928"/>
      <c r="AP381" s="928"/>
      <c r="AQ381" s="928"/>
      <c r="AR381" s="928"/>
    </row>
    <row r="382" spans="1:44">
      <c r="A382" s="928"/>
      <c r="B382" s="928"/>
      <c r="C382" s="928"/>
      <c r="D382" s="928"/>
      <c r="E382" s="928"/>
      <c r="F382" s="928"/>
      <c r="G382" s="928"/>
      <c r="H382" s="928"/>
      <c r="I382" s="928"/>
      <c r="J382" s="928"/>
      <c r="K382" s="928"/>
      <c r="L382" s="928"/>
      <c r="M382" s="928"/>
      <c r="N382" s="928"/>
      <c r="O382" s="928"/>
      <c r="P382" s="928"/>
      <c r="Q382" s="928"/>
      <c r="R382" s="928"/>
      <c r="S382" s="928"/>
      <c r="T382" s="928"/>
      <c r="U382" s="928"/>
      <c r="V382" s="928"/>
      <c r="W382" s="928"/>
      <c r="X382" s="928"/>
      <c r="Y382" s="928"/>
      <c r="Z382" s="928"/>
      <c r="AA382" s="928"/>
      <c r="AB382" s="928"/>
      <c r="AC382" s="928"/>
      <c r="AD382" s="928"/>
      <c r="AE382" s="928"/>
      <c r="AF382" s="928"/>
      <c r="AG382" s="928"/>
      <c r="AH382" s="928"/>
      <c r="AI382" s="928"/>
      <c r="AJ382" s="928"/>
      <c r="AK382" s="928"/>
      <c r="AL382" s="928"/>
      <c r="AM382" s="928"/>
      <c r="AN382" s="928"/>
      <c r="AO382" s="928"/>
      <c r="AP382" s="928"/>
      <c r="AQ382" s="928"/>
      <c r="AR382" s="928"/>
    </row>
    <row r="383" spans="1:44">
      <c r="A383" s="928"/>
      <c r="B383" s="928"/>
      <c r="C383" s="928"/>
      <c r="D383" s="928"/>
      <c r="E383" s="928"/>
      <c r="F383" s="928"/>
      <c r="G383" s="928"/>
      <c r="H383" s="928"/>
      <c r="I383" s="928"/>
      <c r="J383" s="928"/>
      <c r="K383" s="928"/>
      <c r="L383" s="928"/>
      <c r="M383" s="928"/>
      <c r="N383" s="928"/>
      <c r="O383" s="928"/>
      <c r="P383" s="928"/>
      <c r="Q383" s="928"/>
      <c r="R383" s="928"/>
      <c r="S383" s="928"/>
      <c r="T383" s="928"/>
      <c r="U383" s="928"/>
      <c r="V383" s="928"/>
      <c r="W383" s="928"/>
      <c r="X383" s="928"/>
      <c r="Y383" s="928"/>
      <c r="Z383" s="928"/>
      <c r="AA383" s="928"/>
      <c r="AB383" s="928"/>
      <c r="AC383" s="928"/>
      <c r="AD383" s="928"/>
      <c r="AE383" s="928"/>
      <c r="AF383" s="928"/>
      <c r="AG383" s="928"/>
      <c r="AH383" s="928"/>
      <c r="AI383" s="928"/>
      <c r="AJ383" s="928"/>
      <c r="AK383" s="928"/>
      <c r="AL383" s="928"/>
      <c r="AM383" s="928"/>
      <c r="AN383" s="928"/>
      <c r="AO383" s="928"/>
      <c r="AP383" s="928"/>
      <c r="AQ383" s="928"/>
      <c r="AR383" s="928"/>
    </row>
    <row r="384" spans="1:44">
      <c r="A384" s="928"/>
      <c r="B384" s="928"/>
      <c r="C384" s="928"/>
      <c r="D384" s="928"/>
      <c r="E384" s="928"/>
      <c r="F384" s="928"/>
      <c r="G384" s="928"/>
      <c r="H384" s="928"/>
      <c r="I384" s="928"/>
      <c r="J384" s="928"/>
      <c r="K384" s="928"/>
      <c r="L384" s="928"/>
      <c r="M384" s="928"/>
      <c r="N384" s="928"/>
      <c r="O384" s="928"/>
      <c r="P384" s="928"/>
      <c r="Q384" s="928"/>
      <c r="R384" s="928"/>
      <c r="S384" s="928"/>
      <c r="T384" s="928"/>
      <c r="U384" s="928"/>
      <c r="V384" s="928"/>
      <c r="W384" s="928"/>
      <c r="X384" s="928"/>
      <c r="Y384" s="928"/>
      <c r="Z384" s="928"/>
      <c r="AA384" s="928"/>
      <c r="AB384" s="928"/>
      <c r="AC384" s="928"/>
      <c r="AD384" s="928"/>
      <c r="AE384" s="928"/>
      <c r="AF384" s="928"/>
      <c r="AG384" s="928"/>
      <c r="AH384" s="928"/>
      <c r="AI384" s="928"/>
      <c r="AJ384" s="928"/>
      <c r="AK384" s="928"/>
      <c r="AL384" s="928"/>
      <c r="AM384" s="928"/>
      <c r="AN384" s="928"/>
      <c r="AO384" s="928"/>
      <c r="AP384" s="928"/>
      <c r="AQ384" s="928"/>
      <c r="AR384" s="928"/>
    </row>
    <row r="385" spans="1:44">
      <c r="A385" s="928"/>
      <c r="B385" s="928"/>
      <c r="C385" s="928"/>
      <c r="D385" s="928"/>
      <c r="E385" s="928"/>
      <c r="F385" s="928"/>
      <c r="G385" s="928"/>
      <c r="H385" s="928"/>
      <c r="I385" s="928"/>
      <c r="J385" s="928"/>
      <c r="K385" s="928"/>
      <c r="L385" s="928"/>
      <c r="M385" s="928"/>
      <c r="N385" s="928"/>
      <c r="O385" s="928"/>
      <c r="P385" s="928"/>
      <c r="Q385" s="928"/>
      <c r="R385" s="928"/>
      <c r="S385" s="928"/>
      <c r="T385" s="928"/>
      <c r="U385" s="928"/>
      <c r="V385" s="928"/>
      <c r="W385" s="928"/>
      <c r="X385" s="928"/>
      <c r="Y385" s="928"/>
      <c r="Z385" s="928"/>
      <c r="AA385" s="928"/>
      <c r="AB385" s="928"/>
      <c r="AC385" s="928"/>
      <c r="AD385" s="928"/>
      <c r="AE385" s="928"/>
      <c r="AF385" s="928"/>
      <c r="AG385" s="928"/>
      <c r="AH385" s="928"/>
      <c r="AI385" s="928"/>
      <c r="AJ385" s="928"/>
      <c r="AK385" s="928"/>
      <c r="AL385" s="928"/>
      <c r="AM385" s="928"/>
      <c r="AN385" s="928"/>
      <c r="AO385" s="928"/>
      <c r="AP385" s="928"/>
      <c r="AQ385" s="928"/>
      <c r="AR385" s="928"/>
    </row>
    <row r="386" spans="1:44">
      <c r="A386" s="928"/>
      <c r="B386" s="928"/>
      <c r="C386" s="928"/>
      <c r="D386" s="928"/>
      <c r="E386" s="928"/>
      <c r="F386" s="928"/>
      <c r="G386" s="928"/>
      <c r="H386" s="928"/>
      <c r="I386" s="928"/>
      <c r="J386" s="928"/>
      <c r="K386" s="928"/>
      <c r="L386" s="928"/>
      <c r="M386" s="928"/>
      <c r="N386" s="928"/>
      <c r="O386" s="928"/>
      <c r="P386" s="928"/>
      <c r="Q386" s="928"/>
      <c r="R386" s="928"/>
      <c r="S386" s="928"/>
      <c r="T386" s="928"/>
      <c r="U386" s="928"/>
      <c r="V386" s="928"/>
      <c r="W386" s="928"/>
      <c r="X386" s="928"/>
      <c r="Y386" s="928"/>
      <c r="Z386" s="928"/>
      <c r="AA386" s="928"/>
      <c r="AB386" s="928"/>
      <c r="AC386" s="928"/>
      <c r="AD386" s="928"/>
      <c r="AE386" s="928"/>
      <c r="AF386" s="928"/>
      <c r="AG386" s="928"/>
      <c r="AH386" s="928"/>
      <c r="AI386" s="928"/>
      <c r="AJ386" s="928"/>
      <c r="AK386" s="928"/>
      <c r="AL386" s="928"/>
      <c r="AM386" s="928"/>
      <c r="AN386" s="928"/>
      <c r="AO386" s="928"/>
      <c r="AP386" s="928"/>
      <c r="AQ386" s="928"/>
      <c r="AR386" s="928"/>
    </row>
    <row r="387" spans="1:44">
      <c r="A387" s="928"/>
      <c r="B387" s="928"/>
      <c r="C387" s="928"/>
      <c r="D387" s="928"/>
      <c r="E387" s="928"/>
      <c r="F387" s="928"/>
      <c r="G387" s="928"/>
      <c r="H387" s="928"/>
      <c r="I387" s="928"/>
      <c r="J387" s="928"/>
      <c r="K387" s="928"/>
      <c r="L387" s="928"/>
      <c r="M387" s="928"/>
      <c r="N387" s="928"/>
      <c r="O387" s="928"/>
      <c r="P387" s="928"/>
      <c r="Q387" s="928"/>
      <c r="R387" s="928"/>
      <c r="S387" s="928"/>
      <c r="T387" s="928"/>
      <c r="U387" s="928"/>
      <c r="V387" s="928"/>
      <c r="W387" s="928"/>
      <c r="X387" s="928"/>
      <c r="Y387" s="928"/>
      <c r="Z387" s="928"/>
      <c r="AA387" s="928"/>
      <c r="AB387" s="928"/>
      <c r="AC387" s="928"/>
      <c r="AD387" s="928"/>
      <c r="AE387" s="928"/>
      <c r="AF387" s="928"/>
      <c r="AG387" s="928"/>
      <c r="AH387" s="928"/>
      <c r="AI387" s="928"/>
      <c r="AJ387" s="928"/>
      <c r="AK387" s="928"/>
      <c r="AL387" s="928"/>
      <c r="AM387" s="928"/>
      <c r="AN387" s="928"/>
      <c r="AO387" s="928"/>
      <c r="AP387" s="928"/>
      <c r="AQ387" s="928"/>
      <c r="AR387" s="928"/>
    </row>
    <row r="388" spans="1:44">
      <c r="A388" s="928"/>
      <c r="B388" s="928"/>
      <c r="C388" s="928"/>
      <c r="D388" s="928"/>
      <c r="E388" s="928"/>
      <c r="F388" s="928"/>
      <c r="G388" s="928"/>
      <c r="H388" s="928"/>
      <c r="I388" s="928"/>
      <c r="J388" s="928"/>
      <c r="K388" s="928"/>
      <c r="L388" s="928"/>
      <c r="M388" s="928"/>
      <c r="N388" s="928"/>
      <c r="O388" s="928"/>
      <c r="P388" s="928"/>
      <c r="Q388" s="928"/>
      <c r="R388" s="928"/>
      <c r="S388" s="928"/>
      <c r="T388" s="928"/>
      <c r="U388" s="928"/>
      <c r="V388" s="928"/>
      <c r="W388" s="928"/>
      <c r="X388" s="928"/>
      <c r="Y388" s="928"/>
      <c r="Z388" s="928"/>
      <c r="AA388" s="928"/>
      <c r="AB388" s="928"/>
      <c r="AC388" s="928"/>
      <c r="AD388" s="928"/>
      <c r="AE388" s="928"/>
      <c r="AF388" s="928"/>
      <c r="AG388" s="928"/>
      <c r="AH388" s="928"/>
      <c r="AI388" s="928"/>
      <c r="AJ388" s="928"/>
      <c r="AK388" s="928"/>
      <c r="AL388" s="928"/>
      <c r="AM388" s="928"/>
      <c r="AN388" s="928"/>
      <c r="AO388" s="928"/>
      <c r="AP388" s="928"/>
      <c r="AQ388" s="928"/>
      <c r="AR388" s="928"/>
    </row>
    <row r="389" spans="1:44">
      <c r="A389" s="928"/>
      <c r="B389" s="928"/>
      <c r="C389" s="928"/>
      <c r="D389" s="928"/>
      <c r="E389" s="928"/>
      <c r="F389" s="928"/>
      <c r="G389" s="928"/>
      <c r="H389" s="928"/>
      <c r="I389" s="928"/>
      <c r="J389" s="928"/>
      <c r="K389" s="928"/>
      <c r="L389" s="928"/>
      <c r="M389" s="928"/>
      <c r="N389" s="928"/>
      <c r="O389" s="928"/>
      <c r="P389" s="928"/>
      <c r="Q389" s="928"/>
      <c r="R389" s="928"/>
      <c r="S389" s="928"/>
      <c r="T389" s="928"/>
      <c r="U389" s="928"/>
      <c r="V389" s="928"/>
      <c r="W389" s="928"/>
      <c r="X389" s="928"/>
      <c r="Y389" s="928"/>
      <c r="Z389" s="928"/>
      <c r="AA389" s="928"/>
      <c r="AB389" s="928"/>
      <c r="AC389" s="928"/>
      <c r="AD389" s="928"/>
      <c r="AE389" s="928"/>
      <c r="AF389" s="928"/>
      <c r="AG389" s="928"/>
      <c r="AH389" s="928"/>
      <c r="AI389" s="928"/>
      <c r="AJ389" s="928"/>
      <c r="AK389" s="928"/>
      <c r="AL389" s="928"/>
      <c r="AM389" s="928"/>
      <c r="AN389" s="928"/>
      <c r="AO389" s="928"/>
      <c r="AP389" s="928"/>
      <c r="AQ389" s="928"/>
      <c r="AR389" s="928"/>
    </row>
    <row r="390" spans="1:44">
      <c r="A390" s="928"/>
      <c r="B390" s="928"/>
      <c r="C390" s="928"/>
      <c r="D390" s="928"/>
      <c r="E390" s="928"/>
      <c r="F390" s="928"/>
      <c r="G390" s="928"/>
      <c r="H390" s="928"/>
      <c r="I390" s="928"/>
      <c r="J390" s="928"/>
      <c r="K390" s="928"/>
      <c r="L390" s="928"/>
      <c r="M390" s="928"/>
      <c r="N390" s="928"/>
      <c r="O390" s="928"/>
      <c r="P390" s="928"/>
      <c r="Q390" s="928"/>
      <c r="R390" s="928"/>
      <c r="S390" s="928"/>
      <c r="T390" s="928"/>
      <c r="U390" s="928"/>
      <c r="V390" s="928"/>
      <c r="W390" s="928"/>
      <c r="X390" s="928"/>
      <c r="Y390" s="928"/>
      <c r="Z390" s="928"/>
      <c r="AA390" s="928"/>
      <c r="AB390" s="928"/>
      <c r="AC390" s="928"/>
      <c r="AD390" s="928"/>
      <c r="AE390" s="928"/>
      <c r="AF390" s="928"/>
      <c r="AG390" s="928"/>
      <c r="AH390" s="928"/>
      <c r="AI390" s="928"/>
      <c r="AJ390" s="928"/>
      <c r="AK390" s="928"/>
      <c r="AL390" s="928"/>
      <c r="AM390" s="928"/>
      <c r="AN390" s="928"/>
      <c r="AO390" s="928"/>
      <c r="AP390" s="928"/>
      <c r="AQ390" s="928"/>
      <c r="AR390" s="928"/>
    </row>
    <row r="391" spans="1:44">
      <c r="A391" s="928"/>
      <c r="B391" s="928"/>
      <c r="C391" s="928"/>
      <c r="D391" s="928"/>
      <c r="E391" s="928"/>
      <c r="F391" s="928"/>
      <c r="G391" s="928"/>
      <c r="H391" s="928"/>
      <c r="I391" s="928"/>
      <c r="J391" s="928"/>
      <c r="K391" s="928"/>
      <c r="L391" s="928"/>
      <c r="M391" s="928"/>
      <c r="N391" s="928"/>
      <c r="O391" s="928"/>
      <c r="P391" s="928"/>
      <c r="Q391" s="928"/>
      <c r="R391" s="928"/>
      <c r="S391" s="928"/>
      <c r="T391" s="928"/>
      <c r="U391" s="928"/>
      <c r="V391" s="928"/>
      <c r="W391" s="928"/>
      <c r="X391" s="928"/>
      <c r="Y391" s="928"/>
      <c r="Z391" s="928"/>
      <c r="AA391" s="928"/>
      <c r="AB391" s="928"/>
      <c r="AC391" s="928"/>
      <c r="AD391" s="928"/>
      <c r="AE391" s="928"/>
      <c r="AF391" s="928"/>
      <c r="AG391" s="928"/>
      <c r="AH391" s="928"/>
      <c r="AI391" s="928"/>
      <c r="AJ391" s="928"/>
      <c r="AK391" s="928"/>
      <c r="AL391" s="928"/>
      <c r="AM391" s="928"/>
      <c r="AN391" s="928"/>
      <c r="AO391" s="928"/>
      <c r="AP391" s="928"/>
      <c r="AQ391" s="928"/>
      <c r="AR391" s="928"/>
    </row>
    <row r="392" spans="1:44">
      <c r="A392" s="928"/>
      <c r="B392" s="928"/>
      <c r="C392" s="928"/>
      <c r="D392" s="928"/>
      <c r="E392" s="928"/>
      <c r="F392" s="928"/>
      <c r="G392" s="928"/>
      <c r="H392" s="928"/>
      <c r="I392" s="928"/>
      <c r="J392" s="928"/>
      <c r="K392" s="928"/>
      <c r="L392" s="928"/>
      <c r="M392" s="928"/>
      <c r="N392" s="928"/>
      <c r="O392" s="928"/>
      <c r="P392" s="928"/>
      <c r="Q392" s="928"/>
      <c r="R392" s="928"/>
      <c r="S392" s="928"/>
      <c r="T392" s="928"/>
      <c r="U392" s="928"/>
      <c r="V392" s="928"/>
      <c r="W392" s="928"/>
      <c r="X392" s="928"/>
      <c r="Y392" s="928"/>
      <c r="Z392" s="928"/>
      <c r="AA392" s="928"/>
      <c r="AB392" s="928"/>
      <c r="AC392" s="928"/>
      <c r="AD392" s="928"/>
      <c r="AE392" s="928"/>
      <c r="AF392" s="928"/>
      <c r="AG392" s="928"/>
      <c r="AH392" s="928"/>
      <c r="AI392" s="928"/>
      <c r="AJ392" s="928"/>
      <c r="AK392" s="928"/>
      <c r="AL392" s="928"/>
      <c r="AM392" s="928"/>
      <c r="AN392" s="928"/>
      <c r="AO392" s="928"/>
      <c r="AP392" s="928"/>
      <c r="AQ392" s="928"/>
      <c r="AR392" s="928"/>
    </row>
    <row r="393" spans="1:44">
      <c r="A393" s="928"/>
      <c r="B393" s="928"/>
      <c r="C393" s="928"/>
      <c r="D393" s="928"/>
      <c r="E393" s="928"/>
      <c r="F393" s="928"/>
      <c r="G393" s="928"/>
      <c r="H393" s="928"/>
      <c r="I393" s="928"/>
      <c r="J393" s="928"/>
      <c r="K393" s="928"/>
      <c r="L393" s="928"/>
      <c r="M393" s="928"/>
      <c r="N393" s="928"/>
      <c r="O393" s="928"/>
      <c r="P393" s="928"/>
      <c r="Q393" s="928"/>
      <c r="R393" s="928"/>
      <c r="S393" s="928"/>
      <c r="T393" s="928"/>
      <c r="U393" s="928"/>
      <c r="V393" s="928"/>
      <c r="W393" s="928"/>
      <c r="X393" s="928"/>
      <c r="Y393" s="928"/>
      <c r="Z393" s="928"/>
      <c r="AA393" s="928"/>
      <c r="AB393" s="928"/>
      <c r="AC393" s="928"/>
      <c r="AD393" s="928"/>
      <c r="AE393" s="928"/>
      <c r="AF393" s="928"/>
      <c r="AG393" s="928"/>
      <c r="AH393" s="928"/>
      <c r="AI393" s="928"/>
      <c r="AJ393" s="928"/>
      <c r="AK393" s="928"/>
      <c r="AL393" s="928"/>
      <c r="AM393" s="928"/>
      <c r="AN393" s="928"/>
      <c r="AO393" s="928"/>
      <c r="AP393" s="928"/>
      <c r="AQ393" s="928"/>
      <c r="AR393" s="928"/>
    </row>
    <row r="394" spans="1:44">
      <c r="A394" s="928"/>
      <c r="B394" s="928"/>
      <c r="C394" s="928"/>
      <c r="D394" s="928"/>
      <c r="E394" s="928"/>
      <c r="F394" s="928"/>
      <c r="G394" s="928"/>
      <c r="H394" s="928"/>
      <c r="I394" s="928"/>
      <c r="J394" s="928"/>
      <c r="K394" s="928"/>
      <c r="L394" s="928"/>
      <c r="M394" s="928"/>
      <c r="N394" s="928"/>
      <c r="O394" s="928"/>
      <c r="P394" s="928"/>
      <c r="Q394" s="928"/>
      <c r="R394" s="928"/>
      <c r="S394" s="928"/>
      <c r="T394" s="928"/>
      <c r="U394" s="928"/>
      <c r="V394" s="928"/>
      <c r="W394" s="928"/>
      <c r="X394" s="928"/>
      <c r="Y394" s="928"/>
      <c r="Z394" s="928"/>
      <c r="AA394" s="928"/>
      <c r="AB394" s="928"/>
      <c r="AC394" s="928"/>
      <c r="AD394" s="928"/>
      <c r="AE394" s="928"/>
      <c r="AF394" s="928"/>
      <c r="AG394" s="928"/>
      <c r="AH394" s="928"/>
      <c r="AI394" s="928"/>
      <c r="AJ394" s="928"/>
      <c r="AK394" s="928"/>
      <c r="AL394" s="928"/>
      <c r="AM394" s="928"/>
      <c r="AN394" s="928"/>
      <c r="AO394" s="928"/>
      <c r="AP394" s="928"/>
      <c r="AQ394" s="928"/>
      <c r="AR394" s="928"/>
    </row>
    <row r="395" spans="1:44">
      <c r="A395" s="928"/>
      <c r="B395" s="928"/>
      <c r="C395" s="928"/>
      <c r="D395" s="928"/>
      <c r="E395" s="928"/>
      <c r="F395" s="928"/>
      <c r="G395" s="928"/>
      <c r="H395" s="928"/>
      <c r="I395" s="928"/>
      <c r="J395" s="928"/>
      <c r="K395" s="928"/>
      <c r="L395" s="928"/>
      <c r="M395" s="928"/>
      <c r="N395" s="928"/>
      <c r="O395" s="928"/>
      <c r="P395" s="928"/>
      <c r="Q395" s="928"/>
      <c r="R395" s="928"/>
      <c r="S395" s="928"/>
      <c r="T395" s="928"/>
      <c r="U395" s="928"/>
      <c r="V395" s="928"/>
      <c r="W395" s="928"/>
      <c r="X395" s="928"/>
      <c r="Y395" s="928"/>
      <c r="Z395" s="928"/>
      <c r="AA395" s="928"/>
      <c r="AB395" s="928"/>
      <c r="AC395" s="928"/>
      <c r="AD395" s="928"/>
      <c r="AE395" s="928"/>
      <c r="AF395" s="928"/>
      <c r="AG395" s="928"/>
      <c r="AH395" s="928"/>
      <c r="AI395" s="928"/>
      <c r="AJ395" s="928"/>
      <c r="AK395" s="928"/>
      <c r="AL395" s="928"/>
      <c r="AM395" s="928"/>
      <c r="AN395" s="928"/>
      <c r="AO395" s="928"/>
      <c r="AP395" s="928"/>
      <c r="AQ395" s="928"/>
      <c r="AR395" s="928"/>
    </row>
    <row r="396" spans="1:44">
      <c r="A396" s="928"/>
      <c r="B396" s="928"/>
      <c r="C396" s="928"/>
      <c r="D396" s="928"/>
      <c r="E396" s="928"/>
      <c r="F396" s="928"/>
      <c r="G396" s="928"/>
      <c r="H396" s="928"/>
      <c r="I396" s="928"/>
      <c r="J396" s="928"/>
      <c r="K396" s="928"/>
      <c r="L396" s="928"/>
      <c r="M396" s="928"/>
      <c r="N396" s="928"/>
      <c r="O396" s="928"/>
      <c r="P396" s="928"/>
      <c r="Q396" s="928"/>
      <c r="R396" s="928"/>
      <c r="S396" s="928"/>
      <c r="T396" s="928"/>
      <c r="U396" s="928"/>
      <c r="V396" s="928"/>
      <c r="W396" s="928"/>
      <c r="X396" s="928"/>
      <c r="Y396" s="928"/>
      <c r="Z396" s="928"/>
      <c r="AA396" s="928"/>
      <c r="AB396" s="928"/>
      <c r="AC396" s="928"/>
      <c r="AD396" s="928"/>
      <c r="AE396" s="928"/>
      <c r="AF396" s="928"/>
      <c r="AG396" s="928"/>
      <c r="AH396" s="928"/>
      <c r="AI396" s="928"/>
      <c r="AJ396" s="928"/>
      <c r="AK396" s="928"/>
      <c r="AL396" s="928"/>
      <c r="AM396" s="928"/>
      <c r="AN396" s="928"/>
      <c r="AO396" s="928"/>
      <c r="AP396" s="928"/>
      <c r="AQ396" s="928"/>
      <c r="AR396" s="928"/>
    </row>
    <row r="397" spans="1:44">
      <c r="A397" s="928"/>
      <c r="B397" s="928"/>
      <c r="C397" s="928"/>
      <c r="D397" s="928"/>
      <c r="E397" s="928"/>
      <c r="F397" s="928"/>
      <c r="G397" s="928"/>
      <c r="H397" s="928"/>
      <c r="I397" s="928"/>
      <c r="J397" s="928"/>
      <c r="K397" s="928"/>
      <c r="L397" s="928"/>
      <c r="M397" s="928"/>
      <c r="N397" s="928"/>
      <c r="O397" s="928"/>
      <c r="P397" s="928"/>
      <c r="Q397" s="928"/>
      <c r="R397" s="928"/>
      <c r="S397" s="928"/>
      <c r="T397" s="928"/>
      <c r="U397" s="928"/>
      <c r="V397" s="928"/>
      <c r="W397" s="928"/>
      <c r="X397" s="928"/>
      <c r="Y397" s="928"/>
      <c r="Z397" s="928"/>
      <c r="AA397" s="928"/>
      <c r="AB397" s="928"/>
      <c r="AC397" s="928"/>
      <c r="AD397" s="928"/>
      <c r="AE397" s="928"/>
      <c r="AF397" s="928"/>
      <c r="AG397" s="928"/>
      <c r="AH397" s="928"/>
      <c r="AI397" s="928"/>
      <c r="AJ397" s="928"/>
      <c r="AK397" s="928"/>
      <c r="AL397" s="928"/>
      <c r="AM397" s="928"/>
      <c r="AN397" s="928"/>
      <c r="AO397" s="928"/>
      <c r="AP397" s="928"/>
      <c r="AQ397" s="928"/>
      <c r="AR397" s="928"/>
    </row>
    <row r="398" spans="1:44">
      <c r="A398" s="928"/>
      <c r="B398" s="928"/>
      <c r="C398" s="928"/>
      <c r="D398" s="928"/>
      <c r="E398" s="928"/>
      <c r="F398" s="928"/>
      <c r="G398" s="928"/>
      <c r="H398" s="928"/>
      <c r="I398" s="928"/>
      <c r="J398" s="928"/>
      <c r="K398" s="928"/>
      <c r="L398" s="928"/>
      <c r="M398" s="928"/>
      <c r="N398" s="928"/>
      <c r="O398" s="928"/>
      <c r="P398" s="928"/>
      <c r="Q398" s="928"/>
      <c r="R398" s="928"/>
      <c r="S398" s="928"/>
      <c r="T398" s="928"/>
      <c r="U398" s="928"/>
      <c r="V398" s="928"/>
      <c r="W398" s="928"/>
      <c r="X398" s="928"/>
      <c r="Y398" s="928"/>
      <c r="Z398" s="928"/>
      <c r="AA398" s="928"/>
      <c r="AB398" s="928"/>
      <c r="AC398" s="928"/>
      <c r="AD398" s="928"/>
      <c r="AE398" s="928"/>
      <c r="AF398" s="928"/>
      <c r="AG398" s="928"/>
      <c r="AH398" s="928"/>
      <c r="AI398" s="928"/>
      <c r="AJ398" s="928"/>
      <c r="AK398" s="928"/>
      <c r="AL398" s="928"/>
      <c r="AM398" s="928"/>
      <c r="AN398" s="928"/>
      <c r="AO398" s="928"/>
      <c r="AP398" s="928"/>
      <c r="AQ398" s="928"/>
      <c r="AR398" s="928"/>
    </row>
    <row r="399" spans="1:44">
      <c r="A399" s="928"/>
      <c r="B399" s="928"/>
      <c r="C399" s="928"/>
      <c r="D399" s="928"/>
      <c r="E399" s="928"/>
      <c r="F399" s="928"/>
      <c r="G399" s="928"/>
      <c r="H399" s="928"/>
      <c r="I399" s="928"/>
      <c r="J399" s="928"/>
      <c r="K399" s="928"/>
      <c r="L399" s="928"/>
      <c r="M399" s="928"/>
      <c r="N399" s="928"/>
      <c r="O399" s="928"/>
      <c r="P399" s="928"/>
      <c r="Q399" s="928"/>
      <c r="R399" s="928"/>
      <c r="S399" s="928"/>
      <c r="T399" s="928"/>
      <c r="U399" s="928"/>
      <c r="V399" s="928"/>
      <c r="W399" s="928"/>
      <c r="X399" s="928"/>
      <c r="Y399" s="928"/>
      <c r="Z399" s="928"/>
      <c r="AA399" s="928"/>
      <c r="AB399" s="928"/>
      <c r="AC399" s="928"/>
      <c r="AD399" s="928"/>
      <c r="AE399" s="928"/>
      <c r="AF399" s="928"/>
      <c r="AG399" s="928"/>
      <c r="AH399" s="928"/>
      <c r="AI399" s="928"/>
      <c r="AJ399" s="928"/>
      <c r="AK399" s="928"/>
      <c r="AL399" s="928"/>
      <c r="AM399" s="928"/>
      <c r="AN399" s="928"/>
      <c r="AO399" s="928"/>
      <c r="AP399" s="928"/>
      <c r="AQ399" s="928"/>
      <c r="AR399" s="928"/>
    </row>
    <row r="400" spans="1:44">
      <c r="A400" s="928"/>
      <c r="B400" s="928"/>
      <c r="C400" s="928"/>
      <c r="D400" s="928"/>
      <c r="E400" s="928"/>
      <c r="F400" s="928"/>
      <c r="G400" s="928"/>
      <c r="H400" s="928"/>
      <c r="I400" s="928"/>
      <c r="J400" s="928"/>
      <c r="K400" s="928"/>
      <c r="L400" s="928"/>
      <c r="M400" s="928"/>
      <c r="N400" s="928"/>
      <c r="O400" s="928"/>
      <c r="P400" s="928"/>
      <c r="Q400" s="928"/>
      <c r="R400" s="928"/>
      <c r="S400" s="928"/>
      <c r="T400" s="928"/>
      <c r="U400" s="928"/>
      <c r="V400" s="928"/>
      <c r="W400" s="928"/>
      <c r="X400" s="928"/>
      <c r="Y400" s="928"/>
      <c r="Z400" s="928"/>
      <c r="AA400" s="928"/>
      <c r="AB400" s="928"/>
      <c r="AC400" s="928"/>
      <c r="AD400" s="928"/>
      <c r="AE400" s="928"/>
      <c r="AF400" s="928"/>
      <c r="AG400" s="928"/>
      <c r="AH400" s="928"/>
      <c r="AI400" s="928"/>
      <c r="AJ400" s="928"/>
      <c r="AK400" s="928"/>
      <c r="AL400" s="928"/>
      <c r="AM400" s="928"/>
      <c r="AN400" s="928"/>
      <c r="AO400" s="928"/>
      <c r="AP400" s="928"/>
      <c r="AQ400" s="928"/>
      <c r="AR400" s="928"/>
    </row>
    <row r="401" spans="1:44">
      <c r="A401" s="928"/>
      <c r="B401" s="928"/>
      <c r="C401" s="928"/>
      <c r="D401" s="928"/>
      <c r="E401" s="928"/>
      <c r="F401" s="928"/>
      <c r="G401" s="928"/>
      <c r="H401" s="928"/>
      <c r="I401" s="928"/>
      <c r="J401" s="928"/>
      <c r="K401" s="928"/>
      <c r="L401" s="928"/>
      <c r="M401" s="928"/>
      <c r="N401" s="928"/>
      <c r="O401" s="928"/>
      <c r="P401" s="928"/>
      <c r="Q401" s="928"/>
      <c r="R401" s="928"/>
      <c r="S401" s="928"/>
      <c r="T401" s="928"/>
      <c r="U401" s="928"/>
      <c r="V401" s="928"/>
      <c r="W401" s="928"/>
      <c r="X401" s="928"/>
      <c r="Y401" s="928"/>
      <c r="Z401" s="928"/>
      <c r="AA401" s="928"/>
      <c r="AB401" s="928"/>
      <c r="AC401" s="928"/>
      <c r="AD401" s="928"/>
      <c r="AE401" s="928"/>
      <c r="AF401" s="928"/>
      <c r="AG401" s="928"/>
      <c r="AH401" s="928"/>
      <c r="AI401" s="928"/>
      <c r="AJ401" s="928"/>
      <c r="AK401" s="928"/>
      <c r="AL401" s="928"/>
      <c r="AM401" s="928"/>
      <c r="AN401" s="928"/>
      <c r="AO401" s="928"/>
      <c r="AP401" s="928"/>
      <c r="AQ401" s="928"/>
      <c r="AR401" s="928"/>
    </row>
    <row r="402" spans="1:44">
      <c r="A402" s="928"/>
      <c r="B402" s="928"/>
      <c r="C402" s="928"/>
      <c r="D402" s="928"/>
      <c r="E402" s="928"/>
      <c r="F402" s="928"/>
      <c r="G402" s="928"/>
      <c r="H402" s="928"/>
      <c r="I402" s="928"/>
      <c r="J402" s="928"/>
      <c r="K402" s="928"/>
      <c r="L402" s="928"/>
      <c r="M402" s="928"/>
      <c r="N402" s="928"/>
      <c r="O402" s="928"/>
      <c r="P402" s="928"/>
      <c r="Q402" s="928"/>
      <c r="R402" s="928"/>
      <c r="S402" s="928"/>
      <c r="T402" s="928"/>
      <c r="U402" s="928"/>
      <c r="V402" s="928"/>
      <c r="W402" s="928"/>
      <c r="X402" s="928"/>
      <c r="Y402" s="928"/>
      <c r="Z402" s="928"/>
      <c r="AA402" s="928"/>
      <c r="AB402" s="928"/>
      <c r="AC402" s="928"/>
      <c r="AD402" s="928"/>
      <c r="AE402" s="928"/>
      <c r="AF402" s="928"/>
      <c r="AG402" s="928"/>
      <c r="AH402" s="928"/>
      <c r="AI402" s="928"/>
      <c r="AJ402" s="928"/>
      <c r="AK402" s="928"/>
      <c r="AL402" s="928"/>
      <c r="AM402" s="928"/>
      <c r="AN402" s="928"/>
      <c r="AO402" s="928"/>
      <c r="AP402" s="928"/>
      <c r="AQ402" s="928"/>
      <c r="AR402" s="928"/>
    </row>
    <row r="403" spans="1:44">
      <c r="A403" s="928"/>
      <c r="B403" s="928"/>
      <c r="C403" s="928"/>
      <c r="D403" s="928"/>
      <c r="E403" s="928"/>
      <c r="F403" s="928"/>
      <c r="G403" s="928"/>
      <c r="H403" s="928"/>
      <c r="I403" s="928"/>
      <c r="J403" s="928"/>
      <c r="K403" s="928"/>
      <c r="L403" s="928"/>
      <c r="M403" s="928"/>
      <c r="N403" s="928"/>
      <c r="O403" s="928"/>
      <c r="P403" s="928"/>
      <c r="Q403" s="928"/>
      <c r="R403" s="928"/>
      <c r="S403" s="928"/>
      <c r="T403" s="928"/>
      <c r="U403" s="928"/>
      <c r="V403" s="928"/>
      <c r="W403" s="928"/>
      <c r="X403" s="928"/>
      <c r="Y403" s="928"/>
      <c r="Z403" s="928"/>
      <c r="AA403" s="928"/>
      <c r="AB403" s="928"/>
      <c r="AC403" s="928"/>
      <c r="AD403" s="928"/>
      <c r="AE403" s="928"/>
      <c r="AF403" s="928"/>
      <c r="AG403" s="928"/>
      <c r="AH403" s="928"/>
      <c r="AI403" s="928"/>
      <c r="AJ403" s="928"/>
      <c r="AK403" s="928"/>
      <c r="AL403" s="928"/>
      <c r="AM403" s="928"/>
      <c r="AN403" s="928"/>
      <c r="AO403" s="928"/>
      <c r="AP403" s="928"/>
      <c r="AQ403" s="928"/>
      <c r="AR403" s="928"/>
    </row>
    <row r="404" spans="1:44">
      <c r="A404" s="928"/>
      <c r="B404" s="928"/>
      <c r="C404" s="928"/>
      <c r="D404" s="928"/>
      <c r="E404" s="928"/>
      <c r="F404" s="928"/>
      <c r="G404" s="928"/>
      <c r="H404" s="928"/>
      <c r="I404" s="928"/>
      <c r="J404" s="928"/>
      <c r="K404" s="928"/>
      <c r="L404" s="928"/>
      <c r="M404" s="928"/>
      <c r="N404" s="928"/>
      <c r="O404" s="928"/>
      <c r="P404" s="928"/>
      <c r="Q404" s="928"/>
      <c r="R404" s="928"/>
      <c r="S404" s="928"/>
      <c r="T404" s="928"/>
      <c r="U404" s="928"/>
      <c r="V404" s="928"/>
      <c r="W404" s="928"/>
      <c r="X404" s="928"/>
      <c r="Y404" s="928"/>
      <c r="Z404" s="928"/>
      <c r="AA404" s="928"/>
      <c r="AB404" s="928"/>
      <c r="AC404" s="928"/>
      <c r="AD404" s="928"/>
      <c r="AE404" s="928"/>
      <c r="AF404" s="928"/>
      <c r="AG404" s="928"/>
      <c r="AH404" s="928"/>
      <c r="AI404" s="928"/>
      <c r="AJ404" s="928"/>
      <c r="AK404" s="928"/>
      <c r="AL404" s="928"/>
      <c r="AM404" s="928"/>
      <c r="AN404" s="928"/>
      <c r="AO404" s="928"/>
      <c r="AP404" s="928"/>
      <c r="AQ404" s="928"/>
      <c r="AR404" s="928"/>
    </row>
    <row r="405" spans="1:44">
      <c r="A405" s="928"/>
      <c r="B405" s="928"/>
      <c r="C405" s="928"/>
      <c r="D405" s="928"/>
      <c r="E405" s="928"/>
      <c r="F405" s="928"/>
      <c r="G405" s="928"/>
      <c r="H405" s="928"/>
      <c r="I405" s="928"/>
      <c r="J405" s="928"/>
      <c r="K405" s="928"/>
      <c r="L405" s="928"/>
      <c r="M405" s="928"/>
      <c r="N405" s="928"/>
      <c r="O405" s="928"/>
      <c r="P405" s="928"/>
      <c r="Q405" s="928"/>
      <c r="R405" s="928"/>
      <c r="S405" s="928"/>
      <c r="T405" s="928"/>
      <c r="U405" s="928"/>
      <c r="V405" s="928"/>
      <c r="W405" s="928"/>
      <c r="X405" s="928"/>
      <c r="Y405" s="928"/>
      <c r="Z405" s="928"/>
      <c r="AA405" s="928"/>
      <c r="AB405" s="928"/>
      <c r="AC405" s="928"/>
      <c r="AD405" s="928"/>
      <c r="AE405" s="928"/>
      <c r="AF405" s="928"/>
      <c r="AG405" s="928"/>
      <c r="AH405" s="928"/>
      <c r="AI405" s="928"/>
      <c r="AJ405" s="928"/>
      <c r="AK405" s="928"/>
      <c r="AL405" s="928"/>
      <c r="AM405" s="928"/>
      <c r="AN405" s="928"/>
      <c r="AO405" s="928"/>
      <c r="AP405" s="928"/>
      <c r="AQ405" s="928"/>
      <c r="AR405" s="928"/>
    </row>
    <row r="406" spans="1:44">
      <c r="A406" s="928"/>
      <c r="B406" s="928"/>
      <c r="C406" s="928"/>
      <c r="D406" s="928"/>
      <c r="E406" s="928"/>
      <c r="F406" s="928"/>
      <c r="G406" s="928"/>
      <c r="H406" s="928"/>
      <c r="I406" s="928"/>
      <c r="J406" s="928"/>
      <c r="K406" s="928"/>
      <c r="L406" s="928"/>
      <c r="M406" s="928"/>
      <c r="N406" s="928"/>
      <c r="O406" s="928"/>
      <c r="P406" s="928"/>
      <c r="Q406" s="928"/>
      <c r="R406" s="928"/>
      <c r="S406" s="928"/>
      <c r="T406" s="928"/>
      <c r="U406" s="928"/>
      <c r="V406" s="928"/>
      <c r="W406" s="928"/>
      <c r="X406" s="928"/>
      <c r="Y406" s="928"/>
      <c r="Z406" s="928"/>
      <c r="AA406" s="928"/>
      <c r="AB406" s="928"/>
      <c r="AC406" s="928"/>
      <c r="AD406" s="928"/>
      <c r="AE406" s="928"/>
      <c r="AF406" s="928"/>
      <c r="AG406" s="928"/>
      <c r="AH406" s="928"/>
      <c r="AI406" s="928"/>
      <c r="AJ406" s="928"/>
      <c r="AK406" s="928"/>
      <c r="AL406" s="928"/>
      <c r="AM406" s="928"/>
      <c r="AN406" s="928"/>
      <c r="AO406" s="928"/>
      <c r="AP406" s="928"/>
      <c r="AQ406" s="928"/>
      <c r="AR406" s="928"/>
    </row>
    <row r="407" spans="1:44">
      <c r="A407" s="928"/>
      <c r="B407" s="928"/>
      <c r="C407" s="928"/>
      <c r="D407" s="928"/>
      <c r="E407" s="928"/>
      <c r="F407" s="928"/>
      <c r="G407" s="928"/>
      <c r="H407" s="928"/>
      <c r="I407" s="928"/>
      <c r="J407" s="928"/>
      <c r="K407" s="928"/>
      <c r="L407" s="928"/>
      <c r="M407" s="928"/>
      <c r="N407" s="928"/>
      <c r="O407" s="928"/>
      <c r="P407" s="928"/>
      <c r="Q407" s="928"/>
      <c r="R407" s="928"/>
      <c r="S407" s="928"/>
      <c r="T407" s="928"/>
      <c r="U407" s="928"/>
      <c r="V407" s="928"/>
      <c r="W407" s="928"/>
      <c r="X407" s="928"/>
      <c r="Y407" s="928"/>
      <c r="Z407" s="928"/>
      <c r="AA407" s="928"/>
      <c r="AB407" s="928"/>
      <c r="AC407" s="928"/>
      <c r="AD407" s="928"/>
      <c r="AE407" s="928"/>
      <c r="AF407" s="928"/>
      <c r="AG407" s="928"/>
      <c r="AH407" s="928"/>
      <c r="AI407" s="928"/>
      <c r="AJ407" s="928"/>
      <c r="AK407" s="928"/>
      <c r="AL407" s="928"/>
      <c r="AM407" s="928"/>
      <c r="AN407" s="928"/>
      <c r="AO407" s="928"/>
      <c r="AP407" s="928"/>
      <c r="AQ407" s="928"/>
      <c r="AR407" s="928"/>
    </row>
    <row r="408" spans="1:44">
      <c r="A408" s="928"/>
      <c r="B408" s="928"/>
      <c r="C408" s="928"/>
      <c r="D408" s="928"/>
      <c r="E408" s="928"/>
      <c r="F408" s="928"/>
      <c r="G408" s="928"/>
      <c r="H408" s="928"/>
      <c r="I408" s="928"/>
      <c r="J408" s="928"/>
      <c r="K408" s="928"/>
      <c r="L408" s="928"/>
      <c r="M408" s="928"/>
      <c r="N408" s="928"/>
      <c r="O408" s="928"/>
      <c r="P408" s="928"/>
      <c r="Q408" s="928"/>
      <c r="R408" s="928"/>
      <c r="S408" s="928"/>
      <c r="T408" s="928"/>
      <c r="U408" s="928"/>
      <c r="V408" s="928"/>
      <c r="W408" s="928"/>
      <c r="X408" s="928"/>
      <c r="Y408" s="928"/>
      <c r="Z408" s="928"/>
      <c r="AA408" s="928"/>
      <c r="AB408" s="928"/>
      <c r="AC408" s="928"/>
      <c r="AD408" s="928"/>
      <c r="AE408" s="928"/>
      <c r="AF408" s="928"/>
      <c r="AG408" s="928"/>
      <c r="AH408" s="928"/>
      <c r="AI408" s="928"/>
      <c r="AJ408" s="928"/>
      <c r="AK408" s="928"/>
      <c r="AL408" s="928"/>
      <c r="AM408" s="928"/>
      <c r="AN408" s="928"/>
      <c r="AO408" s="928"/>
      <c r="AP408" s="928"/>
      <c r="AQ408" s="928"/>
      <c r="AR408" s="928"/>
    </row>
    <row r="409" spans="1:44">
      <c r="A409" s="928"/>
      <c r="B409" s="928"/>
      <c r="C409" s="928"/>
      <c r="D409" s="928"/>
      <c r="E409" s="928"/>
      <c r="F409" s="928"/>
      <c r="G409" s="928"/>
      <c r="H409" s="928"/>
      <c r="I409" s="928"/>
      <c r="J409" s="928"/>
      <c r="K409" s="928"/>
      <c r="L409" s="928"/>
      <c r="M409" s="928"/>
      <c r="N409" s="928"/>
      <c r="O409" s="928"/>
      <c r="P409" s="928"/>
      <c r="Q409" s="928"/>
      <c r="R409" s="928"/>
      <c r="S409" s="928"/>
      <c r="T409" s="928"/>
      <c r="U409" s="928"/>
      <c r="V409" s="928"/>
      <c r="W409" s="928"/>
      <c r="X409" s="928"/>
      <c r="Y409" s="928"/>
      <c r="Z409" s="928"/>
      <c r="AA409" s="928"/>
      <c r="AB409" s="928"/>
      <c r="AC409" s="928"/>
      <c r="AD409" s="928"/>
      <c r="AE409" s="928"/>
      <c r="AF409" s="928"/>
      <c r="AG409" s="928"/>
      <c r="AH409" s="928"/>
      <c r="AI409" s="928"/>
      <c r="AJ409" s="928"/>
      <c r="AK409" s="928"/>
      <c r="AL409" s="928"/>
      <c r="AM409" s="928"/>
      <c r="AN409" s="928"/>
      <c r="AO409" s="928"/>
      <c r="AP409" s="928"/>
      <c r="AQ409" s="928"/>
      <c r="AR409" s="928"/>
    </row>
    <row r="410" spans="1:44">
      <c r="A410" s="928"/>
      <c r="B410" s="928"/>
      <c r="C410" s="928"/>
      <c r="D410" s="928"/>
      <c r="E410" s="928"/>
      <c r="F410" s="928"/>
      <c r="G410" s="928"/>
      <c r="H410" s="928"/>
      <c r="I410" s="928"/>
      <c r="J410" s="928"/>
      <c r="K410" s="928"/>
      <c r="L410" s="928"/>
      <c r="M410" s="928"/>
      <c r="N410" s="928"/>
      <c r="O410" s="928"/>
      <c r="P410" s="928"/>
      <c r="Q410" s="928"/>
      <c r="R410" s="928"/>
      <c r="S410" s="928"/>
      <c r="T410" s="928"/>
      <c r="U410" s="928"/>
      <c r="V410" s="928"/>
      <c r="W410" s="928"/>
      <c r="X410" s="928"/>
      <c r="Y410" s="928"/>
      <c r="Z410" s="928"/>
      <c r="AA410" s="928"/>
      <c r="AB410" s="928"/>
      <c r="AC410" s="928"/>
      <c r="AD410" s="928"/>
      <c r="AE410" s="928"/>
      <c r="AF410" s="928"/>
      <c r="AG410" s="928"/>
      <c r="AH410" s="928"/>
      <c r="AI410" s="928"/>
      <c r="AJ410" s="928"/>
      <c r="AK410" s="928"/>
      <c r="AL410" s="928"/>
      <c r="AM410" s="928"/>
      <c r="AN410" s="928"/>
      <c r="AO410" s="928"/>
      <c r="AP410" s="928"/>
      <c r="AQ410" s="928"/>
      <c r="AR410" s="928"/>
    </row>
    <row r="411" spans="1:44">
      <c r="A411" s="928"/>
      <c r="B411" s="928"/>
      <c r="C411" s="928"/>
      <c r="D411" s="928"/>
      <c r="E411" s="928"/>
      <c r="F411" s="928"/>
      <c r="G411" s="928"/>
      <c r="H411" s="928"/>
      <c r="I411" s="928"/>
      <c r="J411" s="928"/>
      <c r="K411" s="928"/>
      <c r="L411" s="928"/>
      <c r="M411" s="928"/>
      <c r="N411" s="928"/>
      <c r="O411" s="928"/>
      <c r="P411" s="928"/>
      <c r="Q411" s="928"/>
      <c r="R411" s="928"/>
      <c r="S411" s="928"/>
      <c r="T411" s="928"/>
      <c r="U411" s="928"/>
      <c r="V411" s="928"/>
      <c r="W411" s="928"/>
      <c r="X411" s="928"/>
      <c r="Y411" s="928"/>
      <c r="Z411" s="928"/>
      <c r="AA411" s="928"/>
      <c r="AB411" s="928"/>
      <c r="AC411" s="928"/>
      <c r="AD411" s="928"/>
      <c r="AE411" s="928"/>
      <c r="AF411" s="928"/>
      <c r="AG411" s="928"/>
      <c r="AH411" s="928"/>
      <c r="AI411" s="928"/>
      <c r="AJ411" s="928"/>
      <c r="AK411" s="928"/>
      <c r="AL411" s="928"/>
      <c r="AM411" s="928"/>
      <c r="AN411" s="928"/>
      <c r="AO411" s="928"/>
      <c r="AP411" s="928"/>
      <c r="AQ411" s="928"/>
      <c r="AR411" s="928"/>
    </row>
    <row r="412" spans="1:44">
      <c r="A412" s="928"/>
      <c r="B412" s="928"/>
      <c r="C412" s="928"/>
      <c r="D412" s="928"/>
      <c r="E412" s="928"/>
      <c r="F412" s="928"/>
      <c r="G412" s="928"/>
      <c r="H412" s="928"/>
      <c r="I412" s="928"/>
      <c r="J412" s="928"/>
      <c r="K412" s="928"/>
      <c r="L412" s="928"/>
      <c r="M412" s="928"/>
      <c r="N412" s="928"/>
      <c r="O412" s="928"/>
      <c r="P412" s="928"/>
      <c r="Q412" s="928"/>
      <c r="R412" s="928"/>
      <c r="S412" s="928"/>
      <c r="T412" s="928"/>
      <c r="U412" s="928"/>
      <c r="V412" s="928"/>
      <c r="W412" s="928"/>
      <c r="X412" s="928"/>
      <c r="Y412" s="928"/>
      <c r="Z412" s="928"/>
      <c r="AA412" s="928"/>
      <c r="AB412" s="928"/>
      <c r="AC412" s="928"/>
      <c r="AD412" s="928"/>
      <c r="AE412" s="928"/>
      <c r="AF412" s="928"/>
      <c r="AG412" s="928"/>
      <c r="AH412" s="928"/>
      <c r="AI412" s="928"/>
      <c r="AJ412" s="928"/>
      <c r="AK412" s="928"/>
      <c r="AL412" s="928"/>
      <c r="AM412" s="928"/>
      <c r="AN412" s="928"/>
      <c r="AO412" s="928"/>
      <c r="AP412" s="928"/>
      <c r="AQ412" s="928"/>
      <c r="AR412" s="928"/>
    </row>
    <row r="413" spans="1:44">
      <c r="A413" s="928"/>
      <c r="B413" s="928"/>
      <c r="C413" s="928"/>
      <c r="D413" s="928"/>
      <c r="E413" s="928"/>
      <c r="F413" s="928"/>
      <c r="G413" s="928"/>
      <c r="H413" s="928"/>
      <c r="I413" s="928"/>
      <c r="J413" s="928"/>
      <c r="K413" s="928"/>
      <c r="L413" s="928"/>
      <c r="M413" s="928"/>
      <c r="N413" s="928"/>
      <c r="O413" s="928"/>
      <c r="P413" s="928"/>
      <c r="Q413" s="928"/>
      <c r="R413" s="928"/>
      <c r="S413" s="928"/>
      <c r="T413" s="928"/>
      <c r="U413" s="928"/>
      <c r="V413" s="928"/>
      <c r="W413" s="928"/>
      <c r="X413" s="928"/>
      <c r="Y413" s="928"/>
      <c r="Z413" s="928"/>
      <c r="AA413" s="928"/>
      <c r="AB413" s="928"/>
      <c r="AC413" s="928"/>
      <c r="AD413" s="928"/>
      <c r="AE413" s="928"/>
      <c r="AF413" s="928"/>
      <c r="AG413" s="928"/>
      <c r="AH413" s="928"/>
      <c r="AI413" s="928"/>
      <c r="AJ413" s="928"/>
      <c r="AK413" s="928"/>
      <c r="AL413" s="928"/>
      <c r="AM413" s="928"/>
      <c r="AN413" s="928"/>
      <c r="AO413" s="928"/>
      <c r="AP413" s="928"/>
      <c r="AQ413" s="928"/>
      <c r="AR413" s="928"/>
    </row>
    <row r="414" spans="1:44">
      <c r="A414" s="928"/>
      <c r="B414" s="928"/>
      <c r="C414" s="928"/>
      <c r="D414" s="928"/>
      <c r="E414" s="928"/>
      <c r="F414" s="928"/>
      <c r="G414" s="928"/>
      <c r="H414" s="928"/>
      <c r="I414" s="928"/>
      <c r="J414" s="928"/>
      <c r="K414" s="928"/>
      <c r="L414" s="928"/>
      <c r="M414" s="928"/>
      <c r="N414" s="928"/>
      <c r="O414" s="928"/>
      <c r="P414" s="928"/>
      <c r="Q414" s="928"/>
      <c r="R414" s="928"/>
      <c r="S414" s="928"/>
      <c r="T414" s="928"/>
      <c r="U414" s="928"/>
      <c r="V414" s="928"/>
      <c r="W414" s="928"/>
      <c r="X414" s="928"/>
      <c r="Y414" s="928"/>
      <c r="Z414" s="928"/>
      <c r="AA414" s="928"/>
      <c r="AB414" s="928"/>
      <c r="AC414" s="928"/>
      <c r="AD414" s="928"/>
      <c r="AE414" s="928"/>
      <c r="AF414" s="928"/>
      <c r="AG414" s="928"/>
      <c r="AH414" s="928"/>
      <c r="AI414" s="928"/>
      <c r="AJ414" s="928"/>
      <c r="AK414" s="928"/>
      <c r="AL414" s="928"/>
      <c r="AM414" s="928"/>
      <c r="AN414" s="928"/>
      <c r="AO414" s="928"/>
      <c r="AP414" s="928"/>
      <c r="AQ414" s="928"/>
      <c r="AR414" s="928"/>
    </row>
    <row r="415" spans="1:44">
      <c r="A415" s="928"/>
      <c r="B415" s="928"/>
      <c r="C415" s="928"/>
      <c r="D415" s="928"/>
      <c r="E415" s="928"/>
      <c r="F415" s="928"/>
      <c r="G415" s="928"/>
      <c r="H415" s="928"/>
      <c r="I415" s="928"/>
      <c r="J415" s="928"/>
      <c r="K415" s="928"/>
      <c r="L415" s="928"/>
      <c r="M415" s="928"/>
      <c r="N415" s="928"/>
      <c r="O415" s="928"/>
      <c r="P415" s="928"/>
      <c r="Q415" s="928"/>
      <c r="R415" s="928"/>
      <c r="S415" s="928"/>
      <c r="T415" s="928"/>
      <c r="U415" s="928"/>
      <c r="V415" s="928"/>
      <c r="W415" s="928"/>
      <c r="X415" s="928"/>
      <c r="Y415" s="928"/>
      <c r="Z415" s="928"/>
      <c r="AA415" s="928"/>
      <c r="AB415" s="928"/>
      <c r="AC415" s="928"/>
      <c r="AD415" s="928"/>
      <c r="AE415" s="928"/>
      <c r="AF415" s="928"/>
      <c r="AG415" s="928"/>
      <c r="AH415" s="928"/>
      <c r="AI415" s="928"/>
      <c r="AJ415" s="928"/>
      <c r="AK415" s="928"/>
      <c r="AL415" s="928"/>
      <c r="AM415" s="928"/>
      <c r="AN415" s="928"/>
      <c r="AO415" s="928"/>
      <c r="AP415" s="928"/>
      <c r="AQ415" s="928"/>
      <c r="AR415" s="928"/>
    </row>
    <row r="416" spans="1:44">
      <c r="A416" s="928"/>
      <c r="B416" s="928"/>
      <c r="C416" s="928"/>
      <c r="D416" s="928"/>
      <c r="E416" s="928"/>
      <c r="F416" s="928"/>
      <c r="G416" s="928"/>
      <c r="H416" s="928"/>
      <c r="I416" s="928"/>
      <c r="J416" s="928"/>
      <c r="K416" s="928"/>
      <c r="L416" s="928"/>
      <c r="M416" s="928"/>
      <c r="N416" s="928"/>
      <c r="O416" s="928"/>
      <c r="P416" s="928"/>
      <c r="Q416" s="928"/>
      <c r="R416" s="928"/>
      <c r="S416" s="928"/>
      <c r="T416" s="928"/>
      <c r="U416" s="928"/>
      <c r="V416" s="928"/>
      <c r="W416" s="928"/>
      <c r="X416" s="928"/>
      <c r="Y416" s="928"/>
      <c r="Z416" s="928"/>
      <c r="AA416" s="928"/>
      <c r="AB416" s="928"/>
      <c r="AC416" s="928"/>
      <c r="AD416" s="928"/>
      <c r="AE416" s="928"/>
      <c r="AF416" s="928"/>
      <c r="AG416" s="928"/>
      <c r="AH416" s="928"/>
      <c r="AI416" s="928"/>
      <c r="AJ416" s="928"/>
      <c r="AK416" s="928"/>
      <c r="AL416" s="928"/>
      <c r="AM416" s="928"/>
      <c r="AN416" s="928"/>
      <c r="AO416" s="928"/>
      <c r="AP416" s="928"/>
      <c r="AQ416" s="928"/>
      <c r="AR416" s="928"/>
    </row>
    <row r="417" spans="1:44">
      <c r="A417" s="928"/>
      <c r="B417" s="928"/>
      <c r="C417" s="928"/>
      <c r="D417" s="928"/>
      <c r="E417" s="928"/>
      <c r="F417" s="928"/>
      <c r="G417" s="928"/>
      <c r="H417" s="928"/>
      <c r="I417" s="928"/>
      <c r="J417" s="928"/>
      <c r="K417" s="928"/>
      <c r="L417" s="928"/>
      <c r="M417" s="928"/>
      <c r="N417" s="928"/>
      <c r="O417" s="928"/>
      <c r="P417" s="928"/>
      <c r="Q417" s="928"/>
      <c r="R417" s="928"/>
      <c r="S417" s="928"/>
      <c r="T417" s="928"/>
      <c r="U417" s="928"/>
      <c r="V417" s="928"/>
      <c r="W417" s="928"/>
      <c r="X417" s="928"/>
      <c r="Y417" s="928"/>
      <c r="Z417" s="928"/>
      <c r="AA417" s="928"/>
      <c r="AB417" s="928"/>
      <c r="AC417" s="928"/>
      <c r="AD417" s="928"/>
      <c r="AE417" s="928"/>
      <c r="AF417" s="928"/>
      <c r="AG417" s="928"/>
      <c r="AH417" s="928"/>
      <c r="AI417" s="928"/>
      <c r="AJ417" s="928"/>
      <c r="AK417" s="928"/>
      <c r="AL417" s="928"/>
      <c r="AM417" s="928"/>
      <c r="AN417" s="928"/>
      <c r="AO417" s="928"/>
      <c r="AP417" s="928"/>
      <c r="AQ417" s="928"/>
      <c r="AR417" s="928"/>
    </row>
    <row r="418" spans="1:44">
      <c r="A418" s="928"/>
      <c r="B418" s="928"/>
      <c r="C418" s="928"/>
      <c r="D418" s="928"/>
      <c r="E418" s="928"/>
      <c r="F418" s="928"/>
      <c r="G418" s="928"/>
      <c r="H418" s="928"/>
      <c r="I418" s="928"/>
      <c r="J418" s="928"/>
      <c r="K418" s="928"/>
      <c r="L418" s="928"/>
      <c r="M418" s="928"/>
      <c r="N418" s="928"/>
      <c r="O418" s="928"/>
      <c r="P418" s="928"/>
      <c r="Q418" s="928"/>
      <c r="R418" s="928"/>
      <c r="S418" s="928"/>
      <c r="T418" s="928"/>
      <c r="U418" s="928"/>
      <c r="V418" s="928"/>
      <c r="W418" s="928"/>
      <c r="X418" s="928"/>
      <c r="Y418" s="928"/>
      <c r="Z418" s="928"/>
      <c r="AA418" s="928"/>
      <c r="AB418" s="928"/>
      <c r="AC418" s="928"/>
      <c r="AD418" s="928"/>
      <c r="AE418" s="928"/>
      <c r="AF418" s="928"/>
      <c r="AG418" s="928"/>
      <c r="AH418" s="928"/>
      <c r="AI418" s="928"/>
      <c r="AJ418" s="928"/>
      <c r="AK418" s="928"/>
      <c r="AL418" s="928"/>
      <c r="AM418" s="928"/>
      <c r="AN418" s="928"/>
      <c r="AO418" s="928"/>
      <c r="AP418" s="928"/>
      <c r="AQ418" s="928"/>
      <c r="AR418" s="928"/>
    </row>
    <row r="419" spans="1:44">
      <c r="A419" s="928"/>
      <c r="B419" s="928"/>
      <c r="C419" s="928"/>
      <c r="D419" s="928"/>
      <c r="E419" s="928"/>
      <c r="F419" s="928"/>
      <c r="G419" s="928"/>
      <c r="H419" s="928"/>
      <c r="I419" s="928"/>
      <c r="J419" s="928"/>
      <c r="K419" s="928"/>
      <c r="L419" s="928"/>
      <c r="M419" s="928"/>
      <c r="N419" s="928"/>
      <c r="O419" s="928"/>
      <c r="P419" s="928"/>
      <c r="Q419" s="928"/>
      <c r="R419" s="928"/>
      <c r="S419" s="928"/>
      <c r="T419" s="928"/>
      <c r="U419" s="928"/>
      <c r="V419" s="928"/>
      <c r="W419" s="928"/>
      <c r="X419" s="928"/>
      <c r="Y419" s="928"/>
      <c r="Z419" s="928"/>
      <c r="AA419" s="928"/>
      <c r="AB419" s="928"/>
      <c r="AC419" s="928"/>
      <c r="AD419" s="928"/>
      <c r="AE419" s="928"/>
      <c r="AF419" s="928"/>
      <c r="AG419" s="928"/>
      <c r="AH419" s="928"/>
      <c r="AI419" s="928"/>
      <c r="AJ419" s="928"/>
      <c r="AK419" s="928"/>
      <c r="AL419" s="928"/>
      <c r="AM419" s="928"/>
      <c r="AN419" s="928"/>
      <c r="AO419" s="928"/>
      <c r="AP419" s="928"/>
      <c r="AQ419" s="928"/>
      <c r="AR419" s="928"/>
    </row>
    <row r="420" spans="1:44">
      <c r="A420" s="928"/>
      <c r="B420" s="928"/>
      <c r="C420" s="928"/>
      <c r="D420" s="928"/>
      <c r="E420" s="928"/>
      <c r="F420" s="928"/>
      <c r="G420" s="928"/>
      <c r="H420" s="928"/>
      <c r="I420" s="928"/>
      <c r="J420" s="928"/>
      <c r="K420" s="928"/>
      <c r="L420" s="928"/>
      <c r="M420" s="928"/>
      <c r="N420" s="928"/>
      <c r="O420" s="928"/>
      <c r="P420" s="928"/>
      <c r="Q420" s="928"/>
      <c r="R420" s="928"/>
      <c r="S420" s="928"/>
      <c r="T420" s="928"/>
      <c r="U420" s="928"/>
      <c r="V420" s="928"/>
      <c r="W420" s="928"/>
      <c r="X420" s="928"/>
      <c r="Y420" s="928"/>
      <c r="Z420" s="928"/>
      <c r="AA420" s="928"/>
      <c r="AB420" s="928"/>
      <c r="AC420" s="928"/>
      <c r="AD420" s="928"/>
      <c r="AE420" s="928"/>
      <c r="AF420" s="928"/>
      <c r="AG420" s="928"/>
      <c r="AH420" s="928"/>
      <c r="AI420" s="928"/>
      <c r="AJ420" s="928"/>
      <c r="AK420" s="928"/>
      <c r="AL420" s="928"/>
      <c r="AM420" s="928"/>
      <c r="AN420" s="928"/>
      <c r="AO420" s="928"/>
      <c r="AP420" s="928"/>
      <c r="AQ420" s="928"/>
      <c r="AR420" s="928"/>
    </row>
    <row r="421" spans="1:44">
      <c r="A421" s="928"/>
      <c r="B421" s="928"/>
      <c r="C421" s="928"/>
      <c r="D421" s="928"/>
      <c r="E421" s="928"/>
      <c r="F421" s="928"/>
      <c r="G421" s="928"/>
      <c r="H421" s="928"/>
      <c r="I421" s="928"/>
      <c r="J421" s="928"/>
      <c r="K421" s="928"/>
      <c r="L421" s="928"/>
      <c r="M421" s="928"/>
      <c r="N421" s="928"/>
      <c r="O421" s="928"/>
      <c r="P421" s="928"/>
      <c r="Q421" s="928"/>
      <c r="R421" s="928"/>
      <c r="S421" s="928"/>
      <c r="T421" s="928"/>
      <c r="U421" s="928"/>
      <c r="V421" s="928"/>
      <c r="W421" s="928"/>
      <c r="X421" s="928"/>
      <c r="Y421" s="928"/>
      <c r="Z421" s="928"/>
      <c r="AA421" s="928"/>
      <c r="AB421" s="928"/>
      <c r="AC421" s="928"/>
      <c r="AD421" s="928"/>
      <c r="AE421" s="928"/>
      <c r="AF421" s="928"/>
      <c r="AG421" s="928"/>
      <c r="AH421" s="928"/>
      <c r="AI421" s="928"/>
      <c r="AJ421" s="928"/>
      <c r="AK421" s="928"/>
      <c r="AL421" s="928"/>
      <c r="AM421" s="928"/>
      <c r="AN421" s="928"/>
      <c r="AO421" s="928"/>
      <c r="AP421" s="928"/>
      <c r="AQ421" s="928"/>
      <c r="AR421" s="928"/>
    </row>
    <row r="422" spans="1:44">
      <c r="A422" s="928"/>
      <c r="B422" s="928"/>
      <c r="C422" s="928"/>
      <c r="D422" s="928"/>
      <c r="E422" s="928"/>
      <c r="F422" s="928"/>
      <c r="G422" s="928"/>
      <c r="H422" s="928"/>
      <c r="I422" s="928"/>
      <c r="J422" s="928"/>
      <c r="K422" s="928"/>
      <c r="L422" s="928"/>
      <c r="M422" s="928"/>
      <c r="N422" s="928"/>
      <c r="O422" s="928"/>
      <c r="P422" s="928"/>
      <c r="Q422" s="928"/>
      <c r="R422" s="928"/>
      <c r="S422" s="928"/>
      <c r="T422" s="928"/>
      <c r="U422" s="928"/>
      <c r="V422" s="928"/>
      <c r="W422" s="928"/>
      <c r="X422" s="928"/>
      <c r="Y422" s="928"/>
      <c r="Z422" s="928"/>
      <c r="AA422" s="928"/>
      <c r="AB422" s="928"/>
      <c r="AC422" s="928"/>
      <c r="AD422" s="928"/>
      <c r="AE422" s="928"/>
      <c r="AF422" s="928"/>
      <c r="AG422" s="928"/>
      <c r="AH422" s="928"/>
      <c r="AI422" s="928"/>
      <c r="AJ422" s="928"/>
      <c r="AK422" s="928"/>
      <c r="AL422" s="928"/>
      <c r="AM422" s="928"/>
      <c r="AN422" s="928"/>
      <c r="AO422" s="928"/>
      <c r="AP422" s="928"/>
      <c r="AQ422" s="928"/>
      <c r="AR422" s="928"/>
    </row>
    <row r="423" spans="1:44">
      <c r="A423" s="928"/>
      <c r="B423" s="928"/>
      <c r="C423" s="928"/>
      <c r="D423" s="928"/>
      <c r="E423" s="928"/>
      <c r="F423" s="928"/>
      <c r="G423" s="928"/>
      <c r="H423" s="928"/>
      <c r="I423" s="928"/>
      <c r="J423" s="928"/>
      <c r="K423" s="928"/>
      <c r="L423" s="928"/>
      <c r="M423" s="928"/>
      <c r="N423" s="928"/>
      <c r="O423" s="928"/>
      <c r="P423" s="928"/>
      <c r="Q423" s="928"/>
      <c r="R423" s="928"/>
      <c r="S423" s="928"/>
      <c r="T423" s="928"/>
      <c r="U423" s="928"/>
      <c r="V423" s="928"/>
      <c r="W423" s="928"/>
      <c r="X423" s="928"/>
      <c r="Y423" s="928"/>
      <c r="Z423" s="928"/>
      <c r="AA423" s="928"/>
      <c r="AB423" s="928"/>
      <c r="AC423" s="928"/>
      <c r="AD423" s="928"/>
      <c r="AE423" s="928"/>
      <c r="AF423" s="928"/>
      <c r="AG423" s="928"/>
      <c r="AH423" s="928"/>
      <c r="AI423" s="928"/>
      <c r="AJ423" s="928"/>
      <c r="AK423" s="928"/>
      <c r="AL423" s="928"/>
      <c r="AM423" s="928"/>
      <c r="AN423" s="928"/>
      <c r="AO423" s="928"/>
      <c r="AP423" s="928"/>
      <c r="AQ423" s="928"/>
      <c r="AR423" s="928"/>
    </row>
    <row r="424" spans="1:44">
      <c r="A424" s="928"/>
      <c r="B424" s="928"/>
      <c r="C424" s="928"/>
      <c r="D424" s="928"/>
      <c r="E424" s="928"/>
      <c r="F424" s="928"/>
      <c r="G424" s="928"/>
      <c r="H424" s="928"/>
      <c r="I424" s="928"/>
      <c r="J424" s="928"/>
      <c r="K424" s="928"/>
      <c r="L424" s="928"/>
      <c r="M424" s="928"/>
      <c r="N424" s="928"/>
      <c r="O424" s="928"/>
      <c r="P424" s="928"/>
      <c r="Q424" s="928"/>
      <c r="R424" s="928"/>
      <c r="S424" s="928"/>
      <c r="T424" s="928"/>
      <c r="U424" s="928"/>
      <c r="V424" s="928"/>
      <c r="W424" s="928"/>
      <c r="X424" s="928"/>
      <c r="Y424" s="928"/>
      <c r="Z424" s="928"/>
      <c r="AA424" s="928"/>
      <c r="AB424" s="928"/>
      <c r="AC424" s="928"/>
      <c r="AD424" s="928"/>
      <c r="AE424" s="928"/>
      <c r="AF424" s="928"/>
      <c r="AG424" s="928"/>
      <c r="AH424" s="928"/>
      <c r="AI424" s="928"/>
      <c r="AJ424" s="928"/>
      <c r="AK424" s="928"/>
      <c r="AL424" s="928"/>
      <c r="AM424" s="928"/>
      <c r="AN424" s="928"/>
      <c r="AO424" s="928"/>
      <c r="AP424" s="928"/>
      <c r="AQ424" s="928"/>
      <c r="AR424" s="928"/>
    </row>
    <row r="425" spans="1:44">
      <c r="A425" s="928"/>
      <c r="B425" s="928"/>
      <c r="C425" s="928"/>
      <c r="D425" s="928"/>
      <c r="E425" s="928"/>
      <c r="F425" s="928"/>
      <c r="G425" s="928"/>
      <c r="H425" s="928"/>
      <c r="I425" s="928"/>
      <c r="J425" s="928"/>
      <c r="K425" s="928"/>
      <c r="L425" s="928"/>
      <c r="M425" s="928"/>
      <c r="N425" s="928"/>
      <c r="O425" s="928"/>
      <c r="P425" s="928"/>
      <c r="Q425" s="928"/>
      <c r="R425" s="928"/>
      <c r="S425" s="928"/>
      <c r="T425" s="928"/>
      <c r="U425" s="928"/>
      <c r="V425" s="928"/>
      <c r="W425" s="928"/>
      <c r="X425" s="928"/>
      <c r="Y425" s="928"/>
      <c r="Z425" s="928"/>
      <c r="AA425" s="928"/>
      <c r="AB425" s="928"/>
      <c r="AC425" s="928"/>
      <c r="AD425" s="928"/>
      <c r="AE425" s="928"/>
      <c r="AF425" s="928"/>
      <c r="AG425" s="928"/>
      <c r="AH425" s="928"/>
      <c r="AI425" s="928"/>
      <c r="AJ425" s="928"/>
      <c r="AK425" s="928"/>
      <c r="AL425" s="928"/>
      <c r="AM425" s="928"/>
      <c r="AN425" s="928"/>
      <c r="AO425" s="928"/>
      <c r="AP425" s="928"/>
      <c r="AQ425" s="928"/>
      <c r="AR425" s="928"/>
    </row>
    <row r="426" spans="1:44">
      <c r="A426" s="928"/>
      <c r="B426" s="928"/>
      <c r="C426" s="928"/>
      <c r="D426" s="928"/>
      <c r="E426" s="928"/>
      <c r="F426" s="928"/>
      <c r="G426" s="928"/>
      <c r="H426" s="928"/>
      <c r="I426" s="928"/>
      <c r="J426" s="928"/>
      <c r="K426" s="928"/>
      <c r="L426" s="928"/>
      <c r="M426" s="928"/>
      <c r="N426" s="928"/>
      <c r="O426" s="928"/>
      <c r="P426" s="928"/>
      <c r="Q426" s="928"/>
      <c r="R426" s="928"/>
      <c r="S426" s="928"/>
      <c r="T426" s="928"/>
      <c r="U426" s="928"/>
      <c r="V426" s="928"/>
      <c r="W426" s="928"/>
      <c r="X426" s="928"/>
      <c r="Y426" s="928"/>
      <c r="Z426" s="928"/>
      <c r="AA426" s="928"/>
      <c r="AB426" s="928"/>
      <c r="AC426" s="928"/>
      <c r="AD426" s="928"/>
      <c r="AE426" s="928"/>
      <c r="AF426" s="928"/>
      <c r="AG426" s="928"/>
      <c r="AH426" s="928"/>
      <c r="AI426" s="928"/>
      <c r="AJ426" s="928"/>
      <c r="AK426" s="928"/>
      <c r="AL426" s="928"/>
      <c r="AM426" s="928"/>
      <c r="AN426" s="928"/>
      <c r="AO426" s="928"/>
      <c r="AP426" s="928"/>
      <c r="AQ426" s="928"/>
      <c r="AR426" s="928"/>
    </row>
    <row r="427" spans="1:44">
      <c r="A427" s="928"/>
      <c r="B427" s="928"/>
      <c r="C427" s="928"/>
      <c r="D427" s="928"/>
      <c r="E427" s="928"/>
      <c r="F427" s="928"/>
      <c r="G427" s="928"/>
      <c r="H427" s="928"/>
      <c r="I427" s="928"/>
      <c r="J427" s="928"/>
      <c r="K427" s="928"/>
      <c r="L427" s="928"/>
      <c r="M427" s="928"/>
      <c r="N427" s="928"/>
      <c r="O427" s="928"/>
      <c r="P427" s="928"/>
      <c r="Q427" s="928"/>
      <c r="R427" s="928"/>
      <c r="S427" s="928"/>
      <c r="T427" s="928"/>
      <c r="U427" s="928"/>
      <c r="V427" s="928"/>
      <c r="W427" s="928"/>
      <c r="X427" s="928"/>
      <c r="Y427" s="928"/>
      <c r="Z427" s="928"/>
      <c r="AA427" s="928"/>
      <c r="AB427" s="928"/>
      <c r="AC427" s="928"/>
      <c r="AD427" s="928"/>
      <c r="AE427" s="928"/>
      <c r="AF427" s="928"/>
      <c r="AG427" s="928"/>
      <c r="AH427" s="928"/>
      <c r="AI427" s="928"/>
      <c r="AJ427" s="928"/>
      <c r="AK427" s="928"/>
      <c r="AL427" s="928"/>
      <c r="AM427" s="928"/>
      <c r="AN427" s="928"/>
      <c r="AO427" s="928"/>
      <c r="AP427" s="928"/>
      <c r="AQ427" s="928"/>
      <c r="AR427" s="928"/>
    </row>
    <row r="428" spans="1:44">
      <c r="A428" s="928"/>
      <c r="B428" s="928"/>
      <c r="C428" s="928"/>
      <c r="D428" s="928"/>
      <c r="E428" s="928"/>
      <c r="F428" s="928"/>
      <c r="G428" s="928"/>
      <c r="H428" s="928"/>
      <c r="I428" s="928"/>
      <c r="J428" s="928"/>
      <c r="K428" s="928"/>
      <c r="L428" s="928"/>
      <c r="M428" s="928"/>
      <c r="N428" s="928"/>
      <c r="O428" s="928"/>
      <c r="P428" s="928"/>
      <c r="Q428" s="928"/>
      <c r="R428" s="928"/>
      <c r="S428" s="928"/>
      <c r="T428" s="928"/>
      <c r="U428" s="928"/>
      <c r="V428" s="928"/>
      <c r="W428" s="928"/>
      <c r="X428" s="928"/>
      <c r="Y428" s="928"/>
      <c r="Z428" s="928"/>
      <c r="AA428" s="928"/>
      <c r="AB428" s="928"/>
      <c r="AC428" s="928"/>
      <c r="AD428" s="928"/>
      <c r="AE428" s="928"/>
      <c r="AF428" s="928"/>
      <c r="AG428" s="928"/>
      <c r="AH428" s="928"/>
      <c r="AI428" s="928"/>
      <c r="AJ428" s="928"/>
      <c r="AK428" s="928"/>
      <c r="AL428" s="928"/>
      <c r="AM428" s="928"/>
      <c r="AN428" s="928"/>
      <c r="AO428" s="928"/>
      <c r="AP428" s="928"/>
      <c r="AQ428" s="928"/>
      <c r="AR428" s="928"/>
    </row>
    <row r="429" spans="1:44">
      <c r="A429" s="928"/>
      <c r="B429" s="928"/>
      <c r="C429" s="928"/>
      <c r="D429" s="928"/>
      <c r="E429" s="928"/>
      <c r="F429" s="928"/>
      <c r="G429" s="928"/>
      <c r="H429" s="928"/>
      <c r="I429" s="928"/>
      <c r="J429" s="928"/>
      <c r="K429" s="928"/>
      <c r="L429" s="928"/>
      <c r="M429" s="928"/>
      <c r="N429" s="928"/>
      <c r="O429" s="928"/>
      <c r="P429" s="928"/>
      <c r="Q429" s="928"/>
      <c r="R429" s="928"/>
      <c r="S429" s="928"/>
      <c r="T429" s="928"/>
      <c r="U429" s="928"/>
      <c r="V429" s="928"/>
      <c r="W429" s="928"/>
      <c r="X429" s="928"/>
      <c r="Y429" s="928"/>
      <c r="Z429" s="928"/>
      <c r="AA429" s="928"/>
      <c r="AB429" s="928"/>
      <c r="AC429" s="928"/>
      <c r="AD429" s="928"/>
      <c r="AE429" s="928"/>
      <c r="AF429" s="928"/>
      <c r="AG429" s="928"/>
      <c r="AH429" s="928"/>
      <c r="AI429" s="928"/>
      <c r="AJ429" s="928"/>
      <c r="AK429" s="928"/>
      <c r="AL429" s="928"/>
      <c r="AM429" s="928"/>
      <c r="AN429" s="928"/>
      <c r="AO429" s="928"/>
      <c r="AP429" s="928"/>
      <c r="AQ429" s="928"/>
      <c r="AR429" s="928"/>
    </row>
    <row r="430" spans="1:44">
      <c r="A430" s="928"/>
      <c r="B430" s="928"/>
      <c r="C430" s="928"/>
      <c r="D430" s="928"/>
      <c r="E430" s="928"/>
      <c r="F430" s="928"/>
      <c r="G430" s="928"/>
      <c r="H430" s="928"/>
      <c r="I430" s="928"/>
      <c r="J430" s="928"/>
      <c r="K430" s="928"/>
      <c r="L430" s="928"/>
      <c r="M430" s="928"/>
      <c r="N430" s="928"/>
      <c r="O430" s="928"/>
      <c r="P430" s="928"/>
      <c r="Q430" s="928"/>
      <c r="R430" s="928"/>
      <c r="S430" s="928"/>
      <c r="T430" s="928"/>
      <c r="U430" s="928"/>
      <c r="V430" s="928"/>
      <c r="W430" s="928"/>
      <c r="X430" s="928"/>
      <c r="Y430" s="928"/>
      <c r="Z430" s="928"/>
      <c r="AA430" s="928"/>
      <c r="AB430" s="928"/>
      <c r="AC430" s="928"/>
      <c r="AD430" s="928"/>
      <c r="AE430" s="928"/>
      <c r="AF430" s="928"/>
      <c r="AG430" s="928"/>
      <c r="AH430" s="928"/>
      <c r="AI430" s="928"/>
      <c r="AJ430" s="928"/>
      <c r="AK430" s="928"/>
      <c r="AL430" s="928"/>
      <c r="AM430" s="928"/>
      <c r="AN430" s="928"/>
      <c r="AO430" s="928"/>
      <c r="AP430" s="928"/>
      <c r="AQ430" s="928"/>
      <c r="AR430" s="928"/>
    </row>
    <row r="431" spans="1:44">
      <c r="A431" s="928"/>
      <c r="B431" s="928"/>
      <c r="C431" s="928"/>
      <c r="D431" s="928"/>
      <c r="E431" s="928"/>
      <c r="F431" s="928"/>
      <c r="G431" s="928"/>
      <c r="H431" s="928"/>
      <c r="I431" s="928"/>
      <c r="J431" s="928"/>
      <c r="K431" s="928"/>
      <c r="L431" s="928"/>
      <c r="M431" s="928"/>
      <c r="N431" s="928"/>
      <c r="O431" s="928"/>
      <c r="P431" s="928"/>
      <c r="Q431" s="928"/>
      <c r="R431" s="928"/>
      <c r="S431" s="928"/>
      <c r="T431" s="928"/>
      <c r="U431" s="928"/>
      <c r="V431" s="928"/>
      <c r="W431" s="928"/>
      <c r="X431" s="928"/>
      <c r="Y431" s="928"/>
      <c r="Z431" s="928"/>
      <c r="AA431" s="928"/>
      <c r="AB431" s="928"/>
      <c r="AC431" s="928"/>
      <c r="AD431" s="928"/>
      <c r="AE431" s="928"/>
      <c r="AF431" s="928"/>
      <c r="AG431" s="928"/>
      <c r="AH431" s="928"/>
      <c r="AI431" s="928"/>
      <c r="AJ431" s="928"/>
      <c r="AK431" s="928"/>
      <c r="AL431" s="928"/>
      <c r="AM431" s="928"/>
      <c r="AN431" s="928"/>
      <c r="AO431" s="928"/>
      <c r="AP431" s="928"/>
      <c r="AQ431" s="928"/>
      <c r="AR431" s="928"/>
    </row>
    <row r="432" spans="1:44">
      <c r="A432" s="928"/>
      <c r="B432" s="928"/>
      <c r="C432" s="928"/>
      <c r="D432" s="928"/>
      <c r="E432" s="928"/>
      <c r="F432" s="928"/>
      <c r="G432" s="928"/>
      <c r="H432" s="928"/>
      <c r="I432" s="928"/>
      <c r="J432" s="928"/>
      <c r="K432" s="928"/>
      <c r="L432" s="928"/>
      <c r="M432" s="928"/>
      <c r="N432" s="928"/>
      <c r="O432" s="928"/>
      <c r="P432" s="928"/>
      <c r="Q432" s="928"/>
      <c r="R432" s="928"/>
      <c r="S432" s="928"/>
      <c r="T432" s="928"/>
      <c r="U432" s="928"/>
      <c r="V432" s="928"/>
      <c r="W432" s="928"/>
      <c r="X432" s="928"/>
      <c r="Y432" s="928"/>
      <c r="Z432" s="928"/>
      <c r="AA432" s="928"/>
      <c r="AB432" s="928"/>
      <c r="AC432" s="928"/>
      <c r="AD432" s="928"/>
      <c r="AE432" s="928"/>
      <c r="AF432" s="928"/>
      <c r="AG432" s="928"/>
      <c r="AH432" s="928"/>
      <c r="AI432" s="928"/>
      <c r="AJ432" s="928"/>
      <c r="AK432" s="928"/>
      <c r="AL432" s="928"/>
      <c r="AM432" s="928"/>
      <c r="AN432" s="928"/>
      <c r="AO432" s="928"/>
      <c r="AP432" s="928"/>
      <c r="AQ432" s="928"/>
      <c r="AR432" s="928"/>
    </row>
    <row r="433" spans="1:44">
      <c r="A433" s="928"/>
      <c r="B433" s="928"/>
      <c r="C433" s="928"/>
      <c r="D433" s="928"/>
      <c r="E433" s="928"/>
      <c r="F433" s="928"/>
      <c r="G433" s="928"/>
      <c r="H433" s="928"/>
      <c r="I433" s="928"/>
      <c r="J433" s="928"/>
      <c r="K433" s="928"/>
      <c r="L433" s="928"/>
      <c r="M433" s="928"/>
      <c r="N433" s="928"/>
      <c r="O433" s="928"/>
      <c r="P433" s="928"/>
      <c r="Q433" s="928"/>
      <c r="R433" s="928"/>
      <c r="S433" s="928"/>
      <c r="T433" s="928"/>
      <c r="U433" s="928"/>
      <c r="V433" s="928"/>
      <c r="W433" s="928"/>
      <c r="X433" s="928"/>
      <c r="Y433" s="928"/>
      <c r="Z433" s="928"/>
      <c r="AA433" s="928"/>
      <c r="AB433" s="928"/>
      <c r="AC433" s="928"/>
      <c r="AD433" s="928"/>
      <c r="AE433" s="928"/>
      <c r="AF433" s="928"/>
      <c r="AG433" s="928"/>
      <c r="AH433" s="928"/>
      <c r="AI433" s="928"/>
      <c r="AJ433" s="928"/>
      <c r="AK433" s="928"/>
      <c r="AL433" s="928"/>
      <c r="AM433" s="928"/>
      <c r="AN433" s="928"/>
      <c r="AO433" s="928"/>
      <c r="AP433" s="928"/>
      <c r="AQ433" s="928"/>
      <c r="AR433" s="928"/>
    </row>
    <row r="434" spans="1:44">
      <c r="A434" s="928"/>
      <c r="B434" s="928"/>
      <c r="C434" s="928"/>
      <c r="D434" s="928"/>
      <c r="E434" s="928"/>
      <c r="F434" s="928"/>
      <c r="G434" s="928"/>
      <c r="H434" s="928"/>
      <c r="I434" s="928"/>
      <c r="J434" s="928"/>
      <c r="K434" s="928"/>
      <c r="L434" s="928"/>
      <c r="M434" s="928"/>
      <c r="N434" s="928"/>
      <c r="O434" s="928"/>
      <c r="P434" s="928"/>
      <c r="Q434" s="928"/>
      <c r="R434" s="928"/>
      <c r="S434" s="928"/>
      <c r="T434" s="928"/>
      <c r="U434" s="928"/>
      <c r="V434" s="928"/>
      <c r="W434" s="928"/>
      <c r="X434" s="928"/>
      <c r="Y434" s="928"/>
      <c r="Z434" s="928"/>
      <c r="AA434" s="928"/>
      <c r="AB434" s="928"/>
      <c r="AC434" s="928"/>
      <c r="AD434" s="928"/>
      <c r="AE434" s="928"/>
      <c r="AF434" s="928"/>
      <c r="AG434" s="928"/>
      <c r="AH434" s="928"/>
      <c r="AI434" s="928"/>
      <c r="AJ434" s="928"/>
      <c r="AK434" s="928"/>
      <c r="AL434" s="928"/>
      <c r="AM434" s="928"/>
      <c r="AN434" s="928"/>
      <c r="AO434" s="928"/>
      <c r="AP434" s="928"/>
      <c r="AQ434" s="928"/>
      <c r="AR434" s="928"/>
    </row>
    <row r="435" spans="1:44">
      <c r="A435" s="928"/>
      <c r="B435" s="928"/>
      <c r="C435" s="928"/>
      <c r="D435" s="928"/>
      <c r="E435" s="928"/>
      <c r="F435" s="928"/>
      <c r="G435" s="928"/>
      <c r="H435" s="928"/>
      <c r="I435" s="928"/>
      <c r="J435" s="928"/>
      <c r="K435" s="928"/>
      <c r="L435" s="928"/>
      <c r="M435" s="928"/>
      <c r="N435" s="928"/>
      <c r="O435" s="928"/>
      <c r="P435" s="928"/>
      <c r="Q435" s="928"/>
      <c r="R435" s="928"/>
      <c r="S435" s="928"/>
      <c r="T435" s="928"/>
      <c r="U435" s="928"/>
      <c r="V435" s="928"/>
      <c r="W435" s="928"/>
      <c r="X435" s="928"/>
      <c r="Y435" s="928"/>
      <c r="Z435" s="928"/>
      <c r="AA435" s="928"/>
      <c r="AB435" s="928"/>
      <c r="AC435" s="928"/>
      <c r="AD435" s="928"/>
      <c r="AE435" s="928"/>
      <c r="AF435" s="928"/>
      <c r="AG435" s="928"/>
      <c r="AH435" s="928"/>
      <c r="AI435" s="928"/>
      <c r="AJ435" s="928"/>
      <c r="AK435" s="928"/>
      <c r="AL435" s="928"/>
      <c r="AM435" s="928"/>
      <c r="AN435" s="928"/>
      <c r="AO435" s="928"/>
      <c r="AP435" s="928"/>
      <c r="AQ435" s="928"/>
      <c r="AR435" s="928"/>
    </row>
    <row r="436" spans="1:44">
      <c r="A436" s="928"/>
      <c r="B436" s="928"/>
      <c r="C436" s="928"/>
      <c r="D436" s="928"/>
      <c r="E436" s="928"/>
      <c r="F436" s="928"/>
      <c r="G436" s="928"/>
      <c r="H436" s="928"/>
      <c r="I436" s="928"/>
      <c r="J436" s="928"/>
      <c r="K436" s="928"/>
      <c r="L436" s="928"/>
      <c r="M436" s="928"/>
      <c r="N436" s="928"/>
      <c r="O436" s="928"/>
      <c r="P436" s="928"/>
      <c r="Q436" s="928"/>
      <c r="R436" s="928"/>
      <c r="S436" s="928"/>
      <c r="T436" s="928"/>
      <c r="U436" s="928"/>
      <c r="V436" s="928"/>
      <c r="W436" s="928"/>
      <c r="X436" s="928"/>
      <c r="Y436" s="928"/>
      <c r="Z436" s="928"/>
      <c r="AA436" s="928"/>
      <c r="AB436" s="928"/>
      <c r="AC436" s="928"/>
      <c r="AD436" s="928"/>
      <c r="AE436" s="928"/>
      <c r="AF436" s="928"/>
      <c r="AG436" s="928"/>
      <c r="AH436" s="928"/>
      <c r="AI436" s="928"/>
      <c r="AJ436" s="928"/>
      <c r="AK436" s="928"/>
      <c r="AL436" s="928"/>
      <c r="AM436" s="928"/>
      <c r="AN436" s="928"/>
      <c r="AO436" s="928"/>
      <c r="AP436" s="928"/>
      <c r="AQ436" s="928"/>
      <c r="AR436" s="928"/>
    </row>
    <row r="437" spans="1:44">
      <c r="A437" s="928"/>
      <c r="B437" s="928"/>
      <c r="C437" s="928"/>
      <c r="D437" s="928"/>
      <c r="E437" s="928"/>
      <c r="F437" s="928"/>
      <c r="G437" s="928"/>
      <c r="H437" s="928"/>
      <c r="I437" s="928"/>
      <c r="J437" s="928"/>
      <c r="K437" s="928"/>
      <c r="L437" s="928"/>
      <c r="M437" s="928"/>
      <c r="N437" s="928"/>
      <c r="O437" s="928"/>
      <c r="P437" s="928"/>
      <c r="Q437" s="928"/>
      <c r="R437" s="928"/>
      <c r="S437" s="928"/>
      <c r="T437" s="928"/>
      <c r="U437" s="928"/>
      <c r="V437" s="928"/>
      <c r="W437" s="928"/>
      <c r="X437" s="928"/>
      <c r="Y437" s="928"/>
      <c r="Z437" s="928"/>
      <c r="AA437" s="928"/>
      <c r="AB437" s="928"/>
      <c r="AC437" s="928"/>
      <c r="AD437" s="928"/>
      <c r="AE437" s="928"/>
      <c r="AF437" s="928"/>
      <c r="AG437" s="928"/>
      <c r="AH437" s="928"/>
      <c r="AI437" s="928"/>
      <c r="AJ437" s="928"/>
      <c r="AK437" s="928"/>
      <c r="AL437" s="928"/>
      <c r="AM437" s="928"/>
      <c r="AN437" s="928"/>
      <c r="AO437" s="928"/>
      <c r="AP437" s="928"/>
      <c r="AQ437" s="928"/>
      <c r="AR437" s="928"/>
    </row>
    <row r="438" spans="1:44">
      <c r="A438" s="928"/>
      <c r="B438" s="928"/>
      <c r="C438" s="928"/>
      <c r="D438" s="928"/>
      <c r="E438" s="928"/>
      <c r="F438" s="928"/>
      <c r="G438" s="928"/>
      <c r="H438" s="928"/>
      <c r="I438" s="928"/>
      <c r="J438" s="928"/>
      <c r="K438" s="928"/>
      <c r="L438" s="928"/>
      <c r="M438" s="928"/>
      <c r="N438" s="928"/>
      <c r="O438" s="928"/>
      <c r="P438" s="928"/>
      <c r="Q438" s="928"/>
      <c r="R438" s="928"/>
      <c r="S438" s="928"/>
      <c r="T438" s="928"/>
      <c r="U438" s="928"/>
      <c r="V438" s="928"/>
      <c r="W438" s="928"/>
      <c r="X438" s="928"/>
      <c r="Y438" s="928"/>
      <c r="Z438" s="928"/>
      <c r="AA438" s="928"/>
      <c r="AB438" s="928"/>
      <c r="AC438" s="928"/>
      <c r="AD438" s="928"/>
      <c r="AE438" s="928"/>
      <c r="AF438" s="928"/>
      <c r="AG438" s="928"/>
      <c r="AH438" s="928"/>
      <c r="AI438" s="928"/>
      <c r="AJ438" s="928"/>
      <c r="AK438" s="928"/>
      <c r="AL438" s="928"/>
      <c r="AM438" s="928"/>
      <c r="AN438" s="928"/>
      <c r="AO438" s="928"/>
      <c r="AP438" s="928"/>
      <c r="AQ438" s="928"/>
      <c r="AR438" s="928"/>
    </row>
    <row r="439" spans="1:44">
      <c r="A439" s="928"/>
      <c r="B439" s="928"/>
      <c r="C439" s="928"/>
      <c r="D439" s="928"/>
      <c r="E439" s="928"/>
      <c r="F439" s="928"/>
      <c r="G439" s="928"/>
      <c r="H439" s="928"/>
      <c r="I439" s="928"/>
      <c r="J439" s="928"/>
      <c r="K439" s="928"/>
      <c r="L439" s="928"/>
      <c r="M439" s="928"/>
      <c r="N439" s="928"/>
      <c r="O439" s="928"/>
      <c r="P439" s="928"/>
      <c r="Q439" s="928"/>
      <c r="R439" s="928"/>
      <c r="S439" s="928"/>
      <c r="T439" s="928"/>
      <c r="U439" s="928"/>
      <c r="V439" s="928"/>
      <c r="W439" s="928"/>
      <c r="X439" s="928"/>
      <c r="Y439" s="928"/>
      <c r="Z439" s="928"/>
      <c r="AA439" s="928"/>
      <c r="AB439" s="928"/>
      <c r="AC439" s="928"/>
      <c r="AD439" s="928"/>
      <c r="AE439" s="928"/>
      <c r="AF439" s="928"/>
      <c r="AG439" s="928"/>
      <c r="AH439" s="928"/>
      <c r="AI439" s="928"/>
      <c r="AJ439" s="928"/>
      <c r="AK439" s="928"/>
      <c r="AL439" s="928"/>
      <c r="AM439" s="928"/>
      <c r="AN439" s="928"/>
      <c r="AO439" s="928"/>
      <c r="AP439" s="928"/>
      <c r="AQ439" s="928"/>
      <c r="AR439" s="928"/>
    </row>
    <row r="440" spans="1:44">
      <c r="A440" s="928"/>
      <c r="B440" s="928"/>
      <c r="C440" s="928"/>
      <c r="D440" s="928"/>
      <c r="E440" s="928"/>
      <c r="F440" s="928"/>
      <c r="G440" s="928"/>
      <c r="H440" s="928"/>
      <c r="I440" s="928"/>
      <c r="J440" s="928"/>
      <c r="K440" s="928"/>
      <c r="L440" s="928"/>
      <c r="M440" s="928"/>
      <c r="N440" s="928"/>
      <c r="O440" s="928"/>
      <c r="P440" s="928"/>
      <c r="Q440" s="928"/>
      <c r="R440" s="928"/>
      <c r="S440" s="928"/>
      <c r="T440" s="928"/>
      <c r="U440" s="928"/>
      <c r="V440" s="928"/>
      <c r="W440" s="928"/>
      <c r="X440" s="928"/>
      <c r="Y440" s="928"/>
      <c r="Z440" s="928"/>
      <c r="AA440" s="928"/>
      <c r="AB440" s="928"/>
      <c r="AC440" s="928"/>
      <c r="AD440" s="928"/>
      <c r="AE440" s="928"/>
      <c r="AF440" s="928"/>
      <c r="AG440" s="928"/>
      <c r="AH440" s="928"/>
      <c r="AI440" s="928"/>
      <c r="AJ440" s="928"/>
      <c r="AK440" s="928"/>
      <c r="AL440" s="928"/>
      <c r="AM440" s="928"/>
      <c r="AN440" s="928"/>
      <c r="AO440" s="928"/>
      <c r="AP440" s="928"/>
      <c r="AQ440" s="928"/>
      <c r="AR440" s="928"/>
    </row>
    <row r="441" spans="1:44">
      <c r="A441" s="928"/>
      <c r="B441" s="928"/>
      <c r="C441" s="928"/>
      <c r="D441" s="928"/>
      <c r="E441" s="928"/>
      <c r="F441" s="928"/>
      <c r="G441" s="928"/>
      <c r="H441" s="928"/>
      <c r="I441" s="928"/>
      <c r="J441" s="928"/>
      <c r="K441" s="928"/>
      <c r="L441" s="928"/>
      <c r="M441" s="928"/>
      <c r="N441" s="928"/>
      <c r="O441" s="928"/>
      <c r="P441" s="928"/>
      <c r="Q441" s="928"/>
      <c r="R441" s="928"/>
      <c r="S441" s="928"/>
      <c r="T441" s="928"/>
      <c r="U441" s="928"/>
      <c r="V441" s="928"/>
      <c r="W441" s="928"/>
      <c r="X441" s="928"/>
      <c r="Y441" s="928"/>
      <c r="Z441" s="928"/>
      <c r="AA441" s="928"/>
      <c r="AB441" s="928"/>
      <c r="AC441" s="928"/>
      <c r="AD441" s="928"/>
      <c r="AE441" s="928"/>
      <c r="AF441" s="928"/>
      <c r="AG441" s="928"/>
      <c r="AH441" s="928"/>
      <c r="AI441" s="928"/>
      <c r="AJ441" s="928"/>
      <c r="AK441" s="928"/>
      <c r="AL441" s="928"/>
      <c r="AM441" s="928"/>
      <c r="AN441" s="928"/>
      <c r="AO441" s="928"/>
      <c r="AP441" s="928"/>
      <c r="AQ441" s="928"/>
      <c r="AR441" s="928"/>
    </row>
    <row r="442" spans="1:44">
      <c r="A442" s="928"/>
      <c r="B442" s="928"/>
      <c r="C442" s="928"/>
      <c r="D442" s="928"/>
      <c r="E442" s="928"/>
      <c r="F442" s="928"/>
      <c r="G442" s="928"/>
      <c r="H442" s="928"/>
      <c r="I442" s="928"/>
      <c r="J442" s="928"/>
      <c r="K442" s="928"/>
      <c r="L442" s="928"/>
      <c r="M442" s="928"/>
      <c r="N442" s="928"/>
      <c r="O442" s="928"/>
      <c r="P442" s="928"/>
      <c r="Q442" s="928"/>
      <c r="R442" s="928"/>
      <c r="S442" s="928"/>
      <c r="T442" s="928"/>
      <c r="U442" s="928"/>
      <c r="V442" s="928"/>
      <c r="W442" s="928"/>
      <c r="X442" s="928"/>
      <c r="Y442" s="928"/>
      <c r="Z442" s="928"/>
      <c r="AA442" s="928"/>
      <c r="AB442" s="928"/>
      <c r="AC442" s="928"/>
      <c r="AD442" s="928"/>
      <c r="AE442" s="928"/>
      <c r="AF442" s="928"/>
      <c r="AG442" s="928"/>
      <c r="AH442" s="928"/>
      <c r="AI442" s="928"/>
      <c r="AJ442" s="928"/>
      <c r="AK442" s="928"/>
      <c r="AL442" s="928"/>
      <c r="AM442" s="928"/>
      <c r="AN442" s="928"/>
      <c r="AO442" s="928"/>
      <c r="AP442" s="928"/>
      <c r="AQ442" s="928"/>
      <c r="AR442" s="928"/>
    </row>
    <row r="443" spans="1:44">
      <c r="A443" s="928"/>
      <c r="B443" s="928"/>
      <c r="C443" s="928"/>
      <c r="D443" s="928"/>
      <c r="E443" s="928"/>
      <c r="F443" s="928"/>
      <c r="G443" s="928"/>
      <c r="H443" s="928"/>
      <c r="I443" s="928"/>
      <c r="J443" s="928"/>
      <c r="K443" s="928"/>
      <c r="L443" s="928"/>
      <c r="M443" s="928"/>
      <c r="N443" s="928"/>
      <c r="O443" s="928"/>
      <c r="P443" s="928"/>
      <c r="Q443" s="928"/>
      <c r="R443" s="928"/>
      <c r="S443" s="928"/>
      <c r="T443" s="928"/>
      <c r="U443" s="928"/>
      <c r="V443" s="928"/>
      <c r="W443" s="928"/>
      <c r="X443" s="928"/>
      <c r="Y443" s="928"/>
      <c r="Z443" s="928"/>
      <c r="AA443" s="928"/>
      <c r="AB443" s="928"/>
      <c r="AC443" s="928"/>
      <c r="AD443" s="928"/>
      <c r="AE443" s="928"/>
      <c r="AF443" s="928"/>
      <c r="AG443" s="928"/>
      <c r="AH443" s="928"/>
      <c r="AI443" s="928"/>
      <c r="AJ443" s="928"/>
      <c r="AK443" s="928"/>
      <c r="AL443" s="928"/>
      <c r="AM443" s="928"/>
      <c r="AN443" s="928"/>
      <c r="AO443" s="928"/>
      <c r="AP443" s="928"/>
      <c r="AQ443" s="928"/>
      <c r="AR443" s="928"/>
    </row>
    <row r="444" spans="1:44">
      <c r="A444" s="928"/>
      <c r="B444" s="928"/>
      <c r="C444" s="928"/>
      <c r="D444" s="928"/>
      <c r="E444" s="928"/>
      <c r="F444" s="928"/>
      <c r="G444" s="928"/>
      <c r="H444" s="928"/>
      <c r="I444" s="928"/>
      <c r="J444" s="928"/>
      <c r="K444" s="928"/>
      <c r="L444" s="928"/>
      <c r="M444" s="928"/>
      <c r="N444" s="928"/>
      <c r="O444" s="928"/>
      <c r="P444" s="928"/>
      <c r="Q444" s="928"/>
      <c r="R444" s="928"/>
      <c r="S444" s="928"/>
      <c r="T444" s="928"/>
      <c r="U444" s="928"/>
      <c r="V444" s="928"/>
      <c r="W444" s="928"/>
      <c r="X444" s="928"/>
      <c r="Y444" s="928"/>
      <c r="Z444" s="928"/>
      <c r="AA444" s="928"/>
      <c r="AB444" s="928"/>
      <c r="AC444" s="928"/>
      <c r="AD444" s="928"/>
      <c r="AE444" s="928"/>
      <c r="AF444" s="928"/>
      <c r="AG444" s="928"/>
      <c r="AH444" s="928"/>
      <c r="AI444" s="928"/>
      <c r="AJ444" s="928"/>
      <c r="AK444" s="928"/>
      <c r="AL444" s="928"/>
      <c r="AM444" s="928"/>
      <c r="AN444" s="928"/>
      <c r="AO444" s="928"/>
      <c r="AP444" s="928"/>
      <c r="AQ444" s="928"/>
      <c r="AR444" s="928"/>
    </row>
    <row r="445" spans="1:44">
      <c r="A445" s="928"/>
      <c r="B445" s="928"/>
      <c r="C445" s="928"/>
      <c r="D445" s="928"/>
      <c r="E445" s="928"/>
      <c r="F445" s="928"/>
      <c r="G445" s="928"/>
      <c r="H445" s="928"/>
      <c r="I445" s="928"/>
      <c r="J445" s="928"/>
      <c r="K445" s="928"/>
      <c r="L445" s="928"/>
      <c r="M445" s="928"/>
      <c r="N445" s="928"/>
      <c r="O445" s="928"/>
      <c r="P445" s="928"/>
      <c r="Q445" s="928"/>
      <c r="R445" s="928"/>
      <c r="S445" s="928"/>
      <c r="T445" s="928"/>
      <c r="U445" s="928"/>
      <c r="V445" s="928"/>
      <c r="W445" s="928"/>
      <c r="X445" s="928"/>
      <c r="Y445" s="928"/>
      <c r="Z445" s="928"/>
      <c r="AA445" s="928"/>
      <c r="AB445" s="928"/>
      <c r="AC445" s="928"/>
      <c r="AD445" s="928"/>
      <c r="AE445" s="928"/>
      <c r="AF445" s="928"/>
      <c r="AG445" s="928"/>
      <c r="AH445" s="928"/>
      <c r="AI445" s="928"/>
      <c r="AJ445" s="928"/>
      <c r="AK445" s="928"/>
      <c r="AL445" s="928"/>
      <c r="AM445" s="928"/>
      <c r="AN445" s="928"/>
      <c r="AO445" s="928"/>
      <c r="AP445" s="928"/>
      <c r="AQ445" s="928"/>
      <c r="AR445" s="928"/>
    </row>
    <row r="446" spans="1:44">
      <c r="A446" s="928"/>
      <c r="B446" s="928"/>
      <c r="C446" s="928"/>
      <c r="D446" s="928"/>
      <c r="E446" s="928"/>
      <c r="F446" s="928"/>
      <c r="G446" s="928"/>
      <c r="H446" s="928"/>
      <c r="I446" s="928"/>
      <c r="J446" s="928"/>
      <c r="K446" s="928"/>
      <c r="L446" s="928"/>
      <c r="M446" s="928"/>
      <c r="N446" s="928"/>
      <c r="O446" s="928"/>
      <c r="P446" s="928"/>
      <c r="Q446" s="928"/>
      <c r="R446" s="928"/>
      <c r="S446" s="928"/>
      <c r="T446" s="928"/>
      <c r="U446" s="928"/>
      <c r="V446" s="928"/>
      <c r="W446" s="928"/>
      <c r="X446" s="928"/>
      <c r="Y446" s="928"/>
      <c r="Z446" s="928"/>
      <c r="AA446" s="928"/>
      <c r="AB446" s="928"/>
      <c r="AC446" s="928"/>
      <c r="AD446" s="928"/>
      <c r="AE446" s="928"/>
      <c r="AF446" s="928"/>
      <c r="AG446" s="928"/>
      <c r="AH446" s="928"/>
      <c r="AI446" s="928"/>
      <c r="AJ446" s="928"/>
      <c r="AK446" s="928"/>
      <c r="AL446" s="928"/>
      <c r="AM446" s="928"/>
      <c r="AN446" s="928"/>
      <c r="AO446" s="928"/>
      <c r="AP446" s="928"/>
      <c r="AQ446" s="928"/>
      <c r="AR446" s="928"/>
    </row>
    <row r="447" spans="1:44">
      <c r="A447" s="928"/>
      <c r="B447" s="928"/>
      <c r="C447" s="928"/>
      <c r="D447" s="928"/>
      <c r="E447" s="928"/>
      <c r="F447" s="928"/>
      <c r="G447" s="928"/>
      <c r="H447" s="928"/>
      <c r="I447" s="928"/>
      <c r="J447" s="928"/>
      <c r="K447" s="928"/>
      <c r="L447" s="928"/>
      <c r="M447" s="928"/>
      <c r="N447" s="928"/>
      <c r="O447" s="928"/>
      <c r="P447" s="928"/>
      <c r="Q447" s="928"/>
      <c r="R447" s="928"/>
      <c r="S447" s="928"/>
      <c r="T447" s="928"/>
      <c r="U447" s="928"/>
      <c r="V447" s="928"/>
      <c r="W447" s="928"/>
      <c r="X447" s="928"/>
      <c r="Y447" s="928"/>
      <c r="Z447" s="928"/>
      <c r="AA447" s="928"/>
      <c r="AB447" s="928"/>
      <c r="AC447" s="928"/>
      <c r="AD447" s="928"/>
      <c r="AE447" s="928"/>
      <c r="AF447" s="928"/>
      <c r="AG447" s="928"/>
      <c r="AH447" s="928"/>
      <c r="AI447" s="928"/>
      <c r="AJ447" s="928"/>
      <c r="AK447" s="928"/>
      <c r="AL447" s="928"/>
      <c r="AM447" s="928"/>
      <c r="AN447" s="928"/>
      <c r="AO447" s="928"/>
      <c r="AP447" s="928"/>
      <c r="AQ447" s="928"/>
      <c r="AR447" s="928"/>
    </row>
    <row r="448" spans="1:44">
      <c r="A448" s="928"/>
      <c r="B448" s="928"/>
      <c r="C448" s="928"/>
      <c r="D448" s="928"/>
      <c r="E448" s="928"/>
      <c r="F448" s="928"/>
      <c r="G448" s="928"/>
      <c r="H448" s="928"/>
      <c r="I448" s="928"/>
      <c r="J448" s="928"/>
      <c r="K448" s="928"/>
      <c r="L448" s="928"/>
      <c r="M448" s="928"/>
      <c r="N448" s="928"/>
      <c r="O448" s="928"/>
      <c r="P448" s="928"/>
      <c r="Q448" s="928"/>
      <c r="R448" s="928"/>
      <c r="S448" s="928"/>
      <c r="T448" s="928"/>
      <c r="U448" s="928"/>
      <c r="V448" s="928"/>
      <c r="W448" s="928"/>
      <c r="X448" s="928"/>
      <c r="Y448" s="928"/>
      <c r="Z448" s="928"/>
      <c r="AA448" s="928"/>
      <c r="AB448" s="928"/>
      <c r="AC448" s="928"/>
      <c r="AD448" s="928"/>
      <c r="AE448" s="928"/>
      <c r="AF448" s="928"/>
      <c r="AG448" s="928"/>
      <c r="AH448" s="928"/>
      <c r="AI448" s="928"/>
      <c r="AJ448" s="928"/>
      <c r="AK448" s="928"/>
      <c r="AL448" s="928"/>
      <c r="AM448" s="928"/>
      <c r="AN448" s="928"/>
      <c r="AO448" s="928"/>
      <c r="AP448" s="928"/>
      <c r="AQ448" s="928"/>
      <c r="AR448" s="928"/>
    </row>
    <row r="449" spans="1:44">
      <c r="A449" s="928"/>
      <c r="B449" s="928"/>
      <c r="C449" s="928"/>
      <c r="D449" s="928"/>
      <c r="E449" s="928"/>
      <c r="F449" s="928"/>
      <c r="G449" s="928"/>
      <c r="H449" s="928"/>
      <c r="I449" s="928"/>
      <c r="J449" s="928"/>
      <c r="K449" s="928"/>
      <c r="L449" s="928"/>
      <c r="M449" s="928"/>
      <c r="N449" s="928"/>
      <c r="O449" s="928"/>
      <c r="P449" s="928"/>
      <c r="Q449" s="928"/>
      <c r="R449" s="928"/>
      <c r="S449" s="928"/>
      <c r="T449" s="928"/>
      <c r="U449" s="928"/>
      <c r="V449" s="928"/>
      <c r="W449" s="928"/>
      <c r="X449" s="928"/>
      <c r="Y449" s="928"/>
      <c r="Z449" s="928"/>
      <c r="AA449" s="928"/>
      <c r="AB449" s="928"/>
      <c r="AC449" s="928"/>
      <c r="AD449" s="928"/>
      <c r="AE449" s="928"/>
      <c r="AF449" s="928"/>
      <c r="AG449" s="928"/>
      <c r="AH449" s="928"/>
      <c r="AI449" s="928"/>
      <c r="AJ449" s="928"/>
      <c r="AK449" s="928"/>
      <c r="AL449" s="928"/>
      <c r="AM449" s="928"/>
      <c r="AN449" s="928"/>
      <c r="AO449" s="928"/>
      <c r="AP449" s="928"/>
      <c r="AQ449" s="928"/>
      <c r="AR449" s="928"/>
    </row>
    <row r="450" spans="1:44">
      <c r="A450" s="928"/>
      <c r="B450" s="928"/>
      <c r="C450" s="928"/>
      <c r="D450" s="928"/>
      <c r="E450" s="928"/>
      <c r="F450" s="928"/>
      <c r="G450" s="928"/>
      <c r="H450" s="928"/>
      <c r="I450" s="928"/>
      <c r="J450" s="928"/>
      <c r="K450" s="928"/>
      <c r="L450" s="928"/>
      <c r="M450" s="928"/>
      <c r="N450" s="928"/>
      <c r="O450" s="928"/>
      <c r="P450" s="928"/>
      <c r="Q450" s="928"/>
      <c r="R450" s="928"/>
      <c r="S450" s="928"/>
      <c r="T450" s="928"/>
      <c r="U450" s="928"/>
      <c r="V450" s="928"/>
      <c r="W450" s="928"/>
      <c r="X450" s="928"/>
      <c r="Y450" s="928"/>
      <c r="Z450" s="928"/>
      <c r="AA450" s="928"/>
      <c r="AB450" s="928"/>
      <c r="AC450" s="928"/>
      <c r="AD450" s="928"/>
      <c r="AE450" s="928"/>
      <c r="AF450" s="928"/>
      <c r="AG450" s="928"/>
      <c r="AH450" s="928"/>
      <c r="AI450" s="928"/>
      <c r="AJ450" s="928"/>
      <c r="AK450" s="928"/>
      <c r="AL450" s="928"/>
      <c r="AM450" s="928"/>
      <c r="AN450" s="928"/>
      <c r="AO450" s="928"/>
      <c r="AP450" s="928"/>
      <c r="AQ450" s="928"/>
      <c r="AR450" s="928"/>
    </row>
    <row r="451" spans="1:44">
      <c r="A451" s="928"/>
      <c r="B451" s="928"/>
      <c r="C451" s="928"/>
      <c r="D451" s="928"/>
      <c r="E451" s="928"/>
      <c r="F451" s="928"/>
      <c r="G451" s="928"/>
      <c r="H451" s="928"/>
      <c r="I451" s="928"/>
      <c r="J451" s="928"/>
      <c r="K451" s="928"/>
      <c r="L451" s="928"/>
      <c r="M451" s="928"/>
      <c r="N451" s="928"/>
      <c r="O451" s="928"/>
      <c r="P451" s="928"/>
      <c r="Q451" s="928"/>
      <c r="R451" s="928"/>
      <c r="S451" s="928"/>
      <c r="T451" s="928"/>
      <c r="U451" s="928"/>
      <c r="V451" s="928"/>
      <c r="W451" s="928"/>
      <c r="X451" s="928"/>
      <c r="Y451" s="928"/>
      <c r="Z451" s="928"/>
      <c r="AA451" s="928"/>
      <c r="AB451" s="928"/>
      <c r="AC451" s="928"/>
      <c r="AD451" s="928"/>
      <c r="AE451" s="928"/>
      <c r="AF451" s="928"/>
      <c r="AG451" s="928"/>
      <c r="AH451" s="928"/>
      <c r="AI451" s="928"/>
      <c r="AJ451" s="928"/>
      <c r="AK451" s="928"/>
      <c r="AL451" s="928"/>
      <c r="AM451" s="928"/>
      <c r="AN451" s="928"/>
      <c r="AO451" s="928"/>
      <c r="AP451" s="928"/>
      <c r="AQ451" s="928"/>
      <c r="AR451" s="928"/>
    </row>
    <row r="452" spans="1:44">
      <c r="A452" s="928"/>
      <c r="B452" s="928"/>
      <c r="C452" s="928"/>
      <c r="D452" s="928"/>
      <c r="E452" s="928"/>
      <c r="F452" s="928"/>
      <c r="G452" s="928"/>
      <c r="H452" s="928"/>
      <c r="I452" s="928"/>
      <c r="J452" s="928"/>
      <c r="K452" s="928"/>
      <c r="L452" s="928"/>
      <c r="M452" s="928"/>
      <c r="N452" s="928"/>
      <c r="O452" s="928"/>
      <c r="P452" s="928"/>
      <c r="Q452" s="928"/>
      <c r="R452" s="928"/>
      <c r="S452" s="928"/>
      <c r="T452" s="928"/>
      <c r="U452" s="928"/>
      <c r="V452" s="928"/>
      <c r="W452" s="928"/>
      <c r="X452" s="928"/>
      <c r="Y452" s="928"/>
      <c r="Z452" s="928"/>
      <c r="AA452" s="928"/>
      <c r="AB452" s="928"/>
      <c r="AC452" s="928"/>
      <c r="AD452" s="928"/>
      <c r="AE452" s="928"/>
      <c r="AF452" s="928"/>
      <c r="AG452" s="928"/>
      <c r="AH452" s="928"/>
      <c r="AI452" s="928"/>
      <c r="AJ452" s="928"/>
      <c r="AK452" s="928"/>
      <c r="AL452" s="928"/>
      <c r="AM452" s="928"/>
      <c r="AN452" s="928"/>
      <c r="AO452" s="928"/>
      <c r="AP452" s="928"/>
      <c r="AQ452" s="928"/>
      <c r="AR452" s="928"/>
    </row>
    <row r="453" spans="1:44">
      <c r="A453" s="928"/>
      <c r="B453" s="928"/>
      <c r="C453" s="928"/>
      <c r="D453" s="928"/>
      <c r="E453" s="928"/>
      <c r="F453" s="928"/>
      <c r="G453" s="928"/>
      <c r="H453" s="928"/>
      <c r="I453" s="928"/>
      <c r="J453" s="928"/>
      <c r="K453" s="928"/>
      <c r="L453" s="928"/>
      <c r="M453" s="928"/>
      <c r="N453" s="928"/>
      <c r="O453" s="928"/>
      <c r="P453" s="928"/>
      <c r="Q453" s="928"/>
      <c r="R453" s="928"/>
      <c r="S453" s="928"/>
      <c r="T453" s="928"/>
      <c r="U453" s="928"/>
      <c r="V453" s="928"/>
      <c r="W453" s="928"/>
      <c r="X453" s="928"/>
      <c r="Y453" s="928"/>
      <c r="Z453" s="928"/>
      <c r="AA453" s="928"/>
      <c r="AB453" s="928"/>
      <c r="AC453" s="928"/>
      <c r="AD453" s="928"/>
      <c r="AE453" s="928"/>
      <c r="AF453" s="928"/>
      <c r="AG453" s="928"/>
      <c r="AH453" s="928"/>
      <c r="AI453" s="928"/>
      <c r="AJ453" s="928"/>
      <c r="AK453" s="928"/>
      <c r="AL453" s="928"/>
      <c r="AM453" s="928"/>
      <c r="AN453" s="928"/>
      <c r="AO453" s="928"/>
      <c r="AP453" s="928"/>
      <c r="AQ453" s="928"/>
      <c r="AR453" s="928"/>
    </row>
    <row r="454" spans="1:44">
      <c r="A454" s="928"/>
      <c r="B454" s="928"/>
      <c r="C454" s="928"/>
      <c r="D454" s="928"/>
      <c r="E454" s="928"/>
      <c r="F454" s="928"/>
      <c r="G454" s="928"/>
      <c r="H454" s="928"/>
      <c r="I454" s="928"/>
      <c r="J454" s="928"/>
      <c r="K454" s="928"/>
      <c r="L454" s="928"/>
      <c r="M454" s="928"/>
      <c r="N454" s="928"/>
      <c r="O454" s="928"/>
      <c r="P454" s="928"/>
      <c r="Q454" s="928"/>
      <c r="R454" s="928"/>
      <c r="S454" s="928"/>
      <c r="T454" s="928"/>
      <c r="U454" s="928"/>
      <c r="V454" s="928"/>
      <c r="W454" s="928"/>
      <c r="X454" s="928"/>
      <c r="Y454" s="928"/>
      <c r="Z454" s="928"/>
      <c r="AA454" s="928"/>
      <c r="AB454" s="928"/>
      <c r="AC454" s="928"/>
      <c r="AD454" s="928"/>
      <c r="AE454" s="928"/>
      <c r="AF454" s="928"/>
      <c r="AG454" s="928"/>
      <c r="AH454" s="928"/>
      <c r="AI454" s="928"/>
      <c r="AJ454" s="928"/>
      <c r="AK454" s="928"/>
      <c r="AL454" s="928"/>
      <c r="AM454" s="928"/>
      <c r="AN454" s="928"/>
      <c r="AO454" s="928"/>
      <c r="AP454" s="928"/>
      <c r="AQ454" s="928"/>
      <c r="AR454" s="928"/>
    </row>
    <row r="455" spans="1:44">
      <c r="A455" s="928"/>
      <c r="B455" s="928"/>
      <c r="C455" s="928"/>
      <c r="D455" s="928"/>
      <c r="E455" s="928"/>
      <c r="F455" s="928"/>
      <c r="G455" s="928"/>
      <c r="H455" s="928"/>
      <c r="I455" s="928"/>
      <c r="J455" s="928"/>
      <c r="K455" s="928"/>
      <c r="L455" s="928"/>
      <c r="M455" s="928"/>
      <c r="N455" s="928"/>
      <c r="O455" s="928"/>
      <c r="P455" s="928"/>
      <c r="Q455" s="928"/>
      <c r="R455" s="928"/>
      <c r="S455" s="928"/>
      <c r="T455" s="928"/>
      <c r="U455" s="928"/>
      <c r="V455" s="928"/>
      <c r="W455" s="928"/>
      <c r="X455" s="928"/>
      <c r="Y455" s="928"/>
      <c r="Z455" s="928"/>
      <c r="AA455" s="928"/>
      <c r="AB455" s="928"/>
      <c r="AC455" s="928"/>
      <c r="AD455" s="928"/>
      <c r="AE455" s="928"/>
      <c r="AF455" s="928"/>
      <c r="AG455" s="928"/>
      <c r="AH455" s="928"/>
      <c r="AI455" s="928"/>
      <c r="AJ455" s="928"/>
      <c r="AK455" s="928"/>
      <c r="AL455" s="928"/>
      <c r="AM455" s="928"/>
      <c r="AN455" s="928"/>
      <c r="AO455" s="928"/>
      <c r="AP455" s="928"/>
      <c r="AQ455" s="928"/>
      <c r="AR455" s="928"/>
    </row>
    <row r="456" spans="1:44">
      <c r="A456" s="928"/>
      <c r="B456" s="928"/>
      <c r="C456" s="928"/>
      <c r="D456" s="928"/>
      <c r="E456" s="928"/>
      <c r="F456" s="928"/>
      <c r="G456" s="928"/>
      <c r="H456" s="928"/>
      <c r="I456" s="928"/>
      <c r="J456" s="928"/>
      <c r="K456" s="928"/>
      <c r="L456" s="928"/>
      <c r="M456" s="928"/>
      <c r="N456" s="928"/>
      <c r="O456" s="928"/>
      <c r="P456" s="928"/>
      <c r="Q456" s="928"/>
      <c r="R456" s="928"/>
      <c r="S456" s="928"/>
      <c r="T456" s="928"/>
      <c r="U456" s="928"/>
      <c r="V456" s="928"/>
      <c r="W456" s="928"/>
      <c r="X456" s="928"/>
      <c r="Y456" s="928"/>
      <c r="Z456" s="928"/>
      <c r="AA456" s="928"/>
      <c r="AB456" s="928"/>
      <c r="AC456" s="928"/>
      <c r="AD456" s="928"/>
      <c r="AE456" s="928"/>
      <c r="AF456" s="928"/>
      <c r="AG456" s="928"/>
      <c r="AH456" s="928"/>
      <c r="AI456" s="928"/>
      <c r="AJ456" s="928"/>
      <c r="AK456" s="928"/>
      <c r="AL456" s="928"/>
      <c r="AM456" s="928"/>
      <c r="AN456" s="928"/>
      <c r="AO456" s="928"/>
      <c r="AP456" s="928"/>
      <c r="AQ456" s="928"/>
      <c r="AR456" s="928"/>
    </row>
    <row r="457" spans="1:44">
      <c r="A457" s="928"/>
      <c r="B457" s="928"/>
      <c r="C457" s="928"/>
      <c r="D457" s="928"/>
      <c r="E457" s="928"/>
      <c r="F457" s="928"/>
      <c r="G457" s="928"/>
      <c r="H457" s="928"/>
      <c r="I457" s="928"/>
      <c r="J457" s="928"/>
      <c r="K457" s="928"/>
      <c r="L457" s="928"/>
      <c r="M457" s="928"/>
      <c r="N457" s="928"/>
      <c r="O457" s="928"/>
      <c r="P457" s="928"/>
      <c r="Q457" s="928"/>
      <c r="R457" s="928"/>
      <c r="S457" s="928"/>
      <c r="T457" s="928"/>
      <c r="U457" s="928"/>
      <c r="V457" s="928"/>
      <c r="W457" s="928"/>
      <c r="X457" s="928"/>
      <c r="Y457" s="928"/>
      <c r="Z457" s="928"/>
      <c r="AA457" s="928"/>
      <c r="AB457" s="928"/>
      <c r="AC457" s="928"/>
      <c r="AD457" s="928"/>
      <c r="AE457" s="928"/>
      <c r="AF457" s="928"/>
      <c r="AG457" s="928"/>
      <c r="AH457" s="928"/>
      <c r="AI457" s="928"/>
      <c r="AJ457" s="928"/>
      <c r="AK457" s="928"/>
      <c r="AL457" s="928"/>
      <c r="AM457" s="928"/>
      <c r="AN457" s="928"/>
      <c r="AO457" s="928"/>
      <c r="AP457" s="928"/>
      <c r="AQ457" s="928"/>
      <c r="AR457" s="928"/>
    </row>
    <row r="458" spans="1:44">
      <c r="A458" s="928"/>
      <c r="B458" s="928"/>
      <c r="C458" s="928"/>
      <c r="D458" s="928"/>
      <c r="E458" s="928"/>
      <c r="F458" s="928"/>
      <c r="G458" s="928"/>
      <c r="H458" s="928"/>
      <c r="I458" s="928"/>
      <c r="J458" s="928"/>
      <c r="K458" s="928"/>
      <c r="L458" s="928"/>
      <c r="M458" s="928"/>
      <c r="N458" s="928"/>
      <c r="O458" s="928"/>
      <c r="P458" s="928"/>
      <c r="Q458" s="928"/>
      <c r="R458" s="928"/>
      <c r="S458" s="928"/>
      <c r="T458" s="928"/>
      <c r="U458" s="928"/>
      <c r="V458" s="928"/>
      <c r="W458" s="928"/>
      <c r="X458" s="928"/>
      <c r="Y458" s="928"/>
      <c r="Z458" s="928"/>
      <c r="AA458" s="928"/>
      <c r="AB458" s="928"/>
      <c r="AC458" s="928"/>
      <c r="AD458" s="928"/>
      <c r="AE458" s="928"/>
      <c r="AF458" s="928"/>
      <c r="AG458" s="928"/>
      <c r="AH458" s="928"/>
      <c r="AI458" s="928"/>
      <c r="AJ458" s="928"/>
      <c r="AK458" s="928"/>
      <c r="AL458" s="928"/>
      <c r="AM458" s="928"/>
      <c r="AN458" s="928"/>
      <c r="AO458" s="928"/>
      <c r="AP458" s="928"/>
      <c r="AQ458" s="928"/>
      <c r="AR458" s="928"/>
    </row>
    <row r="459" spans="1:44">
      <c r="A459" s="928"/>
      <c r="B459" s="928"/>
      <c r="C459" s="928"/>
      <c r="D459" s="928"/>
      <c r="E459" s="928"/>
      <c r="F459" s="928"/>
      <c r="G459" s="928"/>
      <c r="H459" s="928"/>
      <c r="I459" s="928"/>
      <c r="J459" s="928"/>
      <c r="K459" s="928"/>
      <c r="L459" s="928"/>
      <c r="M459" s="928"/>
      <c r="N459" s="928"/>
      <c r="O459" s="928"/>
      <c r="P459" s="928"/>
      <c r="Q459" s="928"/>
      <c r="R459" s="928"/>
      <c r="S459" s="928"/>
      <c r="T459" s="928"/>
      <c r="U459" s="928"/>
      <c r="V459" s="928"/>
      <c r="W459" s="928"/>
      <c r="X459" s="928"/>
      <c r="Y459" s="928"/>
      <c r="Z459" s="928"/>
      <c r="AA459" s="928"/>
      <c r="AB459" s="928"/>
      <c r="AC459" s="928"/>
      <c r="AD459" s="928"/>
      <c r="AE459" s="928"/>
      <c r="AF459" s="928"/>
      <c r="AG459" s="928"/>
      <c r="AH459" s="928"/>
      <c r="AI459" s="928"/>
      <c r="AJ459" s="928"/>
      <c r="AK459" s="928"/>
      <c r="AL459" s="928"/>
      <c r="AM459" s="928"/>
      <c r="AN459" s="928"/>
      <c r="AO459" s="928"/>
      <c r="AP459" s="928"/>
      <c r="AQ459" s="928"/>
      <c r="AR459" s="928"/>
    </row>
    <row r="460" spans="1:44">
      <c r="A460" s="928"/>
      <c r="B460" s="928"/>
      <c r="C460" s="928"/>
      <c r="D460" s="928"/>
      <c r="E460" s="928"/>
      <c r="F460" s="928"/>
      <c r="G460" s="928"/>
      <c r="H460" s="928"/>
      <c r="I460" s="928"/>
      <c r="J460" s="928"/>
      <c r="K460" s="928"/>
      <c r="L460" s="928"/>
      <c r="M460" s="928"/>
      <c r="N460" s="928"/>
      <c r="O460" s="928"/>
      <c r="P460" s="928"/>
      <c r="Q460" s="928"/>
      <c r="R460" s="928"/>
      <c r="S460" s="928"/>
      <c r="T460" s="928"/>
      <c r="U460" s="928"/>
      <c r="V460" s="928"/>
      <c r="W460" s="928"/>
      <c r="X460" s="928"/>
      <c r="Y460" s="928"/>
      <c r="Z460" s="928"/>
      <c r="AA460" s="928"/>
      <c r="AB460" s="928"/>
      <c r="AC460" s="928"/>
      <c r="AD460" s="928"/>
      <c r="AE460" s="928"/>
      <c r="AF460" s="928"/>
      <c r="AG460" s="928"/>
      <c r="AH460" s="928"/>
      <c r="AI460" s="928"/>
      <c r="AJ460" s="928"/>
      <c r="AK460" s="928"/>
      <c r="AL460" s="928"/>
      <c r="AM460" s="928"/>
      <c r="AN460" s="928"/>
      <c r="AO460" s="928"/>
      <c r="AP460" s="928"/>
      <c r="AQ460" s="928"/>
      <c r="AR460" s="928"/>
    </row>
    <row r="461" spans="1:44">
      <c r="A461" s="928"/>
      <c r="B461" s="928"/>
      <c r="C461" s="928"/>
      <c r="D461" s="928"/>
      <c r="E461" s="928"/>
      <c r="F461" s="928"/>
      <c r="G461" s="928"/>
      <c r="H461" s="928"/>
      <c r="I461" s="928"/>
      <c r="J461" s="928"/>
      <c r="K461" s="928"/>
      <c r="L461" s="928"/>
      <c r="M461" s="928"/>
      <c r="N461" s="928"/>
      <c r="O461" s="928"/>
      <c r="P461" s="928"/>
      <c r="Q461" s="928"/>
      <c r="R461" s="928"/>
      <c r="S461" s="928"/>
      <c r="T461" s="928"/>
      <c r="U461" s="928"/>
      <c r="V461" s="928"/>
      <c r="W461" s="928"/>
      <c r="X461" s="928"/>
      <c r="Y461" s="928"/>
      <c r="Z461" s="928"/>
      <c r="AA461" s="928"/>
      <c r="AB461" s="928"/>
      <c r="AC461" s="928"/>
      <c r="AD461" s="928"/>
      <c r="AE461" s="928"/>
      <c r="AF461" s="928"/>
      <c r="AG461" s="928"/>
      <c r="AH461" s="928"/>
      <c r="AI461" s="928"/>
      <c r="AJ461" s="928"/>
      <c r="AK461" s="928"/>
      <c r="AL461" s="928"/>
      <c r="AM461" s="928"/>
      <c r="AN461" s="928"/>
      <c r="AO461" s="928"/>
      <c r="AP461" s="928"/>
      <c r="AQ461" s="928"/>
      <c r="AR461" s="928"/>
    </row>
    <row r="462" spans="1:44">
      <c r="A462" s="928"/>
      <c r="B462" s="928"/>
      <c r="C462" s="928"/>
      <c r="D462" s="928"/>
      <c r="E462" s="928"/>
      <c r="F462" s="928"/>
      <c r="G462" s="928"/>
      <c r="H462" s="928"/>
      <c r="I462" s="928"/>
      <c r="J462" s="928"/>
      <c r="K462" s="928"/>
      <c r="L462" s="928"/>
      <c r="M462" s="928"/>
      <c r="N462" s="928"/>
      <c r="O462" s="928"/>
      <c r="P462" s="928"/>
      <c r="Q462" s="928"/>
      <c r="R462" s="928"/>
      <c r="S462" s="928"/>
      <c r="T462" s="928"/>
      <c r="U462" s="928"/>
      <c r="V462" s="928"/>
      <c r="W462" s="928"/>
      <c r="X462" s="928"/>
      <c r="Y462" s="928"/>
      <c r="Z462" s="928"/>
      <c r="AA462" s="928"/>
      <c r="AB462" s="928"/>
      <c r="AC462" s="928"/>
      <c r="AD462" s="928"/>
      <c r="AE462" s="928"/>
      <c r="AF462" s="928"/>
      <c r="AG462" s="928"/>
      <c r="AH462" s="928"/>
      <c r="AI462" s="928"/>
      <c r="AJ462" s="928"/>
      <c r="AK462" s="928"/>
      <c r="AL462" s="928"/>
      <c r="AM462" s="928"/>
      <c r="AN462" s="928"/>
      <c r="AO462" s="928"/>
      <c r="AP462" s="928"/>
      <c r="AQ462" s="928"/>
      <c r="AR462" s="928"/>
    </row>
    <row r="463" spans="1:44">
      <c r="A463" s="928"/>
      <c r="B463" s="928"/>
      <c r="C463" s="928"/>
      <c r="D463" s="928"/>
      <c r="E463" s="928"/>
      <c r="F463" s="928"/>
      <c r="G463" s="928"/>
      <c r="H463" s="928"/>
      <c r="I463" s="928"/>
      <c r="J463" s="928"/>
      <c r="K463" s="928"/>
      <c r="L463" s="928"/>
      <c r="M463" s="928"/>
      <c r="N463" s="928"/>
      <c r="O463" s="928"/>
      <c r="P463" s="928"/>
      <c r="Q463" s="928"/>
      <c r="R463" s="928"/>
      <c r="S463" s="928"/>
      <c r="T463" s="928"/>
      <c r="U463" s="928"/>
      <c r="V463" s="928"/>
      <c r="W463" s="928"/>
      <c r="X463" s="928"/>
      <c r="Y463" s="928"/>
      <c r="Z463" s="928"/>
      <c r="AA463" s="928"/>
      <c r="AB463" s="928"/>
      <c r="AC463" s="928"/>
      <c r="AD463" s="928"/>
      <c r="AE463" s="928"/>
      <c r="AF463" s="928"/>
      <c r="AG463" s="928"/>
      <c r="AH463" s="928"/>
      <c r="AI463" s="928"/>
      <c r="AJ463" s="928"/>
      <c r="AK463" s="928"/>
      <c r="AL463" s="928"/>
      <c r="AM463" s="928"/>
      <c r="AN463" s="928"/>
      <c r="AO463" s="928"/>
      <c r="AP463" s="928"/>
      <c r="AQ463" s="928"/>
      <c r="AR463" s="928"/>
    </row>
    <row r="464" spans="1:44">
      <c r="A464" s="928"/>
      <c r="B464" s="928"/>
      <c r="C464" s="928"/>
      <c r="D464" s="928"/>
      <c r="E464" s="928"/>
      <c r="F464" s="928"/>
      <c r="G464" s="928"/>
      <c r="H464" s="928"/>
      <c r="I464" s="928"/>
      <c r="J464" s="928"/>
      <c r="K464" s="928"/>
      <c r="L464" s="928"/>
      <c r="M464" s="928"/>
      <c r="N464" s="928"/>
      <c r="O464" s="928"/>
      <c r="P464" s="928"/>
      <c r="Q464" s="928"/>
      <c r="R464" s="928"/>
      <c r="S464" s="928"/>
      <c r="T464" s="928"/>
      <c r="U464" s="928"/>
      <c r="V464" s="928"/>
      <c r="W464" s="928"/>
      <c r="X464" s="928"/>
      <c r="Y464" s="928"/>
      <c r="Z464" s="928"/>
      <c r="AA464" s="928"/>
      <c r="AB464" s="928"/>
      <c r="AC464" s="928"/>
      <c r="AD464" s="928"/>
      <c r="AE464" s="928"/>
      <c r="AF464" s="928"/>
      <c r="AG464" s="928"/>
      <c r="AH464" s="928"/>
      <c r="AI464" s="928"/>
      <c r="AJ464" s="928"/>
      <c r="AK464" s="928"/>
      <c r="AL464" s="928"/>
      <c r="AM464" s="928"/>
      <c r="AN464" s="928"/>
      <c r="AO464" s="928"/>
      <c r="AP464" s="928"/>
      <c r="AQ464" s="928"/>
      <c r="AR464" s="928"/>
    </row>
    <row r="465" spans="1:44">
      <c r="A465" s="928"/>
      <c r="B465" s="928"/>
      <c r="C465" s="928"/>
      <c r="D465" s="928"/>
      <c r="E465" s="928"/>
      <c r="F465" s="928"/>
      <c r="G465" s="928"/>
      <c r="H465" s="928"/>
      <c r="I465" s="928"/>
      <c r="J465" s="928"/>
      <c r="K465" s="928"/>
      <c r="L465" s="928"/>
      <c r="M465" s="928"/>
      <c r="N465" s="928"/>
      <c r="O465" s="928"/>
      <c r="P465" s="928"/>
      <c r="Q465" s="928"/>
      <c r="R465" s="928"/>
      <c r="S465" s="928"/>
      <c r="T465" s="928"/>
      <c r="U465" s="928"/>
      <c r="V465" s="928"/>
      <c r="W465" s="928"/>
      <c r="X465" s="928"/>
      <c r="Y465" s="928"/>
      <c r="Z465" s="928"/>
      <c r="AA465" s="928"/>
      <c r="AB465" s="928"/>
      <c r="AC465" s="928"/>
      <c r="AD465" s="928"/>
      <c r="AE465" s="928"/>
      <c r="AF465" s="928"/>
      <c r="AG465" s="928"/>
      <c r="AH465" s="928"/>
      <c r="AI465" s="928"/>
      <c r="AJ465" s="928"/>
      <c r="AK465" s="928"/>
      <c r="AL465" s="928"/>
      <c r="AM465" s="928"/>
      <c r="AN465" s="928"/>
      <c r="AO465" s="928"/>
      <c r="AP465" s="928"/>
      <c r="AQ465" s="928"/>
      <c r="AR465" s="928"/>
    </row>
    <row r="466" spans="1:44">
      <c r="A466" s="928"/>
      <c r="B466" s="928"/>
      <c r="C466" s="928"/>
      <c r="D466" s="928"/>
      <c r="E466" s="928"/>
      <c r="F466" s="928"/>
      <c r="G466" s="928"/>
      <c r="H466" s="928"/>
      <c r="I466" s="928"/>
      <c r="J466" s="928"/>
      <c r="K466" s="928"/>
      <c r="L466" s="928"/>
      <c r="M466" s="928"/>
      <c r="N466" s="928"/>
      <c r="O466" s="928"/>
      <c r="P466" s="928"/>
      <c r="Q466" s="928"/>
      <c r="R466" s="928"/>
      <c r="S466" s="928"/>
      <c r="T466" s="928"/>
      <c r="U466" s="928"/>
      <c r="V466" s="928"/>
      <c r="W466" s="928"/>
      <c r="X466" s="928"/>
      <c r="Y466" s="928"/>
      <c r="Z466" s="928"/>
      <c r="AA466" s="928"/>
      <c r="AB466" s="928"/>
      <c r="AC466" s="928"/>
      <c r="AD466" s="928"/>
      <c r="AE466" s="928"/>
      <c r="AF466" s="928"/>
      <c r="AG466" s="928"/>
      <c r="AH466" s="928"/>
      <c r="AI466" s="928"/>
      <c r="AJ466" s="928"/>
      <c r="AK466" s="928"/>
      <c r="AL466" s="928"/>
      <c r="AM466" s="928"/>
      <c r="AN466" s="928"/>
      <c r="AO466" s="928"/>
      <c r="AP466" s="928"/>
      <c r="AQ466" s="928"/>
      <c r="AR466" s="928"/>
    </row>
    <row r="467" spans="1:44">
      <c r="A467" s="928"/>
      <c r="B467" s="928"/>
      <c r="C467" s="928"/>
      <c r="D467" s="928"/>
      <c r="E467" s="928"/>
      <c r="F467" s="928"/>
      <c r="G467" s="928"/>
      <c r="H467" s="928"/>
      <c r="I467" s="928"/>
      <c r="J467" s="928"/>
      <c r="K467" s="928"/>
      <c r="L467" s="928"/>
      <c r="M467" s="928"/>
      <c r="N467" s="928"/>
      <c r="O467" s="928"/>
      <c r="P467" s="928"/>
      <c r="Q467" s="928"/>
      <c r="R467" s="928"/>
      <c r="S467" s="928"/>
      <c r="T467" s="928"/>
      <c r="U467" s="928"/>
      <c r="V467" s="928"/>
      <c r="W467" s="928"/>
      <c r="X467" s="928"/>
      <c r="Y467" s="928"/>
      <c r="Z467" s="928"/>
      <c r="AA467" s="928"/>
      <c r="AB467" s="928"/>
      <c r="AC467" s="928"/>
      <c r="AD467" s="928"/>
      <c r="AE467" s="928"/>
      <c r="AF467" s="928"/>
      <c r="AG467" s="928"/>
      <c r="AH467" s="928"/>
      <c r="AI467" s="928"/>
      <c r="AJ467" s="928"/>
      <c r="AK467" s="928"/>
      <c r="AL467" s="928"/>
      <c r="AM467" s="928"/>
      <c r="AN467" s="928"/>
      <c r="AO467" s="928"/>
      <c r="AP467" s="928"/>
      <c r="AQ467" s="928"/>
      <c r="AR467" s="928"/>
    </row>
    <row r="468" spans="1:44">
      <c r="A468" s="928"/>
      <c r="B468" s="928"/>
      <c r="C468" s="928"/>
      <c r="D468" s="928"/>
      <c r="E468" s="928"/>
      <c r="F468" s="928"/>
      <c r="G468" s="928"/>
      <c r="H468" s="928"/>
      <c r="I468" s="928"/>
      <c r="J468" s="928"/>
      <c r="K468" s="928"/>
      <c r="L468" s="928"/>
      <c r="M468" s="928"/>
      <c r="N468" s="928"/>
      <c r="O468" s="928"/>
      <c r="P468" s="928"/>
      <c r="Q468" s="928"/>
      <c r="R468" s="928"/>
      <c r="S468" s="928"/>
      <c r="T468" s="928"/>
      <c r="U468" s="928"/>
      <c r="V468" s="928"/>
      <c r="W468" s="928"/>
      <c r="X468" s="928"/>
      <c r="Y468" s="928"/>
      <c r="Z468" s="928"/>
      <c r="AA468" s="928"/>
      <c r="AB468" s="928"/>
      <c r="AC468" s="928"/>
      <c r="AD468" s="928"/>
      <c r="AE468" s="928"/>
      <c r="AF468" s="928"/>
      <c r="AG468" s="928"/>
      <c r="AH468" s="928"/>
      <c r="AI468" s="928"/>
      <c r="AJ468" s="928"/>
      <c r="AK468" s="928"/>
      <c r="AL468" s="928"/>
      <c r="AM468" s="928"/>
      <c r="AN468" s="928"/>
      <c r="AO468" s="928"/>
      <c r="AP468" s="928"/>
      <c r="AQ468" s="928"/>
      <c r="AR468" s="928"/>
    </row>
    <row r="469" spans="1:44">
      <c r="A469" s="928"/>
      <c r="B469" s="928"/>
      <c r="C469" s="928"/>
      <c r="D469" s="928"/>
      <c r="E469" s="928"/>
      <c r="F469" s="928"/>
      <c r="G469" s="928"/>
      <c r="H469" s="928"/>
      <c r="I469" s="928"/>
      <c r="J469" s="928"/>
      <c r="K469" s="928"/>
      <c r="L469" s="928"/>
      <c r="M469" s="928"/>
      <c r="N469" s="928"/>
      <c r="O469" s="928"/>
      <c r="P469" s="928"/>
      <c r="Q469" s="928"/>
      <c r="R469" s="928"/>
      <c r="S469" s="928"/>
      <c r="T469" s="928"/>
      <c r="U469" s="928"/>
      <c r="V469" s="928"/>
      <c r="W469" s="928"/>
      <c r="X469" s="928"/>
      <c r="Y469" s="928"/>
      <c r="Z469" s="928"/>
      <c r="AA469" s="928"/>
      <c r="AB469" s="928"/>
      <c r="AC469" s="928"/>
      <c r="AD469" s="928"/>
      <c r="AE469" s="928"/>
      <c r="AF469" s="928"/>
      <c r="AG469" s="928"/>
      <c r="AH469" s="928"/>
      <c r="AI469" s="928"/>
      <c r="AJ469" s="928"/>
      <c r="AK469" s="928"/>
      <c r="AL469" s="928"/>
      <c r="AM469" s="928"/>
      <c r="AN469" s="928"/>
      <c r="AO469" s="928"/>
      <c r="AP469" s="928"/>
      <c r="AQ469" s="928"/>
      <c r="AR469" s="928"/>
    </row>
    <row r="470" spans="1:44">
      <c r="A470" s="928"/>
      <c r="B470" s="928"/>
      <c r="C470" s="928"/>
      <c r="D470" s="928"/>
      <c r="E470" s="928"/>
      <c r="F470" s="928"/>
      <c r="G470" s="928"/>
      <c r="H470" s="928"/>
      <c r="I470" s="928"/>
      <c r="J470" s="928"/>
      <c r="K470" s="928"/>
      <c r="L470" s="928"/>
      <c r="M470" s="928"/>
      <c r="N470" s="928"/>
      <c r="O470" s="928"/>
      <c r="P470" s="928"/>
      <c r="Q470" s="928"/>
      <c r="R470" s="928"/>
      <c r="S470" s="928"/>
      <c r="T470" s="928"/>
      <c r="U470" s="928"/>
      <c r="V470" s="928"/>
      <c r="W470" s="928"/>
      <c r="X470" s="928"/>
      <c r="Y470" s="928"/>
      <c r="Z470" s="928"/>
      <c r="AA470" s="928"/>
      <c r="AB470" s="928"/>
      <c r="AC470" s="928"/>
      <c r="AD470" s="928"/>
      <c r="AE470" s="928"/>
      <c r="AF470" s="928"/>
      <c r="AG470" s="928"/>
      <c r="AH470" s="928"/>
      <c r="AI470" s="928"/>
      <c r="AJ470" s="928"/>
      <c r="AK470" s="928"/>
      <c r="AL470" s="928"/>
      <c r="AM470" s="928"/>
      <c r="AN470" s="928"/>
      <c r="AO470" s="928"/>
      <c r="AP470" s="928"/>
      <c r="AQ470" s="928"/>
      <c r="AR470" s="928"/>
    </row>
    <row r="471" spans="1:44">
      <c r="A471" s="928"/>
      <c r="B471" s="928"/>
      <c r="C471" s="928"/>
      <c r="D471" s="928"/>
      <c r="E471" s="928"/>
      <c r="F471" s="928"/>
      <c r="G471" s="928"/>
      <c r="H471" s="928"/>
      <c r="I471" s="928"/>
      <c r="J471" s="928"/>
      <c r="K471" s="928"/>
      <c r="L471" s="928"/>
      <c r="M471" s="928"/>
      <c r="N471" s="928"/>
      <c r="O471" s="928"/>
      <c r="P471" s="928"/>
      <c r="Q471" s="928"/>
      <c r="R471" s="928"/>
      <c r="S471" s="928"/>
      <c r="T471" s="928"/>
      <c r="U471" s="928"/>
      <c r="V471" s="928"/>
      <c r="W471" s="928"/>
      <c r="X471" s="928"/>
      <c r="Y471" s="928"/>
      <c r="Z471" s="928"/>
      <c r="AA471" s="928"/>
      <c r="AB471" s="928"/>
      <c r="AC471" s="928"/>
      <c r="AD471" s="928"/>
      <c r="AE471" s="928"/>
      <c r="AF471" s="928"/>
      <c r="AG471" s="928"/>
      <c r="AH471" s="928"/>
      <c r="AI471" s="928"/>
      <c r="AJ471" s="928"/>
      <c r="AK471" s="928"/>
      <c r="AL471" s="928"/>
      <c r="AM471" s="928"/>
      <c r="AN471" s="928"/>
      <c r="AO471" s="928"/>
      <c r="AP471" s="928"/>
      <c r="AQ471" s="928"/>
      <c r="AR471" s="928"/>
    </row>
    <row r="472" spans="1:44">
      <c r="A472" s="928"/>
      <c r="B472" s="928"/>
      <c r="C472" s="928"/>
      <c r="D472" s="928"/>
      <c r="E472" s="928"/>
      <c r="F472" s="928"/>
      <c r="G472" s="928"/>
      <c r="H472" s="928"/>
      <c r="I472" s="928"/>
      <c r="J472" s="928"/>
      <c r="K472" s="928"/>
      <c r="L472" s="928"/>
      <c r="M472" s="928"/>
      <c r="N472" s="928"/>
      <c r="O472" s="928"/>
      <c r="P472" s="928"/>
      <c r="Q472" s="928"/>
      <c r="R472" s="928"/>
      <c r="S472" s="928"/>
      <c r="T472" s="928"/>
      <c r="U472" s="928"/>
      <c r="V472" s="928"/>
      <c r="W472" s="928"/>
      <c r="X472" s="928"/>
      <c r="Y472" s="928"/>
      <c r="Z472" s="928"/>
      <c r="AA472" s="928"/>
      <c r="AB472" s="928"/>
      <c r="AC472" s="928"/>
      <c r="AD472" s="928"/>
      <c r="AE472" s="928"/>
      <c r="AF472" s="928"/>
      <c r="AG472" s="928"/>
      <c r="AH472" s="928"/>
      <c r="AI472" s="928"/>
      <c r="AJ472" s="928"/>
      <c r="AK472" s="928"/>
      <c r="AL472" s="928"/>
      <c r="AM472" s="928"/>
      <c r="AN472" s="928"/>
      <c r="AO472" s="928"/>
      <c r="AP472" s="928"/>
      <c r="AQ472" s="928"/>
      <c r="AR472" s="928"/>
    </row>
    <row r="473" spans="1:44">
      <c r="A473" s="928"/>
      <c r="B473" s="928"/>
      <c r="C473" s="928"/>
      <c r="D473" s="928"/>
      <c r="E473" s="928"/>
      <c r="F473" s="928"/>
      <c r="G473" s="928"/>
      <c r="H473" s="928"/>
      <c r="I473" s="928"/>
      <c r="J473" s="928"/>
      <c r="K473" s="928"/>
      <c r="L473" s="928"/>
      <c r="M473" s="928"/>
      <c r="N473" s="928"/>
      <c r="O473" s="928"/>
      <c r="P473" s="928"/>
      <c r="Q473" s="928"/>
      <c r="R473" s="928"/>
      <c r="S473" s="928"/>
      <c r="T473" s="928"/>
      <c r="U473" s="928"/>
      <c r="V473" s="928"/>
      <c r="W473" s="928"/>
      <c r="X473" s="928"/>
      <c r="Y473" s="928"/>
      <c r="Z473" s="928"/>
      <c r="AA473" s="928"/>
      <c r="AB473" s="928"/>
      <c r="AC473" s="928"/>
      <c r="AD473" s="928"/>
      <c r="AE473" s="928"/>
      <c r="AF473" s="928"/>
      <c r="AG473" s="928"/>
      <c r="AH473" s="928"/>
      <c r="AI473" s="928"/>
      <c r="AJ473" s="928"/>
      <c r="AK473" s="928"/>
      <c r="AL473" s="928"/>
      <c r="AM473" s="928"/>
      <c r="AN473" s="928"/>
      <c r="AO473" s="928"/>
      <c r="AP473" s="928"/>
      <c r="AQ473" s="928"/>
      <c r="AR473" s="928"/>
    </row>
    <row r="474" spans="1:44">
      <c r="A474" s="928"/>
      <c r="B474" s="928"/>
      <c r="C474" s="928"/>
      <c r="D474" s="928"/>
      <c r="E474" s="928"/>
      <c r="F474" s="928"/>
      <c r="G474" s="928"/>
      <c r="H474" s="928"/>
      <c r="I474" s="928"/>
      <c r="J474" s="928"/>
      <c r="K474" s="928"/>
      <c r="L474" s="928"/>
      <c r="M474" s="928"/>
      <c r="N474" s="928"/>
      <c r="O474" s="928"/>
      <c r="P474" s="928"/>
      <c r="Q474" s="928"/>
      <c r="R474" s="928"/>
      <c r="S474" s="928"/>
      <c r="T474" s="928"/>
      <c r="U474" s="928"/>
      <c r="V474" s="928"/>
      <c r="W474" s="928"/>
      <c r="X474" s="928"/>
      <c r="Y474" s="928"/>
      <c r="Z474" s="928"/>
      <c r="AA474" s="928"/>
      <c r="AB474" s="928"/>
      <c r="AC474" s="928"/>
      <c r="AD474" s="928"/>
      <c r="AE474" s="928"/>
      <c r="AF474" s="928"/>
      <c r="AG474" s="928"/>
      <c r="AH474" s="928"/>
      <c r="AI474" s="928"/>
      <c r="AJ474" s="928"/>
      <c r="AK474" s="928"/>
      <c r="AL474" s="928"/>
      <c r="AM474" s="928"/>
      <c r="AN474" s="928"/>
      <c r="AO474" s="928"/>
      <c r="AP474" s="928"/>
      <c r="AQ474" s="928"/>
      <c r="AR474" s="928"/>
    </row>
    <row r="475" spans="1:44">
      <c r="A475" s="928"/>
      <c r="B475" s="928"/>
      <c r="C475" s="928"/>
      <c r="D475" s="928"/>
      <c r="E475" s="928"/>
      <c r="F475" s="928"/>
      <c r="G475" s="928"/>
      <c r="H475" s="928"/>
      <c r="I475" s="928"/>
      <c r="J475" s="928"/>
      <c r="K475" s="928"/>
      <c r="L475" s="928"/>
      <c r="M475" s="928"/>
      <c r="N475" s="928"/>
      <c r="O475" s="928"/>
      <c r="P475" s="928"/>
      <c r="Q475" s="928"/>
      <c r="R475" s="928"/>
      <c r="S475" s="928"/>
      <c r="T475" s="928"/>
      <c r="U475" s="928"/>
      <c r="V475" s="928"/>
      <c r="W475" s="928"/>
      <c r="X475" s="928"/>
      <c r="Y475" s="928"/>
      <c r="Z475" s="928"/>
      <c r="AA475" s="928"/>
      <c r="AB475" s="928"/>
      <c r="AC475" s="928"/>
      <c r="AD475" s="928"/>
      <c r="AE475" s="928"/>
      <c r="AF475" s="928"/>
      <c r="AG475" s="928"/>
      <c r="AH475" s="928"/>
      <c r="AI475" s="928"/>
      <c r="AJ475" s="928"/>
      <c r="AK475" s="928"/>
      <c r="AL475" s="928"/>
      <c r="AM475" s="928"/>
      <c r="AN475" s="928"/>
      <c r="AO475" s="928"/>
      <c r="AP475" s="928"/>
      <c r="AQ475" s="928"/>
      <c r="AR475" s="928"/>
    </row>
    <row r="476" spans="1:44">
      <c r="A476" s="928"/>
      <c r="B476" s="928"/>
      <c r="C476" s="928"/>
      <c r="D476" s="928"/>
      <c r="E476" s="928"/>
      <c r="F476" s="928"/>
      <c r="G476" s="928"/>
      <c r="H476" s="928"/>
      <c r="I476" s="928"/>
      <c r="J476" s="928"/>
      <c r="K476" s="928"/>
      <c r="L476" s="928"/>
      <c r="M476" s="928"/>
      <c r="N476" s="928"/>
      <c r="O476" s="928"/>
      <c r="P476" s="928"/>
      <c r="Q476" s="928"/>
      <c r="R476" s="928"/>
      <c r="S476" s="928"/>
      <c r="T476" s="928"/>
      <c r="U476" s="928"/>
      <c r="V476" s="928"/>
      <c r="W476" s="928"/>
      <c r="X476" s="928"/>
      <c r="Y476" s="928"/>
      <c r="Z476" s="928"/>
      <c r="AA476" s="928"/>
      <c r="AB476" s="928"/>
      <c r="AC476" s="928"/>
      <c r="AD476" s="928"/>
      <c r="AE476" s="928"/>
      <c r="AF476" s="928"/>
      <c r="AG476" s="928"/>
      <c r="AH476" s="928"/>
      <c r="AI476" s="928"/>
      <c r="AJ476" s="928"/>
      <c r="AK476" s="928"/>
      <c r="AL476" s="928"/>
      <c r="AM476" s="928"/>
      <c r="AN476" s="928"/>
      <c r="AO476" s="928"/>
      <c r="AP476" s="928"/>
      <c r="AQ476" s="928"/>
      <c r="AR476" s="928"/>
    </row>
    <row r="477" spans="1:44">
      <c r="A477" s="928"/>
      <c r="B477" s="928"/>
      <c r="C477" s="928"/>
      <c r="D477" s="928"/>
      <c r="E477" s="928"/>
      <c r="F477" s="928"/>
      <c r="G477" s="928"/>
      <c r="H477" s="928"/>
      <c r="I477" s="928"/>
      <c r="J477" s="928"/>
      <c r="K477" s="928"/>
      <c r="L477" s="928"/>
      <c r="M477" s="928"/>
      <c r="N477" s="928"/>
      <c r="O477" s="928"/>
      <c r="P477" s="928"/>
      <c r="Q477" s="928"/>
      <c r="R477" s="928"/>
      <c r="S477" s="928"/>
      <c r="T477" s="928"/>
      <c r="U477" s="928"/>
      <c r="V477" s="928"/>
      <c r="W477" s="928"/>
      <c r="X477" s="928"/>
      <c r="Y477" s="928"/>
      <c r="Z477" s="928"/>
      <c r="AA477" s="928"/>
      <c r="AB477" s="928"/>
      <c r="AC477" s="928"/>
      <c r="AD477" s="928"/>
      <c r="AE477" s="928"/>
      <c r="AF477" s="928"/>
      <c r="AG477" s="928"/>
      <c r="AH477" s="928"/>
      <c r="AI477" s="928"/>
      <c r="AJ477" s="928"/>
      <c r="AK477" s="928"/>
      <c r="AL477" s="928"/>
      <c r="AM477" s="928"/>
      <c r="AN477" s="928"/>
      <c r="AO477" s="928"/>
      <c r="AP477" s="928"/>
      <c r="AQ477" s="928"/>
      <c r="AR477" s="928"/>
    </row>
    <row r="478" spans="1:44">
      <c r="A478" s="928"/>
      <c r="B478" s="928"/>
      <c r="C478" s="928"/>
      <c r="D478" s="928"/>
      <c r="E478" s="928"/>
      <c r="F478" s="928"/>
      <c r="G478" s="928"/>
      <c r="H478" s="928"/>
      <c r="I478" s="928"/>
      <c r="J478" s="928"/>
      <c r="K478" s="928"/>
      <c r="L478" s="928"/>
      <c r="M478" s="928"/>
      <c r="N478" s="928"/>
      <c r="O478" s="928"/>
      <c r="P478" s="928"/>
      <c r="Q478" s="928"/>
      <c r="R478" s="928"/>
      <c r="S478" s="928"/>
      <c r="T478" s="928"/>
      <c r="U478" s="928"/>
      <c r="V478" s="928"/>
      <c r="W478" s="928"/>
      <c r="X478" s="928"/>
      <c r="Y478" s="928"/>
      <c r="Z478" s="928"/>
      <c r="AA478" s="928"/>
      <c r="AB478" s="928"/>
      <c r="AC478" s="928"/>
      <c r="AD478" s="928"/>
      <c r="AE478" s="928"/>
      <c r="AF478" s="928"/>
      <c r="AG478" s="928"/>
      <c r="AH478" s="928"/>
      <c r="AI478" s="928"/>
      <c r="AJ478" s="928"/>
      <c r="AK478" s="928"/>
      <c r="AL478" s="928"/>
      <c r="AM478" s="928"/>
      <c r="AN478" s="928"/>
      <c r="AO478" s="928"/>
      <c r="AP478" s="928"/>
      <c r="AQ478" s="928"/>
      <c r="AR478" s="928"/>
    </row>
    <row r="479" spans="1:44">
      <c r="A479" s="928"/>
      <c r="B479" s="928"/>
      <c r="C479" s="928"/>
      <c r="D479" s="928"/>
      <c r="E479" s="928"/>
      <c r="F479" s="928"/>
      <c r="G479" s="928"/>
      <c r="H479" s="928"/>
      <c r="I479" s="928"/>
      <c r="J479" s="928"/>
      <c r="K479" s="928"/>
      <c r="L479" s="928"/>
      <c r="M479" s="928"/>
      <c r="N479" s="928"/>
      <c r="O479" s="928"/>
      <c r="P479" s="928"/>
      <c r="Q479" s="928"/>
      <c r="R479" s="928"/>
      <c r="S479" s="928"/>
      <c r="T479" s="928"/>
      <c r="U479" s="928"/>
      <c r="V479" s="928"/>
      <c r="W479" s="928"/>
      <c r="X479" s="928"/>
      <c r="Y479" s="928"/>
      <c r="Z479" s="928"/>
      <c r="AA479" s="928"/>
      <c r="AB479" s="928"/>
      <c r="AC479" s="928"/>
      <c r="AD479" s="928"/>
      <c r="AE479" s="928"/>
      <c r="AF479" s="928"/>
      <c r="AG479" s="928"/>
      <c r="AH479" s="928"/>
      <c r="AI479" s="928"/>
      <c r="AJ479" s="928"/>
      <c r="AK479" s="928"/>
      <c r="AL479" s="928"/>
      <c r="AM479" s="928"/>
      <c r="AN479" s="928"/>
      <c r="AO479" s="928"/>
      <c r="AP479" s="928"/>
      <c r="AQ479" s="928"/>
      <c r="AR479" s="928"/>
    </row>
    <row r="480" spans="1:44">
      <c r="A480" s="928"/>
      <c r="B480" s="928"/>
      <c r="C480" s="928"/>
      <c r="D480" s="928"/>
      <c r="E480" s="928"/>
      <c r="F480" s="928"/>
      <c r="G480" s="928"/>
      <c r="H480" s="928"/>
      <c r="I480" s="928"/>
      <c r="J480" s="928"/>
      <c r="K480" s="928"/>
      <c r="L480" s="928"/>
      <c r="M480" s="928"/>
      <c r="N480" s="928"/>
      <c r="O480" s="928"/>
      <c r="P480" s="928"/>
      <c r="Q480" s="928"/>
      <c r="R480" s="928"/>
      <c r="S480" s="928"/>
      <c r="T480" s="928"/>
      <c r="U480" s="928"/>
      <c r="V480" s="928"/>
      <c r="W480" s="928"/>
      <c r="X480" s="928"/>
      <c r="Y480" s="928"/>
      <c r="Z480" s="928"/>
      <c r="AA480" s="928"/>
      <c r="AB480" s="928"/>
      <c r="AC480" s="928"/>
      <c r="AD480" s="928"/>
      <c r="AE480" s="928"/>
      <c r="AF480" s="928"/>
      <c r="AG480" s="928"/>
      <c r="AH480" s="928"/>
      <c r="AI480" s="928"/>
      <c r="AJ480" s="928"/>
      <c r="AK480" s="928"/>
      <c r="AL480" s="928"/>
      <c r="AM480" s="928"/>
      <c r="AN480" s="928"/>
      <c r="AO480" s="928"/>
      <c r="AP480" s="928"/>
      <c r="AQ480" s="928"/>
      <c r="AR480" s="928"/>
    </row>
    <row r="481" spans="1:44">
      <c r="A481" s="928"/>
      <c r="B481" s="928"/>
      <c r="C481" s="928"/>
      <c r="D481" s="928"/>
      <c r="E481" s="928"/>
      <c r="F481" s="928"/>
      <c r="G481" s="928"/>
      <c r="H481" s="928"/>
      <c r="I481" s="928"/>
      <c r="J481" s="928"/>
      <c r="K481" s="928"/>
      <c r="L481" s="928"/>
      <c r="M481" s="928"/>
      <c r="N481" s="928"/>
      <c r="O481" s="928"/>
      <c r="P481" s="928"/>
      <c r="Q481" s="928"/>
      <c r="R481" s="928"/>
      <c r="S481" s="928"/>
      <c r="T481" s="928"/>
      <c r="U481" s="928"/>
      <c r="V481" s="928"/>
      <c r="W481" s="928"/>
      <c r="X481" s="928"/>
      <c r="Y481" s="928"/>
      <c r="Z481" s="928"/>
      <c r="AA481" s="928"/>
      <c r="AB481" s="928"/>
      <c r="AC481" s="928"/>
      <c r="AD481" s="928"/>
      <c r="AE481" s="928"/>
      <c r="AF481" s="928"/>
      <c r="AG481" s="928"/>
      <c r="AH481" s="928"/>
      <c r="AI481" s="928"/>
      <c r="AJ481" s="928"/>
      <c r="AK481" s="928"/>
      <c r="AL481" s="928"/>
      <c r="AM481" s="928"/>
      <c r="AN481" s="928"/>
      <c r="AO481" s="928"/>
      <c r="AP481" s="928"/>
      <c r="AQ481" s="928"/>
      <c r="AR481" s="928"/>
    </row>
    <row r="482" spans="1:44">
      <c r="A482" s="928"/>
      <c r="B482" s="928"/>
      <c r="C482" s="928"/>
      <c r="D482" s="928"/>
      <c r="E482" s="928"/>
      <c r="F482" s="928"/>
      <c r="G482" s="928"/>
      <c r="H482" s="928"/>
      <c r="I482" s="928"/>
      <c r="J482" s="928"/>
      <c r="K482" s="928"/>
      <c r="L482" s="928"/>
      <c r="M482" s="928"/>
      <c r="N482" s="928"/>
      <c r="O482" s="928"/>
      <c r="P482" s="928"/>
      <c r="Q482" s="928"/>
      <c r="R482" s="928"/>
      <c r="S482" s="928"/>
      <c r="T482" s="928"/>
      <c r="U482" s="928"/>
      <c r="V482" s="928"/>
      <c r="W482" s="928"/>
      <c r="X482" s="928"/>
      <c r="Y482" s="928"/>
      <c r="Z482" s="928"/>
      <c r="AA482" s="928"/>
      <c r="AB482" s="928"/>
      <c r="AC482" s="928"/>
      <c r="AD482" s="928"/>
      <c r="AE482" s="928"/>
      <c r="AF482" s="928"/>
      <c r="AG482" s="928"/>
      <c r="AH482" s="928"/>
      <c r="AI482" s="928"/>
      <c r="AJ482" s="928"/>
      <c r="AK482" s="928"/>
      <c r="AL482" s="928"/>
      <c r="AM482" s="928"/>
      <c r="AN482" s="928"/>
      <c r="AO482" s="928"/>
      <c r="AP482" s="928"/>
      <c r="AQ482" s="928"/>
      <c r="AR482" s="928"/>
    </row>
    <row r="483" spans="1:44">
      <c r="A483" s="928"/>
      <c r="B483" s="928"/>
      <c r="C483" s="928"/>
      <c r="D483" s="928"/>
      <c r="E483" s="928"/>
      <c r="F483" s="928"/>
      <c r="G483" s="928"/>
      <c r="H483" s="928"/>
      <c r="I483" s="928"/>
      <c r="J483" s="928"/>
      <c r="K483" s="928"/>
      <c r="L483" s="928"/>
      <c r="M483" s="928"/>
      <c r="N483" s="928"/>
      <c r="O483" s="928"/>
      <c r="P483" s="928"/>
      <c r="Q483" s="928"/>
      <c r="R483" s="928"/>
      <c r="S483" s="928"/>
      <c r="T483" s="928"/>
      <c r="U483" s="928"/>
      <c r="V483" s="928"/>
      <c r="W483" s="928"/>
      <c r="X483" s="928"/>
      <c r="Y483" s="928"/>
      <c r="Z483" s="928"/>
      <c r="AA483" s="928"/>
      <c r="AB483" s="928"/>
      <c r="AC483" s="928"/>
      <c r="AD483" s="928"/>
      <c r="AE483" s="928"/>
      <c r="AF483" s="928"/>
      <c r="AG483" s="928"/>
      <c r="AH483" s="928"/>
      <c r="AI483" s="928"/>
      <c r="AJ483" s="928"/>
      <c r="AK483" s="928"/>
      <c r="AL483" s="928"/>
      <c r="AM483" s="928"/>
      <c r="AN483" s="928"/>
      <c r="AO483" s="928"/>
      <c r="AP483" s="928"/>
      <c r="AQ483" s="928"/>
      <c r="AR483" s="928"/>
    </row>
    <row r="484" spans="1:44">
      <c r="A484" s="928"/>
      <c r="B484" s="928"/>
      <c r="C484" s="928"/>
      <c r="D484" s="928"/>
      <c r="E484" s="928"/>
      <c r="F484" s="928"/>
      <c r="G484" s="928"/>
      <c r="H484" s="928"/>
      <c r="I484" s="928"/>
      <c r="J484" s="928"/>
      <c r="K484" s="928"/>
      <c r="L484" s="928"/>
      <c r="M484" s="928"/>
      <c r="N484" s="928"/>
      <c r="O484" s="928"/>
      <c r="P484" s="928"/>
      <c r="Q484" s="928"/>
      <c r="R484" s="928"/>
      <c r="S484" s="928"/>
      <c r="T484" s="928"/>
      <c r="U484" s="928"/>
      <c r="V484" s="928"/>
      <c r="W484" s="928"/>
      <c r="X484" s="928"/>
      <c r="Y484" s="928"/>
      <c r="Z484" s="928"/>
      <c r="AA484" s="928"/>
      <c r="AB484" s="928"/>
      <c r="AC484" s="928"/>
      <c r="AD484" s="928"/>
      <c r="AE484" s="928"/>
      <c r="AF484" s="928"/>
      <c r="AG484" s="928"/>
      <c r="AH484" s="928"/>
      <c r="AI484" s="928"/>
      <c r="AJ484" s="928"/>
      <c r="AK484" s="928"/>
      <c r="AL484" s="928"/>
      <c r="AM484" s="928"/>
      <c r="AN484" s="928"/>
      <c r="AO484" s="928"/>
      <c r="AP484" s="928"/>
      <c r="AQ484" s="928"/>
      <c r="AR484" s="928"/>
    </row>
    <row r="485" spans="1:44">
      <c r="A485" s="928"/>
      <c r="B485" s="928"/>
      <c r="C485" s="928"/>
      <c r="D485" s="928"/>
      <c r="E485" s="928"/>
      <c r="F485" s="928"/>
      <c r="G485" s="928"/>
      <c r="H485" s="928"/>
      <c r="I485" s="928"/>
      <c r="J485" s="928"/>
      <c r="K485" s="928"/>
      <c r="L485" s="928"/>
      <c r="M485" s="928"/>
      <c r="N485" s="928"/>
      <c r="O485" s="928"/>
      <c r="P485" s="928"/>
      <c r="Q485" s="928"/>
      <c r="R485" s="928"/>
      <c r="S485" s="928"/>
      <c r="T485" s="928"/>
      <c r="U485" s="928"/>
      <c r="V485" s="928"/>
      <c r="W485" s="928"/>
      <c r="X485" s="928"/>
      <c r="Y485" s="928"/>
      <c r="Z485" s="928"/>
      <c r="AA485" s="928"/>
      <c r="AB485" s="928"/>
      <c r="AC485" s="928"/>
      <c r="AD485" s="928"/>
      <c r="AE485" s="928"/>
      <c r="AF485" s="928"/>
      <c r="AG485" s="928"/>
      <c r="AH485" s="928"/>
      <c r="AI485" s="928"/>
      <c r="AJ485" s="928"/>
      <c r="AK485" s="928"/>
      <c r="AL485" s="928"/>
      <c r="AM485" s="928"/>
      <c r="AN485" s="928"/>
      <c r="AO485" s="928"/>
      <c r="AP485" s="928"/>
      <c r="AQ485" s="928"/>
      <c r="AR485" s="928"/>
    </row>
    <row r="486" spans="1:44">
      <c r="A486" s="928"/>
      <c r="B486" s="928"/>
      <c r="C486" s="928"/>
      <c r="D486" s="928"/>
      <c r="E486" s="928"/>
      <c r="F486" s="928"/>
      <c r="G486" s="928"/>
      <c r="H486" s="928"/>
      <c r="I486" s="928"/>
      <c r="J486" s="928"/>
      <c r="K486" s="928"/>
      <c r="L486" s="928"/>
      <c r="M486" s="928"/>
      <c r="N486" s="928"/>
      <c r="O486" s="928"/>
      <c r="P486" s="928"/>
      <c r="Q486" s="928"/>
      <c r="R486" s="928"/>
      <c r="S486" s="928"/>
      <c r="T486" s="928"/>
      <c r="U486" s="928"/>
      <c r="V486" s="928"/>
      <c r="W486" s="928"/>
      <c r="X486" s="928"/>
      <c r="Y486" s="928"/>
      <c r="Z486" s="928"/>
      <c r="AA486" s="928"/>
      <c r="AB486" s="928"/>
      <c r="AC486" s="928"/>
      <c r="AD486" s="928"/>
      <c r="AE486" s="928"/>
      <c r="AF486" s="928"/>
      <c r="AG486" s="928"/>
      <c r="AH486" s="928"/>
      <c r="AI486" s="928"/>
      <c r="AJ486" s="928"/>
      <c r="AK486" s="928"/>
      <c r="AL486" s="928"/>
      <c r="AM486" s="928"/>
      <c r="AN486" s="928"/>
      <c r="AO486" s="928"/>
      <c r="AP486" s="928"/>
      <c r="AQ486" s="928"/>
      <c r="AR486" s="928"/>
    </row>
    <row r="487" spans="1:44">
      <c r="A487" s="928"/>
      <c r="B487" s="928"/>
      <c r="C487" s="928"/>
      <c r="D487" s="928"/>
      <c r="E487" s="928"/>
      <c r="F487" s="928"/>
      <c r="G487" s="928"/>
      <c r="H487" s="928"/>
      <c r="I487" s="928"/>
      <c r="J487" s="928"/>
      <c r="K487" s="928"/>
      <c r="L487" s="928"/>
      <c r="M487" s="928"/>
      <c r="N487" s="928"/>
      <c r="O487" s="928"/>
      <c r="P487" s="928"/>
      <c r="Q487" s="928"/>
      <c r="R487" s="928"/>
      <c r="S487" s="928"/>
      <c r="T487" s="928"/>
      <c r="U487" s="928"/>
      <c r="V487" s="928"/>
      <c r="W487" s="928"/>
      <c r="X487" s="928"/>
      <c r="Y487" s="928"/>
      <c r="Z487" s="928"/>
      <c r="AA487" s="928"/>
      <c r="AB487" s="928"/>
      <c r="AC487" s="928"/>
      <c r="AD487" s="928"/>
      <c r="AE487" s="928"/>
      <c r="AF487" s="928"/>
      <c r="AG487" s="928"/>
      <c r="AH487" s="928"/>
      <c r="AI487" s="928"/>
      <c r="AJ487" s="928"/>
      <c r="AK487" s="928"/>
      <c r="AL487" s="928"/>
      <c r="AM487" s="928"/>
      <c r="AN487" s="928"/>
      <c r="AO487" s="928"/>
      <c r="AP487" s="928"/>
      <c r="AQ487" s="928"/>
      <c r="AR487" s="928"/>
    </row>
    <row r="488" spans="1:44">
      <c r="A488" s="928"/>
      <c r="B488" s="928"/>
      <c r="C488" s="928"/>
      <c r="D488" s="928"/>
      <c r="E488" s="928"/>
      <c r="F488" s="928"/>
      <c r="G488" s="928"/>
      <c r="H488" s="928"/>
      <c r="I488" s="928"/>
      <c r="J488" s="928"/>
      <c r="K488" s="928"/>
      <c r="L488" s="928"/>
      <c r="M488" s="928"/>
      <c r="N488" s="928"/>
      <c r="O488" s="928"/>
      <c r="P488" s="928"/>
      <c r="Q488" s="928"/>
      <c r="R488" s="928"/>
      <c r="S488" s="928"/>
      <c r="T488" s="928"/>
      <c r="U488" s="928"/>
      <c r="V488" s="928"/>
      <c r="W488" s="928"/>
      <c r="X488" s="928"/>
      <c r="Y488" s="928"/>
      <c r="Z488" s="928"/>
      <c r="AA488" s="928"/>
      <c r="AB488" s="928"/>
      <c r="AC488" s="928"/>
      <c r="AD488" s="928"/>
      <c r="AE488" s="928"/>
      <c r="AF488" s="928"/>
      <c r="AG488" s="928"/>
      <c r="AH488" s="928"/>
      <c r="AI488" s="928"/>
      <c r="AJ488" s="928"/>
      <c r="AK488" s="928"/>
      <c r="AL488" s="928"/>
      <c r="AM488" s="928"/>
      <c r="AN488" s="928"/>
      <c r="AO488" s="928"/>
      <c r="AP488" s="928"/>
      <c r="AQ488" s="928"/>
      <c r="AR488" s="928"/>
    </row>
    <row r="489" spans="1:44">
      <c r="A489" s="928"/>
      <c r="B489" s="928"/>
      <c r="C489" s="928"/>
      <c r="D489" s="928"/>
      <c r="E489" s="928"/>
      <c r="F489" s="928"/>
      <c r="G489" s="928"/>
      <c r="H489" s="928"/>
      <c r="I489" s="928"/>
      <c r="J489" s="928"/>
      <c r="K489" s="928"/>
      <c r="L489" s="928"/>
      <c r="M489" s="928"/>
      <c r="N489" s="928"/>
      <c r="O489" s="928"/>
      <c r="P489" s="928"/>
      <c r="Q489" s="928"/>
      <c r="R489" s="928"/>
      <c r="S489" s="928"/>
      <c r="T489" s="928"/>
      <c r="U489" s="928"/>
      <c r="V489" s="928"/>
      <c r="W489" s="928"/>
      <c r="X489" s="928"/>
      <c r="Y489" s="928"/>
      <c r="Z489" s="928"/>
      <c r="AA489" s="928"/>
      <c r="AB489" s="928"/>
      <c r="AC489" s="928"/>
      <c r="AD489" s="928"/>
      <c r="AE489" s="928"/>
      <c r="AF489" s="928"/>
      <c r="AG489" s="928"/>
      <c r="AH489" s="928"/>
      <c r="AI489" s="928"/>
      <c r="AJ489" s="928"/>
      <c r="AK489" s="928"/>
      <c r="AL489" s="928"/>
      <c r="AM489" s="928"/>
      <c r="AN489" s="928"/>
      <c r="AO489" s="928"/>
      <c r="AP489" s="928"/>
      <c r="AQ489" s="928"/>
      <c r="AR489" s="928"/>
    </row>
    <row r="490" spans="1:44">
      <c r="A490" s="928"/>
      <c r="B490" s="928"/>
      <c r="C490" s="928"/>
      <c r="D490" s="928"/>
      <c r="E490" s="928"/>
      <c r="F490" s="928"/>
      <c r="G490" s="928"/>
      <c r="H490" s="928"/>
      <c r="I490" s="928"/>
      <c r="J490" s="928"/>
      <c r="K490" s="928"/>
      <c r="L490" s="928"/>
      <c r="M490" s="928"/>
      <c r="N490" s="928"/>
      <c r="O490" s="928"/>
      <c r="P490" s="928"/>
      <c r="Q490" s="928"/>
      <c r="R490" s="928"/>
      <c r="S490" s="928"/>
      <c r="T490" s="928"/>
      <c r="U490" s="928"/>
      <c r="V490" s="928"/>
      <c r="W490" s="928"/>
      <c r="X490" s="928"/>
      <c r="Y490" s="928"/>
      <c r="Z490" s="928"/>
      <c r="AA490" s="928"/>
      <c r="AB490" s="928"/>
      <c r="AC490" s="928"/>
      <c r="AD490" s="928"/>
      <c r="AE490" s="928"/>
      <c r="AF490" s="928"/>
      <c r="AG490" s="928"/>
      <c r="AH490" s="928"/>
      <c r="AI490" s="928"/>
      <c r="AJ490" s="928"/>
      <c r="AK490" s="928"/>
      <c r="AL490" s="928"/>
      <c r="AM490" s="928"/>
      <c r="AN490" s="928"/>
      <c r="AO490" s="928"/>
      <c r="AP490" s="928"/>
      <c r="AQ490" s="928"/>
      <c r="AR490" s="928"/>
    </row>
    <row r="491" spans="1:44">
      <c r="A491" s="928"/>
      <c r="B491" s="928"/>
      <c r="C491" s="928"/>
      <c r="D491" s="928"/>
      <c r="E491" s="928"/>
      <c r="F491" s="928"/>
      <c r="G491" s="928"/>
      <c r="H491" s="928"/>
      <c r="I491" s="928"/>
      <c r="J491" s="928"/>
      <c r="K491" s="928"/>
      <c r="L491" s="928"/>
      <c r="M491" s="928"/>
      <c r="N491" s="928"/>
      <c r="O491" s="928"/>
      <c r="P491" s="928"/>
      <c r="Q491" s="928"/>
      <c r="R491" s="928"/>
      <c r="S491" s="928"/>
      <c r="T491" s="928"/>
      <c r="U491" s="928"/>
      <c r="V491" s="928"/>
      <c r="W491" s="928"/>
      <c r="X491" s="928"/>
      <c r="Y491" s="928"/>
      <c r="Z491" s="928"/>
      <c r="AA491" s="928"/>
      <c r="AB491" s="928"/>
      <c r="AC491" s="928"/>
      <c r="AD491" s="928"/>
      <c r="AE491" s="928"/>
      <c r="AF491" s="928"/>
      <c r="AG491" s="928"/>
      <c r="AH491" s="928"/>
      <c r="AI491" s="928"/>
      <c r="AJ491" s="928"/>
      <c r="AK491" s="928"/>
      <c r="AL491" s="928"/>
      <c r="AM491" s="928"/>
      <c r="AN491" s="928"/>
      <c r="AO491" s="928"/>
      <c r="AP491" s="928"/>
      <c r="AQ491" s="928"/>
      <c r="AR491" s="928"/>
    </row>
    <row r="492" spans="1:44">
      <c r="A492" s="928"/>
      <c r="B492" s="928"/>
      <c r="C492" s="928"/>
      <c r="D492" s="928"/>
      <c r="E492" s="928"/>
      <c r="F492" s="928"/>
      <c r="G492" s="928"/>
      <c r="H492" s="928"/>
      <c r="I492" s="928"/>
      <c r="J492" s="928"/>
      <c r="K492" s="928"/>
      <c r="L492" s="928"/>
      <c r="M492" s="928"/>
      <c r="N492" s="928"/>
      <c r="O492" s="928"/>
      <c r="P492" s="928"/>
      <c r="Q492" s="928"/>
      <c r="R492" s="928"/>
      <c r="S492" s="928"/>
      <c r="T492" s="928"/>
      <c r="U492" s="928"/>
      <c r="V492" s="928"/>
      <c r="W492" s="928"/>
      <c r="X492" s="928"/>
      <c r="Y492" s="928"/>
      <c r="Z492" s="928"/>
      <c r="AA492" s="928"/>
      <c r="AB492" s="928"/>
      <c r="AC492" s="928"/>
      <c r="AD492" s="928"/>
      <c r="AE492" s="928"/>
      <c r="AF492" s="928"/>
      <c r="AG492" s="928"/>
      <c r="AH492" s="928"/>
      <c r="AI492" s="928"/>
      <c r="AJ492" s="928"/>
      <c r="AK492" s="928"/>
      <c r="AL492" s="928"/>
      <c r="AM492" s="928"/>
      <c r="AN492" s="928"/>
      <c r="AO492" s="928"/>
      <c r="AP492" s="928"/>
      <c r="AQ492" s="928"/>
      <c r="AR492" s="928"/>
    </row>
    <row r="493" spans="1:44">
      <c r="A493" s="928"/>
      <c r="B493" s="928"/>
      <c r="C493" s="928"/>
      <c r="D493" s="928"/>
      <c r="E493" s="928"/>
      <c r="F493" s="928"/>
      <c r="G493" s="928"/>
      <c r="H493" s="928"/>
      <c r="I493" s="928"/>
      <c r="J493" s="928"/>
      <c r="K493" s="928"/>
      <c r="L493" s="928"/>
      <c r="M493" s="928"/>
      <c r="N493" s="928"/>
      <c r="O493" s="928"/>
      <c r="P493" s="928"/>
      <c r="Q493" s="928"/>
      <c r="R493" s="928"/>
      <c r="S493" s="928"/>
      <c r="T493" s="928"/>
      <c r="U493" s="928"/>
      <c r="V493" s="928"/>
      <c r="W493" s="928"/>
      <c r="X493" s="928"/>
      <c r="Y493" s="928"/>
      <c r="Z493" s="928"/>
      <c r="AA493" s="928"/>
      <c r="AB493" s="928"/>
      <c r="AC493" s="928"/>
      <c r="AD493" s="928"/>
      <c r="AE493" s="928"/>
      <c r="AF493" s="928"/>
      <c r="AG493" s="928"/>
      <c r="AH493" s="928"/>
      <c r="AI493" s="928"/>
      <c r="AJ493" s="928"/>
      <c r="AK493" s="928"/>
      <c r="AL493" s="928"/>
      <c r="AM493" s="928"/>
      <c r="AN493" s="928"/>
      <c r="AO493" s="928"/>
      <c r="AP493" s="928"/>
      <c r="AQ493" s="928"/>
      <c r="AR493" s="928"/>
    </row>
    <row r="494" spans="1:44">
      <c r="A494" s="928"/>
      <c r="B494" s="928"/>
      <c r="C494" s="928"/>
      <c r="D494" s="928"/>
      <c r="E494" s="928"/>
      <c r="F494" s="928"/>
      <c r="G494" s="928"/>
      <c r="H494" s="928"/>
      <c r="I494" s="928"/>
      <c r="J494" s="928"/>
      <c r="K494" s="928"/>
      <c r="L494" s="928"/>
      <c r="M494" s="928"/>
      <c r="N494" s="928"/>
      <c r="O494" s="928"/>
      <c r="P494" s="928"/>
      <c r="Q494" s="928"/>
      <c r="R494" s="928"/>
      <c r="S494" s="928"/>
      <c r="T494" s="928"/>
      <c r="U494" s="928"/>
      <c r="V494" s="928"/>
      <c r="W494" s="928"/>
      <c r="X494" s="928"/>
      <c r="Y494" s="928"/>
      <c r="Z494" s="928"/>
      <c r="AA494" s="928"/>
      <c r="AB494" s="928"/>
      <c r="AC494" s="928"/>
      <c r="AD494" s="928"/>
      <c r="AE494" s="928"/>
      <c r="AF494" s="928"/>
      <c r="AG494" s="928"/>
      <c r="AH494" s="928"/>
      <c r="AI494" s="928"/>
      <c r="AJ494" s="928"/>
      <c r="AK494" s="928"/>
      <c r="AL494" s="928"/>
      <c r="AM494" s="928"/>
      <c r="AN494" s="928"/>
      <c r="AO494" s="928"/>
      <c r="AP494" s="928"/>
      <c r="AQ494" s="928"/>
      <c r="AR494" s="928"/>
    </row>
    <row r="495" spans="1:44">
      <c r="A495" s="928"/>
      <c r="B495" s="928"/>
      <c r="C495" s="928"/>
      <c r="D495" s="928"/>
      <c r="E495" s="928"/>
      <c r="F495" s="928"/>
      <c r="G495" s="928"/>
      <c r="H495" s="928"/>
      <c r="I495" s="928"/>
      <c r="J495" s="928"/>
      <c r="K495" s="928"/>
      <c r="L495" s="928"/>
      <c r="M495" s="928"/>
      <c r="N495" s="928"/>
      <c r="O495" s="928"/>
      <c r="P495" s="928"/>
      <c r="Q495" s="928"/>
      <c r="R495" s="928"/>
      <c r="S495" s="928"/>
      <c r="T495" s="928"/>
      <c r="U495" s="928"/>
      <c r="V495" s="928"/>
      <c r="W495" s="928"/>
      <c r="X495" s="928"/>
      <c r="Y495" s="928"/>
      <c r="Z495" s="928"/>
      <c r="AA495" s="928"/>
      <c r="AB495" s="928"/>
      <c r="AC495" s="928"/>
      <c r="AD495" s="928"/>
      <c r="AE495" s="928"/>
      <c r="AF495" s="928"/>
      <c r="AG495" s="928"/>
      <c r="AH495" s="928"/>
      <c r="AI495" s="928"/>
      <c r="AJ495" s="928"/>
      <c r="AK495" s="928"/>
      <c r="AL495" s="928"/>
      <c r="AM495" s="928"/>
      <c r="AN495" s="928"/>
      <c r="AO495" s="928"/>
      <c r="AP495" s="928"/>
      <c r="AQ495" s="928"/>
      <c r="AR495" s="928"/>
    </row>
    <row r="496" spans="1:44">
      <c r="A496" s="928"/>
      <c r="B496" s="928"/>
      <c r="C496" s="928"/>
      <c r="D496" s="928"/>
      <c r="E496" s="928"/>
      <c r="F496" s="928"/>
      <c r="G496" s="928"/>
      <c r="H496" s="928"/>
      <c r="I496" s="928"/>
      <c r="J496" s="928"/>
      <c r="K496" s="928"/>
      <c r="L496" s="928"/>
      <c r="M496" s="928"/>
      <c r="N496" s="928"/>
      <c r="O496" s="928"/>
      <c r="P496" s="928"/>
      <c r="Q496" s="928"/>
      <c r="R496" s="928"/>
      <c r="S496" s="928"/>
      <c r="T496" s="928"/>
      <c r="U496" s="928"/>
      <c r="V496" s="928"/>
      <c r="W496" s="928"/>
      <c r="X496" s="928"/>
      <c r="Y496" s="928"/>
      <c r="Z496" s="928"/>
      <c r="AA496" s="928"/>
      <c r="AB496" s="928"/>
      <c r="AC496" s="928"/>
      <c r="AD496" s="928"/>
      <c r="AE496" s="928"/>
      <c r="AF496" s="928"/>
      <c r="AG496" s="928"/>
      <c r="AH496" s="928"/>
      <c r="AI496" s="928"/>
      <c r="AJ496" s="928"/>
      <c r="AK496" s="928"/>
      <c r="AL496" s="928"/>
      <c r="AM496" s="928"/>
      <c r="AN496" s="928"/>
      <c r="AO496" s="928"/>
      <c r="AP496" s="928"/>
      <c r="AQ496" s="928"/>
      <c r="AR496" s="928"/>
    </row>
    <row r="497" spans="1:44">
      <c r="A497" s="928"/>
      <c r="B497" s="928"/>
      <c r="C497" s="928"/>
      <c r="D497" s="928"/>
      <c r="E497" s="928"/>
      <c r="F497" s="928"/>
      <c r="G497" s="928"/>
      <c r="H497" s="928"/>
      <c r="I497" s="928"/>
      <c r="J497" s="928"/>
      <c r="K497" s="928"/>
      <c r="L497" s="928"/>
      <c r="M497" s="928"/>
      <c r="N497" s="928"/>
      <c r="O497" s="928"/>
      <c r="P497" s="928"/>
      <c r="Q497" s="928"/>
      <c r="R497" s="928"/>
      <c r="S497" s="928"/>
      <c r="T497" s="928"/>
      <c r="U497" s="928"/>
      <c r="V497" s="928"/>
      <c r="W497" s="928"/>
      <c r="X497" s="928"/>
      <c r="Y497" s="928"/>
      <c r="Z497" s="928"/>
      <c r="AA497" s="928"/>
      <c r="AB497" s="928"/>
      <c r="AC497" s="928"/>
      <c r="AD497" s="928"/>
      <c r="AE497" s="928"/>
      <c r="AF497" s="928"/>
      <c r="AG497" s="928"/>
      <c r="AH497" s="928"/>
      <c r="AI497" s="928"/>
      <c r="AJ497" s="928"/>
      <c r="AK497" s="928"/>
      <c r="AL497" s="928"/>
      <c r="AM497" s="928"/>
      <c r="AN497" s="928"/>
      <c r="AO497" s="928"/>
      <c r="AP497" s="928"/>
      <c r="AQ497" s="928"/>
      <c r="AR497" s="928"/>
    </row>
    <row r="498" spans="1:44">
      <c r="A498" s="928"/>
      <c r="B498" s="928"/>
      <c r="C498" s="928"/>
      <c r="D498" s="928"/>
      <c r="E498" s="928"/>
      <c r="F498" s="928"/>
      <c r="G498" s="928"/>
      <c r="H498" s="928"/>
      <c r="I498" s="928"/>
      <c r="J498" s="928"/>
      <c r="K498" s="928"/>
      <c r="L498" s="928"/>
      <c r="M498" s="928"/>
      <c r="N498" s="928"/>
      <c r="O498" s="928"/>
      <c r="P498" s="928"/>
      <c r="Q498" s="928"/>
      <c r="R498" s="928"/>
      <c r="S498" s="928"/>
      <c r="T498" s="928"/>
      <c r="U498" s="928"/>
      <c r="V498" s="928"/>
      <c r="W498" s="928"/>
      <c r="X498" s="928"/>
      <c r="Y498" s="928"/>
      <c r="Z498" s="928"/>
      <c r="AA498" s="928"/>
      <c r="AB498" s="928"/>
      <c r="AC498" s="928"/>
      <c r="AD498" s="928"/>
      <c r="AE498" s="928"/>
      <c r="AF498" s="928"/>
      <c r="AG498" s="928"/>
      <c r="AH498" s="928"/>
      <c r="AI498" s="928"/>
      <c r="AJ498" s="928"/>
      <c r="AK498" s="928"/>
      <c r="AL498" s="928"/>
      <c r="AM498" s="928"/>
      <c r="AN498" s="928"/>
      <c r="AO498" s="928"/>
      <c r="AP498" s="928"/>
      <c r="AQ498" s="928"/>
      <c r="AR498" s="928"/>
    </row>
    <row r="499" spans="1:44">
      <c r="A499" s="928"/>
      <c r="B499" s="928"/>
      <c r="C499" s="928"/>
      <c r="D499" s="928"/>
      <c r="E499" s="928"/>
      <c r="F499" s="928"/>
      <c r="G499" s="928"/>
      <c r="H499" s="928"/>
      <c r="I499" s="928"/>
      <c r="J499" s="928"/>
      <c r="K499" s="928"/>
      <c r="L499" s="928"/>
      <c r="M499" s="928"/>
      <c r="N499" s="928"/>
      <c r="O499" s="928"/>
      <c r="P499" s="928"/>
      <c r="Q499" s="928"/>
      <c r="R499" s="928"/>
      <c r="S499" s="928"/>
      <c r="T499" s="928"/>
      <c r="U499" s="928"/>
      <c r="V499" s="928"/>
      <c r="W499" s="928"/>
      <c r="X499" s="928"/>
      <c r="Y499" s="928"/>
      <c r="Z499" s="928"/>
      <c r="AA499" s="928"/>
      <c r="AB499" s="928"/>
      <c r="AC499" s="928"/>
      <c r="AD499" s="928"/>
      <c r="AE499" s="928"/>
      <c r="AF499" s="928"/>
      <c r="AG499" s="928"/>
      <c r="AH499" s="928"/>
      <c r="AI499" s="928"/>
      <c r="AJ499" s="928"/>
      <c r="AK499" s="928"/>
      <c r="AL499" s="928"/>
      <c r="AM499" s="928"/>
      <c r="AN499" s="928"/>
      <c r="AO499" s="928"/>
      <c r="AP499" s="928"/>
      <c r="AQ499" s="928"/>
      <c r="AR499" s="928"/>
    </row>
    <row r="500" spans="1:44">
      <c r="A500" s="928"/>
      <c r="B500" s="928"/>
      <c r="C500" s="928"/>
      <c r="D500" s="928"/>
      <c r="E500" s="928"/>
      <c r="F500" s="928"/>
      <c r="G500" s="928"/>
      <c r="H500" s="928"/>
      <c r="I500" s="928"/>
      <c r="J500" s="928"/>
      <c r="K500" s="928"/>
      <c r="L500" s="928"/>
      <c r="M500" s="928"/>
      <c r="N500" s="928"/>
      <c r="O500" s="928"/>
      <c r="P500" s="928"/>
      <c r="Q500" s="928"/>
      <c r="R500" s="928"/>
      <c r="S500" s="928"/>
      <c r="T500" s="928"/>
      <c r="U500" s="928"/>
      <c r="V500" s="928"/>
      <c r="W500" s="928"/>
      <c r="X500" s="928"/>
      <c r="Y500" s="928"/>
      <c r="Z500" s="928"/>
      <c r="AA500" s="928"/>
      <c r="AB500" s="928"/>
      <c r="AC500" s="928"/>
      <c r="AD500" s="928"/>
      <c r="AE500" s="928"/>
      <c r="AF500" s="928"/>
      <c r="AG500" s="928"/>
      <c r="AH500" s="928"/>
      <c r="AI500" s="928"/>
      <c r="AJ500" s="928"/>
      <c r="AK500" s="928"/>
      <c r="AL500" s="928"/>
      <c r="AM500" s="928"/>
      <c r="AN500" s="928"/>
      <c r="AO500" s="928"/>
      <c r="AP500" s="928"/>
      <c r="AQ500" s="928"/>
      <c r="AR500" s="928"/>
    </row>
    <row r="501" spans="1:44">
      <c r="A501" s="928"/>
      <c r="B501" s="928"/>
      <c r="C501" s="928"/>
      <c r="D501" s="928"/>
      <c r="E501" s="928"/>
      <c r="F501" s="928"/>
      <c r="G501" s="928"/>
      <c r="H501" s="928"/>
      <c r="I501" s="928"/>
      <c r="J501" s="928"/>
      <c r="K501" s="928"/>
      <c r="L501" s="928"/>
      <c r="M501" s="928"/>
      <c r="N501" s="928"/>
      <c r="O501" s="928"/>
      <c r="P501" s="928"/>
      <c r="Q501" s="928"/>
      <c r="R501" s="928"/>
      <c r="S501" s="928"/>
      <c r="T501" s="928"/>
      <c r="U501" s="928"/>
      <c r="V501" s="928"/>
      <c r="W501" s="928"/>
      <c r="X501" s="928"/>
      <c r="Y501" s="928"/>
      <c r="Z501" s="928"/>
      <c r="AA501" s="928"/>
      <c r="AB501" s="928"/>
      <c r="AC501" s="928"/>
      <c r="AD501" s="928"/>
      <c r="AE501" s="928"/>
      <c r="AF501" s="928"/>
      <c r="AG501" s="928"/>
      <c r="AH501" s="928"/>
      <c r="AI501" s="928"/>
      <c r="AJ501" s="928"/>
      <c r="AK501" s="928"/>
      <c r="AL501" s="928"/>
      <c r="AM501" s="928"/>
      <c r="AN501" s="928"/>
      <c r="AO501" s="928"/>
      <c r="AP501" s="928"/>
      <c r="AQ501" s="928"/>
      <c r="AR501" s="928"/>
    </row>
    <row r="502" spans="1:44">
      <c r="A502" s="928"/>
      <c r="B502" s="928"/>
      <c r="C502" s="928"/>
      <c r="D502" s="928"/>
      <c r="E502" s="928"/>
      <c r="F502" s="928"/>
      <c r="G502" s="928"/>
      <c r="H502" s="928"/>
      <c r="I502" s="928"/>
      <c r="J502" s="928"/>
      <c r="K502" s="928"/>
      <c r="L502" s="928"/>
      <c r="M502" s="928"/>
      <c r="N502" s="928"/>
      <c r="O502" s="928"/>
      <c r="P502" s="928"/>
      <c r="Q502" s="928"/>
      <c r="R502" s="928"/>
      <c r="S502" s="928"/>
      <c r="T502" s="928"/>
      <c r="U502" s="928"/>
      <c r="V502" s="928"/>
      <c r="W502" s="928"/>
      <c r="X502" s="928"/>
      <c r="Y502" s="928"/>
      <c r="Z502" s="928"/>
      <c r="AA502" s="928"/>
      <c r="AB502" s="928"/>
      <c r="AC502" s="928"/>
      <c r="AD502" s="928"/>
      <c r="AE502" s="928"/>
      <c r="AF502" s="928"/>
      <c r="AG502" s="928"/>
      <c r="AH502" s="928"/>
      <c r="AI502" s="928"/>
      <c r="AJ502" s="928"/>
      <c r="AK502" s="928"/>
      <c r="AL502" s="928"/>
      <c r="AM502" s="928"/>
      <c r="AN502" s="928"/>
      <c r="AO502" s="928"/>
      <c r="AP502" s="928"/>
      <c r="AQ502" s="928"/>
      <c r="AR502" s="928"/>
    </row>
    <row r="503" spans="1:44">
      <c r="A503" s="928"/>
      <c r="B503" s="928"/>
      <c r="C503" s="928"/>
      <c r="D503" s="928"/>
      <c r="E503" s="928"/>
      <c r="F503" s="928"/>
      <c r="G503" s="928"/>
      <c r="H503" s="928"/>
      <c r="I503" s="928"/>
      <c r="J503" s="928"/>
      <c r="K503" s="928"/>
      <c r="L503" s="928"/>
      <c r="M503" s="928"/>
      <c r="N503" s="928"/>
      <c r="O503" s="928"/>
      <c r="P503" s="928"/>
      <c r="Q503" s="928"/>
      <c r="R503" s="928"/>
      <c r="S503" s="928"/>
      <c r="T503" s="928"/>
      <c r="U503" s="928"/>
      <c r="V503" s="928"/>
      <c r="W503" s="928"/>
      <c r="X503" s="928"/>
      <c r="Y503" s="928"/>
      <c r="Z503" s="928"/>
      <c r="AA503" s="928"/>
      <c r="AB503" s="928"/>
      <c r="AC503" s="928"/>
      <c r="AD503" s="928"/>
      <c r="AE503" s="928"/>
      <c r="AF503" s="928"/>
      <c r="AG503" s="928"/>
      <c r="AH503" s="928"/>
      <c r="AI503" s="928"/>
      <c r="AJ503" s="928"/>
      <c r="AK503" s="928"/>
      <c r="AL503" s="928"/>
      <c r="AM503" s="928"/>
      <c r="AN503" s="928"/>
      <c r="AO503" s="928"/>
      <c r="AP503" s="928"/>
      <c r="AQ503" s="928"/>
      <c r="AR503" s="928"/>
    </row>
    <row r="504" spans="1:44">
      <c r="A504" s="928"/>
      <c r="B504" s="928"/>
      <c r="C504" s="928"/>
      <c r="D504" s="928"/>
      <c r="E504" s="928"/>
      <c r="F504" s="928"/>
      <c r="G504" s="928"/>
      <c r="H504" s="928"/>
      <c r="I504" s="928"/>
      <c r="J504" s="928"/>
      <c r="K504" s="928"/>
      <c r="L504" s="928"/>
      <c r="M504" s="928"/>
      <c r="N504" s="928"/>
      <c r="O504" s="928"/>
      <c r="P504" s="928"/>
      <c r="Q504" s="928"/>
      <c r="R504" s="928"/>
      <c r="S504" s="928"/>
      <c r="T504" s="928"/>
      <c r="U504" s="928"/>
      <c r="V504" s="928"/>
      <c r="W504" s="928"/>
      <c r="X504" s="928"/>
      <c r="Y504" s="928"/>
      <c r="Z504" s="928"/>
      <c r="AA504" s="928"/>
      <c r="AB504" s="928"/>
      <c r="AC504" s="928"/>
      <c r="AD504" s="928"/>
      <c r="AE504" s="928"/>
      <c r="AF504" s="928"/>
      <c r="AG504" s="928"/>
      <c r="AH504" s="928"/>
      <c r="AI504" s="928"/>
      <c r="AJ504" s="928"/>
      <c r="AK504" s="928"/>
      <c r="AL504" s="928"/>
      <c r="AM504" s="928"/>
      <c r="AN504" s="928"/>
      <c r="AO504" s="928"/>
      <c r="AP504" s="928"/>
      <c r="AQ504" s="928"/>
      <c r="AR504" s="928"/>
    </row>
    <row r="505" spans="1:44">
      <c r="A505" s="928"/>
      <c r="B505" s="928"/>
      <c r="C505" s="928"/>
      <c r="D505" s="928"/>
      <c r="E505" s="928"/>
      <c r="F505" s="928"/>
      <c r="G505" s="928"/>
      <c r="H505" s="928"/>
      <c r="I505" s="928"/>
      <c r="J505" s="928"/>
      <c r="K505" s="928"/>
      <c r="L505" s="928"/>
      <c r="M505" s="928"/>
      <c r="N505" s="928"/>
      <c r="O505" s="928"/>
      <c r="P505" s="928"/>
      <c r="Q505" s="928"/>
      <c r="R505" s="928"/>
      <c r="S505" s="928"/>
      <c r="T505" s="928"/>
      <c r="U505" s="928"/>
      <c r="V505" s="928"/>
      <c r="W505" s="928"/>
      <c r="X505" s="928"/>
      <c r="Y505" s="928"/>
      <c r="Z505" s="928"/>
      <c r="AA505" s="928"/>
      <c r="AB505" s="928"/>
      <c r="AC505" s="928"/>
      <c r="AD505" s="928"/>
      <c r="AE505" s="928"/>
      <c r="AF505" s="928"/>
      <c r="AG505" s="928"/>
      <c r="AH505" s="928"/>
      <c r="AI505" s="928"/>
      <c r="AJ505" s="928"/>
      <c r="AK505" s="928"/>
      <c r="AL505" s="928"/>
      <c r="AM505" s="928"/>
      <c r="AN505" s="928"/>
      <c r="AO505" s="928"/>
      <c r="AP505" s="928"/>
      <c r="AQ505" s="928"/>
      <c r="AR505" s="928"/>
    </row>
    <row r="506" spans="1:44">
      <c r="A506" s="928"/>
      <c r="B506" s="928"/>
      <c r="C506" s="928"/>
      <c r="D506" s="928"/>
      <c r="E506" s="928"/>
      <c r="F506" s="928"/>
      <c r="G506" s="928"/>
      <c r="H506" s="928"/>
      <c r="I506" s="928"/>
      <c r="J506" s="928"/>
      <c r="K506" s="928"/>
      <c r="L506" s="928"/>
      <c r="M506" s="928"/>
      <c r="N506" s="928"/>
      <c r="O506" s="928"/>
      <c r="P506" s="928"/>
      <c r="Q506" s="928"/>
      <c r="R506" s="928"/>
      <c r="S506" s="928"/>
      <c r="T506" s="928"/>
      <c r="U506" s="928"/>
      <c r="V506" s="928"/>
      <c r="W506" s="928"/>
      <c r="X506" s="928"/>
      <c r="Y506" s="928"/>
      <c r="Z506" s="928"/>
      <c r="AA506" s="928"/>
      <c r="AB506" s="928"/>
      <c r="AC506" s="928"/>
      <c r="AD506" s="928"/>
      <c r="AE506" s="928"/>
      <c r="AF506" s="928"/>
      <c r="AG506" s="928"/>
      <c r="AH506" s="928"/>
      <c r="AI506" s="928"/>
      <c r="AJ506" s="928"/>
      <c r="AK506" s="928"/>
      <c r="AL506" s="928"/>
      <c r="AM506" s="928"/>
      <c r="AN506" s="928"/>
      <c r="AO506" s="928"/>
      <c r="AP506" s="928"/>
      <c r="AQ506" s="928"/>
      <c r="AR506" s="928"/>
    </row>
    <row r="507" spans="1:44">
      <c r="A507" s="928"/>
      <c r="B507" s="928"/>
      <c r="C507" s="928"/>
      <c r="D507" s="928"/>
      <c r="E507" s="928"/>
      <c r="F507" s="928"/>
      <c r="G507" s="928"/>
      <c r="H507" s="928"/>
      <c r="I507" s="928"/>
      <c r="J507" s="928"/>
      <c r="K507" s="928"/>
      <c r="L507" s="928"/>
      <c r="M507" s="928"/>
      <c r="N507" s="928"/>
      <c r="O507" s="928"/>
      <c r="P507" s="928"/>
      <c r="Q507" s="928"/>
      <c r="R507" s="928"/>
      <c r="S507" s="928"/>
      <c r="T507" s="928"/>
      <c r="U507" s="928"/>
      <c r="V507" s="928"/>
      <c r="W507" s="928"/>
      <c r="X507" s="928"/>
      <c r="Y507" s="928"/>
      <c r="Z507" s="928"/>
      <c r="AA507" s="928"/>
      <c r="AB507" s="928"/>
      <c r="AC507" s="928"/>
      <c r="AD507" s="928"/>
      <c r="AE507" s="928"/>
      <c r="AF507" s="928"/>
      <c r="AG507" s="928"/>
      <c r="AH507" s="928"/>
      <c r="AI507" s="928"/>
      <c r="AJ507" s="928"/>
      <c r="AK507" s="928"/>
      <c r="AL507" s="928"/>
      <c r="AM507" s="928"/>
      <c r="AN507" s="928"/>
      <c r="AO507" s="928"/>
      <c r="AP507" s="928"/>
      <c r="AQ507" s="928"/>
      <c r="AR507" s="928"/>
    </row>
    <row r="508" spans="1:44">
      <c r="A508" s="928"/>
      <c r="B508" s="928"/>
      <c r="C508" s="928"/>
      <c r="D508" s="928"/>
      <c r="E508" s="928"/>
      <c r="F508" s="928"/>
      <c r="G508" s="928"/>
      <c r="H508" s="928"/>
      <c r="I508" s="928"/>
      <c r="J508" s="928"/>
      <c r="K508" s="928"/>
      <c r="L508" s="928"/>
      <c r="M508" s="928"/>
      <c r="N508" s="928"/>
      <c r="O508" s="928"/>
      <c r="P508" s="928"/>
      <c r="Q508" s="928"/>
      <c r="R508" s="928"/>
      <c r="S508" s="928"/>
      <c r="T508" s="928"/>
      <c r="U508" s="928"/>
      <c r="V508" s="928"/>
      <c r="W508" s="928"/>
      <c r="X508" s="928"/>
      <c r="Y508" s="928"/>
      <c r="Z508" s="928"/>
      <c r="AA508" s="928"/>
      <c r="AB508" s="928"/>
      <c r="AC508" s="928"/>
      <c r="AD508" s="928"/>
      <c r="AE508" s="928"/>
      <c r="AF508" s="928"/>
      <c r="AG508" s="928"/>
      <c r="AH508" s="928"/>
      <c r="AI508" s="928"/>
      <c r="AJ508" s="928"/>
      <c r="AK508" s="928"/>
      <c r="AL508" s="928"/>
      <c r="AM508" s="928"/>
      <c r="AN508" s="928"/>
      <c r="AO508" s="928"/>
      <c r="AP508" s="928"/>
      <c r="AQ508" s="928"/>
      <c r="AR508" s="928"/>
    </row>
    <row r="509" spans="1:44">
      <c r="A509" s="928"/>
      <c r="B509" s="928"/>
      <c r="C509" s="928"/>
      <c r="D509" s="928"/>
      <c r="E509" s="928"/>
      <c r="F509" s="928"/>
      <c r="G509" s="928"/>
      <c r="H509" s="928"/>
      <c r="I509" s="928"/>
      <c r="J509" s="928"/>
      <c r="K509" s="928"/>
      <c r="L509" s="928"/>
      <c r="M509" s="928"/>
      <c r="N509" s="928"/>
      <c r="O509" s="928"/>
      <c r="P509" s="928"/>
      <c r="Q509" s="928"/>
      <c r="R509" s="928"/>
      <c r="S509" s="928"/>
      <c r="T509" s="928"/>
      <c r="U509" s="928"/>
      <c r="V509" s="928"/>
      <c r="W509" s="928"/>
      <c r="X509" s="928"/>
      <c r="Y509" s="928"/>
      <c r="Z509" s="928"/>
      <c r="AA509" s="928"/>
      <c r="AB509" s="928"/>
      <c r="AC509" s="928"/>
      <c r="AD509" s="928"/>
      <c r="AE509" s="928"/>
      <c r="AF509" s="928"/>
      <c r="AG509" s="928"/>
      <c r="AH509" s="928"/>
      <c r="AI509" s="928"/>
      <c r="AJ509" s="928"/>
      <c r="AK509" s="928"/>
      <c r="AL509" s="928"/>
      <c r="AM509" s="928"/>
      <c r="AN509" s="928"/>
      <c r="AO509" s="928"/>
      <c r="AP509" s="928"/>
      <c r="AQ509" s="928"/>
      <c r="AR509" s="928"/>
    </row>
    <row r="510" spans="1:44">
      <c r="A510" s="928"/>
      <c r="B510" s="928"/>
      <c r="C510" s="928"/>
      <c r="D510" s="928"/>
      <c r="E510" s="928"/>
      <c r="F510" s="928"/>
      <c r="G510" s="928"/>
      <c r="H510" s="928"/>
      <c r="I510" s="928"/>
      <c r="J510" s="928"/>
      <c r="K510" s="928"/>
      <c r="L510" s="928"/>
      <c r="M510" s="928"/>
      <c r="N510" s="928"/>
      <c r="O510" s="928"/>
      <c r="P510" s="928"/>
      <c r="Q510" s="928"/>
      <c r="R510" s="928"/>
      <c r="S510" s="928"/>
      <c r="T510" s="928"/>
      <c r="U510" s="928"/>
      <c r="V510" s="928"/>
      <c r="W510" s="928"/>
      <c r="X510" s="928"/>
      <c r="Y510" s="928"/>
      <c r="Z510" s="928"/>
      <c r="AA510" s="928"/>
      <c r="AB510" s="928"/>
      <c r="AC510" s="928"/>
      <c r="AD510" s="928"/>
      <c r="AE510" s="928"/>
      <c r="AF510" s="928"/>
      <c r="AG510" s="928"/>
      <c r="AH510" s="928"/>
      <c r="AI510" s="928"/>
      <c r="AJ510" s="928"/>
      <c r="AK510" s="928"/>
      <c r="AL510" s="928"/>
      <c r="AM510" s="928"/>
      <c r="AN510" s="928"/>
      <c r="AO510" s="928"/>
      <c r="AP510" s="928"/>
      <c r="AQ510" s="928"/>
      <c r="AR510" s="928"/>
    </row>
    <row r="511" spans="1:44">
      <c r="A511" s="928"/>
      <c r="B511" s="928"/>
      <c r="C511" s="928"/>
      <c r="D511" s="928"/>
      <c r="E511" s="928"/>
      <c r="F511" s="928"/>
      <c r="G511" s="928"/>
      <c r="H511" s="928"/>
      <c r="I511" s="928"/>
      <c r="J511" s="928"/>
      <c r="K511" s="928"/>
      <c r="L511" s="928"/>
      <c r="M511" s="928"/>
      <c r="N511" s="928"/>
      <c r="O511" s="928"/>
      <c r="P511" s="928"/>
      <c r="Q511" s="928"/>
      <c r="R511" s="928"/>
      <c r="S511" s="928"/>
      <c r="T511" s="928"/>
      <c r="U511" s="928"/>
      <c r="V511" s="928"/>
      <c r="W511" s="928"/>
      <c r="X511" s="928"/>
      <c r="Y511" s="928"/>
      <c r="Z511" s="928"/>
      <c r="AA511" s="928"/>
      <c r="AB511" s="928"/>
      <c r="AC511" s="928"/>
      <c r="AD511" s="928"/>
      <c r="AE511" s="928"/>
      <c r="AF511" s="928"/>
      <c r="AG511" s="928"/>
      <c r="AH511" s="928"/>
      <c r="AI511" s="928"/>
      <c r="AJ511" s="928"/>
      <c r="AK511" s="928"/>
      <c r="AL511" s="928"/>
      <c r="AM511" s="928"/>
      <c r="AN511" s="928"/>
      <c r="AO511" s="928"/>
      <c r="AP511" s="928"/>
      <c r="AQ511" s="928"/>
      <c r="AR511" s="928"/>
    </row>
    <row r="512" spans="1:44">
      <c r="A512" s="928"/>
      <c r="B512" s="928"/>
      <c r="C512" s="928"/>
      <c r="D512" s="928"/>
      <c r="E512" s="928"/>
      <c r="F512" s="928"/>
      <c r="G512" s="928"/>
      <c r="H512" s="928"/>
      <c r="I512" s="928"/>
      <c r="J512" s="928"/>
      <c r="K512" s="928"/>
      <c r="L512" s="928"/>
      <c r="M512" s="928"/>
      <c r="N512" s="928"/>
      <c r="O512" s="928"/>
      <c r="P512" s="928"/>
      <c r="Q512" s="928"/>
      <c r="R512" s="928"/>
      <c r="S512" s="928"/>
      <c r="T512" s="928"/>
      <c r="U512" s="928"/>
      <c r="V512" s="928"/>
      <c r="W512" s="928"/>
      <c r="X512" s="928"/>
      <c r="Y512" s="928"/>
      <c r="Z512" s="928"/>
      <c r="AA512" s="928"/>
      <c r="AB512" s="928"/>
      <c r="AC512" s="928"/>
      <c r="AD512" s="928"/>
      <c r="AE512" s="928"/>
      <c r="AF512" s="928"/>
      <c r="AG512" s="928"/>
      <c r="AH512" s="928"/>
      <c r="AI512" s="928"/>
      <c r="AJ512" s="928"/>
      <c r="AK512" s="928"/>
      <c r="AL512" s="928"/>
      <c r="AM512" s="928"/>
      <c r="AN512" s="928"/>
      <c r="AO512" s="928"/>
      <c r="AP512" s="928"/>
      <c r="AQ512" s="928"/>
      <c r="AR512" s="928"/>
    </row>
    <row r="513" spans="1:44">
      <c r="A513" s="928"/>
      <c r="B513" s="928"/>
      <c r="C513" s="928"/>
      <c r="D513" s="928"/>
      <c r="E513" s="928"/>
      <c r="F513" s="928"/>
      <c r="G513" s="928"/>
      <c r="H513" s="928"/>
      <c r="I513" s="928"/>
      <c r="J513" s="928"/>
      <c r="K513" s="928"/>
      <c r="L513" s="928"/>
      <c r="M513" s="928"/>
      <c r="N513" s="928"/>
      <c r="O513" s="928"/>
      <c r="P513" s="928"/>
      <c r="Q513" s="928"/>
      <c r="R513" s="928"/>
      <c r="S513" s="928"/>
      <c r="T513" s="928"/>
      <c r="U513" s="928"/>
      <c r="V513" s="928"/>
      <c r="W513" s="928"/>
      <c r="X513" s="928"/>
      <c r="Y513" s="928"/>
      <c r="Z513" s="928"/>
      <c r="AA513" s="928"/>
      <c r="AB513" s="928"/>
      <c r="AC513" s="928"/>
      <c r="AD513" s="928"/>
      <c r="AE513" s="928"/>
      <c r="AF513" s="928"/>
      <c r="AG513" s="928"/>
      <c r="AH513" s="928"/>
      <c r="AI513" s="928"/>
      <c r="AJ513" s="928"/>
      <c r="AK513" s="928"/>
      <c r="AL513" s="928"/>
      <c r="AM513" s="928"/>
      <c r="AN513" s="928"/>
      <c r="AO513" s="928"/>
      <c r="AP513" s="928"/>
      <c r="AQ513" s="928"/>
      <c r="AR513" s="928"/>
    </row>
    <row r="514" spans="1:44">
      <c r="A514" s="928"/>
      <c r="B514" s="928"/>
      <c r="C514" s="928"/>
      <c r="D514" s="928"/>
      <c r="E514" s="928"/>
      <c r="F514" s="928"/>
      <c r="G514" s="928"/>
      <c r="H514" s="928"/>
      <c r="I514" s="928"/>
      <c r="J514" s="928"/>
      <c r="K514" s="928"/>
      <c r="L514" s="928"/>
      <c r="M514" s="928"/>
      <c r="N514" s="928"/>
      <c r="O514" s="928"/>
      <c r="P514" s="928"/>
      <c r="Q514" s="928"/>
      <c r="R514" s="928"/>
      <c r="S514" s="928"/>
      <c r="T514" s="928"/>
      <c r="U514" s="928"/>
      <c r="V514" s="928"/>
      <c r="W514" s="928"/>
      <c r="X514" s="928"/>
      <c r="Y514" s="928"/>
      <c r="Z514" s="928"/>
      <c r="AA514" s="928"/>
      <c r="AB514" s="928"/>
      <c r="AC514" s="928"/>
      <c r="AD514" s="928"/>
      <c r="AE514" s="928"/>
      <c r="AF514" s="928"/>
      <c r="AG514" s="928"/>
      <c r="AH514" s="928"/>
      <c r="AI514" s="928"/>
      <c r="AJ514" s="928"/>
      <c r="AK514" s="928"/>
      <c r="AL514" s="928"/>
      <c r="AM514" s="928"/>
      <c r="AN514" s="928"/>
      <c r="AO514" s="928"/>
      <c r="AP514" s="928"/>
      <c r="AQ514" s="928"/>
      <c r="AR514" s="928"/>
    </row>
    <row r="515" spans="1:44">
      <c r="A515" s="928"/>
      <c r="B515" s="928"/>
      <c r="C515" s="928"/>
      <c r="D515" s="928"/>
      <c r="E515" s="928"/>
      <c r="F515" s="928"/>
      <c r="G515" s="928"/>
      <c r="H515" s="928"/>
      <c r="I515" s="928"/>
      <c r="J515" s="928"/>
      <c r="K515" s="928"/>
      <c r="L515" s="928"/>
      <c r="M515" s="928"/>
      <c r="N515" s="928"/>
      <c r="O515" s="928"/>
      <c r="P515" s="928"/>
      <c r="Q515" s="928"/>
      <c r="R515" s="928"/>
      <c r="S515" s="928"/>
      <c r="T515" s="928"/>
      <c r="U515" s="928"/>
      <c r="V515" s="928"/>
      <c r="W515" s="928"/>
      <c r="X515" s="928"/>
      <c r="Y515" s="928"/>
      <c r="Z515" s="928"/>
      <c r="AA515" s="928"/>
      <c r="AB515" s="928"/>
      <c r="AC515" s="928"/>
      <c r="AD515" s="928"/>
      <c r="AE515" s="928"/>
      <c r="AF515" s="928"/>
      <c r="AG515" s="928"/>
      <c r="AH515" s="928"/>
      <c r="AI515" s="928"/>
      <c r="AJ515" s="928"/>
      <c r="AK515" s="928"/>
      <c r="AL515" s="928"/>
      <c r="AM515" s="928"/>
      <c r="AN515" s="928"/>
      <c r="AO515" s="928"/>
      <c r="AP515" s="928"/>
      <c r="AQ515" s="928"/>
      <c r="AR515" s="928"/>
    </row>
    <row r="516" spans="1:44">
      <c r="A516" s="928"/>
      <c r="B516" s="928"/>
      <c r="C516" s="928"/>
      <c r="D516" s="928"/>
      <c r="E516" s="928"/>
      <c r="F516" s="928"/>
      <c r="G516" s="928"/>
      <c r="H516" s="928"/>
      <c r="I516" s="928"/>
      <c r="J516" s="928"/>
      <c r="K516" s="928"/>
      <c r="L516" s="928"/>
      <c r="M516" s="928"/>
      <c r="N516" s="928"/>
      <c r="O516" s="928"/>
      <c r="P516" s="928"/>
      <c r="Q516" s="928"/>
      <c r="R516" s="928"/>
      <c r="S516" s="928"/>
      <c r="T516" s="928"/>
      <c r="U516" s="928"/>
      <c r="V516" s="928"/>
      <c r="W516" s="928"/>
      <c r="X516" s="928"/>
      <c r="Y516" s="928"/>
      <c r="Z516" s="928"/>
      <c r="AA516" s="928"/>
      <c r="AB516" s="928"/>
      <c r="AC516" s="928"/>
      <c r="AD516" s="928"/>
      <c r="AE516" s="928"/>
      <c r="AF516" s="928"/>
      <c r="AG516" s="928"/>
      <c r="AH516" s="928"/>
      <c r="AI516" s="928"/>
      <c r="AJ516" s="928"/>
      <c r="AK516" s="928"/>
      <c r="AL516" s="928"/>
      <c r="AM516" s="928"/>
      <c r="AN516" s="928"/>
      <c r="AO516" s="928"/>
      <c r="AP516" s="928"/>
      <c r="AQ516" s="928"/>
      <c r="AR516" s="928"/>
    </row>
    <row r="517" spans="1:44">
      <c r="A517" s="928"/>
      <c r="B517" s="928"/>
      <c r="C517" s="928"/>
      <c r="D517" s="928"/>
      <c r="E517" s="928"/>
      <c r="F517" s="928"/>
      <c r="G517" s="928"/>
      <c r="H517" s="928"/>
      <c r="I517" s="928"/>
      <c r="J517" s="928"/>
      <c r="K517" s="928"/>
      <c r="L517" s="928"/>
      <c r="M517" s="928"/>
      <c r="N517" s="928"/>
      <c r="O517" s="928"/>
      <c r="P517" s="928"/>
      <c r="Q517" s="928"/>
      <c r="R517" s="928"/>
      <c r="S517" s="928"/>
      <c r="T517" s="928"/>
      <c r="U517" s="928"/>
      <c r="V517" s="928"/>
      <c r="W517" s="928"/>
      <c r="X517" s="928"/>
      <c r="Y517" s="928"/>
      <c r="Z517" s="928"/>
      <c r="AA517" s="928"/>
      <c r="AB517" s="928"/>
      <c r="AC517" s="928"/>
      <c r="AD517" s="928"/>
      <c r="AE517" s="928"/>
      <c r="AF517" s="928"/>
      <c r="AG517" s="928"/>
      <c r="AH517" s="928"/>
      <c r="AI517" s="928"/>
      <c r="AJ517" s="928"/>
      <c r="AK517" s="928"/>
      <c r="AL517" s="928"/>
      <c r="AM517" s="928"/>
      <c r="AN517" s="928"/>
      <c r="AO517" s="928"/>
      <c r="AP517" s="928"/>
      <c r="AQ517" s="928"/>
      <c r="AR517" s="928"/>
    </row>
    <row r="518" spans="1:44">
      <c r="A518" s="928"/>
      <c r="B518" s="928"/>
      <c r="C518" s="928"/>
      <c r="D518" s="928"/>
      <c r="E518" s="928"/>
      <c r="F518" s="928"/>
      <c r="G518" s="928"/>
      <c r="H518" s="928"/>
      <c r="I518" s="928"/>
      <c r="J518" s="928"/>
      <c r="K518" s="928"/>
      <c r="L518" s="928"/>
      <c r="M518" s="928"/>
      <c r="N518" s="928"/>
      <c r="O518" s="928"/>
      <c r="P518" s="928"/>
      <c r="Q518" s="928"/>
      <c r="R518" s="928"/>
      <c r="S518" s="928"/>
      <c r="T518" s="928"/>
      <c r="U518" s="928"/>
      <c r="V518" s="928"/>
      <c r="W518" s="928"/>
      <c r="X518" s="928"/>
      <c r="Y518" s="928"/>
      <c r="Z518" s="928"/>
      <c r="AA518" s="928"/>
      <c r="AB518" s="928"/>
      <c r="AC518" s="928"/>
      <c r="AD518" s="928"/>
      <c r="AE518" s="928"/>
      <c r="AF518" s="928"/>
      <c r="AG518" s="928"/>
      <c r="AH518" s="928"/>
      <c r="AI518" s="928"/>
      <c r="AJ518" s="928"/>
      <c r="AK518" s="928"/>
      <c r="AL518" s="928"/>
      <c r="AM518" s="928"/>
      <c r="AN518" s="928"/>
      <c r="AO518" s="928"/>
      <c r="AP518" s="928"/>
      <c r="AQ518" s="928"/>
      <c r="AR518" s="928"/>
    </row>
    <row r="519" spans="1:44">
      <c r="A519" s="928"/>
      <c r="B519" s="928"/>
      <c r="C519" s="928"/>
      <c r="D519" s="928"/>
      <c r="E519" s="928"/>
      <c r="F519" s="928"/>
      <c r="G519" s="928"/>
      <c r="H519" s="928"/>
      <c r="I519" s="928"/>
      <c r="J519" s="928"/>
      <c r="K519" s="928"/>
      <c r="L519" s="928"/>
      <c r="M519" s="928"/>
      <c r="N519" s="928"/>
      <c r="O519" s="928"/>
      <c r="P519" s="928"/>
      <c r="Q519" s="928"/>
      <c r="R519" s="928"/>
      <c r="S519" s="928"/>
      <c r="T519" s="928"/>
      <c r="U519" s="928"/>
      <c r="V519" s="928"/>
      <c r="W519" s="928"/>
      <c r="X519" s="928"/>
      <c r="Y519" s="928"/>
      <c r="Z519" s="928"/>
      <c r="AA519" s="928"/>
      <c r="AB519" s="928"/>
      <c r="AC519" s="928"/>
      <c r="AD519" s="928"/>
      <c r="AE519" s="928"/>
      <c r="AF519" s="928"/>
      <c r="AG519" s="928"/>
      <c r="AH519" s="928"/>
      <c r="AI519" s="928"/>
      <c r="AJ519" s="928"/>
      <c r="AK519" s="928"/>
      <c r="AL519" s="928"/>
      <c r="AM519" s="928"/>
      <c r="AN519" s="928"/>
      <c r="AO519" s="928"/>
      <c r="AP519" s="928"/>
      <c r="AQ519" s="928"/>
      <c r="AR519" s="928"/>
    </row>
    <row r="520" spans="1:44">
      <c r="A520" s="928"/>
      <c r="B520" s="928"/>
      <c r="C520" s="928"/>
      <c r="D520" s="928"/>
      <c r="E520" s="928"/>
      <c r="F520" s="928"/>
      <c r="G520" s="928"/>
      <c r="H520" s="928"/>
      <c r="I520" s="928"/>
      <c r="J520" s="928"/>
      <c r="K520" s="928"/>
      <c r="L520" s="928"/>
      <c r="M520" s="928"/>
      <c r="N520" s="928"/>
      <c r="O520" s="928"/>
      <c r="P520" s="928"/>
      <c r="Q520" s="928"/>
      <c r="R520" s="928"/>
      <c r="S520" s="928"/>
      <c r="T520" s="928"/>
      <c r="U520" s="928"/>
      <c r="V520" s="928"/>
      <c r="W520" s="928"/>
      <c r="X520" s="928"/>
      <c r="Y520" s="928"/>
      <c r="Z520" s="928"/>
      <c r="AA520" s="928"/>
      <c r="AB520" s="928"/>
      <c r="AC520" s="928"/>
      <c r="AD520" s="928"/>
      <c r="AE520" s="928"/>
      <c r="AF520" s="928"/>
      <c r="AG520" s="928"/>
      <c r="AH520" s="928"/>
      <c r="AI520" s="928"/>
      <c r="AJ520" s="928"/>
      <c r="AK520" s="928"/>
      <c r="AL520" s="928"/>
      <c r="AM520" s="928"/>
      <c r="AN520" s="928"/>
      <c r="AO520" s="928"/>
      <c r="AP520" s="928"/>
      <c r="AQ520" s="928"/>
      <c r="AR520" s="928"/>
    </row>
    <row r="521" spans="1:44">
      <c r="A521" s="928"/>
      <c r="B521" s="928"/>
      <c r="C521" s="928"/>
      <c r="D521" s="928"/>
      <c r="E521" s="928"/>
      <c r="F521" s="928"/>
      <c r="G521" s="928"/>
      <c r="H521" s="928"/>
      <c r="I521" s="928"/>
      <c r="J521" s="928"/>
      <c r="K521" s="928"/>
      <c r="L521" s="928"/>
      <c r="M521" s="928"/>
      <c r="N521" s="928"/>
      <c r="O521" s="928"/>
      <c r="P521" s="928"/>
      <c r="Q521" s="928"/>
      <c r="R521" s="928"/>
      <c r="S521" s="928"/>
      <c r="T521" s="928"/>
      <c r="U521" s="928"/>
      <c r="V521" s="928"/>
      <c r="W521" s="928"/>
      <c r="X521" s="928"/>
      <c r="Y521" s="928"/>
      <c r="Z521" s="928"/>
      <c r="AA521" s="928"/>
      <c r="AB521" s="928"/>
      <c r="AC521" s="928"/>
      <c r="AD521" s="928"/>
      <c r="AE521" s="928"/>
      <c r="AF521" s="928"/>
      <c r="AG521" s="928"/>
      <c r="AH521" s="928"/>
      <c r="AI521" s="928"/>
      <c r="AJ521" s="928"/>
      <c r="AK521" s="928"/>
      <c r="AL521" s="928"/>
      <c r="AM521" s="928"/>
      <c r="AN521" s="928"/>
      <c r="AO521" s="928"/>
      <c r="AP521" s="928"/>
      <c r="AQ521" s="928"/>
      <c r="AR521" s="928"/>
    </row>
    <row r="522" spans="1:44">
      <c r="A522" s="928"/>
      <c r="B522" s="928"/>
      <c r="C522" s="928"/>
      <c r="D522" s="928"/>
      <c r="E522" s="928"/>
      <c r="F522" s="928"/>
      <c r="G522" s="928"/>
      <c r="H522" s="928"/>
      <c r="I522" s="928"/>
      <c r="J522" s="928"/>
      <c r="K522" s="928"/>
      <c r="L522" s="928"/>
      <c r="M522" s="928"/>
      <c r="N522" s="928"/>
      <c r="O522" s="928"/>
      <c r="P522" s="928"/>
      <c r="Q522" s="928"/>
      <c r="R522" s="928"/>
      <c r="S522" s="928"/>
      <c r="T522" s="928"/>
      <c r="U522" s="928"/>
      <c r="V522" s="928"/>
      <c r="W522" s="928"/>
      <c r="X522" s="928"/>
      <c r="Y522" s="928"/>
      <c r="Z522" s="928"/>
      <c r="AA522" s="928"/>
      <c r="AB522" s="928"/>
      <c r="AC522" s="928"/>
      <c r="AD522" s="928"/>
      <c r="AE522" s="928"/>
      <c r="AF522" s="928"/>
      <c r="AG522" s="928"/>
      <c r="AH522" s="928"/>
      <c r="AI522" s="928"/>
      <c r="AJ522" s="928"/>
      <c r="AK522" s="928"/>
      <c r="AL522" s="928"/>
      <c r="AM522" s="928"/>
      <c r="AN522" s="928"/>
      <c r="AO522" s="928"/>
      <c r="AP522" s="928"/>
      <c r="AQ522" s="928"/>
      <c r="AR522" s="928"/>
    </row>
    <row r="523" spans="1:44">
      <c r="A523" s="928"/>
      <c r="B523" s="928"/>
      <c r="C523" s="928"/>
      <c r="D523" s="928"/>
      <c r="E523" s="928"/>
      <c r="F523" s="928"/>
      <c r="G523" s="928"/>
      <c r="H523" s="928"/>
      <c r="I523" s="928"/>
      <c r="J523" s="928"/>
      <c r="K523" s="928"/>
      <c r="L523" s="928"/>
      <c r="M523" s="928"/>
      <c r="N523" s="928"/>
      <c r="O523" s="928"/>
      <c r="P523" s="928"/>
      <c r="Q523" s="928"/>
      <c r="R523" s="928"/>
      <c r="S523" s="928"/>
      <c r="T523" s="928"/>
      <c r="U523" s="928"/>
      <c r="V523" s="928"/>
      <c r="W523" s="928"/>
      <c r="X523" s="928"/>
      <c r="Y523" s="928"/>
      <c r="Z523" s="928"/>
      <c r="AA523" s="928"/>
      <c r="AB523" s="928"/>
      <c r="AC523" s="928"/>
      <c r="AD523" s="928"/>
      <c r="AE523" s="928"/>
      <c r="AF523" s="928"/>
      <c r="AG523" s="928"/>
      <c r="AH523" s="928"/>
      <c r="AI523" s="928"/>
      <c r="AJ523" s="928"/>
      <c r="AK523" s="928"/>
      <c r="AL523" s="928"/>
      <c r="AM523" s="928"/>
      <c r="AN523" s="928"/>
      <c r="AO523" s="928"/>
      <c r="AP523" s="928"/>
      <c r="AQ523" s="928"/>
      <c r="AR523" s="928"/>
    </row>
    <row r="524" spans="1:44">
      <c r="A524" s="928"/>
      <c r="B524" s="928"/>
      <c r="C524" s="928"/>
      <c r="D524" s="928"/>
      <c r="E524" s="928"/>
      <c r="F524" s="928"/>
      <c r="G524" s="928"/>
      <c r="H524" s="928"/>
      <c r="I524" s="928"/>
      <c r="J524" s="928"/>
      <c r="K524" s="928"/>
      <c r="L524" s="928"/>
      <c r="M524" s="928"/>
      <c r="N524" s="928"/>
      <c r="O524" s="928"/>
      <c r="P524" s="928"/>
      <c r="Q524" s="928"/>
      <c r="R524" s="928"/>
      <c r="S524" s="928"/>
      <c r="T524" s="928"/>
      <c r="U524" s="928"/>
      <c r="V524" s="928"/>
      <c r="W524" s="928"/>
      <c r="X524" s="928"/>
      <c r="Y524" s="928"/>
      <c r="Z524" s="928"/>
      <c r="AA524" s="928"/>
      <c r="AB524" s="928"/>
      <c r="AC524" s="928"/>
      <c r="AD524" s="928"/>
      <c r="AE524" s="928"/>
      <c r="AF524" s="928"/>
      <c r="AG524" s="928"/>
      <c r="AH524" s="928"/>
      <c r="AI524" s="928"/>
      <c r="AJ524" s="928"/>
      <c r="AK524" s="928"/>
      <c r="AL524" s="928"/>
      <c r="AM524" s="928"/>
      <c r="AN524" s="928"/>
      <c r="AO524" s="928"/>
      <c r="AP524" s="928"/>
      <c r="AQ524" s="928"/>
      <c r="AR524" s="928"/>
    </row>
    <row r="525" spans="1:44">
      <c r="A525" s="928"/>
      <c r="B525" s="928"/>
      <c r="C525" s="928"/>
      <c r="D525" s="928"/>
      <c r="E525" s="928"/>
      <c r="F525" s="928"/>
      <c r="G525" s="928"/>
      <c r="H525" s="928"/>
      <c r="I525" s="928"/>
      <c r="J525" s="928"/>
      <c r="K525" s="928"/>
      <c r="L525" s="928"/>
      <c r="M525" s="928"/>
      <c r="N525" s="928"/>
      <c r="O525" s="928"/>
      <c r="P525" s="928"/>
      <c r="Q525" s="928"/>
      <c r="R525" s="928"/>
      <c r="S525" s="928"/>
      <c r="T525" s="928"/>
      <c r="U525" s="928"/>
      <c r="V525" s="928"/>
      <c r="W525" s="928"/>
      <c r="X525" s="928"/>
      <c r="Y525" s="928"/>
      <c r="Z525" s="928"/>
      <c r="AA525" s="928"/>
      <c r="AB525" s="928"/>
      <c r="AC525" s="928"/>
      <c r="AD525" s="928"/>
      <c r="AE525" s="928"/>
      <c r="AF525" s="928"/>
      <c r="AG525" s="928"/>
      <c r="AH525" s="928"/>
      <c r="AI525" s="928"/>
      <c r="AJ525" s="928"/>
      <c r="AK525" s="928"/>
      <c r="AL525" s="928"/>
      <c r="AM525" s="928"/>
      <c r="AN525" s="928"/>
      <c r="AO525" s="928"/>
      <c r="AP525" s="928"/>
      <c r="AQ525" s="928"/>
      <c r="AR525" s="928"/>
    </row>
    <row r="526" spans="1:44">
      <c r="A526" s="928"/>
      <c r="B526" s="928"/>
      <c r="C526" s="928"/>
      <c r="D526" s="928"/>
      <c r="E526" s="928"/>
      <c r="F526" s="928"/>
      <c r="G526" s="928"/>
      <c r="H526" s="928"/>
      <c r="I526" s="928"/>
      <c r="J526" s="928"/>
      <c r="K526" s="928"/>
      <c r="L526" s="928"/>
      <c r="M526" s="928"/>
      <c r="N526" s="928"/>
      <c r="O526" s="928"/>
      <c r="P526" s="928"/>
      <c r="Q526" s="928"/>
      <c r="R526" s="928"/>
      <c r="S526" s="928"/>
      <c r="T526" s="928"/>
      <c r="U526" s="928"/>
      <c r="V526" s="928"/>
      <c r="W526" s="928"/>
      <c r="X526" s="928"/>
      <c r="Y526" s="928"/>
      <c r="Z526" s="928"/>
      <c r="AA526" s="928"/>
      <c r="AB526" s="928"/>
      <c r="AC526" s="928"/>
      <c r="AD526" s="928"/>
      <c r="AE526" s="928"/>
      <c r="AF526" s="928"/>
      <c r="AG526" s="928"/>
      <c r="AH526" s="928"/>
      <c r="AI526" s="928"/>
      <c r="AJ526" s="928"/>
      <c r="AK526" s="928"/>
      <c r="AL526" s="928"/>
      <c r="AM526" s="928"/>
      <c r="AN526" s="928"/>
      <c r="AO526" s="928"/>
      <c r="AP526" s="928"/>
      <c r="AQ526" s="928"/>
      <c r="AR526" s="928"/>
    </row>
    <row r="527" spans="1:44">
      <c r="A527" s="928"/>
      <c r="B527" s="928"/>
      <c r="C527" s="928"/>
      <c r="D527" s="928"/>
      <c r="E527" s="928"/>
      <c r="F527" s="928"/>
      <c r="G527" s="928"/>
      <c r="H527" s="928"/>
      <c r="I527" s="928"/>
      <c r="J527" s="928"/>
      <c r="K527" s="928"/>
      <c r="L527" s="928"/>
      <c r="M527" s="928"/>
      <c r="N527" s="928"/>
      <c r="O527" s="928"/>
      <c r="P527" s="928"/>
      <c r="Q527" s="928"/>
      <c r="R527" s="928"/>
      <c r="S527" s="928"/>
      <c r="T527" s="928"/>
      <c r="U527" s="928"/>
      <c r="V527" s="928"/>
      <c r="W527" s="928"/>
      <c r="X527" s="928"/>
      <c r="Y527" s="928"/>
      <c r="Z527" s="928"/>
      <c r="AA527" s="928"/>
      <c r="AB527" s="928"/>
      <c r="AC527" s="928"/>
      <c r="AD527" s="928"/>
      <c r="AE527" s="928"/>
      <c r="AF527" s="928"/>
      <c r="AG527" s="928"/>
      <c r="AH527" s="928"/>
      <c r="AI527" s="928"/>
      <c r="AJ527" s="928"/>
      <c r="AK527" s="928"/>
      <c r="AL527" s="928"/>
      <c r="AM527" s="928"/>
      <c r="AN527" s="928"/>
      <c r="AO527" s="928"/>
      <c r="AP527" s="928"/>
      <c r="AQ527" s="928"/>
      <c r="AR527" s="928"/>
    </row>
    <row r="528" spans="1:44">
      <c r="A528" s="928"/>
      <c r="B528" s="928"/>
      <c r="C528" s="928"/>
      <c r="D528" s="928"/>
      <c r="E528" s="928"/>
      <c r="F528" s="928"/>
      <c r="G528" s="928"/>
      <c r="H528" s="928"/>
      <c r="I528" s="928"/>
      <c r="J528" s="928"/>
      <c r="K528" s="928"/>
      <c r="L528" s="928"/>
      <c r="M528" s="928"/>
      <c r="N528" s="928"/>
      <c r="O528" s="928"/>
      <c r="P528" s="928"/>
      <c r="Q528" s="928"/>
      <c r="R528" s="928"/>
      <c r="S528" s="928"/>
      <c r="T528" s="928"/>
      <c r="U528" s="928"/>
      <c r="V528" s="928"/>
      <c r="W528" s="928"/>
      <c r="X528" s="928"/>
      <c r="Y528" s="928"/>
      <c r="Z528" s="928"/>
      <c r="AA528" s="928"/>
      <c r="AB528" s="928"/>
      <c r="AC528" s="928"/>
      <c r="AD528" s="928"/>
      <c r="AE528" s="928"/>
      <c r="AF528" s="928"/>
      <c r="AG528" s="928"/>
      <c r="AH528" s="928"/>
      <c r="AI528" s="928"/>
      <c r="AJ528" s="928"/>
      <c r="AK528" s="928"/>
      <c r="AL528" s="928"/>
      <c r="AM528" s="928"/>
      <c r="AN528" s="928"/>
      <c r="AO528" s="928"/>
      <c r="AP528" s="928"/>
      <c r="AQ528" s="928"/>
      <c r="AR528" s="928"/>
    </row>
    <row r="529" spans="1:44">
      <c r="A529" s="928"/>
      <c r="B529" s="928"/>
      <c r="C529" s="928"/>
      <c r="D529" s="928"/>
      <c r="E529" s="928"/>
      <c r="F529" s="928"/>
      <c r="G529" s="928"/>
      <c r="H529" s="928"/>
      <c r="I529" s="928"/>
      <c r="J529" s="928"/>
      <c r="K529" s="928"/>
      <c r="L529" s="928"/>
      <c r="M529" s="928"/>
      <c r="N529" s="928"/>
      <c r="O529" s="928"/>
      <c r="P529" s="928"/>
      <c r="Q529" s="928"/>
      <c r="R529" s="928"/>
      <c r="S529" s="928"/>
      <c r="T529" s="928"/>
      <c r="U529" s="928"/>
      <c r="V529" s="928"/>
      <c r="W529" s="928"/>
      <c r="X529" s="928"/>
      <c r="Y529" s="928"/>
      <c r="Z529" s="928"/>
      <c r="AA529" s="928"/>
      <c r="AB529" s="928"/>
      <c r="AC529" s="928"/>
      <c r="AD529" s="928"/>
      <c r="AE529" s="928"/>
      <c r="AF529" s="928"/>
      <c r="AG529" s="928"/>
      <c r="AH529" s="928"/>
      <c r="AI529" s="928"/>
      <c r="AJ529" s="928"/>
      <c r="AK529" s="928"/>
      <c r="AL529" s="928"/>
      <c r="AM529" s="928"/>
      <c r="AN529" s="928"/>
      <c r="AO529" s="928"/>
      <c r="AP529" s="928"/>
      <c r="AQ529" s="928"/>
      <c r="AR529" s="928"/>
    </row>
    <row r="530" spans="1:44">
      <c r="A530" s="928"/>
      <c r="B530" s="928"/>
      <c r="C530" s="928"/>
      <c r="D530" s="928"/>
      <c r="E530" s="928"/>
      <c r="F530" s="928"/>
      <c r="G530" s="928"/>
      <c r="H530" s="928"/>
      <c r="I530" s="928"/>
      <c r="J530" s="928"/>
      <c r="K530" s="928"/>
      <c r="L530" s="928"/>
      <c r="M530" s="928"/>
      <c r="N530" s="928"/>
      <c r="O530" s="928"/>
      <c r="P530" s="928"/>
      <c r="Q530" s="928"/>
      <c r="R530" s="928"/>
      <c r="S530" s="928"/>
      <c r="T530" s="928"/>
      <c r="U530" s="928"/>
      <c r="V530" s="928"/>
      <c r="W530" s="928"/>
      <c r="X530" s="928"/>
      <c r="Y530" s="928"/>
      <c r="Z530" s="928"/>
      <c r="AA530" s="928"/>
      <c r="AB530" s="928"/>
      <c r="AC530" s="928"/>
      <c r="AD530" s="928"/>
      <c r="AE530" s="928"/>
      <c r="AF530" s="928"/>
      <c r="AG530" s="928"/>
      <c r="AH530" s="928"/>
      <c r="AI530" s="928"/>
      <c r="AJ530" s="928"/>
      <c r="AK530" s="928"/>
      <c r="AL530" s="928"/>
      <c r="AM530" s="928"/>
      <c r="AN530" s="928"/>
      <c r="AO530" s="928"/>
      <c r="AP530" s="928"/>
      <c r="AQ530" s="928"/>
      <c r="AR530" s="928"/>
    </row>
    <row r="531" spans="1:44">
      <c r="A531" s="928"/>
      <c r="B531" s="928"/>
      <c r="C531" s="928"/>
      <c r="D531" s="928"/>
      <c r="E531" s="928"/>
      <c r="F531" s="928"/>
      <c r="G531" s="928"/>
      <c r="H531" s="928"/>
      <c r="I531" s="928"/>
      <c r="J531" s="928"/>
      <c r="K531" s="928"/>
      <c r="L531" s="928"/>
      <c r="M531" s="928"/>
      <c r="N531" s="928"/>
      <c r="O531" s="928"/>
      <c r="P531" s="928"/>
      <c r="Q531" s="928"/>
      <c r="R531" s="928"/>
      <c r="S531" s="928"/>
      <c r="T531" s="928"/>
      <c r="U531" s="928"/>
      <c r="V531" s="928"/>
      <c r="W531" s="928"/>
      <c r="X531" s="928"/>
      <c r="Y531" s="928"/>
      <c r="Z531" s="928"/>
      <c r="AA531" s="928"/>
      <c r="AB531" s="928"/>
      <c r="AC531" s="928"/>
      <c r="AD531" s="928"/>
      <c r="AE531" s="928"/>
      <c r="AF531" s="928"/>
      <c r="AG531" s="928"/>
      <c r="AH531" s="928"/>
      <c r="AI531" s="928"/>
      <c r="AJ531" s="928"/>
      <c r="AK531" s="928"/>
      <c r="AL531" s="928"/>
      <c r="AM531" s="928"/>
      <c r="AN531" s="928"/>
      <c r="AO531" s="928"/>
      <c r="AP531" s="928"/>
      <c r="AQ531" s="928"/>
      <c r="AR531" s="928"/>
    </row>
    <row r="532" spans="1:44">
      <c r="A532" s="928"/>
      <c r="B532" s="928"/>
      <c r="C532" s="928"/>
      <c r="D532" s="928"/>
      <c r="E532" s="928"/>
      <c r="F532" s="928"/>
      <c r="G532" s="928"/>
      <c r="H532" s="928"/>
      <c r="I532" s="928"/>
      <c r="J532" s="928"/>
      <c r="K532" s="928"/>
      <c r="L532" s="928"/>
      <c r="M532" s="928"/>
      <c r="N532" s="928"/>
      <c r="O532" s="928"/>
      <c r="P532" s="928"/>
      <c r="Q532" s="928"/>
      <c r="R532" s="928"/>
      <c r="S532" s="928"/>
      <c r="T532" s="928"/>
      <c r="U532" s="928"/>
      <c r="V532" s="928"/>
      <c r="W532" s="928"/>
      <c r="X532" s="928"/>
      <c r="Y532" s="928"/>
      <c r="Z532" s="928"/>
      <c r="AA532" s="928"/>
      <c r="AB532" s="928"/>
      <c r="AC532" s="928"/>
      <c r="AD532" s="928"/>
      <c r="AE532" s="928"/>
      <c r="AF532" s="928"/>
      <c r="AG532" s="928"/>
      <c r="AH532" s="928"/>
      <c r="AI532" s="928"/>
      <c r="AJ532" s="928"/>
      <c r="AK532" s="928"/>
      <c r="AL532" s="928"/>
      <c r="AM532" s="928"/>
      <c r="AN532" s="928"/>
      <c r="AO532" s="928"/>
      <c r="AP532" s="928"/>
      <c r="AQ532" s="928"/>
      <c r="AR532" s="928"/>
    </row>
    <row r="533" spans="1:44">
      <c r="A533" s="928"/>
      <c r="B533" s="928"/>
      <c r="C533" s="928"/>
      <c r="D533" s="928"/>
      <c r="E533" s="928"/>
      <c r="F533" s="928"/>
      <c r="G533" s="928"/>
      <c r="H533" s="928"/>
      <c r="I533" s="928"/>
      <c r="J533" s="928"/>
      <c r="K533" s="928"/>
      <c r="L533" s="928"/>
      <c r="M533" s="928"/>
      <c r="N533" s="928"/>
      <c r="O533" s="928"/>
      <c r="P533" s="928"/>
      <c r="Q533" s="928"/>
      <c r="R533" s="928"/>
      <c r="S533" s="928"/>
      <c r="T533" s="928"/>
      <c r="U533" s="928"/>
      <c r="V533" s="928"/>
      <c r="W533" s="928"/>
      <c r="X533" s="928"/>
      <c r="Y533" s="928"/>
      <c r="Z533" s="928"/>
      <c r="AA533" s="928"/>
      <c r="AB533" s="928"/>
      <c r="AC533" s="928"/>
      <c r="AD533" s="928"/>
      <c r="AE533" s="928"/>
      <c r="AF533" s="928"/>
      <c r="AG533" s="928"/>
      <c r="AH533" s="928"/>
      <c r="AI533" s="928"/>
      <c r="AJ533" s="928"/>
      <c r="AK533" s="928"/>
      <c r="AL533" s="928"/>
      <c r="AM533" s="928"/>
      <c r="AN533" s="928"/>
      <c r="AO533" s="928"/>
      <c r="AP533" s="928"/>
      <c r="AQ533" s="928"/>
      <c r="AR533" s="928"/>
    </row>
    <row r="534" spans="1:44">
      <c r="A534" s="928"/>
      <c r="B534" s="928"/>
      <c r="C534" s="928"/>
      <c r="D534" s="928"/>
      <c r="E534" s="928"/>
      <c r="F534" s="928"/>
      <c r="G534" s="928"/>
      <c r="H534" s="928"/>
      <c r="I534" s="928"/>
      <c r="J534" s="928"/>
      <c r="K534" s="928"/>
      <c r="L534" s="928"/>
      <c r="M534" s="928"/>
      <c r="N534" s="928"/>
      <c r="O534" s="928"/>
      <c r="P534" s="928"/>
      <c r="Q534" s="928"/>
      <c r="R534" s="928"/>
      <c r="S534" s="928"/>
      <c r="T534" s="928"/>
      <c r="U534" s="928"/>
      <c r="V534" s="928"/>
      <c r="W534" s="928"/>
      <c r="X534" s="928"/>
      <c r="Y534" s="928"/>
      <c r="Z534" s="928"/>
      <c r="AA534" s="928"/>
      <c r="AB534" s="928"/>
      <c r="AC534" s="928"/>
      <c r="AD534" s="928"/>
      <c r="AE534" s="928"/>
      <c r="AF534" s="928"/>
      <c r="AG534" s="928"/>
      <c r="AH534" s="928"/>
      <c r="AI534" s="928"/>
      <c r="AJ534" s="928"/>
      <c r="AK534" s="928"/>
      <c r="AL534" s="928"/>
      <c r="AM534" s="928"/>
      <c r="AN534" s="928"/>
      <c r="AO534" s="928"/>
      <c r="AP534" s="928"/>
      <c r="AQ534" s="928"/>
      <c r="AR534" s="928"/>
    </row>
    <row r="535" spans="1:44">
      <c r="A535" s="928"/>
      <c r="B535" s="928"/>
      <c r="C535" s="928"/>
      <c r="D535" s="928"/>
      <c r="E535" s="928"/>
      <c r="F535" s="928"/>
      <c r="G535" s="928"/>
      <c r="H535" s="928"/>
      <c r="I535" s="928"/>
      <c r="J535" s="928"/>
      <c r="K535" s="928"/>
      <c r="L535" s="928"/>
      <c r="M535" s="928"/>
      <c r="N535" s="928"/>
      <c r="O535" s="928"/>
      <c r="P535" s="928"/>
      <c r="Q535" s="928"/>
      <c r="R535" s="928"/>
      <c r="S535" s="928"/>
      <c r="T535" s="928"/>
      <c r="U535" s="928"/>
      <c r="V535" s="928"/>
      <c r="W535" s="928"/>
      <c r="X535" s="928"/>
      <c r="Y535" s="928"/>
      <c r="Z535" s="928"/>
      <c r="AA535" s="928"/>
      <c r="AB535" s="928"/>
      <c r="AC535" s="928"/>
      <c r="AD535" s="928"/>
      <c r="AE535" s="928"/>
      <c r="AF535" s="928"/>
      <c r="AG535" s="928"/>
      <c r="AH535" s="928"/>
      <c r="AI535" s="928"/>
      <c r="AJ535" s="928"/>
      <c r="AK535" s="928"/>
      <c r="AL535" s="928"/>
      <c r="AM535" s="928"/>
      <c r="AN535" s="928"/>
      <c r="AO535" s="928"/>
      <c r="AP535" s="928"/>
      <c r="AQ535" s="928"/>
      <c r="AR535" s="928"/>
    </row>
    <row r="536" spans="1:44">
      <c r="A536" s="928"/>
      <c r="B536" s="928"/>
      <c r="C536" s="928"/>
      <c r="D536" s="928"/>
      <c r="E536" s="928"/>
      <c r="F536" s="928"/>
      <c r="G536" s="928"/>
      <c r="H536" s="928"/>
      <c r="I536" s="928"/>
      <c r="J536" s="928"/>
      <c r="K536" s="928"/>
      <c r="L536" s="928"/>
      <c r="M536" s="928"/>
      <c r="N536" s="928"/>
      <c r="O536" s="928"/>
      <c r="P536" s="928"/>
      <c r="Q536" s="928"/>
      <c r="R536" s="928"/>
      <c r="S536" s="928"/>
      <c r="T536" s="928"/>
      <c r="U536" s="928"/>
      <c r="V536" s="928"/>
      <c r="W536" s="928"/>
      <c r="X536" s="928"/>
      <c r="Y536" s="928"/>
      <c r="Z536" s="928"/>
      <c r="AA536" s="928"/>
      <c r="AB536" s="928"/>
      <c r="AC536" s="928"/>
      <c r="AD536" s="928"/>
      <c r="AE536" s="928"/>
      <c r="AF536" s="928"/>
      <c r="AG536" s="928"/>
      <c r="AH536" s="928"/>
      <c r="AI536" s="928"/>
      <c r="AJ536" s="928"/>
      <c r="AK536" s="928"/>
      <c r="AL536" s="928"/>
      <c r="AM536" s="928"/>
      <c r="AN536" s="928"/>
      <c r="AO536" s="928"/>
      <c r="AP536" s="928"/>
      <c r="AQ536" s="928"/>
      <c r="AR536" s="928"/>
    </row>
    <row r="537" spans="1:44">
      <c r="A537" s="928"/>
      <c r="B537" s="928"/>
      <c r="C537" s="928"/>
      <c r="D537" s="928"/>
      <c r="E537" s="928"/>
      <c r="F537" s="928"/>
      <c r="G537" s="928"/>
      <c r="H537" s="928"/>
      <c r="I537" s="928"/>
      <c r="J537" s="928"/>
      <c r="K537" s="928"/>
      <c r="L537" s="928"/>
      <c r="M537" s="928"/>
      <c r="N537" s="928"/>
      <c r="O537" s="928"/>
      <c r="P537" s="928"/>
      <c r="Q537" s="928"/>
      <c r="R537" s="928"/>
      <c r="S537" s="928"/>
      <c r="T537" s="928"/>
      <c r="U537" s="928"/>
      <c r="V537" s="928"/>
      <c r="W537" s="928"/>
      <c r="X537" s="928"/>
      <c r="Y537" s="928"/>
      <c r="Z537" s="928"/>
      <c r="AA537" s="928"/>
      <c r="AB537" s="928"/>
      <c r="AC537" s="928"/>
      <c r="AD537" s="928"/>
      <c r="AE537" s="928"/>
      <c r="AF537" s="928"/>
      <c r="AG537" s="928"/>
      <c r="AH537" s="928"/>
      <c r="AI537" s="928"/>
      <c r="AJ537" s="928"/>
      <c r="AK537" s="928"/>
      <c r="AL537" s="928"/>
      <c r="AM537" s="928"/>
      <c r="AN537" s="928"/>
      <c r="AO537" s="928"/>
      <c r="AP537" s="928"/>
      <c r="AQ537" s="928"/>
      <c r="AR537" s="928"/>
    </row>
    <row r="538" spans="1:44">
      <c r="A538" s="928"/>
      <c r="B538" s="928"/>
      <c r="C538" s="928"/>
      <c r="D538" s="928"/>
      <c r="E538" s="928"/>
      <c r="F538" s="928"/>
      <c r="G538" s="928"/>
      <c r="H538" s="928"/>
      <c r="I538" s="928"/>
      <c r="J538" s="928"/>
      <c r="K538" s="928"/>
      <c r="L538" s="928"/>
      <c r="M538" s="928"/>
      <c r="N538" s="928"/>
      <c r="O538" s="928"/>
      <c r="P538" s="928"/>
      <c r="Q538" s="928"/>
      <c r="R538" s="928"/>
      <c r="S538" s="928"/>
      <c r="T538" s="928"/>
      <c r="U538" s="928"/>
      <c r="V538" s="928"/>
      <c r="W538" s="928"/>
      <c r="X538" s="928"/>
      <c r="Y538" s="928"/>
      <c r="Z538" s="928"/>
      <c r="AA538" s="928"/>
      <c r="AB538" s="928"/>
      <c r="AC538" s="928"/>
      <c r="AD538" s="928"/>
      <c r="AE538" s="928"/>
      <c r="AF538" s="928"/>
      <c r="AG538" s="928"/>
      <c r="AH538" s="928"/>
      <c r="AI538" s="928"/>
      <c r="AJ538" s="928"/>
      <c r="AK538" s="928"/>
      <c r="AL538" s="928"/>
      <c r="AM538" s="928"/>
      <c r="AN538" s="928"/>
      <c r="AO538" s="928"/>
      <c r="AP538" s="928"/>
      <c r="AQ538" s="928"/>
      <c r="AR538" s="928"/>
    </row>
    <row r="539" spans="1:44">
      <c r="A539" s="928"/>
      <c r="B539" s="928"/>
      <c r="C539" s="928"/>
      <c r="D539" s="928"/>
      <c r="E539" s="928"/>
      <c r="F539" s="928"/>
      <c r="G539" s="928"/>
      <c r="H539" s="928"/>
      <c r="I539" s="928"/>
      <c r="J539" s="928"/>
      <c r="K539" s="928"/>
      <c r="L539" s="928"/>
      <c r="M539" s="928"/>
      <c r="N539" s="928"/>
      <c r="O539" s="928"/>
      <c r="P539" s="928"/>
      <c r="Q539" s="928"/>
      <c r="R539" s="928"/>
      <c r="S539" s="928"/>
      <c r="T539" s="928"/>
      <c r="U539" s="928"/>
      <c r="V539" s="928"/>
      <c r="W539" s="928"/>
      <c r="X539" s="928"/>
      <c r="Y539" s="928"/>
      <c r="Z539" s="928"/>
      <c r="AA539" s="928"/>
      <c r="AB539" s="928"/>
      <c r="AC539" s="928"/>
      <c r="AD539" s="928"/>
      <c r="AE539" s="928"/>
      <c r="AF539" s="928"/>
      <c r="AG539" s="928"/>
      <c r="AH539" s="928"/>
      <c r="AI539" s="928"/>
      <c r="AJ539" s="928"/>
      <c r="AK539" s="928"/>
      <c r="AL539" s="928"/>
      <c r="AM539" s="928"/>
      <c r="AN539" s="928"/>
      <c r="AO539" s="928"/>
      <c r="AP539" s="928"/>
      <c r="AQ539" s="928"/>
      <c r="AR539" s="928"/>
    </row>
    <row r="540" spans="1:44">
      <c r="A540" s="928"/>
      <c r="B540" s="928"/>
      <c r="C540" s="928"/>
      <c r="D540" s="928"/>
      <c r="E540" s="928"/>
      <c r="F540" s="928"/>
      <c r="G540" s="928"/>
      <c r="H540" s="928"/>
      <c r="I540" s="928"/>
      <c r="J540" s="928"/>
      <c r="K540" s="928"/>
      <c r="L540" s="928"/>
      <c r="M540" s="928"/>
      <c r="N540" s="928"/>
      <c r="O540" s="928"/>
      <c r="P540" s="928"/>
      <c r="Q540" s="928"/>
      <c r="R540" s="928"/>
      <c r="S540" s="928"/>
      <c r="T540" s="928"/>
      <c r="U540" s="928"/>
      <c r="V540" s="928"/>
      <c r="W540" s="928"/>
      <c r="X540" s="928"/>
      <c r="Y540" s="928"/>
      <c r="Z540" s="928"/>
      <c r="AA540" s="928"/>
      <c r="AB540" s="928"/>
      <c r="AC540" s="928"/>
      <c r="AD540" s="928"/>
      <c r="AE540" s="928"/>
      <c r="AF540" s="928"/>
      <c r="AG540" s="928"/>
      <c r="AH540" s="928"/>
      <c r="AI540" s="928"/>
      <c r="AJ540" s="928"/>
      <c r="AK540" s="928"/>
      <c r="AL540" s="928"/>
      <c r="AM540" s="928"/>
      <c r="AN540" s="928"/>
      <c r="AO540" s="928"/>
      <c r="AP540" s="928"/>
      <c r="AQ540" s="928"/>
      <c r="AR540" s="928"/>
    </row>
    <row r="541" spans="1:44">
      <c r="A541" s="928"/>
      <c r="B541" s="928"/>
      <c r="C541" s="928"/>
      <c r="D541" s="928"/>
      <c r="E541" s="928"/>
      <c r="F541" s="928"/>
      <c r="G541" s="928"/>
      <c r="H541" s="928"/>
      <c r="I541" s="928"/>
      <c r="J541" s="928"/>
      <c r="K541" s="928"/>
      <c r="L541" s="928"/>
      <c r="M541" s="928"/>
      <c r="N541" s="928"/>
      <c r="O541" s="928"/>
      <c r="P541" s="928"/>
      <c r="Q541" s="928"/>
      <c r="R541" s="928"/>
      <c r="S541" s="928"/>
      <c r="T541" s="928"/>
      <c r="U541" s="928"/>
      <c r="V541" s="928"/>
      <c r="W541" s="928"/>
      <c r="X541" s="928"/>
      <c r="Y541" s="928"/>
      <c r="Z541" s="928"/>
      <c r="AA541" s="928"/>
      <c r="AB541" s="928"/>
      <c r="AC541" s="928"/>
      <c r="AD541" s="928"/>
      <c r="AE541" s="928"/>
      <c r="AF541" s="928"/>
      <c r="AG541" s="928"/>
      <c r="AH541" s="928"/>
      <c r="AI541" s="928"/>
      <c r="AJ541" s="928"/>
      <c r="AK541" s="928"/>
      <c r="AL541" s="928"/>
      <c r="AM541" s="928"/>
      <c r="AN541" s="928"/>
      <c r="AO541" s="928"/>
      <c r="AP541" s="928"/>
      <c r="AQ541" s="928"/>
      <c r="AR541" s="928"/>
    </row>
    <row r="542" spans="1:44">
      <c r="A542" s="928"/>
      <c r="B542" s="928"/>
      <c r="C542" s="928"/>
      <c r="D542" s="928"/>
      <c r="E542" s="928"/>
      <c r="F542" s="928"/>
      <c r="G542" s="928"/>
      <c r="H542" s="928"/>
      <c r="I542" s="928"/>
      <c r="J542" s="928"/>
      <c r="K542" s="928"/>
      <c r="L542" s="928"/>
      <c r="M542" s="928"/>
      <c r="N542" s="928"/>
      <c r="O542" s="928"/>
      <c r="P542" s="928"/>
      <c r="Q542" s="928"/>
      <c r="R542" s="928"/>
      <c r="S542" s="928"/>
      <c r="T542" s="928"/>
      <c r="U542" s="928"/>
      <c r="V542" s="928"/>
      <c r="W542" s="928"/>
      <c r="X542" s="928"/>
      <c r="Y542" s="928"/>
      <c r="Z542" s="928"/>
      <c r="AA542" s="928"/>
      <c r="AB542" s="928"/>
      <c r="AC542" s="928"/>
      <c r="AD542" s="928"/>
      <c r="AE542" s="928"/>
      <c r="AF542" s="928"/>
      <c r="AG542" s="928"/>
      <c r="AH542" s="928"/>
      <c r="AI542" s="928"/>
      <c r="AJ542" s="928"/>
      <c r="AK542" s="928"/>
      <c r="AL542" s="928"/>
      <c r="AM542" s="928"/>
      <c r="AN542" s="928"/>
      <c r="AO542" s="928"/>
      <c r="AP542" s="928"/>
      <c r="AQ542" s="928"/>
      <c r="AR542" s="928"/>
    </row>
    <row r="543" spans="1:44">
      <c r="A543" s="928"/>
      <c r="B543" s="928"/>
      <c r="C543" s="928"/>
      <c r="D543" s="928"/>
      <c r="E543" s="928"/>
      <c r="F543" s="928"/>
      <c r="G543" s="928"/>
      <c r="H543" s="928"/>
      <c r="I543" s="928"/>
      <c r="J543" s="928"/>
      <c r="K543" s="928"/>
      <c r="L543" s="928"/>
      <c r="M543" s="928"/>
      <c r="N543" s="928"/>
      <c r="O543" s="928"/>
      <c r="P543" s="928"/>
      <c r="Q543" s="928"/>
      <c r="R543" s="928"/>
      <c r="S543" s="928"/>
      <c r="T543" s="928"/>
      <c r="U543" s="928"/>
      <c r="V543" s="928"/>
      <c r="W543" s="928"/>
      <c r="X543" s="928"/>
      <c r="Y543" s="928"/>
      <c r="Z543" s="928"/>
      <c r="AA543" s="928"/>
      <c r="AB543" s="928"/>
      <c r="AC543" s="928"/>
      <c r="AD543" s="928"/>
      <c r="AE543" s="928"/>
      <c r="AF543" s="928"/>
      <c r="AG543" s="928"/>
      <c r="AH543" s="928"/>
      <c r="AI543" s="928"/>
      <c r="AJ543" s="928"/>
      <c r="AK543" s="928"/>
      <c r="AL543" s="928"/>
      <c r="AM543" s="928"/>
      <c r="AN543" s="928"/>
      <c r="AO543" s="928"/>
      <c r="AP543" s="928"/>
      <c r="AQ543" s="928"/>
      <c r="AR543" s="928"/>
    </row>
    <row r="544" spans="1:44">
      <c r="A544" s="928"/>
      <c r="B544" s="928"/>
      <c r="C544" s="928"/>
      <c r="D544" s="928"/>
      <c r="E544" s="928"/>
      <c r="F544" s="928"/>
      <c r="G544" s="928"/>
      <c r="H544" s="928"/>
      <c r="I544" s="928"/>
      <c r="J544" s="928"/>
      <c r="K544" s="928"/>
      <c r="L544" s="928"/>
      <c r="M544" s="928"/>
      <c r="N544" s="928"/>
      <c r="O544" s="928"/>
      <c r="P544" s="928"/>
      <c r="Q544" s="928"/>
      <c r="R544" s="928"/>
      <c r="S544" s="928"/>
      <c r="T544" s="928"/>
      <c r="U544" s="928"/>
      <c r="V544" s="928"/>
      <c r="W544" s="928"/>
      <c r="X544" s="928"/>
      <c r="Y544" s="928"/>
      <c r="Z544" s="928"/>
      <c r="AA544" s="928"/>
      <c r="AB544" s="928"/>
      <c r="AC544" s="928"/>
      <c r="AD544" s="928"/>
      <c r="AE544" s="928"/>
      <c r="AF544" s="928"/>
      <c r="AG544" s="928"/>
      <c r="AH544" s="928"/>
      <c r="AI544" s="928"/>
      <c r="AJ544" s="928"/>
      <c r="AK544" s="928"/>
      <c r="AL544" s="928"/>
      <c r="AM544" s="928"/>
      <c r="AN544" s="928"/>
      <c r="AO544" s="928"/>
      <c r="AP544" s="928"/>
      <c r="AQ544" s="928"/>
      <c r="AR544" s="928"/>
    </row>
    <row r="545" spans="1:44">
      <c r="A545" s="928"/>
      <c r="B545" s="928"/>
      <c r="C545" s="928"/>
      <c r="D545" s="928"/>
      <c r="E545" s="928"/>
      <c r="F545" s="928"/>
      <c r="G545" s="928"/>
      <c r="H545" s="928"/>
      <c r="I545" s="928"/>
      <c r="J545" s="928"/>
      <c r="K545" s="928"/>
      <c r="L545" s="928"/>
      <c r="M545" s="928"/>
      <c r="N545" s="928"/>
      <c r="O545" s="928"/>
      <c r="P545" s="928"/>
      <c r="Q545" s="928"/>
      <c r="R545" s="928"/>
      <c r="S545" s="928"/>
      <c r="T545" s="928"/>
      <c r="U545" s="928"/>
      <c r="V545" s="928"/>
      <c r="W545" s="928"/>
      <c r="X545" s="928"/>
      <c r="Y545" s="928"/>
      <c r="Z545" s="928"/>
      <c r="AA545" s="928"/>
      <c r="AB545" s="928"/>
      <c r="AC545" s="928"/>
      <c r="AD545" s="928"/>
      <c r="AE545" s="928"/>
      <c r="AF545" s="928"/>
      <c r="AG545" s="928"/>
      <c r="AH545" s="928"/>
      <c r="AI545" s="928"/>
      <c r="AJ545" s="928"/>
      <c r="AK545" s="928"/>
      <c r="AL545" s="928"/>
      <c r="AM545" s="928"/>
      <c r="AN545" s="928"/>
      <c r="AO545" s="928"/>
      <c r="AP545" s="928"/>
      <c r="AQ545" s="928"/>
      <c r="AR545" s="928"/>
    </row>
    <row r="546" spans="1:44">
      <c r="A546" s="928"/>
      <c r="B546" s="928"/>
      <c r="C546" s="928"/>
      <c r="D546" s="928"/>
      <c r="E546" s="928"/>
      <c r="F546" s="928"/>
      <c r="G546" s="928"/>
      <c r="H546" s="928"/>
      <c r="I546" s="928"/>
      <c r="J546" s="928"/>
      <c r="K546" s="928"/>
      <c r="L546" s="928"/>
      <c r="M546" s="928"/>
      <c r="N546" s="928"/>
      <c r="O546" s="928"/>
      <c r="P546" s="928"/>
      <c r="Q546" s="928"/>
      <c r="R546" s="928"/>
      <c r="S546" s="928"/>
      <c r="T546" s="928"/>
      <c r="U546" s="928"/>
      <c r="V546" s="928"/>
      <c r="W546" s="928"/>
      <c r="X546" s="928"/>
      <c r="Y546" s="928"/>
      <c r="Z546" s="928"/>
      <c r="AA546" s="928"/>
      <c r="AB546" s="928"/>
      <c r="AC546" s="928"/>
      <c r="AD546" s="928"/>
      <c r="AE546" s="928"/>
      <c r="AF546" s="928"/>
      <c r="AG546" s="928"/>
      <c r="AH546" s="928"/>
      <c r="AI546" s="928"/>
      <c r="AJ546" s="928"/>
      <c r="AK546" s="928"/>
      <c r="AL546" s="928"/>
      <c r="AM546" s="928"/>
      <c r="AN546" s="928"/>
      <c r="AO546" s="928"/>
      <c r="AP546" s="928"/>
      <c r="AQ546" s="928"/>
      <c r="AR546" s="928"/>
    </row>
    <row r="547" spans="1:44">
      <c r="A547" s="928"/>
      <c r="B547" s="928"/>
      <c r="C547" s="928"/>
      <c r="D547" s="928"/>
      <c r="E547" s="928"/>
      <c r="F547" s="928"/>
      <c r="G547" s="928"/>
      <c r="H547" s="928"/>
      <c r="I547" s="928"/>
      <c r="J547" s="928"/>
      <c r="K547" s="928"/>
      <c r="L547" s="928"/>
      <c r="M547" s="928"/>
      <c r="N547" s="928"/>
      <c r="O547" s="928"/>
      <c r="P547" s="928"/>
      <c r="Q547" s="928"/>
      <c r="R547" s="928"/>
      <c r="S547" s="928"/>
      <c r="T547" s="928"/>
      <c r="U547" s="928"/>
      <c r="V547" s="928"/>
      <c r="W547" s="928"/>
      <c r="X547" s="928"/>
      <c r="Y547" s="928"/>
      <c r="Z547" s="928"/>
      <c r="AA547" s="928"/>
      <c r="AB547" s="928"/>
      <c r="AC547" s="928"/>
      <c r="AD547" s="928"/>
      <c r="AE547" s="928"/>
      <c r="AF547" s="928"/>
      <c r="AG547" s="928"/>
      <c r="AH547" s="928"/>
      <c r="AI547" s="928"/>
      <c r="AJ547" s="928"/>
      <c r="AK547" s="928"/>
      <c r="AL547" s="928"/>
      <c r="AM547" s="928"/>
      <c r="AN547" s="928"/>
      <c r="AO547" s="928"/>
      <c r="AP547" s="928"/>
      <c r="AQ547" s="928"/>
      <c r="AR547" s="928"/>
    </row>
    <row r="548" spans="1:44">
      <c r="A548" s="928"/>
      <c r="B548" s="928"/>
      <c r="C548" s="928"/>
      <c r="D548" s="928"/>
      <c r="E548" s="928"/>
      <c r="F548" s="928"/>
      <c r="G548" s="928"/>
      <c r="H548" s="928"/>
      <c r="I548" s="928"/>
      <c r="J548" s="928"/>
      <c r="K548" s="928"/>
      <c r="L548" s="928"/>
      <c r="M548" s="928"/>
      <c r="N548" s="928"/>
      <c r="O548" s="928"/>
      <c r="P548" s="928"/>
      <c r="Q548" s="928"/>
      <c r="R548" s="928"/>
      <c r="S548" s="928"/>
      <c r="T548" s="928"/>
      <c r="U548" s="928"/>
      <c r="V548" s="928"/>
      <c r="W548" s="928"/>
      <c r="X548" s="928"/>
      <c r="Y548" s="928"/>
      <c r="Z548" s="928"/>
      <c r="AA548" s="928"/>
      <c r="AB548" s="928"/>
      <c r="AC548" s="928"/>
      <c r="AD548" s="928"/>
      <c r="AE548" s="928"/>
      <c r="AF548" s="928"/>
      <c r="AG548" s="928"/>
      <c r="AH548" s="928"/>
      <c r="AI548" s="928"/>
      <c r="AJ548" s="928"/>
      <c r="AK548" s="928"/>
      <c r="AL548" s="928"/>
      <c r="AM548" s="928"/>
      <c r="AN548" s="928"/>
      <c r="AO548" s="928"/>
      <c r="AP548" s="928"/>
      <c r="AQ548" s="928"/>
      <c r="AR548" s="928"/>
    </row>
    <row r="549" spans="1:44">
      <c r="A549" s="928"/>
      <c r="B549" s="928"/>
      <c r="C549" s="928"/>
      <c r="D549" s="928"/>
      <c r="E549" s="928"/>
      <c r="F549" s="928"/>
      <c r="G549" s="928"/>
      <c r="H549" s="928"/>
      <c r="I549" s="928"/>
      <c r="J549" s="928"/>
      <c r="K549" s="928"/>
      <c r="L549" s="928"/>
      <c r="M549" s="928"/>
      <c r="N549" s="928"/>
      <c r="O549" s="928"/>
      <c r="P549" s="928"/>
      <c r="Q549" s="928"/>
      <c r="R549" s="928"/>
      <c r="S549" s="928"/>
      <c r="T549" s="928"/>
      <c r="U549" s="928"/>
      <c r="V549" s="928"/>
      <c r="W549" s="928"/>
      <c r="X549" s="928"/>
      <c r="Y549" s="928"/>
      <c r="Z549" s="928"/>
      <c r="AA549" s="928"/>
      <c r="AB549" s="928"/>
      <c r="AC549" s="928"/>
      <c r="AD549" s="928"/>
      <c r="AE549" s="928"/>
      <c r="AF549" s="928"/>
      <c r="AG549" s="928"/>
      <c r="AH549" s="928"/>
      <c r="AI549" s="928"/>
      <c r="AJ549" s="928"/>
      <c r="AK549" s="928"/>
      <c r="AL549" s="928"/>
      <c r="AM549" s="928"/>
      <c r="AN549" s="928"/>
      <c r="AO549" s="928"/>
      <c r="AP549" s="928"/>
      <c r="AQ549" s="928"/>
      <c r="AR549" s="928"/>
    </row>
    <row r="550" spans="1:44">
      <c r="A550" s="928"/>
      <c r="B550" s="928"/>
      <c r="C550" s="928"/>
      <c r="D550" s="928"/>
      <c r="E550" s="928"/>
      <c r="F550" s="928"/>
      <c r="G550" s="928"/>
      <c r="H550" s="928"/>
      <c r="I550" s="928"/>
      <c r="J550" s="928"/>
      <c r="K550" s="928"/>
      <c r="L550" s="928"/>
      <c r="M550" s="928"/>
      <c r="N550" s="928"/>
      <c r="O550" s="928"/>
      <c r="P550" s="928"/>
      <c r="Q550" s="928"/>
      <c r="R550" s="928"/>
      <c r="S550" s="928"/>
      <c r="T550" s="928"/>
      <c r="U550" s="928"/>
      <c r="V550" s="928"/>
      <c r="W550" s="928"/>
      <c r="X550" s="928"/>
      <c r="Y550" s="928"/>
      <c r="Z550" s="928"/>
      <c r="AA550" s="928"/>
      <c r="AB550" s="928"/>
      <c r="AC550" s="928"/>
      <c r="AD550" s="928"/>
      <c r="AE550" s="928"/>
      <c r="AF550" s="928"/>
      <c r="AG550" s="928"/>
      <c r="AH550" s="928"/>
      <c r="AI550" s="928"/>
      <c r="AJ550" s="928"/>
      <c r="AK550" s="928"/>
      <c r="AL550" s="928"/>
      <c r="AM550" s="928"/>
      <c r="AN550" s="928"/>
      <c r="AO550" s="928"/>
      <c r="AP550" s="928"/>
      <c r="AQ550" s="928"/>
      <c r="AR550" s="928"/>
    </row>
    <row r="551" spans="1:44">
      <c r="A551" s="928"/>
      <c r="B551" s="928"/>
      <c r="C551" s="928"/>
      <c r="D551" s="928"/>
      <c r="E551" s="928"/>
      <c r="F551" s="928"/>
      <c r="G551" s="928"/>
      <c r="H551" s="928"/>
      <c r="I551" s="928"/>
      <c r="J551" s="928"/>
      <c r="K551" s="928"/>
      <c r="L551" s="928"/>
      <c r="M551" s="928"/>
      <c r="N551" s="928"/>
      <c r="O551" s="928"/>
      <c r="P551" s="928"/>
      <c r="Q551" s="928"/>
      <c r="R551" s="928"/>
      <c r="S551" s="928"/>
      <c r="T551" s="928"/>
      <c r="U551" s="928"/>
      <c r="V551" s="928"/>
      <c r="W551" s="928"/>
      <c r="X551" s="928"/>
      <c r="Y551" s="928"/>
      <c r="Z551" s="928"/>
      <c r="AA551" s="928"/>
      <c r="AB551" s="928"/>
      <c r="AC551" s="928"/>
      <c r="AD551" s="928"/>
      <c r="AE551" s="928"/>
      <c r="AF551" s="928"/>
      <c r="AG551" s="928"/>
      <c r="AH551" s="928"/>
      <c r="AI551" s="928"/>
      <c r="AJ551" s="928"/>
      <c r="AK551" s="928"/>
      <c r="AL551" s="928"/>
      <c r="AM551" s="928"/>
      <c r="AN551" s="928"/>
      <c r="AO551" s="928"/>
      <c r="AP551" s="928"/>
      <c r="AQ551" s="928"/>
      <c r="AR551" s="928"/>
    </row>
    <row r="552" spans="1:44">
      <c r="A552" s="928"/>
      <c r="B552" s="928"/>
      <c r="C552" s="928"/>
      <c r="D552" s="928"/>
      <c r="E552" s="928"/>
      <c r="F552" s="928"/>
      <c r="G552" s="928"/>
      <c r="H552" s="928"/>
      <c r="I552" s="928"/>
      <c r="J552" s="928"/>
      <c r="K552" s="928"/>
      <c r="L552" s="928"/>
      <c r="M552" s="928"/>
      <c r="N552" s="928"/>
      <c r="O552" s="928"/>
      <c r="P552" s="928"/>
      <c r="Q552" s="928"/>
      <c r="R552" s="928"/>
      <c r="S552" s="928"/>
      <c r="T552" s="928"/>
      <c r="U552" s="928"/>
      <c r="V552" s="928"/>
      <c r="W552" s="928"/>
      <c r="X552" s="928"/>
      <c r="Y552" s="928"/>
      <c r="Z552" s="928"/>
      <c r="AA552" s="928"/>
      <c r="AB552" s="928"/>
      <c r="AC552" s="928"/>
      <c r="AD552" s="928"/>
      <c r="AE552" s="928"/>
      <c r="AF552" s="928"/>
      <c r="AG552" s="928"/>
      <c r="AH552" s="928"/>
      <c r="AI552" s="928"/>
      <c r="AJ552" s="928"/>
      <c r="AK552" s="928"/>
      <c r="AL552" s="928"/>
      <c r="AM552" s="928"/>
      <c r="AN552" s="928"/>
      <c r="AO552" s="928"/>
      <c r="AP552" s="928"/>
      <c r="AQ552" s="928"/>
      <c r="AR552" s="928"/>
    </row>
    <row r="553" spans="1:44">
      <c r="A553" s="928"/>
      <c r="B553" s="928"/>
      <c r="C553" s="928"/>
      <c r="D553" s="928"/>
      <c r="E553" s="928"/>
      <c r="F553" s="928"/>
      <c r="G553" s="928"/>
      <c r="H553" s="928"/>
      <c r="I553" s="928"/>
      <c r="J553" s="928"/>
      <c r="K553" s="928"/>
      <c r="L553" s="928"/>
      <c r="M553" s="928"/>
      <c r="N553" s="928"/>
      <c r="O553" s="928"/>
      <c r="P553" s="928"/>
      <c r="Q553" s="928"/>
      <c r="R553" s="928"/>
      <c r="S553" s="928"/>
      <c r="T553" s="928"/>
      <c r="U553" s="928"/>
      <c r="V553" s="928"/>
      <c r="W553" s="928"/>
      <c r="X553" s="928"/>
      <c r="Y553" s="928"/>
      <c r="Z553" s="928"/>
      <c r="AA553" s="928"/>
      <c r="AB553" s="928"/>
      <c r="AC553" s="928"/>
      <c r="AD553" s="928"/>
      <c r="AE553" s="928"/>
      <c r="AF553" s="928"/>
      <c r="AG553" s="928"/>
      <c r="AH553" s="928"/>
      <c r="AI553" s="928"/>
      <c r="AJ553" s="928"/>
      <c r="AK553" s="928"/>
      <c r="AL553" s="928"/>
      <c r="AM553" s="928"/>
      <c r="AN553" s="928"/>
      <c r="AO553" s="928"/>
      <c r="AP553" s="928"/>
      <c r="AQ553" s="928"/>
      <c r="AR553" s="928"/>
    </row>
    <row r="554" spans="1:44">
      <c r="A554" s="928"/>
      <c r="B554" s="928"/>
      <c r="C554" s="928"/>
      <c r="D554" s="928"/>
      <c r="E554" s="928"/>
      <c r="F554" s="928"/>
      <c r="G554" s="928"/>
      <c r="H554" s="928"/>
      <c r="I554" s="928"/>
      <c r="J554" s="928"/>
      <c r="K554" s="928"/>
      <c r="L554" s="928"/>
      <c r="M554" s="928"/>
      <c r="N554" s="928"/>
      <c r="O554" s="928"/>
      <c r="P554" s="928"/>
      <c r="Q554" s="928"/>
      <c r="R554" s="928"/>
      <c r="S554" s="928"/>
      <c r="T554" s="928"/>
      <c r="U554" s="928"/>
      <c r="V554" s="928"/>
      <c r="W554" s="928"/>
      <c r="X554" s="928"/>
      <c r="Y554" s="928"/>
      <c r="Z554" s="928"/>
      <c r="AA554" s="928"/>
      <c r="AB554" s="928"/>
      <c r="AC554" s="928"/>
      <c r="AD554" s="928"/>
      <c r="AE554" s="928"/>
      <c r="AF554" s="928"/>
      <c r="AG554" s="928"/>
      <c r="AH554" s="928"/>
      <c r="AI554" s="928"/>
      <c r="AJ554" s="928"/>
      <c r="AK554" s="928"/>
      <c r="AL554" s="928"/>
      <c r="AM554" s="928"/>
      <c r="AN554" s="928"/>
      <c r="AO554" s="928"/>
      <c r="AP554" s="928"/>
      <c r="AQ554" s="928"/>
      <c r="AR554" s="928"/>
    </row>
    <row r="555" spans="1:44">
      <c r="A555" s="928"/>
      <c r="B555" s="928"/>
      <c r="C555" s="928"/>
      <c r="D555" s="928"/>
      <c r="E555" s="928"/>
      <c r="F555" s="928"/>
      <c r="G555" s="928"/>
      <c r="H555" s="928"/>
      <c r="I555" s="928"/>
      <c r="J555" s="928"/>
      <c r="K555" s="928"/>
      <c r="L555" s="928"/>
      <c r="M555" s="928"/>
      <c r="N555" s="928"/>
      <c r="O555" s="928"/>
      <c r="P555" s="928"/>
      <c r="Q555" s="928"/>
      <c r="R555" s="928"/>
      <c r="S555" s="928"/>
      <c r="T555" s="928"/>
      <c r="U555" s="928"/>
      <c r="V555" s="928"/>
      <c r="W555" s="928"/>
      <c r="X555" s="928"/>
      <c r="Y555" s="928"/>
      <c r="Z555" s="928"/>
      <c r="AA555" s="928"/>
      <c r="AB555" s="928"/>
      <c r="AC555" s="928"/>
      <c r="AD555" s="928"/>
      <c r="AE555" s="928"/>
      <c r="AF555" s="928"/>
      <c r="AG555" s="928"/>
      <c r="AH555" s="928"/>
      <c r="AI555" s="928"/>
      <c r="AJ555" s="928"/>
      <c r="AK555" s="928"/>
      <c r="AL555" s="928"/>
      <c r="AM555" s="928"/>
      <c r="AN555" s="928"/>
      <c r="AO555" s="928"/>
      <c r="AP555" s="928"/>
      <c r="AQ555" s="928"/>
      <c r="AR555" s="928"/>
    </row>
    <row r="556" spans="1:44">
      <c r="A556" s="928"/>
      <c r="B556" s="928"/>
      <c r="C556" s="928"/>
      <c r="D556" s="928"/>
      <c r="E556" s="928"/>
      <c r="F556" s="928"/>
      <c r="G556" s="928"/>
      <c r="H556" s="928"/>
      <c r="I556" s="928"/>
      <c r="J556" s="928"/>
      <c r="K556" s="928"/>
      <c r="L556" s="928"/>
      <c r="M556" s="928"/>
      <c r="N556" s="928"/>
      <c r="O556" s="928"/>
      <c r="P556" s="928"/>
      <c r="Q556" s="928"/>
      <c r="R556" s="928"/>
      <c r="S556" s="928"/>
      <c r="T556" s="928"/>
      <c r="U556" s="928"/>
      <c r="V556" s="928"/>
      <c r="W556" s="928"/>
      <c r="X556" s="928"/>
      <c r="Y556" s="928"/>
      <c r="Z556" s="928"/>
      <c r="AA556" s="928"/>
      <c r="AB556" s="928"/>
      <c r="AC556" s="928"/>
      <c r="AD556" s="928"/>
      <c r="AE556" s="928"/>
      <c r="AF556" s="928"/>
      <c r="AG556" s="928"/>
      <c r="AH556" s="928"/>
      <c r="AI556" s="928"/>
      <c r="AJ556" s="928"/>
      <c r="AK556" s="928"/>
      <c r="AL556" s="928"/>
      <c r="AM556" s="928"/>
      <c r="AN556" s="928"/>
      <c r="AO556" s="928"/>
      <c r="AP556" s="928"/>
      <c r="AQ556" s="928"/>
      <c r="AR556" s="928"/>
    </row>
    <row r="557" spans="1:44">
      <c r="A557" s="928"/>
      <c r="B557" s="928"/>
      <c r="C557" s="928"/>
      <c r="D557" s="928"/>
      <c r="E557" s="928"/>
      <c r="F557" s="928"/>
      <c r="G557" s="928"/>
      <c r="H557" s="928"/>
      <c r="I557" s="928"/>
      <c r="J557" s="928"/>
      <c r="K557" s="928"/>
      <c r="L557" s="928"/>
      <c r="M557" s="928"/>
      <c r="N557" s="928"/>
      <c r="O557" s="928"/>
      <c r="P557" s="928"/>
      <c r="Q557" s="928"/>
      <c r="R557" s="928"/>
      <c r="S557" s="928"/>
      <c r="T557" s="928"/>
      <c r="U557" s="928"/>
      <c r="V557" s="928"/>
      <c r="W557" s="928"/>
      <c r="X557" s="928"/>
      <c r="Y557" s="928"/>
      <c r="Z557" s="928"/>
      <c r="AA557" s="928"/>
      <c r="AB557" s="928"/>
      <c r="AC557" s="928"/>
      <c r="AD557" s="928"/>
      <c r="AE557" s="928"/>
      <c r="AF557" s="928"/>
      <c r="AG557" s="928"/>
      <c r="AH557" s="928"/>
      <c r="AI557" s="928"/>
      <c r="AJ557" s="928"/>
      <c r="AK557" s="928"/>
      <c r="AL557" s="928"/>
      <c r="AM557" s="928"/>
      <c r="AN557" s="928"/>
      <c r="AO557" s="928"/>
      <c r="AP557" s="928"/>
      <c r="AQ557" s="928"/>
      <c r="AR557" s="928"/>
    </row>
    <row r="558" spans="1:44">
      <c r="A558" s="928"/>
      <c r="B558" s="928"/>
      <c r="C558" s="928"/>
      <c r="D558" s="928"/>
      <c r="E558" s="928"/>
      <c r="F558" s="928"/>
      <c r="G558" s="928"/>
      <c r="H558" s="928"/>
      <c r="I558" s="928"/>
      <c r="J558" s="928"/>
      <c r="K558" s="928"/>
      <c r="L558" s="928"/>
      <c r="M558" s="928"/>
      <c r="N558" s="928"/>
      <c r="O558" s="928"/>
      <c r="P558" s="928"/>
      <c r="Q558" s="928"/>
      <c r="R558" s="928"/>
      <c r="S558" s="928"/>
      <c r="T558" s="928"/>
      <c r="U558" s="928"/>
      <c r="V558" s="928"/>
      <c r="W558" s="928"/>
      <c r="X558" s="928"/>
      <c r="Y558" s="928"/>
      <c r="Z558" s="928"/>
      <c r="AA558" s="928"/>
      <c r="AB558" s="928"/>
      <c r="AC558" s="928"/>
      <c r="AD558" s="928"/>
      <c r="AE558" s="928"/>
      <c r="AF558" s="928"/>
      <c r="AG558" s="928"/>
      <c r="AH558" s="928"/>
      <c r="AI558" s="928"/>
      <c r="AJ558" s="928"/>
      <c r="AK558" s="928"/>
      <c r="AL558" s="928"/>
      <c r="AM558" s="928"/>
      <c r="AN558" s="928"/>
      <c r="AO558" s="928"/>
      <c r="AP558" s="928"/>
      <c r="AQ558" s="928"/>
      <c r="AR558" s="928"/>
    </row>
    <row r="559" spans="1:44">
      <c r="A559" s="928"/>
      <c r="B559" s="928"/>
      <c r="C559" s="928"/>
      <c r="D559" s="928"/>
      <c r="E559" s="928"/>
      <c r="F559" s="928"/>
      <c r="G559" s="928"/>
      <c r="H559" s="928"/>
      <c r="I559" s="928"/>
      <c r="J559" s="928"/>
      <c r="K559" s="928"/>
      <c r="L559" s="928"/>
      <c r="M559" s="928"/>
      <c r="N559" s="928"/>
      <c r="O559" s="928"/>
      <c r="P559" s="928"/>
      <c r="Q559" s="928"/>
      <c r="R559" s="928"/>
      <c r="S559" s="928"/>
      <c r="T559" s="928"/>
      <c r="U559" s="928"/>
      <c r="V559" s="928"/>
      <c r="W559" s="928"/>
      <c r="X559" s="928"/>
      <c r="Y559" s="928"/>
      <c r="Z559" s="928"/>
      <c r="AA559" s="928"/>
      <c r="AB559" s="928"/>
      <c r="AC559" s="928"/>
      <c r="AD559" s="928"/>
      <c r="AE559" s="928"/>
      <c r="AF559" s="928"/>
      <c r="AG559" s="928"/>
      <c r="AH559" s="928"/>
      <c r="AI559" s="928"/>
      <c r="AJ559" s="928"/>
      <c r="AK559" s="928"/>
      <c r="AL559" s="928"/>
      <c r="AM559" s="928"/>
      <c r="AN559" s="928"/>
      <c r="AO559" s="928"/>
      <c r="AP559" s="928"/>
      <c r="AQ559" s="928"/>
      <c r="AR559" s="928"/>
    </row>
    <row r="560" spans="1:44">
      <c r="A560" s="928"/>
      <c r="B560" s="928"/>
      <c r="C560" s="928"/>
      <c r="D560" s="928"/>
      <c r="E560" s="928"/>
      <c r="F560" s="928"/>
      <c r="G560" s="928"/>
      <c r="H560" s="928"/>
      <c r="I560" s="928"/>
      <c r="J560" s="928"/>
      <c r="K560" s="928"/>
      <c r="L560" s="928"/>
      <c r="M560" s="928"/>
      <c r="N560" s="928"/>
      <c r="O560" s="928"/>
      <c r="P560" s="928"/>
      <c r="Q560" s="928"/>
      <c r="R560" s="928"/>
      <c r="S560" s="928"/>
      <c r="T560" s="928"/>
      <c r="U560" s="928"/>
      <c r="V560" s="928"/>
      <c r="W560" s="928"/>
      <c r="X560" s="928"/>
      <c r="Y560" s="928"/>
      <c r="Z560" s="928"/>
      <c r="AA560" s="928"/>
      <c r="AB560" s="928"/>
      <c r="AC560" s="928"/>
      <c r="AD560" s="928"/>
      <c r="AE560" s="928"/>
      <c r="AF560" s="928"/>
      <c r="AG560" s="928"/>
      <c r="AH560" s="928"/>
      <c r="AI560" s="928"/>
      <c r="AJ560" s="928"/>
      <c r="AK560" s="928"/>
      <c r="AL560" s="928"/>
      <c r="AM560" s="928"/>
      <c r="AN560" s="928"/>
      <c r="AO560" s="928"/>
      <c r="AP560" s="928"/>
      <c r="AQ560" s="928"/>
      <c r="AR560" s="928"/>
    </row>
    <row r="561" spans="1:44">
      <c r="A561" s="928"/>
      <c r="B561" s="928"/>
      <c r="C561" s="928"/>
      <c r="D561" s="928"/>
      <c r="E561" s="928"/>
      <c r="F561" s="928"/>
      <c r="G561" s="928"/>
      <c r="H561" s="928"/>
      <c r="I561" s="928"/>
      <c r="J561" s="928"/>
      <c r="K561" s="928"/>
      <c r="L561" s="928"/>
      <c r="M561" s="928"/>
      <c r="N561" s="928"/>
      <c r="O561" s="928"/>
      <c r="P561" s="928"/>
      <c r="Q561" s="928"/>
      <c r="R561" s="928"/>
      <c r="S561" s="928"/>
      <c r="T561" s="928"/>
      <c r="U561" s="928"/>
      <c r="V561" s="928"/>
      <c r="W561" s="928"/>
      <c r="X561" s="928"/>
      <c r="Y561" s="928"/>
      <c r="Z561" s="928"/>
      <c r="AA561" s="928"/>
      <c r="AB561" s="928"/>
      <c r="AC561" s="928"/>
      <c r="AD561" s="928"/>
      <c r="AE561" s="928"/>
      <c r="AF561" s="928"/>
      <c r="AG561" s="928"/>
      <c r="AH561" s="928"/>
      <c r="AI561" s="928"/>
      <c r="AJ561" s="928"/>
      <c r="AK561" s="928"/>
      <c r="AL561" s="928"/>
      <c r="AM561" s="928"/>
      <c r="AN561" s="928"/>
      <c r="AO561" s="928"/>
      <c r="AP561" s="928"/>
      <c r="AQ561" s="928"/>
      <c r="AR561" s="928"/>
    </row>
    <row r="562" spans="1:44">
      <c r="A562" s="928"/>
      <c r="B562" s="928"/>
      <c r="C562" s="928"/>
      <c r="D562" s="928"/>
      <c r="E562" s="928"/>
      <c r="F562" s="928"/>
      <c r="G562" s="928"/>
      <c r="H562" s="928"/>
      <c r="I562" s="928"/>
      <c r="J562" s="928"/>
      <c r="K562" s="928"/>
      <c r="L562" s="928"/>
      <c r="M562" s="928"/>
      <c r="N562" s="928"/>
      <c r="O562" s="928"/>
      <c r="P562" s="928"/>
      <c r="Q562" s="928"/>
      <c r="R562" s="928"/>
      <c r="S562" s="928"/>
      <c r="T562" s="928"/>
      <c r="U562" s="928"/>
      <c r="V562" s="928"/>
      <c r="W562" s="928"/>
      <c r="X562" s="928"/>
      <c r="Y562" s="928"/>
      <c r="Z562" s="928"/>
      <c r="AA562" s="928"/>
      <c r="AB562" s="928"/>
      <c r="AC562" s="928"/>
      <c r="AD562" s="928"/>
      <c r="AE562" s="928"/>
      <c r="AF562" s="928"/>
      <c r="AG562" s="928"/>
      <c r="AH562" s="928"/>
      <c r="AI562" s="928"/>
      <c r="AJ562" s="928"/>
      <c r="AK562" s="928"/>
      <c r="AL562" s="928"/>
      <c r="AM562" s="928"/>
      <c r="AN562" s="928"/>
      <c r="AO562" s="928"/>
      <c r="AP562" s="928"/>
      <c r="AQ562" s="928"/>
      <c r="AR562" s="928"/>
    </row>
    <row r="563" spans="1:44">
      <c r="A563" s="928"/>
      <c r="B563" s="928"/>
      <c r="C563" s="928"/>
      <c r="D563" s="928"/>
      <c r="E563" s="928"/>
      <c r="F563" s="928"/>
      <c r="G563" s="928"/>
      <c r="H563" s="928"/>
      <c r="I563" s="928"/>
      <c r="J563" s="928"/>
      <c r="K563" s="928"/>
      <c r="L563" s="928"/>
      <c r="M563" s="928"/>
      <c r="N563" s="928"/>
      <c r="O563" s="928"/>
      <c r="P563" s="928"/>
      <c r="Q563" s="928"/>
      <c r="R563" s="928"/>
      <c r="S563" s="928"/>
      <c r="T563" s="928"/>
      <c r="U563" s="928"/>
      <c r="V563" s="928"/>
      <c r="W563" s="928"/>
      <c r="X563" s="928"/>
      <c r="Y563" s="928"/>
      <c r="Z563" s="928"/>
      <c r="AA563" s="928"/>
      <c r="AB563" s="928"/>
      <c r="AC563" s="928"/>
      <c r="AD563" s="928"/>
      <c r="AE563" s="928"/>
      <c r="AF563" s="928"/>
      <c r="AG563" s="928"/>
      <c r="AH563" s="928"/>
      <c r="AI563" s="928"/>
      <c r="AJ563" s="928"/>
      <c r="AK563" s="928"/>
      <c r="AL563" s="928"/>
      <c r="AM563" s="928"/>
      <c r="AN563" s="928"/>
      <c r="AO563" s="928"/>
      <c r="AP563" s="928"/>
      <c r="AQ563" s="928"/>
      <c r="AR563" s="928"/>
    </row>
    <row r="564" spans="1:44">
      <c r="A564" s="928"/>
      <c r="B564" s="928"/>
      <c r="C564" s="928"/>
      <c r="D564" s="928"/>
      <c r="E564" s="928"/>
      <c r="F564" s="928"/>
      <c r="G564" s="928"/>
      <c r="H564" s="928"/>
      <c r="I564" s="928"/>
      <c r="J564" s="928"/>
      <c r="K564" s="928"/>
      <c r="L564" s="928"/>
      <c r="M564" s="928"/>
      <c r="N564" s="928"/>
      <c r="O564" s="928"/>
      <c r="P564" s="928"/>
      <c r="Q564" s="928"/>
      <c r="R564" s="928"/>
      <c r="S564" s="928"/>
      <c r="T564" s="928"/>
      <c r="U564" s="928"/>
      <c r="V564" s="928"/>
      <c r="W564" s="928"/>
      <c r="X564" s="928"/>
      <c r="Y564" s="928"/>
      <c r="Z564" s="928"/>
      <c r="AA564" s="928"/>
      <c r="AB564" s="928"/>
      <c r="AC564" s="928"/>
      <c r="AD564" s="928"/>
      <c r="AE564" s="928"/>
      <c r="AF564" s="928"/>
      <c r="AG564" s="928"/>
      <c r="AH564" s="928"/>
      <c r="AI564" s="928"/>
      <c r="AJ564" s="928"/>
      <c r="AK564" s="928"/>
      <c r="AL564" s="928"/>
      <c r="AM564" s="928"/>
      <c r="AN564" s="928"/>
      <c r="AO564" s="928"/>
      <c r="AP564" s="928"/>
      <c r="AQ564" s="928"/>
      <c r="AR564" s="928"/>
    </row>
    <row r="565" spans="1:44">
      <c r="A565" s="928"/>
      <c r="B565" s="928"/>
      <c r="C565" s="928"/>
      <c r="D565" s="928"/>
      <c r="E565" s="928"/>
      <c r="F565" s="928"/>
      <c r="G565" s="928"/>
      <c r="H565" s="928"/>
      <c r="I565" s="928"/>
      <c r="J565" s="928"/>
      <c r="K565" s="928"/>
      <c r="L565" s="928"/>
      <c r="M565" s="928"/>
      <c r="N565" s="928"/>
      <c r="O565" s="928"/>
      <c r="P565" s="928"/>
      <c r="Q565" s="928"/>
      <c r="R565" s="928"/>
      <c r="S565" s="928"/>
      <c r="T565" s="928"/>
      <c r="U565" s="928"/>
      <c r="V565" s="928"/>
      <c r="W565" s="928"/>
      <c r="X565" s="928"/>
      <c r="Y565" s="928"/>
      <c r="Z565" s="928"/>
      <c r="AA565" s="928"/>
      <c r="AB565" s="928"/>
      <c r="AC565" s="928"/>
      <c r="AD565" s="928"/>
      <c r="AE565" s="928"/>
      <c r="AF565" s="928"/>
      <c r="AG565" s="928"/>
      <c r="AH565" s="928"/>
      <c r="AI565" s="928"/>
      <c r="AJ565" s="928"/>
      <c r="AK565" s="928"/>
      <c r="AL565" s="928"/>
      <c r="AM565" s="928"/>
      <c r="AN565" s="928"/>
      <c r="AO565" s="928"/>
      <c r="AP565" s="928"/>
      <c r="AQ565" s="928"/>
      <c r="AR565" s="928"/>
    </row>
    <row r="566" spans="1:44">
      <c r="A566" s="928"/>
      <c r="B566" s="928"/>
      <c r="C566" s="928"/>
      <c r="D566" s="928"/>
      <c r="E566" s="928"/>
      <c r="F566" s="928"/>
      <c r="G566" s="928"/>
      <c r="H566" s="928"/>
      <c r="I566" s="928"/>
      <c r="J566" s="928"/>
      <c r="K566" s="928"/>
      <c r="L566" s="928"/>
      <c r="M566" s="928"/>
      <c r="N566" s="928"/>
      <c r="O566" s="928"/>
      <c r="P566" s="928"/>
      <c r="Q566" s="928"/>
      <c r="R566" s="928"/>
      <c r="S566" s="928"/>
      <c r="T566" s="928"/>
      <c r="U566" s="928"/>
      <c r="V566" s="928"/>
      <c r="W566" s="928"/>
      <c r="X566" s="928"/>
      <c r="Y566" s="928"/>
      <c r="Z566" s="928"/>
      <c r="AA566" s="928"/>
      <c r="AB566" s="928"/>
      <c r="AC566" s="928"/>
      <c r="AD566" s="928"/>
      <c r="AE566" s="928"/>
      <c r="AF566" s="928"/>
      <c r="AG566" s="928"/>
      <c r="AH566" s="928"/>
      <c r="AI566" s="928"/>
      <c r="AJ566" s="928"/>
      <c r="AK566" s="928"/>
      <c r="AL566" s="928"/>
      <c r="AM566" s="928"/>
      <c r="AN566" s="928"/>
      <c r="AO566" s="928"/>
      <c r="AP566" s="928"/>
      <c r="AQ566" s="928"/>
      <c r="AR566" s="928"/>
    </row>
    <row r="567" spans="1:44">
      <c r="A567" s="928"/>
      <c r="B567" s="928"/>
      <c r="C567" s="928"/>
      <c r="D567" s="928"/>
      <c r="E567" s="928"/>
      <c r="F567" s="928"/>
      <c r="G567" s="928"/>
      <c r="H567" s="928"/>
      <c r="I567" s="928"/>
      <c r="J567" s="928"/>
      <c r="K567" s="928"/>
      <c r="L567" s="928"/>
      <c r="M567" s="928"/>
      <c r="N567" s="928"/>
      <c r="O567" s="928"/>
      <c r="P567" s="928"/>
      <c r="Q567" s="928"/>
      <c r="R567" s="928"/>
      <c r="S567" s="928"/>
      <c r="T567" s="928"/>
      <c r="U567" s="928"/>
      <c r="V567" s="928"/>
      <c r="W567" s="928"/>
      <c r="X567" s="928"/>
      <c r="Y567" s="928"/>
      <c r="Z567" s="928"/>
      <c r="AA567" s="928"/>
      <c r="AB567" s="928"/>
      <c r="AC567" s="928"/>
      <c r="AD567" s="928"/>
      <c r="AE567" s="928"/>
      <c r="AF567" s="928"/>
      <c r="AG567" s="928"/>
      <c r="AH567" s="928"/>
      <c r="AI567" s="928"/>
      <c r="AJ567" s="928"/>
      <c r="AK567" s="928"/>
      <c r="AL567" s="928"/>
      <c r="AM567" s="928"/>
      <c r="AN567" s="928"/>
      <c r="AO567" s="928"/>
      <c r="AP567" s="928"/>
      <c r="AQ567" s="928"/>
      <c r="AR567" s="928"/>
    </row>
    <row r="568" spans="1:44">
      <c r="A568" s="928"/>
      <c r="B568" s="928"/>
      <c r="C568" s="928"/>
      <c r="D568" s="928"/>
      <c r="E568" s="928"/>
      <c r="F568" s="928"/>
      <c r="G568" s="928"/>
      <c r="H568" s="928"/>
      <c r="I568" s="928"/>
      <c r="J568" s="928"/>
      <c r="K568" s="928"/>
      <c r="L568" s="928"/>
      <c r="M568" s="928"/>
      <c r="N568" s="928"/>
      <c r="O568" s="928"/>
      <c r="P568" s="928"/>
      <c r="Q568" s="928"/>
      <c r="R568" s="928"/>
      <c r="S568" s="928"/>
      <c r="T568" s="928"/>
      <c r="U568" s="928"/>
      <c r="V568" s="928"/>
      <c r="W568" s="928"/>
      <c r="X568" s="928"/>
      <c r="Y568" s="928"/>
      <c r="Z568" s="928"/>
      <c r="AA568" s="928"/>
      <c r="AB568" s="928"/>
      <c r="AC568" s="928"/>
      <c r="AD568" s="928"/>
      <c r="AE568" s="928"/>
      <c r="AF568" s="928"/>
      <c r="AG568" s="928"/>
      <c r="AH568" s="928"/>
      <c r="AI568" s="928"/>
      <c r="AJ568" s="928"/>
      <c r="AK568" s="928"/>
      <c r="AL568" s="928"/>
      <c r="AM568" s="928"/>
      <c r="AN568" s="928"/>
      <c r="AO568" s="928"/>
      <c r="AP568" s="928"/>
      <c r="AQ568" s="928"/>
      <c r="AR568" s="928"/>
    </row>
    <row r="569" spans="1:44">
      <c r="A569" s="928"/>
      <c r="B569" s="928"/>
      <c r="C569" s="928"/>
      <c r="D569" s="928"/>
      <c r="E569" s="928"/>
      <c r="F569" s="928"/>
      <c r="G569" s="928"/>
      <c r="H569" s="928"/>
      <c r="I569" s="928"/>
      <c r="J569" s="928"/>
      <c r="K569" s="928"/>
      <c r="L569" s="928"/>
      <c r="M569" s="928"/>
      <c r="N569" s="928"/>
      <c r="O569" s="928"/>
      <c r="P569" s="928"/>
      <c r="Q569" s="928"/>
      <c r="R569" s="928"/>
      <c r="S569" s="928"/>
      <c r="T569" s="928"/>
      <c r="U569" s="928"/>
      <c r="V569" s="928"/>
      <c r="W569" s="928"/>
      <c r="X569" s="928"/>
      <c r="Y569" s="928"/>
      <c r="Z569" s="928"/>
      <c r="AA569" s="928"/>
      <c r="AB569" s="928"/>
      <c r="AC569" s="928"/>
      <c r="AD569" s="928"/>
      <c r="AE569" s="928"/>
      <c r="AF569" s="928"/>
      <c r="AG569" s="928"/>
      <c r="AH569" s="928"/>
      <c r="AI569" s="928"/>
      <c r="AJ569" s="928"/>
      <c r="AK569" s="928"/>
      <c r="AL569" s="928"/>
      <c r="AM569" s="928"/>
      <c r="AN569" s="928"/>
      <c r="AO569" s="928"/>
      <c r="AP569" s="928"/>
      <c r="AQ569" s="928"/>
      <c r="AR569" s="928"/>
    </row>
    <row r="570" spans="1:44">
      <c r="A570" s="928"/>
      <c r="B570" s="928"/>
      <c r="C570" s="928"/>
      <c r="D570" s="928"/>
      <c r="E570" s="928"/>
      <c r="F570" s="928"/>
      <c r="G570" s="928"/>
      <c r="H570" s="928"/>
      <c r="I570" s="928"/>
      <c r="J570" s="928"/>
      <c r="K570" s="928"/>
      <c r="L570" s="928"/>
      <c r="M570" s="928"/>
      <c r="N570" s="928"/>
      <c r="O570" s="928"/>
      <c r="P570" s="928"/>
      <c r="Q570" s="928"/>
      <c r="R570" s="928"/>
      <c r="S570" s="928"/>
      <c r="T570" s="928"/>
      <c r="U570" s="928"/>
      <c r="V570" s="928"/>
      <c r="W570" s="928"/>
      <c r="X570" s="928"/>
      <c r="Y570" s="928"/>
      <c r="Z570" s="928"/>
      <c r="AA570" s="928"/>
      <c r="AB570" s="928"/>
      <c r="AC570" s="928"/>
      <c r="AD570" s="928"/>
      <c r="AE570" s="928"/>
      <c r="AF570" s="928"/>
      <c r="AG570" s="928"/>
      <c r="AH570" s="928"/>
      <c r="AI570" s="928"/>
      <c r="AJ570" s="928"/>
      <c r="AK570" s="928"/>
      <c r="AL570" s="928"/>
      <c r="AM570" s="928"/>
      <c r="AN570" s="928"/>
      <c r="AO570" s="928"/>
      <c r="AP570" s="928"/>
      <c r="AQ570" s="928"/>
      <c r="AR570" s="928"/>
    </row>
    <row r="571" spans="1:44">
      <c r="A571" s="928"/>
      <c r="B571" s="928"/>
      <c r="C571" s="928"/>
      <c r="D571" s="928"/>
      <c r="E571" s="928"/>
      <c r="F571" s="928"/>
      <c r="G571" s="928"/>
      <c r="H571" s="928"/>
      <c r="I571" s="928"/>
      <c r="J571" s="928"/>
      <c r="K571" s="928"/>
      <c r="L571" s="928"/>
      <c r="M571" s="928"/>
      <c r="N571" s="928"/>
      <c r="O571" s="928"/>
      <c r="P571" s="928"/>
      <c r="Q571" s="928"/>
      <c r="R571" s="928"/>
      <c r="S571" s="928"/>
      <c r="T571" s="928"/>
      <c r="U571" s="928"/>
      <c r="V571" s="928"/>
      <c r="W571" s="928"/>
      <c r="X571" s="928"/>
      <c r="Y571" s="928"/>
      <c r="Z571" s="928"/>
      <c r="AA571" s="928"/>
      <c r="AB571" s="928"/>
      <c r="AC571" s="928"/>
      <c r="AD571" s="928"/>
      <c r="AE571" s="928"/>
      <c r="AF571" s="928"/>
      <c r="AG571" s="928"/>
      <c r="AH571" s="928"/>
      <c r="AI571" s="928"/>
      <c r="AJ571" s="928"/>
      <c r="AK571" s="928"/>
      <c r="AL571" s="928"/>
      <c r="AM571" s="928"/>
      <c r="AN571" s="928"/>
      <c r="AO571" s="928"/>
      <c r="AP571" s="928"/>
      <c r="AQ571" s="928"/>
      <c r="AR571" s="928"/>
    </row>
    <row r="572" spans="1:44">
      <c r="A572" s="928"/>
      <c r="B572" s="928"/>
      <c r="C572" s="928"/>
      <c r="D572" s="928"/>
      <c r="E572" s="928"/>
      <c r="F572" s="928"/>
      <c r="G572" s="928"/>
      <c r="H572" s="928"/>
      <c r="I572" s="928"/>
      <c r="J572" s="928"/>
      <c r="K572" s="928"/>
      <c r="L572" s="928"/>
      <c r="M572" s="928"/>
      <c r="N572" s="928"/>
      <c r="O572" s="928"/>
      <c r="P572" s="928"/>
      <c r="Q572" s="928"/>
      <c r="R572" s="928"/>
      <c r="S572" s="928"/>
      <c r="T572" s="928"/>
      <c r="U572" s="928"/>
      <c r="V572" s="928"/>
      <c r="W572" s="928"/>
      <c r="X572" s="928"/>
      <c r="Y572" s="928"/>
      <c r="Z572" s="928"/>
      <c r="AA572" s="928"/>
      <c r="AB572" s="928"/>
      <c r="AC572" s="928"/>
      <c r="AD572" s="928"/>
      <c r="AE572" s="928"/>
      <c r="AF572" s="928"/>
      <c r="AG572" s="928"/>
      <c r="AH572" s="928"/>
      <c r="AI572" s="928"/>
      <c r="AJ572" s="928"/>
      <c r="AK572" s="928"/>
      <c r="AL572" s="928"/>
      <c r="AM572" s="928"/>
      <c r="AN572" s="928"/>
      <c r="AO572" s="928"/>
      <c r="AP572" s="928"/>
      <c r="AQ572" s="928"/>
      <c r="AR572" s="928"/>
    </row>
    <row r="573" spans="1:44">
      <c r="A573" s="928"/>
      <c r="B573" s="928"/>
      <c r="C573" s="928"/>
      <c r="D573" s="928"/>
      <c r="E573" s="928"/>
      <c r="F573" s="928"/>
      <c r="G573" s="928"/>
      <c r="H573" s="928"/>
      <c r="I573" s="928"/>
      <c r="J573" s="928"/>
      <c r="K573" s="928"/>
      <c r="L573" s="928"/>
      <c r="M573" s="928"/>
      <c r="N573" s="928"/>
      <c r="O573" s="928"/>
      <c r="P573" s="928"/>
      <c r="Q573" s="928"/>
      <c r="R573" s="928"/>
      <c r="S573" s="928"/>
      <c r="T573" s="928"/>
      <c r="U573" s="928"/>
      <c r="V573" s="928"/>
      <c r="W573" s="928"/>
      <c r="X573" s="928"/>
      <c r="Y573" s="928"/>
      <c r="Z573" s="928"/>
      <c r="AA573" s="928"/>
      <c r="AB573" s="928"/>
      <c r="AC573" s="928"/>
      <c r="AD573" s="928"/>
      <c r="AE573" s="928"/>
      <c r="AF573" s="928"/>
      <c r="AG573" s="928"/>
      <c r="AH573" s="928"/>
      <c r="AI573" s="928"/>
      <c r="AJ573" s="928"/>
      <c r="AK573" s="928"/>
      <c r="AL573" s="928"/>
      <c r="AM573" s="928"/>
      <c r="AN573" s="928"/>
      <c r="AO573" s="928"/>
      <c r="AP573" s="928"/>
      <c r="AQ573" s="928"/>
      <c r="AR573" s="928"/>
    </row>
    <row r="574" spans="1:44">
      <c r="A574" s="928"/>
      <c r="B574" s="928"/>
      <c r="C574" s="928"/>
      <c r="D574" s="928"/>
      <c r="E574" s="928"/>
      <c r="F574" s="928"/>
      <c r="G574" s="928"/>
      <c r="H574" s="928"/>
      <c r="I574" s="928"/>
      <c r="J574" s="928"/>
      <c r="K574" s="928"/>
      <c r="L574" s="928"/>
      <c r="M574" s="928"/>
      <c r="N574" s="928"/>
      <c r="O574" s="928"/>
      <c r="P574" s="928"/>
      <c r="Q574" s="928"/>
      <c r="R574" s="928"/>
      <c r="S574" s="928"/>
      <c r="T574" s="928"/>
      <c r="U574" s="928"/>
      <c r="V574" s="928"/>
      <c r="W574" s="928"/>
      <c r="X574" s="928"/>
      <c r="Y574" s="928"/>
      <c r="Z574" s="928"/>
      <c r="AA574" s="928"/>
      <c r="AB574" s="928"/>
      <c r="AC574" s="928"/>
      <c r="AD574" s="928"/>
      <c r="AE574" s="928"/>
      <c r="AF574" s="928"/>
      <c r="AG574" s="928"/>
      <c r="AH574" s="928"/>
      <c r="AI574" s="928"/>
      <c r="AJ574" s="928"/>
      <c r="AK574" s="928"/>
      <c r="AL574" s="928"/>
      <c r="AM574" s="928"/>
      <c r="AN574" s="928"/>
      <c r="AO574" s="928"/>
      <c r="AP574" s="928"/>
      <c r="AQ574" s="928"/>
      <c r="AR574" s="928"/>
    </row>
    <row r="575" spans="1:44">
      <c r="A575" s="928"/>
      <c r="B575" s="928"/>
      <c r="C575" s="928"/>
      <c r="D575" s="928"/>
      <c r="E575" s="928"/>
      <c r="F575" s="928"/>
      <c r="G575" s="928"/>
      <c r="H575" s="928"/>
      <c r="I575" s="928"/>
      <c r="J575" s="928"/>
      <c r="K575" s="928"/>
      <c r="L575" s="928"/>
      <c r="M575" s="928"/>
      <c r="N575" s="928"/>
      <c r="O575" s="928"/>
      <c r="P575" s="928"/>
      <c r="Q575" s="928"/>
      <c r="R575" s="928"/>
      <c r="S575" s="928"/>
      <c r="T575" s="928"/>
      <c r="U575" s="928"/>
      <c r="V575" s="928"/>
      <c r="W575" s="928"/>
      <c r="X575" s="928"/>
      <c r="Y575" s="928"/>
      <c r="Z575" s="928"/>
      <c r="AA575" s="928"/>
      <c r="AB575" s="928"/>
      <c r="AC575" s="928"/>
      <c r="AD575" s="928"/>
      <c r="AE575" s="928"/>
      <c r="AF575" s="928"/>
      <c r="AG575" s="928"/>
      <c r="AH575" s="928"/>
      <c r="AI575" s="928"/>
      <c r="AJ575" s="928"/>
      <c r="AK575" s="928"/>
      <c r="AL575" s="928"/>
      <c r="AM575" s="928"/>
      <c r="AN575" s="928"/>
      <c r="AO575" s="928"/>
      <c r="AP575" s="928"/>
      <c r="AQ575" s="928"/>
      <c r="AR575" s="928"/>
    </row>
    <row r="576" spans="1:44">
      <c r="A576" s="928"/>
      <c r="B576" s="928"/>
      <c r="C576" s="928"/>
      <c r="D576" s="928"/>
      <c r="E576" s="928"/>
      <c r="F576" s="928"/>
      <c r="G576" s="928"/>
      <c r="H576" s="928"/>
      <c r="I576" s="928"/>
      <c r="J576" s="928"/>
      <c r="K576" s="928"/>
      <c r="L576" s="928"/>
      <c r="M576" s="928"/>
      <c r="N576" s="928"/>
      <c r="O576" s="928"/>
      <c r="P576" s="928"/>
      <c r="Q576" s="928"/>
      <c r="R576" s="928"/>
      <c r="S576" s="928"/>
      <c r="T576" s="928"/>
      <c r="U576" s="928"/>
      <c r="V576" s="928"/>
      <c r="W576" s="928"/>
      <c r="X576" s="928"/>
      <c r="Y576" s="928"/>
      <c r="Z576" s="928"/>
      <c r="AA576" s="928"/>
      <c r="AB576" s="928"/>
      <c r="AC576" s="928"/>
      <c r="AD576" s="928"/>
      <c r="AE576" s="928"/>
      <c r="AF576" s="928"/>
      <c r="AG576" s="928"/>
      <c r="AH576" s="928"/>
      <c r="AI576" s="928"/>
      <c r="AJ576" s="928"/>
      <c r="AK576" s="928"/>
      <c r="AL576" s="928"/>
      <c r="AM576" s="928"/>
      <c r="AN576" s="928"/>
      <c r="AO576" s="928"/>
      <c r="AP576" s="928"/>
      <c r="AQ576" s="928"/>
      <c r="AR576" s="928"/>
    </row>
    <row r="577" spans="1:44">
      <c r="A577" s="928"/>
      <c r="B577" s="928"/>
      <c r="C577" s="928"/>
      <c r="D577" s="928"/>
      <c r="E577" s="928"/>
      <c r="F577" s="928"/>
      <c r="G577" s="928"/>
      <c r="H577" s="928"/>
      <c r="I577" s="928"/>
      <c r="J577" s="928"/>
      <c r="K577" s="928"/>
      <c r="L577" s="928"/>
      <c r="M577" s="928"/>
      <c r="N577" s="928"/>
      <c r="O577" s="928"/>
      <c r="P577" s="928"/>
      <c r="Q577" s="928"/>
      <c r="R577" s="928"/>
      <c r="S577" s="928"/>
      <c r="T577" s="928"/>
      <c r="U577" s="928"/>
      <c r="V577" s="928"/>
      <c r="W577" s="928"/>
      <c r="X577" s="928"/>
      <c r="Y577" s="928"/>
      <c r="Z577" s="928"/>
      <c r="AA577" s="928"/>
      <c r="AB577" s="928"/>
      <c r="AC577" s="928"/>
      <c r="AD577" s="928"/>
      <c r="AE577" s="928"/>
      <c r="AF577" s="928"/>
      <c r="AG577" s="928"/>
      <c r="AH577" s="928"/>
      <c r="AI577" s="928"/>
      <c r="AJ577" s="928"/>
      <c r="AK577" s="928"/>
      <c r="AL577" s="928"/>
      <c r="AM577" s="928"/>
      <c r="AN577" s="928"/>
      <c r="AO577" s="928"/>
      <c r="AP577" s="928"/>
      <c r="AQ577" s="928"/>
      <c r="AR577" s="928"/>
    </row>
    <row r="578" spans="1:44">
      <c r="A578" s="928"/>
      <c r="B578" s="928"/>
      <c r="C578" s="928"/>
      <c r="D578" s="928"/>
      <c r="E578" s="928"/>
      <c r="F578" s="928"/>
      <c r="G578" s="928"/>
      <c r="H578" s="928"/>
      <c r="I578" s="928"/>
      <c r="J578" s="928"/>
      <c r="K578" s="928"/>
      <c r="L578" s="928"/>
      <c r="M578" s="928"/>
      <c r="N578" s="928"/>
      <c r="O578" s="928"/>
      <c r="P578" s="928"/>
      <c r="Q578" s="928"/>
      <c r="R578" s="928"/>
      <c r="S578" s="928"/>
      <c r="T578" s="928"/>
      <c r="U578" s="928"/>
      <c r="V578" s="928"/>
      <c r="W578" s="928"/>
      <c r="X578" s="928"/>
      <c r="Y578" s="928"/>
      <c r="Z578" s="928"/>
      <c r="AA578" s="928"/>
      <c r="AB578" s="928"/>
      <c r="AC578" s="928"/>
      <c r="AD578" s="928"/>
      <c r="AE578" s="928"/>
      <c r="AF578" s="928"/>
      <c r="AG578" s="928"/>
      <c r="AH578" s="928"/>
      <c r="AI578" s="928"/>
      <c r="AJ578" s="928"/>
      <c r="AK578" s="928"/>
      <c r="AL578" s="928"/>
      <c r="AM578" s="928"/>
      <c r="AN578" s="928"/>
      <c r="AO578" s="928"/>
      <c r="AP578" s="928"/>
      <c r="AQ578" s="928"/>
      <c r="AR578" s="928"/>
    </row>
    <row r="579" spans="1:44">
      <c r="A579" s="928"/>
      <c r="B579" s="928"/>
      <c r="C579" s="928"/>
      <c r="D579" s="928"/>
      <c r="E579" s="928"/>
      <c r="F579" s="928"/>
      <c r="G579" s="928"/>
      <c r="H579" s="928"/>
      <c r="I579" s="928"/>
      <c r="J579" s="928"/>
      <c r="K579" s="928"/>
      <c r="L579" s="928"/>
      <c r="M579" s="928"/>
      <c r="N579" s="928"/>
      <c r="O579" s="928"/>
      <c r="P579" s="928"/>
      <c r="Q579" s="928"/>
      <c r="R579" s="928"/>
      <c r="S579" s="928"/>
      <c r="T579" s="928"/>
      <c r="U579" s="928"/>
      <c r="V579" s="928"/>
      <c r="W579" s="928"/>
      <c r="X579" s="928"/>
      <c r="Y579" s="928"/>
      <c r="Z579" s="928"/>
      <c r="AA579" s="928"/>
      <c r="AB579" s="928"/>
      <c r="AC579" s="928"/>
      <c r="AD579" s="928"/>
      <c r="AE579" s="928"/>
      <c r="AF579" s="928"/>
      <c r="AG579" s="928"/>
      <c r="AH579" s="928"/>
      <c r="AI579" s="928"/>
      <c r="AJ579" s="928"/>
      <c r="AK579" s="928"/>
      <c r="AL579" s="928"/>
      <c r="AM579" s="928"/>
      <c r="AN579" s="928"/>
      <c r="AO579" s="928"/>
      <c r="AP579" s="928"/>
      <c r="AQ579" s="928"/>
      <c r="AR579" s="928"/>
    </row>
    <row r="580" spans="1:44">
      <c r="A580" s="928"/>
      <c r="B580" s="928"/>
      <c r="C580" s="928"/>
      <c r="D580" s="928"/>
      <c r="E580" s="928"/>
      <c r="F580" s="928"/>
      <c r="G580" s="928"/>
      <c r="H580" s="928"/>
      <c r="I580" s="928"/>
      <c r="J580" s="928"/>
      <c r="K580" s="928"/>
      <c r="L580" s="928"/>
      <c r="M580" s="928"/>
      <c r="N580" s="928"/>
      <c r="O580" s="928"/>
      <c r="P580" s="928"/>
      <c r="Q580" s="928"/>
      <c r="R580" s="928"/>
      <c r="S580" s="928"/>
      <c r="T580" s="928"/>
      <c r="U580" s="928"/>
      <c r="V580" s="928"/>
      <c r="W580" s="928"/>
      <c r="X580" s="928"/>
      <c r="Y580" s="928"/>
      <c r="Z580" s="928"/>
      <c r="AA580" s="928"/>
      <c r="AB580" s="928"/>
      <c r="AC580" s="928"/>
      <c r="AD580" s="928"/>
      <c r="AE580" s="928"/>
      <c r="AF580" s="928"/>
      <c r="AG580" s="928"/>
      <c r="AH580" s="928"/>
      <c r="AI580" s="928"/>
      <c r="AJ580" s="928"/>
      <c r="AK580" s="928"/>
      <c r="AL580" s="928"/>
      <c r="AM580" s="928"/>
      <c r="AN580" s="928"/>
      <c r="AO580" s="928"/>
      <c r="AP580" s="928"/>
      <c r="AQ580" s="928"/>
      <c r="AR580" s="928"/>
    </row>
    <row r="581" spans="1:44">
      <c r="A581" s="928"/>
      <c r="B581" s="928"/>
      <c r="C581" s="928"/>
      <c r="D581" s="928"/>
      <c r="E581" s="928"/>
      <c r="F581" s="928"/>
      <c r="G581" s="928"/>
      <c r="H581" s="928"/>
      <c r="I581" s="928"/>
      <c r="J581" s="928"/>
      <c r="K581" s="928"/>
      <c r="L581" s="928"/>
      <c r="M581" s="928"/>
      <c r="N581" s="928"/>
      <c r="O581" s="928"/>
      <c r="P581" s="928"/>
      <c r="Q581" s="928"/>
      <c r="R581" s="928"/>
      <c r="S581" s="928"/>
      <c r="T581" s="928"/>
      <c r="U581" s="928"/>
      <c r="V581" s="928"/>
      <c r="W581" s="928"/>
      <c r="X581" s="928"/>
      <c r="Y581" s="928"/>
      <c r="Z581" s="928"/>
      <c r="AA581" s="928"/>
      <c r="AB581" s="928"/>
      <c r="AC581" s="928"/>
      <c r="AD581" s="928"/>
      <c r="AE581" s="928"/>
      <c r="AF581" s="928"/>
      <c r="AG581" s="928"/>
      <c r="AH581" s="928"/>
      <c r="AI581" s="928"/>
      <c r="AJ581" s="928"/>
      <c r="AK581" s="928"/>
      <c r="AL581" s="928"/>
      <c r="AM581" s="928"/>
      <c r="AN581" s="928"/>
      <c r="AO581" s="928"/>
      <c r="AP581" s="928"/>
      <c r="AQ581" s="928"/>
      <c r="AR581" s="928"/>
    </row>
    <row r="582" spans="1:44">
      <c r="A582" s="928"/>
      <c r="B582" s="928"/>
      <c r="C582" s="928"/>
      <c r="D582" s="928"/>
      <c r="E582" s="928"/>
      <c r="F582" s="928"/>
      <c r="G582" s="928"/>
      <c r="H582" s="928"/>
      <c r="I582" s="928"/>
      <c r="J582" s="928"/>
      <c r="K582" s="928"/>
      <c r="L582" s="928"/>
      <c r="M582" s="928"/>
      <c r="N582" s="928"/>
      <c r="O582" s="928"/>
      <c r="P582" s="928"/>
      <c r="Q582" s="928"/>
      <c r="R582" s="928"/>
      <c r="S582" s="928"/>
      <c r="T582" s="928"/>
      <c r="U582" s="928"/>
      <c r="V582" s="928"/>
      <c r="W582" s="928"/>
      <c r="X582" s="928"/>
      <c r="Y582" s="928"/>
      <c r="Z582" s="928"/>
      <c r="AA582" s="928"/>
      <c r="AB582" s="928"/>
      <c r="AC582" s="928"/>
      <c r="AD582" s="928"/>
      <c r="AE582" s="928"/>
      <c r="AF582" s="928"/>
      <c r="AG582" s="928"/>
      <c r="AH582" s="928"/>
      <c r="AI582" s="928"/>
      <c r="AJ582" s="928"/>
      <c r="AK582" s="928"/>
      <c r="AL582" s="928"/>
      <c r="AM582" s="928"/>
      <c r="AN582" s="928"/>
      <c r="AO582" s="928"/>
      <c r="AP582" s="928"/>
      <c r="AQ582" s="928"/>
      <c r="AR582" s="928"/>
    </row>
    <row r="583" spans="1:44">
      <c r="A583" s="928"/>
      <c r="B583" s="928"/>
      <c r="C583" s="928"/>
      <c r="D583" s="928"/>
      <c r="E583" s="928"/>
      <c r="F583" s="928"/>
      <c r="G583" s="928"/>
      <c r="H583" s="928"/>
      <c r="I583" s="928"/>
      <c r="J583" s="928"/>
      <c r="K583" s="928"/>
      <c r="L583" s="928"/>
      <c r="M583" s="928"/>
      <c r="N583" s="928"/>
      <c r="O583" s="928"/>
      <c r="P583" s="928"/>
      <c r="Q583" s="928"/>
      <c r="R583" s="928"/>
      <c r="S583" s="928"/>
      <c r="T583" s="928"/>
      <c r="U583" s="928"/>
      <c r="V583" s="928"/>
      <c r="W583" s="928"/>
      <c r="X583" s="928"/>
      <c r="Y583" s="928"/>
      <c r="Z583" s="928"/>
      <c r="AA583" s="928"/>
      <c r="AB583" s="928"/>
      <c r="AC583" s="928"/>
      <c r="AD583" s="928"/>
      <c r="AE583" s="928"/>
      <c r="AF583" s="928"/>
      <c r="AG583" s="928"/>
      <c r="AH583" s="928"/>
      <c r="AI583" s="928"/>
      <c r="AJ583" s="928"/>
      <c r="AK583" s="928"/>
      <c r="AL583" s="928"/>
      <c r="AM583" s="928"/>
      <c r="AN583" s="928"/>
      <c r="AO583" s="928"/>
      <c r="AP583" s="928"/>
      <c r="AQ583" s="928"/>
      <c r="AR583" s="928"/>
    </row>
    <row r="584" spans="1:44">
      <c r="A584" s="928"/>
      <c r="B584" s="928"/>
      <c r="C584" s="928"/>
      <c r="D584" s="928"/>
      <c r="E584" s="928"/>
      <c r="F584" s="928"/>
      <c r="G584" s="928"/>
      <c r="H584" s="928"/>
      <c r="I584" s="928"/>
      <c r="J584" s="928"/>
      <c r="K584" s="928"/>
      <c r="L584" s="928"/>
      <c r="M584" s="928"/>
      <c r="N584" s="928"/>
      <c r="O584" s="928"/>
      <c r="P584" s="928"/>
      <c r="Q584" s="928"/>
      <c r="R584" s="928"/>
      <c r="S584" s="928"/>
      <c r="T584" s="928"/>
      <c r="U584" s="928"/>
      <c r="V584" s="928"/>
      <c r="W584" s="928"/>
      <c r="X584" s="928"/>
      <c r="Y584" s="928"/>
      <c r="Z584" s="928"/>
      <c r="AA584" s="928"/>
      <c r="AB584" s="928"/>
      <c r="AC584" s="928"/>
      <c r="AD584" s="928"/>
      <c r="AE584" s="928"/>
      <c r="AF584" s="928"/>
      <c r="AG584" s="928"/>
      <c r="AH584" s="928"/>
      <c r="AI584" s="928"/>
      <c r="AJ584" s="928"/>
      <c r="AK584" s="928"/>
      <c r="AL584" s="928"/>
      <c r="AM584" s="928"/>
      <c r="AN584" s="928"/>
      <c r="AO584" s="928"/>
      <c r="AP584" s="928"/>
      <c r="AQ584" s="928"/>
      <c r="AR584" s="928"/>
    </row>
    <row r="585" spans="1:44">
      <c r="A585" s="928"/>
      <c r="B585" s="928"/>
      <c r="C585" s="928"/>
      <c r="D585" s="928"/>
      <c r="E585" s="928"/>
      <c r="F585" s="928"/>
      <c r="G585" s="928"/>
      <c r="H585" s="928"/>
      <c r="I585" s="928"/>
      <c r="J585" s="928"/>
      <c r="K585" s="928"/>
      <c r="L585" s="928"/>
      <c r="M585" s="928"/>
      <c r="N585" s="928"/>
      <c r="O585" s="928"/>
      <c r="P585" s="928"/>
      <c r="Q585" s="928"/>
      <c r="R585" s="928"/>
      <c r="S585" s="928"/>
      <c r="T585" s="928"/>
      <c r="U585" s="928"/>
      <c r="V585" s="928"/>
      <c r="W585" s="928"/>
      <c r="X585" s="928"/>
      <c r="Y585" s="928"/>
      <c r="Z585" s="928"/>
      <c r="AA585" s="928"/>
      <c r="AB585" s="928"/>
      <c r="AC585" s="928"/>
      <c r="AD585" s="928"/>
      <c r="AE585" s="928"/>
      <c r="AF585" s="928"/>
      <c r="AG585" s="928"/>
      <c r="AH585" s="928"/>
      <c r="AI585" s="928"/>
      <c r="AJ585" s="928"/>
      <c r="AK585" s="928"/>
      <c r="AL585" s="928"/>
      <c r="AM585" s="928"/>
      <c r="AN585" s="928"/>
      <c r="AO585" s="928"/>
      <c r="AP585" s="928"/>
      <c r="AQ585" s="928"/>
      <c r="AR585" s="928"/>
    </row>
    <row r="586" spans="1:44">
      <c r="A586" s="928"/>
      <c r="B586" s="928"/>
      <c r="C586" s="928"/>
      <c r="D586" s="928"/>
      <c r="E586" s="928"/>
      <c r="F586" s="928"/>
      <c r="G586" s="928"/>
      <c r="H586" s="928"/>
      <c r="I586" s="928"/>
      <c r="J586" s="928"/>
      <c r="K586" s="928"/>
      <c r="L586" s="928"/>
      <c r="M586" s="928"/>
      <c r="N586" s="928"/>
      <c r="O586" s="928"/>
      <c r="P586" s="928"/>
      <c r="Q586" s="928"/>
      <c r="R586" s="928"/>
      <c r="S586" s="928"/>
      <c r="T586" s="928"/>
      <c r="U586" s="928"/>
      <c r="V586" s="928"/>
      <c r="W586" s="928"/>
      <c r="X586" s="928"/>
      <c r="Y586" s="928"/>
      <c r="Z586" s="928"/>
      <c r="AA586" s="928"/>
      <c r="AB586" s="928"/>
      <c r="AC586" s="928"/>
      <c r="AD586" s="928"/>
      <c r="AE586" s="928"/>
      <c r="AF586" s="928"/>
      <c r="AG586" s="928"/>
      <c r="AH586" s="928"/>
      <c r="AI586" s="928"/>
      <c r="AJ586" s="928"/>
      <c r="AK586" s="928"/>
      <c r="AL586" s="928"/>
      <c r="AM586" s="928"/>
      <c r="AN586" s="928"/>
      <c r="AO586" s="928"/>
      <c r="AP586" s="928"/>
      <c r="AQ586" s="928"/>
      <c r="AR586" s="928"/>
    </row>
    <row r="587" spans="1:44">
      <c r="A587" s="928"/>
      <c r="B587" s="928"/>
      <c r="C587" s="928"/>
      <c r="D587" s="928"/>
      <c r="E587" s="928"/>
      <c r="F587" s="928"/>
      <c r="G587" s="928"/>
      <c r="H587" s="928"/>
      <c r="I587" s="928"/>
      <c r="J587" s="928"/>
      <c r="K587" s="928"/>
      <c r="L587" s="928"/>
      <c r="M587" s="928"/>
      <c r="N587" s="928"/>
      <c r="O587" s="928"/>
      <c r="P587" s="928"/>
      <c r="Q587" s="928"/>
      <c r="R587" s="928"/>
      <c r="S587" s="928"/>
      <c r="T587" s="928"/>
      <c r="U587" s="928"/>
      <c r="V587" s="928"/>
      <c r="W587" s="928"/>
      <c r="X587" s="928"/>
      <c r="Y587" s="928"/>
      <c r="Z587" s="928"/>
      <c r="AA587" s="928"/>
      <c r="AB587" s="928"/>
      <c r="AC587" s="928"/>
      <c r="AD587" s="928"/>
      <c r="AE587" s="928"/>
      <c r="AF587" s="928"/>
      <c r="AG587" s="928"/>
      <c r="AH587" s="928"/>
      <c r="AI587" s="928"/>
      <c r="AJ587" s="928"/>
      <c r="AK587" s="928"/>
      <c r="AL587" s="928"/>
      <c r="AM587" s="928"/>
      <c r="AN587" s="928"/>
      <c r="AO587" s="928"/>
      <c r="AP587" s="928"/>
      <c r="AQ587" s="928"/>
      <c r="AR587" s="928"/>
    </row>
    <row r="588" spans="1:44">
      <c r="A588" s="928"/>
      <c r="B588" s="928"/>
      <c r="C588" s="928"/>
      <c r="D588" s="928"/>
      <c r="E588" s="928"/>
      <c r="F588" s="928"/>
      <c r="G588" s="928"/>
      <c r="H588" s="928"/>
      <c r="I588" s="928"/>
      <c r="J588" s="928"/>
      <c r="K588" s="928"/>
      <c r="L588" s="928"/>
      <c r="M588" s="928"/>
      <c r="N588" s="928"/>
      <c r="O588" s="928"/>
      <c r="P588" s="928"/>
      <c r="Q588" s="928"/>
      <c r="R588" s="928"/>
      <c r="S588" s="928"/>
      <c r="T588" s="928"/>
      <c r="U588" s="928"/>
      <c r="V588" s="928"/>
      <c r="W588" s="928"/>
      <c r="X588" s="928"/>
      <c r="Y588" s="928"/>
      <c r="Z588" s="928"/>
      <c r="AA588" s="928"/>
      <c r="AB588" s="928"/>
      <c r="AC588" s="928"/>
      <c r="AD588" s="928"/>
      <c r="AE588" s="928"/>
      <c r="AF588" s="928"/>
      <c r="AG588" s="928"/>
      <c r="AH588" s="928"/>
      <c r="AI588" s="928"/>
      <c r="AJ588" s="928"/>
      <c r="AK588" s="928"/>
      <c r="AL588" s="928"/>
      <c r="AM588" s="928"/>
      <c r="AN588" s="928"/>
      <c r="AO588" s="928"/>
      <c r="AP588" s="928"/>
      <c r="AQ588" s="928"/>
      <c r="AR588" s="928"/>
    </row>
    <row r="589" spans="1:44">
      <c r="A589" s="928"/>
      <c r="B589" s="928"/>
      <c r="C589" s="928"/>
      <c r="D589" s="928"/>
      <c r="E589" s="928"/>
      <c r="F589" s="928"/>
      <c r="G589" s="928"/>
      <c r="H589" s="928"/>
      <c r="I589" s="928"/>
      <c r="J589" s="928"/>
      <c r="K589" s="928"/>
      <c r="L589" s="928"/>
      <c r="M589" s="928"/>
      <c r="N589" s="928"/>
      <c r="O589" s="928"/>
      <c r="P589" s="928"/>
      <c r="Q589" s="928"/>
      <c r="R589" s="928"/>
      <c r="S589" s="928"/>
      <c r="T589" s="928"/>
      <c r="U589" s="928"/>
      <c r="V589" s="928"/>
      <c r="W589" s="928"/>
      <c r="X589" s="928"/>
      <c r="Y589" s="928"/>
      <c r="Z589" s="928"/>
      <c r="AA589" s="928"/>
      <c r="AB589" s="928"/>
      <c r="AC589" s="928"/>
      <c r="AD589" s="928"/>
      <c r="AE589" s="928"/>
      <c r="AF589" s="928"/>
      <c r="AG589" s="928"/>
      <c r="AH589" s="928"/>
      <c r="AI589" s="928"/>
      <c r="AJ589" s="928"/>
      <c r="AK589" s="928"/>
      <c r="AL589" s="928"/>
      <c r="AM589" s="928"/>
      <c r="AN589" s="928"/>
      <c r="AO589" s="928"/>
      <c r="AP589" s="928"/>
      <c r="AQ589" s="928"/>
      <c r="AR589" s="928"/>
    </row>
    <row r="590" spans="1:44">
      <c r="A590" s="928"/>
      <c r="B590" s="928"/>
      <c r="C590" s="928"/>
      <c r="D590" s="928"/>
      <c r="E590" s="928"/>
      <c r="F590" s="928"/>
      <c r="G590" s="928"/>
      <c r="H590" s="928"/>
      <c r="I590" s="928"/>
      <c r="J590" s="928"/>
      <c r="K590" s="928"/>
      <c r="L590" s="928"/>
      <c r="M590" s="928"/>
      <c r="N590" s="928"/>
      <c r="O590" s="928"/>
      <c r="P590" s="928"/>
      <c r="Q590" s="928"/>
      <c r="R590" s="928"/>
      <c r="S590" s="928"/>
      <c r="T590" s="928"/>
      <c r="U590" s="928"/>
      <c r="V590" s="928"/>
      <c r="W590" s="928"/>
      <c r="X590" s="928"/>
      <c r="Y590" s="928"/>
      <c r="Z590" s="928"/>
      <c r="AA590" s="928"/>
      <c r="AB590" s="928"/>
      <c r="AC590" s="928"/>
      <c r="AD590" s="928"/>
      <c r="AE590" s="928"/>
      <c r="AF590" s="928"/>
      <c r="AG590" s="928"/>
      <c r="AH590" s="928"/>
      <c r="AI590" s="928"/>
      <c r="AJ590" s="928"/>
      <c r="AK590" s="928"/>
      <c r="AL590" s="928"/>
      <c r="AM590" s="928"/>
      <c r="AN590" s="928"/>
      <c r="AO590" s="928"/>
      <c r="AP590" s="928"/>
      <c r="AQ590" s="928"/>
      <c r="AR590" s="928"/>
    </row>
    <row r="591" spans="1:44">
      <c r="A591" s="928"/>
      <c r="B591" s="928"/>
      <c r="C591" s="928"/>
      <c r="D591" s="928"/>
      <c r="E591" s="928"/>
      <c r="F591" s="928"/>
      <c r="G591" s="928"/>
      <c r="H591" s="928"/>
      <c r="I591" s="928"/>
      <c r="J591" s="928"/>
      <c r="K591" s="928"/>
      <c r="L591" s="928"/>
      <c r="M591" s="928"/>
      <c r="N591" s="928"/>
      <c r="O591" s="928"/>
      <c r="P591" s="928"/>
      <c r="Q591" s="928"/>
      <c r="R591" s="928"/>
      <c r="S591" s="928"/>
      <c r="T591" s="928"/>
      <c r="U591" s="928"/>
      <c r="V591" s="928"/>
      <c r="W591" s="928"/>
      <c r="X591" s="928"/>
      <c r="Y591" s="928"/>
      <c r="Z591" s="928"/>
      <c r="AA591" s="928"/>
      <c r="AB591" s="928"/>
      <c r="AC591" s="928"/>
      <c r="AD591" s="928"/>
      <c r="AE591" s="928"/>
      <c r="AF591" s="928"/>
      <c r="AG591" s="928"/>
      <c r="AH591" s="928"/>
      <c r="AI591" s="928"/>
      <c r="AJ591" s="928"/>
      <c r="AK591" s="928"/>
      <c r="AL591" s="928"/>
      <c r="AM591" s="928"/>
      <c r="AN591" s="928"/>
      <c r="AO591" s="928"/>
      <c r="AP591" s="928"/>
      <c r="AQ591" s="928"/>
      <c r="AR591" s="928"/>
    </row>
    <row r="592" spans="1:44">
      <c r="A592" s="928"/>
      <c r="B592" s="928"/>
      <c r="C592" s="928"/>
      <c r="D592" s="928"/>
      <c r="E592" s="928"/>
      <c r="F592" s="928"/>
      <c r="G592" s="928"/>
      <c r="H592" s="928"/>
      <c r="I592" s="928"/>
      <c r="J592" s="928"/>
      <c r="K592" s="928"/>
      <c r="L592" s="928"/>
      <c r="M592" s="928"/>
      <c r="N592" s="928"/>
      <c r="O592" s="928"/>
      <c r="P592" s="928"/>
      <c r="Q592" s="928"/>
      <c r="R592" s="928"/>
      <c r="S592" s="928"/>
      <c r="T592" s="928"/>
      <c r="U592" s="928"/>
      <c r="V592" s="928"/>
      <c r="W592" s="928"/>
      <c r="X592" s="928"/>
      <c r="Y592" s="928"/>
      <c r="Z592" s="928"/>
      <c r="AA592" s="928"/>
      <c r="AB592" s="928"/>
      <c r="AC592" s="928"/>
      <c r="AD592" s="928"/>
      <c r="AE592" s="928"/>
      <c r="AF592" s="928"/>
      <c r="AG592" s="928"/>
      <c r="AH592" s="928"/>
      <c r="AI592" s="928"/>
      <c r="AJ592" s="928"/>
      <c r="AK592" s="928"/>
      <c r="AL592" s="928"/>
      <c r="AM592" s="928"/>
      <c r="AN592" s="928"/>
      <c r="AO592" s="928"/>
      <c r="AP592" s="928"/>
      <c r="AQ592" s="928"/>
      <c r="AR592" s="928"/>
    </row>
    <row r="593" spans="1:44">
      <c r="A593" s="928"/>
      <c r="B593" s="928"/>
      <c r="C593" s="928"/>
      <c r="D593" s="928"/>
      <c r="E593" s="928"/>
      <c r="F593" s="928"/>
      <c r="G593" s="928"/>
      <c r="H593" s="928"/>
      <c r="I593" s="928"/>
      <c r="J593" s="928"/>
      <c r="K593" s="928"/>
      <c r="L593" s="928"/>
      <c r="M593" s="928"/>
      <c r="N593" s="928"/>
      <c r="O593" s="928"/>
      <c r="P593" s="928"/>
      <c r="Q593" s="928"/>
      <c r="R593" s="928"/>
      <c r="S593" s="928"/>
      <c r="T593" s="928"/>
      <c r="U593" s="928"/>
      <c r="V593" s="928"/>
      <c r="W593" s="928"/>
      <c r="X593" s="928"/>
      <c r="Y593" s="928"/>
      <c r="Z593" s="928"/>
      <c r="AA593" s="928"/>
      <c r="AB593" s="928"/>
      <c r="AC593" s="928"/>
      <c r="AD593" s="928"/>
      <c r="AE593" s="928"/>
      <c r="AF593" s="928"/>
      <c r="AG593" s="928"/>
      <c r="AH593" s="928"/>
      <c r="AI593" s="928"/>
      <c r="AJ593" s="928"/>
      <c r="AK593" s="928"/>
      <c r="AL593" s="928"/>
      <c r="AM593" s="928"/>
      <c r="AN593" s="928"/>
      <c r="AO593" s="928"/>
      <c r="AP593" s="928"/>
      <c r="AQ593" s="928"/>
      <c r="AR593" s="928"/>
    </row>
    <row r="594" spans="1:44">
      <c r="A594" s="928"/>
      <c r="B594" s="928"/>
      <c r="C594" s="928"/>
      <c r="D594" s="928"/>
      <c r="E594" s="928"/>
      <c r="F594" s="928"/>
      <c r="G594" s="928"/>
      <c r="H594" s="928"/>
      <c r="I594" s="928"/>
      <c r="J594" s="928"/>
      <c r="K594" s="928"/>
      <c r="L594" s="928"/>
      <c r="M594" s="928"/>
      <c r="N594" s="928"/>
      <c r="O594" s="928"/>
      <c r="P594" s="928"/>
      <c r="Q594" s="928"/>
      <c r="R594" s="928"/>
      <c r="S594" s="928"/>
      <c r="T594" s="928"/>
      <c r="U594" s="928"/>
      <c r="V594" s="928"/>
      <c r="W594" s="928"/>
      <c r="X594" s="928"/>
      <c r="Y594" s="928"/>
      <c r="Z594" s="928"/>
      <c r="AA594" s="928"/>
      <c r="AB594" s="928"/>
      <c r="AC594" s="928"/>
      <c r="AD594" s="928"/>
      <c r="AE594" s="928"/>
      <c r="AF594" s="928"/>
      <c r="AG594" s="928"/>
      <c r="AH594" s="928"/>
      <c r="AI594" s="928"/>
      <c r="AJ594" s="928"/>
      <c r="AK594" s="928"/>
      <c r="AL594" s="928"/>
      <c r="AM594" s="928"/>
      <c r="AN594" s="928"/>
      <c r="AO594" s="928"/>
      <c r="AP594" s="928"/>
      <c r="AQ594" s="928"/>
      <c r="AR594" s="928"/>
    </row>
    <row r="595" spans="1:44">
      <c r="A595" s="928"/>
      <c r="B595" s="928"/>
      <c r="C595" s="928"/>
      <c r="D595" s="928"/>
      <c r="E595" s="928"/>
      <c r="F595" s="928"/>
      <c r="G595" s="928"/>
      <c r="H595" s="928"/>
      <c r="I595" s="928"/>
      <c r="J595" s="928"/>
      <c r="K595" s="928"/>
      <c r="L595" s="928"/>
      <c r="M595" s="928"/>
      <c r="N595" s="928"/>
      <c r="O595" s="928"/>
      <c r="P595" s="928"/>
      <c r="Q595" s="928"/>
      <c r="R595" s="928"/>
      <c r="S595" s="928"/>
      <c r="T595" s="928"/>
      <c r="U595" s="928"/>
      <c r="V595" s="928"/>
      <c r="W595" s="928"/>
      <c r="X595" s="928"/>
      <c r="Y595" s="928"/>
      <c r="Z595" s="928"/>
      <c r="AA595" s="928"/>
      <c r="AB595" s="928"/>
      <c r="AC595" s="928"/>
      <c r="AD595" s="928"/>
      <c r="AE595" s="928"/>
      <c r="AF595" s="928"/>
      <c r="AG595" s="928"/>
      <c r="AH595" s="928"/>
      <c r="AI595" s="928"/>
      <c r="AJ595" s="928"/>
      <c r="AK595" s="928"/>
      <c r="AL595" s="928"/>
      <c r="AM595" s="928"/>
      <c r="AN595" s="928"/>
      <c r="AO595" s="928"/>
      <c r="AP595" s="928"/>
      <c r="AQ595" s="928"/>
      <c r="AR595" s="928"/>
    </row>
    <row r="596" spans="1:44">
      <c r="A596" s="928"/>
      <c r="B596" s="928"/>
      <c r="C596" s="928"/>
      <c r="D596" s="928"/>
      <c r="E596" s="928"/>
      <c r="F596" s="928"/>
      <c r="G596" s="928"/>
      <c r="H596" s="928"/>
      <c r="I596" s="928"/>
      <c r="J596" s="928"/>
      <c r="K596" s="928"/>
      <c r="L596" s="928"/>
      <c r="M596" s="928"/>
      <c r="N596" s="928"/>
      <c r="O596" s="928"/>
      <c r="P596" s="928"/>
      <c r="Q596" s="928"/>
      <c r="R596" s="928"/>
      <c r="S596" s="928"/>
      <c r="T596" s="928"/>
      <c r="U596" s="928"/>
      <c r="V596" s="928"/>
      <c r="W596" s="928"/>
      <c r="X596" s="928"/>
      <c r="Y596" s="928"/>
      <c r="Z596" s="928"/>
      <c r="AA596" s="928"/>
      <c r="AB596" s="928"/>
      <c r="AC596" s="928"/>
      <c r="AD596" s="928"/>
      <c r="AE596" s="928"/>
      <c r="AF596" s="928"/>
      <c r="AG596" s="928"/>
      <c r="AH596" s="928"/>
      <c r="AI596" s="928"/>
      <c r="AJ596" s="928"/>
      <c r="AK596" s="928"/>
      <c r="AL596" s="928"/>
      <c r="AM596" s="928"/>
      <c r="AN596" s="928"/>
      <c r="AO596" s="928"/>
      <c r="AP596" s="928"/>
      <c r="AQ596" s="928"/>
      <c r="AR596" s="928"/>
    </row>
    <row r="597" spans="1:44">
      <c r="A597" s="928"/>
      <c r="B597" s="928"/>
      <c r="C597" s="928"/>
      <c r="D597" s="928"/>
      <c r="E597" s="928"/>
      <c r="F597" s="928"/>
      <c r="G597" s="928"/>
      <c r="H597" s="928"/>
      <c r="I597" s="928"/>
      <c r="J597" s="928"/>
      <c r="K597" s="928"/>
      <c r="L597" s="928"/>
      <c r="M597" s="928"/>
      <c r="N597" s="928"/>
      <c r="O597" s="928"/>
      <c r="P597" s="928"/>
      <c r="Q597" s="928"/>
      <c r="R597" s="928"/>
      <c r="S597" s="928"/>
      <c r="T597" s="928"/>
      <c r="U597" s="928"/>
      <c r="V597" s="928"/>
      <c r="W597" s="928"/>
      <c r="X597" s="928"/>
      <c r="Y597" s="928"/>
      <c r="Z597" s="928"/>
      <c r="AA597" s="928"/>
      <c r="AB597" s="928"/>
      <c r="AC597" s="928"/>
      <c r="AD597" s="928"/>
      <c r="AE597" s="928"/>
      <c r="AF597" s="928"/>
      <c r="AG597" s="928"/>
      <c r="AH597" s="928"/>
      <c r="AI597" s="928"/>
      <c r="AJ597" s="928"/>
      <c r="AK597" s="928"/>
      <c r="AL597" s="928"/>
      <c r="AM597" s="928"/>
      <c r="AN597" s="928"/>
      <c r="AO597" s="928"/>
      <c r="AP597" s="928"/>
      <c r="AQ597" s="928"/>
      <c r="AR597" s="928"/>
    </row>
    <row r="598" spans="1:44">
      <c r="A598" s="928"/>
      <c r="B598" s="928"/>
      <c r="C598" s="928"/>
      <c r="D598" s="928"/>
      <c r="E598" s="928"/>
      <c r="F598" s="928"/>
      <c r="G598" s="928"/>
      <c r="H598" s="928"/>
      <c r="I598" s="928"/>
      <c r="J598" s="928"/>
      <c r="K598" s="928"/>
      <c r="L598" s="928"/>
      <c r="M598" s="928"/>
      <c r="N598" s="928"/>
      <c r="O598" s="928"/>
      <c r="P598" s="928"/>
      <c r="Q598" s="928"/>
      <c r="R598" s="928"/>
      <c r="S598" s="928"/>
      <c r="T598" s="928"/>
      <c r="U598" s="928"/>
      <c r="V598" s="928"/>
      <c r="W598" s="928"/>
      <c r="X598" s="928"/>
      <c r="Y598" s="928"/>
      <c r="Z598" s="928"/>
      <c r="AA598" s="928"/>
      <c r="AB598" s="928"/>
      <c r="AC598" s="928"/>
      <c r="AD598" s="928"/>
      <c r="AE598" s="928"/>
      <c r="AF598" s="928"/>
      <c r="AG598" s="928"/>
      <c r="AH598" s="928"/>
      <c r="AI598" s="928"/>
      <c r="AJ598" s="928"/>
      <c r="AK598" s="928"/>
      <c r="AL598" s="928"/>
      <c r="AM598" s="928"/>
      <c r="AN598" s="928"/>
      <c r="AO598" s="928"/>
      <c r="AP598" s="928"/>
      <c r="AQ598" s="928"/>
      <c r="AR598" s="928"/>
    </row>
    <row r="599" spans="1:44">
      <c r="A599" s="928"/>
      <c r="B599" s="928"/>
      <c r="C599" s="928"/>
      <c r="D599" s="928"/>
      <c r="E599" s="928"/>
      <c r="F599" s="928"/>
      <c r="G599" s="928"/>
      <c r="H599" s="928"/>
      <c r="I599" s="928"/>
      <c r="J599" s="928"/>
      <c r="K599" s="928"/>
      <c r="L599" s="928"/>
      <c r="M599" s="928"/>
      <c r="N599" s="928"/>
      <c r="O599" s="928"/>
      <c r="P599" s="928"/>
      <c r="Q599" s="928"/>
      <c r="R599" s="928"/>
      <c r="S599" s="928"/>
      <c r="T599" s="928"/>
      <c r="U599" s="928"/>
      <c r="V599" s="928"/>
      <c r="W599" s="928"/>
      <c r="X599" s="928"/>
      <c r="Y599" s="928"/>
      <c r="Z599" s="928"/>
      <c r="AA599" s="928"/>
      <c r="AB599" s="928"/>
      <c r="AC599" s="928"/>
      <c r="AD599" s="928"/>
      <c r="AE599" s="928"/>
      <c r="AF599" s="928"/>
      <c r="AG599" s="928"/>
      <c r="AH599" s="928"/>
      <c r="AI599" s="928"/>
      <c r="AJ599" s="928"/>
      <c r="AK599" s="928"/>
      <c r="AL599" s="928"/>
      <c r="AM599" s="928"/>
      <c r="AN599" s="928"/>
      <c r="AO599" s="928"/>
      <c r="AP599" s="928"/>
      <c r="AQ599" s="928"/>
      <c r="AR599" s="928"/>
    </row>
    <row r="600" spans="1:44">
      <c r="A600" s="928"/>
      <c r="B600" s="928"/>
      <c r="C600" s="928"/>
      <c r="D600" s="928"/>
      <c r="E600" s="928"/>
      <c r="F600" s="928"/>
      <c r="G600" s="928"/>
      <c r="H600" s="928"/>
      <c r="I600" s="928"/>
      <c r="J600" s="928"/>
      <c r="K600" s="928"/>
      <c r="L600" s="928"/>
      <c r="M600" s="928"/>
      <c r="N600" s="928"/>
      <c r="O600" s="928"/>
      <c r="P600" s="928"/>
      <c r="Q600" s="928"/>
      <c r="R600" s="928"/>
      <c r="S600" s="928"/>
      <c r="T600" s="928"/>
      <c r="U600" s="928"/>
      <c r="V600" s="928"/>
      <c r="W600" s="928"/>
      <c r="X600" s="928"/>
      <c r="Y600" s="928"/>
      <c r="Z600" s="928"/>
      <c r="AA600" s="928"/>
      <c r="AB600" s="928"/>
      <c r="AC600" s="928"/>
      <c r="AD600" s="928"/>
      <c r="AE600" s="928"/>
      <c r="AF600" s="928"/>
      <c r="AG600" s="928"/>
      <c r="AH600" s="928"/>
      <c r="AI600" s="928"/>
      <c r="AJ600" s="928"/>
      <c r="AK600" s="928"/>
      <c r="AL600" s="928"/>
      <c r="AM600" s="928"/>
      <c r="AN600" s="928"/>
      <c r="AO600" s="928"/>
      <c r="AP600" s="928"/>
      <c r="AQ600" s="928"/>
      <c r="AR600" s="928"/>
    </row>
    <row r="601" spans="1:44">
      <c r="A601" s="928"/>
      <c r="B601" s="928"/>
      <c r="C601" s="928"/>
      <c r="D601" s="928"/>
      <c r="E601" s="928"/>
      <c r="F601" s="928"/>
      <c r="G601" s="928"/>
      <c r="H601" s="928"/>
      <c r="I601" s="928"/>
      <c r="J601" s="928"/>
      <c r="K601" s="928"/>
      <c r="L601" s="928"/>
      <c r="M601" s="928"/>
      <c r="N601" s="928"/>
      <c r="O601" s="928"/>
      <c r="P601" s="928"/>
      <c r="Q601" s="928"/>
      <c r="R601" s="928"/>
      <c r="S601" s="928"/>
      <c r="T601" s="928"/>
      <c r="U601" s="928"/>
      <c r="V601" s="928"/>
      <c r="W601" s="928"/>
      <c r="X601" s="928"/>
      <c r="Y601" s="928"/>
      <c r="Z601" s="928"/>
      <c r="AA601" s="928"/>
      <c r="AB601" s="928"/>
      <c r="AC601" s="928"/>
      <c r="AD601" s="928"/>
      <c r="AE601" s="928"/>
      <c r="AF601" s="928"/>
      <c r="AG601" s="928"/>
      <c r="AH601" s="928"/>
      <c r="AI601" s="928"/>
      <c r="AJ601" s="928"/>
      <c r="AK601" s="928"/>
      <c r="AL601" s="928"/>
      <c r="AM601" s="928"/>
      <c r="AN601" s="928"/>
      <c r="AO601" s="928"/>
      <c r="AP601" s="928"/>
      <c r="AQ601" s="928"/>
      <c r="AR601" s="928"/>
    </row>
    <row r="602" spans="1:44">
      <c r="A602" s="928"/>
      <c r="B602" s="928"/>
      <c r="C602" s="928"/>
      <c r="D602" s="928"/>
      <c r="E602" s="928"/>
      <c r="F602" s="928"/>
      <c r="G602" s="928"/>
      <c r="H602" s="928"/>
      <c r="I602" s="928"/>
      <c r="J602" s="928"/>
      <c r="K602" s="928"/>
      <c r="L602" s="928"/>
      <c r="M602" s="928"/>
      <c r="N602" s="928"/>
      <c r="O602" s="928"/>
      <c r="P602" s="928"/>
      <c r="Q602" s="928"/>
      <c r="R602" s="928"/>
      <c r="S602" s="928"/>
      <c r="T602" s="928"/>
      <c r="U602" s="928"/>
      <c r="V602" s="928"/>
      <c r="W602" s="928"/>
      <c r="X602" s="928"/>
      <c r="Y602" s="928"/>
      <c r="Z602" s="928"/>
      <c r="AA602" s="928"/>
      <c r="AB602" s="928"/>
      <c r="AC602" s="928"/>
      <c r="AD602" s="928"/>
      <c r="AE602" s="928"/>
      <c r="AF602" s="928"/>
      <c r="AG602" s="928"/>
      <c r="AH602" s="928"/>
      <c r="AI602" s="928"/>
      <c r="AJ602" s="928"/>
      <c r="AK602" s="928"/>
      <c r="AL602" s="928"/>
      <c r="AM602" s="928"/>
      <c r="AN602" s="928"/>
      <c r="AO602" s="928"/>
      <c r="AP602" s="928"/>
      <c r="AQ602" s="928"/>
      <c r="AR602" s="928"/>
    </row>
    <row r="603" spans="1:44">
      <c r="A603" s="928"/>
      <c r="B603" s="928"/>
      <c r="C603" s="928"/>
      <c r="D603" s="928"/>
      <c r="E603" s="928"/>
      <c r="F603" s="928"/>
      <c r="G603" s="928"/>
      <c r="H603" s="928"/>
      <c r="I603" s="928"/>
      <c r="J603" s="928"/>
      <c r="K603" s="928"/>
      <c r="L603" s="928"/>
      <c r="M603" s="928"/>
      <c r="N603" s="928"/>
      <c r="O603" s="928"/>
      <c r="P603" s="928"/>
      <c r="Q603" s="928"/>
      <c r="R603" s="928"/>
      <c r="S603" s="928"/>
      <c r="T603" s="928"/>
      <c r="U603" s="928"/>
      <c r="V603" s="928"/>
      <c r="W603" s="928"/>
      <c r="X603" s="928"/>
      <c r="Y603" s="928"/>
      <c r="Z603" s="928"/>
      <c r="AA603" s="928"/>
      <c r="AB603" s="928"/>
      <c r="AC603" s="928"/>
      <c r="AD603" s="928"/>
      <c r="AE603" s="928"/>
      <c r="AF603" s="928"/>
      <c r="AG603" s="928"/>
      <c r="AH603" s="928"/>
      <c r="AI603" s="928"/>
      <c r="AJ603" s="928"/>
      <c r="AK603" s="928"/>
      <c r="AL603" s="928"/>
      <c r="AM603" s="928"/>
      <c r="AN603" s="928"/>
      <c r="AO603" s="928"/>
      <c r="AP603" s="928"/>
      <c r="AQ603" s="928"/>
      <c r="AR603" s="928"/>
    </row>
    <row r="604" spans="1:44">
      <c r="A604" s="928"/>
      <c r="B604" s="928"/>
      <c r="C604" s="928"/>
      <c r="D604" s="928"/>
      <c r="E604" s="928"/>
      <c r="F604" s="928"/>
      <c r="G604" s="928"/>
      <c r="H604" s="928"/>
      <c r="I604" s="928"/>
      <c r="J604" s="928"/>
      <c r="K604" s="928"/>
      <c r="L604" s="928"/>
      <c r="M604" s="928"/>
      <c r="N604" s="928"/>
      <c r="O604" s="928"/>
      <c r="P604" s="928"/>
      <c r="Q604" s="928"/>
      <c r="R604" s="928"/>
      <c r="S604" s="928"/>
      <c r="T604" s="928"/>
      <c r="U604" s="928"/>
      <c r="V604" s="928"/>
      <c r="W604" s="928"/>
      <c r="X604" s="928"/>
      <c r="Y604" s="928"/>
      <c r="Z604" s="928"/>
      <c r="AA604" s="928"/>
      <c r="AB604" s="928"/>
      <c r="AC604" s="928"/>
      <c r="AD604" s="928"/>
      <c r="AE604" s="928"/>
      <c r="AF604" s="928"/>
      <c r="AG604" s="928"/>
      <c r="AH604" s="928"/>
      <c r="AI604" s="928"/>
      <c r="AJ604" s="928"/>
      <c r="AK604" s="928"/>
      <c r="AL604" s="928"/>
      <c r="AM604" s="928"/>
      <c r="AN604" s="928"/>
      <c r="AO604" s="928"/>
      <c r="AP604" s="928"/>
      <c r="AQ604" s="928"/>
      <c r="AR604" s="928"/>
    </row>
    <row r="605" spans="1:44">
      <c r="A605" s="928"/>
      <c r="B605" s="928"/>
      <c r="C605" s="928"/>
      <c r="D605" s="928"/>
      <c r="E605" s="928"/>
      <c r="F605" s="928"/>
      <c r="G605" s="928"/>
      <c r="H605" s="928"/>
      <c r="I605" s="928"/>
      <c r="J605" s="928"/>
      <c r="K605" s="928"/>
      <c r="L605" s="928"/>
      <c r="M605" s="928"/>
      <c r="N605" s="928"/>
      <c r="O605" s="928"/>
      <c r="P605" s="928"/>
      <c r="Q605" s="928"/>
      <c r="R605" s="928"/>
      <c r="S605" s="928"/>
      <c r="T605" s="928"/>
      <c r="U605" s="928"/>
      <c r="V605" s="928"/>
      <c r="W605" s="928"/>
      <c r="X605" s="928"/>
      <c r="Y605" s="928"/>
      <c r="Z605" s="928"/>
      <c r="AA605" s="928"/>
      <c r="AB605" s="928"/>
      <c r="AC605" s="928"/>
      <c r="AD605" s="928"/>
      <c r="AE605" s="928"/>
      <c r="AF605" s="928"/>
      <c r="AG605" s="928"/>
      <c r="AH605" s="928"/>
      <c r="AI605" s="928"/>
      <c r="AJ605" s="928"/>
      <c r="AK605" s="928"/>
      <c r="AL605" s="928"/>
      <c r="AM605" s="928"/>
      <c r="AN605" s="928"/>
      <c r="AO605" s="928"/>
      <c r="AP605" s="928"/>
      <c r="AQ605" s="928"/>
      <c r="AR605" s="928"/>
    </row>
    <row r="606" spans="1:44">
      <c r="A606" s="928"/>
      <c r="B606" s="928"/>
      <c r="C606" s="928"/>
      <c r="D606" s="928"/>
      <c r="E606" s="928"/>
      <c r="F606" s="928"/>
      <c r="G606" s="928"/>
      <c r="H606" s="928"/>
      <c r="I606" s="928"/>
      <c r="J606" s="928"/>
      <c r="K606" s="928"/>
      <c r="L606" s="928"/>
      <c r="M606" s="928"/>
      <c r="N606" s="928"/>
      <c r="O606" s="928"/>
      <c r="P606" s="928"/>
      <c r="Q606" s="928"/>
      <c r="R606" s="928"/>
      <c r="S606" s="928"/>
      <c r="T606" s="928"/>
      <c r="U606" s="928"/>
      <c r="V606" s="928"/>
      <c r="W606" s="928"/>
      <c r="X606" s="928"/>
      <c r="Y606" s="928"/>
      <c r="Z606" s="928"/>
      <c r="AA606" s="928"/>
      <c r="AB606" s="928"/>
      <c r="AC606" s="928"/>
      <c r="AD606" s="928"/>
      <c r="AE606" s="928"/>
      <c r="AF606" s="928"/>
      <c r="AG606" s="928"/>
      <c r="AH606" s="928"/>
      <c r="AI606" s="928"/>
      <c r="AJ606" s="928"/>
      <c r="AK606" s="928"/>
      <c r="AL606" s="928"/>
      <c r="AM606" s="928"/>
      <c r="AN606" s="928"/>
      <c r="AO606" s="928"/>
      <c r="AP606" s="928"/>
      <c r="AQ606" s="928"/>
      <c r="AR606" s="928"/>
    </row>
    <row r="607" spans="1:44">
      <c r="A607" s="928"/>
      <c r="B607" s="928"/>
      <c r="C607" s="928"/>
      <c r="D607" s="928"/>
      <c r="E607" s="928"/>
      <c r="F607" s="928"/>
      <c r="G607" s="928"/>
      <c r="H607" s="928"/>
      <c r="I607" s="928"/>
      <c r="J607" s="928"/>
      <c r="K607" s="928"/>
      <c r="L607" s="928"/>
      <c r="M607" s="928"/>
      <c r="N607" s="928"/>
      <c r="O607" s="928"/>
      <c r="P607" s="928"/>
      <c r="Q607" s="928"/>
      <c r="R607" s="928"/>
      <c r="S607" s="928"/>
      <c r="T607" s="928"/>
      <c r="U607" s="928"/>
      <c r="V607" s="928"/>
      <c r="W607" s="928"/>
      <c r="X607" s="928"/>
      <c r="Y607" s="928"/>
      <c r="Z607" s="928"/>
      <c r="AA607" s="928"/>
      <c r="AB607" s="928"/>
      <c r="AC607" s="928"/>
      <c r="AD607" s="928"/>
      <c r="AE607" s="928"/>
      <c r="AF607" s="928"/>
      <c r="AG607" s="928"/>
      <c r="AH607" s="928"/>
      <c r="AI607" s="928"/>
      <c r="AJ607" s="928"/>
      <c r="AK607" s="928"/>
      <c r="AL607" s="928"/>
      <c r="AM607" s="928"/>
      <c r="AN607" s="928"/>
      <c r="AO607" s="928"/>
      <c r="AP607" s="928"/>
      <c r="AQ607" s="928"/>
      <c r="AR607" s="928"/>
    </row>
    <row r="608" spans="1:44">
      <c r="A608" s="928"/>
      <c r="B608" s="928"/>
      <c r="C608" s="928"/>
      <c r="D608" s="928"/>
      <c r="E608" s="928"/>
      <c r="F608" s="928"/>
      <c r="G608" s="928"/>
      <c r="H608" s="928"/>
      <c r="I608" s="928"/>
      <c r="J608" s="928"/>
      <c r="K608" s="928"/>
      <c r="L608" s="928"/>
      <c r="M608" s="928"/>
      <c r="N608" s="928"/>
      <c r="O608" s="928"/>
      <c r="P608" s="928"/>
      <c r="Q608" s="928"/>
      <c r="R608" s="928"/>
      <c r="S608" s="928"/>
      <c r="T608" s="928"/>
      <c r="U608" s="928"/>
      <c r="V608" s="928"/>
      <c r="W608" s="928"/>
      <c r="X608" s="928"/>
      <c r="Y608" s="928"/>
      <c r="Z608" s="928"/>
      <c r="AA608" s="928"/>
      <c r="AB608" s="928"/>
      <c r="AC608" s="928"/>
      <c r="AD608" s="928"/>
      <c r="AE608" s="928"/>
      <c r="AF608" s="928"/>
      <c r="AG608" s="928"/>
      <c r="AH608" s="928"/>
      <c r="AI608" s="928"/>
      <c r="AJ608" s="928"/>
      <c r="AK608" s="928"/>
      <c r="AL608" s="928"/>
      <c r="AM608" s="928"/>
      <c r="AN608" s="928"/>
      <c r="AO608" s="928"/>
      <c r="AP608" s="928"/>
      <c r="AQ608" s="928"/>
      <c r="AR608" s="928"/>
    </row>
    <row r="609" spans="1:44">
      <c r="A609" s="928"/>
      <c r="B609" s="928"/>
      <c r="C609" s="928"/>
      <c r="D609" s="928"/>
      <c r="E609" s="928"/>
      <c r="F609" s="928"/>
      <c r="G609" s="928"/>
      <c r="H609" s="928"/>
      <c r="I609" s="928"/>
      <c r="J609" s="928"/>
      <c r="K609" s="928"/>
      <c r="L609" s="928"/>
      <c r="M609" s="928"/>
      <c r="N609" s="928"/>
      <c r="O609" s="928"/>
      <c r="P609" s="928"/>
      <c r="Q609" s="928"/>
      <c r="R609" s="928"/>
      <c r="S609" s="928"/>
      <c r="T609" s="928"/>
      <c r="U609" s="928"/>
      <c r="V609" s="928"/>
      <c r="W609" s="928"/>
      <c r="X609" s="928"/>
      <c r="Y609" s="928"/>
      <c r="Z609" s="928"/>
      <c r="AA609" s="928"/>
      <c r="AB609" s="928"/>
      <c r="AC609" s="928"/>
      <c r="AD609" s="928"/>
      <c r="AE609" s="928"/>
      <c r="AF609" s="928"/>
      <c r="AG609" s="928"/>
      <c r="AH609" s="928"/>
      <c r="AI609" s="928"/>
      <c r="AJ609" s="928"/>
      <c r="AK609" s="928"/>
      <c r="AL609" s="928"/>
      <c r="AM609" s="928"/>
      <c r="AN609" s="928"/>
      <c r="AO609" s="928"/>
      <c r="AP609" s="928"/>
      <c r="AQ609" s="928"/>
      <c r="AR609" s="928"/>
    </row>
    <row r="610" spans="1:44">
      <c r="A610" s="928"/>
      <c r="B610" s="928"/>
      <c r="C610" s="928"/>
      <c r="D610" s="928"/>
      <c r="E610" s="928"/>
      <c r="F610" s="928"/>
      <c r="G610" s="928"/>
      <c r="H610" s="928"/>
      <c r="I610" s="928"/>
      <c r="J610" s="928"/>
      <c r="K610" s="928"/>
      <c r="L610" s="928"/>
      <c r="M610" s="928"/>
      <c r="N610" s="928"/>
      <c r="O610" s="928"/>
      <c r="P610" s="928"/>
      <c r="Q610" s="928"/>
      <c r="R610" s="928"/>
      <c r="S610" s="928"/>
      <c r="T610" s="928"/>
      <c r="U610" s="928"/>
      <c r="V610" s="928"/>
      <c r="W610" s="928"/>
      <c r="X610" s="928"/>
      <c r="Y610" s="928"/>
      <c r="Z610" s="928"/>
      <c r="AA610" s="928"/>
      <c r="AB610" s="928"/>
      <c r="AC610" s="928"/>
      <c r="AD610" s="928"/>
      <c r="AE610" s="928"/>
      <c r="AF610" s="928"/>
      <c r="AG610" s="928"/>
      <c r="AH610" s="928"/>
      <c r="AI610" s="928"/>
      <c r="AJ610" s="928"/>
      <c r="AK610" s="928"/>
      <c r="AL610" s="928"/>
      <c r="AM610" s="928"/>
      <c r="AN610" s="928"/>
      <c r="AO610" s="928"/>
      <c r="AP610" s="928"/>
      <c r="AQ610" s="928"/>
      <c r="AR610" s="928"/>
    </row>
    <row r="611" spans="1:44">
      <c r="A611" s="928"/>
      <c r="B611" s="928"/>
      <c r="C611" s="928"/>
      <c r="D611" s="928"/>
      <c r="E611" s="928"/>
      <c r="F611" s="928"/>
      <c r="G611" s="928"/>
      <c r="H611" s="928"/>
      <c r="I611" s="928"/>
      <c r="J611" s="928"/>
      <c r="K611" s="928"/>
      <c r="L611" s="928"/>
      <c r="M611" s="928"/>
      <c r="N611" s="928"/>
      <c r="O611" s="928"/>
      <c r="P611" s="928"/>
      <c r="Q611" s="928"/>
      <c r="R611" s="928"/>
      <c r="S611" s="928"/>
      <c r="T611" s="928"/>
      <c r="U611" s="928"/>
      <c r="V611" s="928"/>
      <c r="W611" s="928"/>
      <c r="X611" s="928"/>
      <c r="Y611" s="928"/>
      <c r="Z611" s="928"/>
      <c r="AA611" s="928"/>
      <c r="AB611" s="928"/>
      <c r="AC611" s="928"/>
      <c r="AD611" s="928"/>
      <c r="AE611" s="928"/>
      <c r="AF611" s="928"/>
      <c r="AG611" s="928"/>
      <c r="AH611" s="928"/>
      <c r="AI611" s="928"/>
      <c r="AJ611" s="928"/>
      <c r="AK611" s="928"/>
      <c r="AL611" s="928"/>
      <c r="AM611" s="928"/>
      <c r="AN611" s="928"/>
      <c r="AO611" s="928"/>
      <c r="AP611" s="928"/>
      <c r="AQ611" s="928"/>
      <c r="AR611" s="928"/>
    </row>
    <row r="612" spans="1:44">
      <c r="A612" s="928"/>
      <c r="B612" s="928"/>
      <c r="C612" s="928"/>
      <c r="D612" s="928"/>
      <c r="E612" s="928"/>
      <c r="F612" s="928"/>
      <c r="G612" s="928"/>
      <c r="H612" s="928"/>
      <c r="I612" s="928"/>
      <c r="J612" s="928"/>
      <c r="K612" s="928"/>
      <c r="L612" s="928"/>
      <c r="M612" s="928"/>
      <c r="N612" s="928"/>
      <c r="O612" s="928"/>
      <c r="P612" s="928"/>
      <c r="Q612" s="928"/>
      <c r="R612" s="928"/>
      <c r="S612" s="928"/>
      <c r="T612" s="928"/>
      <c r="U612" s="928"/>
      <c r="V612" s="928"/>
      <c r="W612" s="928"/>
      <c r="X612" s="928"/>
      <c r="Y612" s="928"/>
      <c r="Z612" s="928"/>
      <c r="AA612" s="928"/>
      <c r="AB612" s="928"/>
      <c r="AC612" s="928"/>
      <c r="AD612" s="928"/>
      <c r="AE612" s="928"/>
      <c r="AF612" s="928"/>
      <c r="AG612" s="928"/>
      <c r="AH612" s="928"/>
      <c r="AI612" s="928"/>
      <c r="AJ612" s="928"/>
      <c r="AK612" s="928"/>
      <c r="AL612" s="928"/>
      <c r="AM612" s="928"/>
      <c r="AN612" s="928"/>
      <c r="AO612" s="928"/>
      <c r="AP612" s="928"/>
      <c r="AQ612" s="928"/>
      <c r="AR612" s="928"/>
    </row>
    <row r="613" spans="1:44">
      <c r="A613" s="928"/>
      <c r="B613" s="928"/>
      <c r="C613" s="928"/>
      <c r="D613" s="928"/>
      <c r="E613" s="928"/>
      <c r="F613" s="928"/>
      <c r="G613" s="928"/>
      <c r="H613" s="928"/>
      <c r="I613" s="928"/>
      <c r="J613" s="928"/>
      <c r="K613" s="928"/>
      <c r="L613" s="928"/>
      <c r="M613" s="928"/>
      <c r="N613" s="928"/>
      <c r="O613" s="928"/>
      <c r="P613" s="928"/>
      <c r="Q613" s="928"/>
      <c r="R613" s="928"/>
      <c r="S613" s="928"/>
      <c r="T613" s="928"/>
      <c r="U613" s="928"/>
      <c r="V613" s="928"/>
      <c r="W613" s="928"/>
      <c r="X613" s="928"/>
      <c r="Y613" s="928"/>
      <c r="Z613" s="928"/>
      <c r="AA613" s="928"/>
      <c r="AB613" s="928"/>
      <c r="AC613" s="928"/>
      <c r="AD613" s="928"/>
      <c r="AE613" s="928"/>
      <c r="AF613" s="928"/>
      <c r="AG613" s="928"/>
      <c r="AH613" s="928"/>
      <c r="AI613" s="928"/>
      <c r="AJ613" s="928"/>
      <c r="AK613" s="928"/>
      <c r="AL613" s="928"/>
      <c r="AM613" s="928"/>
      <c r="AN613" s="928"/>
      <c r="AO613" s="928"/>
      <c r="AP613" s="928"/>
      <c r="AQ613" s="928"/>
      <c r="AR613" s="928"/>
    </row>
    <row r="614" spans="1:44">
      <c r="A614" s="928"/>
      <c r="B614" s="928"/>
      <c r="C614" s="928"/>
      <c r="D614" s="928"/>
      <c r="E614" s="928"/>
      <c r="F614" s="928"/>
      <c r="G614" s="928"/>
      <c r="H614" s="928"/>
      <c r="I614" s="928"/>
      <c r="J614" s="928"/>
      <c r="K614" s="928"/>
      <c r="L614" s="928"/>
      <c r="M614" s="928"/>
      <c r="N614" s="928"/>
      <c r="O614" s="928"/>
      <c r="P614" s="928"/>
      <c r="Q614" s="928"/>
      <c r="R614" s="928"/>
      <c r="S614" s="928"/>
      <c r="T614" s="928"/>
      <c r="U614" s="928"/>
      <c r="V614" s="928"/>
      <c r="W614" s="928"/>
      <c r="X614" s="928"/>
      <c r="Y614" s="928"/>
      <c r="Z614" s="928"/>
      <c r="AA614" s="928"/>
      <c r="AB614" s="928"/>
      <c r="AC614" s="928"/>
      <c r="AD614" s="928"/>
      <c r="AE614" s="928"/>
      <c r="AF614" s="928"/>
      <c r="AG614" s="928"/>
      <c r="AH614" s="928"/>
      <c r="AI614" s="928"/>
      <c r="AJ614" s="928"/>
      <c r="AK614" s="928"/>
      <c r="AL614" s="928"/>
      <c r="AM614" s="928"/>
      <c r="AN614" s="928"/>
      <c r="AO614" s="928"/>
      <c r="AP614" s="928"/>
      <c r="AQ614" s="928"/>
      <c r="AR614" s="928"/>
    </row>
    <row r="615" spans="1:44">
      <c r="A615" s="928"/>
      <c r="B615" s="928"/>
      <c r="C615" s="928"/>
      <c r="D615" s="928"/>
      <c r="E615" s="928"/>
      <c r="F615" s="928"/>
      <c r="G615" s="928"/>
      <c r="H615" s="928"/>
      <c r="I615" s="928"/>
      <c r="J615" s="928"/>
      <c r="K615" s="928"/>
      <c r="L615" s="928"/>
      <c r="M615" s="928"/>
      <c r="N615" s="928"/>
      <c r="O615" s="928"/>
      <c r="P615" s="928"/>
      <c r="Q615" s="928"/>
      <c r="R615" s="928"/>
      <c r="S615" s="928"/>
      <c r="T615" s="928"/>
      <c r="U615" s="928"/>
      <c r="V615" s="928"/>
      <c r="W615" s="928"/>
      <c r="X615" s="928"/>
      <c r="Y615" s="928"/>
      <c r="Z615" s="928"/>
      <c r="AA615" s="928"/>
      <c r="AB615" s="928"/>
      <c r="AC615" s="928"/>
      <c r="AD615" s="928"/>
      <c r="AE615" s="928"/>
      <c r="AF615" s="928"/>
      <c r="AG615" s="928"/>
      <c r="AH615" s="928"/>
      <c r="AI615" s="928"/>
      <c r="AJ615" s="928"/>
      <c r="AK615" s="928"/>
      <c r="AL615" s="928"/>
      <c r="AM615" s="928"/>
      <c r="AN615" s="928"/>
      <c r="AO615" s="928"/>
      <c r="AP615" s="928"/>
      <c r="AQ615" s="928"/>
      <c r="AR615" s="928"/>
    </row>
    <row r="616" spans="1:44">
      <c r="A616" s="928"/>
      <c r="B616" s="928"/>
      <c r="C616" s="928"/>
      <c r="D616" s="928"/>
      <c r="E616" s="928"/>
      <c r="F616" s="928"/>
      <c r="G616" s="928"/>
      <c r="H616" s="928"/>
      <c r="I616" s="928"/>
      <c r="J616" s="928"/>
      <c r="K616" s="928"/>
      <c r="L616" s="928"/>
      <c r="M616" s="928"/>
      <c r="N616" s="928"/>
      <c r="O616" s="928"/>
      <c r="P616" s="928"/>
      <c r="Q616" s="928"/>
      <c r="R616" s="928"/>
      <c r="S616" s="928"/>
      <c r="T616" s="928"/>
      <c r="U616" s="928"/>
      <c r="V616" s="928"/>
      <c r="W616" s="928"/>
      <c r="X616" s="928"/>
      <c r="Y616" s="928"/>
      <c r="Z616" s="928"/>
      <c r="AA616" s="928"/>
      <c r="AB616" s="928"/>
      <c r="AC616" s="928"/>
      <c r="AD616" s="928"/>
      <c r="AE616" s="928"/>
      <c r="AF616" s="928"/>
      <c r="AG616" s="928"/>
      <c r="AH616" s="928"/>
      <c r="AI616" s="928"/>
      <c r="AJ616" s="928"/>
      <c r="AK616" s="928"/>
      <c r="AL616" s="928"/>
      <c r="AM616" s="928"/>
      <c r="AN616" s="928"/>
      <c r="AO616" s="928"/>
      <c r="AP616" s="928"/>
      <c r="AQ616" s="928"/>
      <c r="AR616" s="928"/>
    </row>
    <row r="617" spans="1:44">
      <c r="A617" s="928"/>
      <c r="B617" s="928"/>
      <c r="C617" s="928"/>
      <c r="D617" s="928"/>
      <c r="E617" s="928"/>
      <c r="F617" s="928"/>
      <c r="G617" s="928"/>
      <c r="H617" s="928"/>
      <c r="I617" s="928"/>
      <c r="J617" s="928"/>
      <c r="K617" s="928"/>
      <c r="L617" s="928"/>
      <c r="M617" s="928"/>
      <c r="N617" s="928"/>
      <c r="O617" s="928"/>
      <c r="P617" s="928"/>
      <c r="Q617" s="928"/>
      <c r="R617" s="928"/>
      <c r="S617" s="928"/>
      <c r="T617" s="928"/>
      <c r="U617" s="928"/>
      <c r="V617" s="928"/>
      <c r="W617" s="928"/>
      <c r="X617" s="928"/>
      <c r="Y617" s="928"/>
      <c r="Z617" s="928"/>
      <c r="AA617" s="928"/>
      <c r="AB617" s="928"/>
      <c r="AC617" s="928"/>
      <c r="AD617" s="928"/>
      <c r="AE617" s="928"/>
      <c r="AF617" s="928"/>
      <c r="AG617" s="928"/>
      <c r="AH617" s="928"/>
      <c r="AI617" s="928"/>
      <c r="AJ617" s="928"/>
      <c r="AK617" s="928"/>
      <c r="AL617" s="928"/>
      <c r="AM617" s="928"/>
      <c r="AN617" s="928"/>
      <c r="AO617" s="928"/>
      <c r="AP617" s="928"/>
      <c r="AQ617" s="928"/>
      <c r="AR617" s="928"/>
    </row>
    <row r="618" spans="1:44">
      <c r="A618" s="928"/>
      <c r="B618" s="928"/>
      <c r="C618" s="928"/>
      <c r="D618" s="928"/>
      <c r="E618" s="928"/>
      <c r="F618" s="928"/>
      <c r="G618" s="928"/>
      <c r="H618" s="928"/>
      <c r="I618" s="928"/>
      <c r="J618" s="928"/>
      <c r="K618" s="928"/>
      <c r="L618" s="928"/>
      <c r="M618" s="928"/>
      <c r="N618" s="928"/>
      <c r="O618" s="928"/>
      <c r="P618" s="928"/>
      <c r="Q618" s="928"/>
      <c r="R618" s="928"/>
      <c r="S618" s="928"/>
      <c r="T618" s="928"/>
      <c r="U618" s="928"/>
      <c r="V618" s="928"/>
      <c r="W618" s="928"/>
      <c r="X618" s="928"/>
      <c r="Y618" s="928"/>
      <c r="Z618" s="928"/>
      <c r="AA618" s="928"/>
      <c r="AB618" s="928"/>
      <c r="AC618" s="928"/>
      <c r="AD618" s="928"/>
      <c r="AE618" s="928"/>
      <c r="AF618" s="928"/>
      <c r="AG618" s="928"/>
      <c r="AH618" s="928"/>
      <c r="AI618" s="928"/>
      <c r="AJ618" s="928"/>
      <c r="AK618" s="928"/>
      <c r="AL618" s="928"/>
      <c r="AM618" s="928"/>
      <c r="AN618" s="928"/>
      <c r="AO618" s="928"/>
      <c r="AP618" s="928"/>
      <c r="AQ618" s="928"/>
      <c r="AR618" s="928"/>
    </row>
    <row r="619" spans="1:44">
      <c r="A619" s="928"/>
      <c r="B619" s="928"/>
      <c r="C619" s="928"/>
      <c r="D619" s="928"/>
      <c r="E619" s="928"/>
      <c r="F619" s="928"/>
      <c r="G619" s="928"/>
      <c r="H619" s="928"/>
      <c r="I619" s="928"/>
      <c r="J619" s="928"/>
      <c r="K619" s="928"/>
      <c r="L619" s="928"/>
      <c r="M619" s="928"/>
      <c r="N619" s="928"/>
      <c r="O619" s="928"/>
      <c r="P619" s="928"/>
      <c r="Q619" s="928"/>
      <c r="R619" s="928"/>
      <c r="S619" s="928"/>
      <c r="T619" s="928"/>
      <c r="U619" s="928"/>
      <c r="V619" s="928"/>
      <c r="W619" s="928"/>
      <c r="X619" s="928"/>
      <c r="Y619" s="928"/>
      <c r="Z619" s="928"/>
      <c r="AA619" s="928"/>
      <c r="AB619" s="928"/>
      <c r="AC619" s="928"/>
      <c r="AD619" s="928"/>
      <c r="AE619" s="928"/>
      <c r="AF619" s="928"/>
      <c r="AG619" s="928"/>
      <c r="AH619" s="928"/>
      <c r="AI619" s="928"/>
      <c r="AJ619" s="928"/>
      <c r="AK619" s="928"/>
      <c r="AL619" s="928"/>
      <c r="AM619" s="928"/>
      <c r="AN619" s="928"/>
      <c r="AO619" s="928"/>
      <c r="AP619" s="928"/>
      <c r="AQ619" s="928"/>
      <c r="AR619" s="928"/>
    </row>
    <row r="620" spans="1:44">
      <c r="A620" s="928"/>
      <c r="B620" s="928"/>
      <c r="C620" s="928"/>
      <c r="D620" s="928"/>
      <c r="E620" s="928"/>
      <c r="F620" s="928"/>
      <c r="G620" s="928"/>
      <c r="H620" s="928"/>
      <c r="I620" s="928"/>
      <c r="J620" s="928"/>
      <c r="K620" s="928"/>
      <c r="L620" s="928"/>
      <c r="M620" s="928"/>
      <c r="N620" s="928"/>
      <c r="O620" s="928"/>
      <c r="P620" s="928"/>
      <c r="Q620" s="928"/>
      <c r="R620" s="928"/>
      <c r="S620" s="928"/>
      <c r="T620" s="928"/>
      <c r="U620" s="928"/>
      <c r="V620" s="928"/>
      <c r="W620" s="928"/>
      <c r="X620" s="928"/>
      <c r="Y620" s="928"/>
      <c r="Z620" s="928"/>
      <c r="AA620" s="928"/>
      <c r="AB620" s="928"/>
      <c r="AC620" s="928"/>
      <c r="AD620" s="928"/>
      <c r="AE620" s="928"/>
      <c r="AF620" s="928"/>
      <c r="AG620" s="928"/>
      <c r="AH620" s="928"/>
      <c r="AI620" s="928"/>
      <c r="AJ620" s="928"/>
      <c r="AK620" s="928"/>
      <c r="AL620" s="928"/>
      <c r="AM620" s="928"/>
      <c r="AN620" s="928"/>
      <c r="AO620" s="928"/>
      <c r="AP620" s="928"/>
      <c r="AQ620" s="928"/>
      <c r="AR620" s="928"/>
    </row>
    <row r="621" spans="1:44">
      <c r="A621" s="928"/>
      <c r="B621" s="928"/>
      <c r="C621" s="928"/>
      <c r="D621" s="928"/>
      <c r="E621" s="928"/>
      <c r="F621" s="928"/>
      <c r="G621" s="928"/>
      <c r="H621" s="928"/>
      <c r="I621" s="928"/>
      <c r="J621" s="928"/>
      <c r="K621" s="928"/>
      <c r="L621" s="928"/>
      <c r="M621" s="928"/>
      <c r="N621" s="928"/>
      <c r="O621" s="928"/>
      <c r="P621" s="928"/>
      <c r="Q621" s="928"/>
      <c r="R621" s="928"/>
      <c r="S621" s="928"/>
      <c r="T621" s="928"/>
      <c r="U621" s="928"/>
      <c r="V621" s="928"/>
      <c r="W621" s="928"/>
      <c r="X621" s="928"/>
      <c r="Y621" s="928"/>
      <c r="Z621" s="928"/>
      <c r="AA621" s="928"/>
      <c r="AB621" s="928"/>
      <c r="AC621" s="928"/>
      <c r="AD621" s="928"/>
      <c r="AE621" s="928"/>
      <c r="AF621" s="928"/>
      <c r="AG621" s="928"/>
      <c r="AH621" s="928"/>
      <c r="AI621" s="928"/>
      <c r="AJ621" s="928"/>
      <c r="AK621" s="928"/>
      <c r="AL621" s="928"/>
      <c r="AM621" s="928"/>
      <c r="AN621" s="928"/>
      <c r="AO621" s="928"/>
      <c r="AP621" s="928"/>
      <c r="AQ621" s="928"/>
      <c r="AR621" s="928"/>
    </row>
    <row r="622" spans="1:44">
      <c r="A622" s="928"/>
      <c r="B622" s="928"/>
      <c r="C622" s="928"/>
      <c r="D622" s="928"/>
      <c r="E622" s="928"/>
      <c r="F622" s="928"/>
      <c r="G622" s="928"/>
      <c r="H622" s="928"/>
      <c r="I622" s="928"/>
      <c r="J622" s="928"/>
      <c r="K622" s="928"/>
      <c r="L622" s="928"/>
      <c r="M622" s="928"/>
      <c r="N622" s="928"/>
      <c r="O622" s="928"/>
      <c r="P622" s="928"/>
      <c r="Q622" s="928"/>
      <c r="R622" s="928"/>
      <c r="S622" s="928"/>
      <c r="T622" s="928"/>
      <c r="U622" s="928"/>
      <c r="V622" s="928"/>
      <c r="W622" s="928"/>
      <c r="X622" s="928"/>
      <c r="Y622" s="928"/>
      <c r="Z622" s="928"/>
      <c r="AA622" s="928"/>
      <c r="AB622" s="928"/>
      <c r="AC622" s="928"/>
      <c r="AD622" s="928"/>
      <c r="AE622" s="928"/>
      <c r="AF622" s="928"/>
      <c r="AG622" s="928"/>
      <c r="AH622" s="928"/>
      <c r="AI622" s="928"/>
      <c r="AJ622" s="928"/>
      <c r="AK622" s="928"/>
      <c r="AL622" s="928"/>
      <c r="AM622" s="928"/>
      <c r="AN622" s="928"/>
      <c r="AO622" s="928"/>
      <c r="AP622" s="928"/>
      <c r="AQ622" s="928"/>
      <c r="AR622" s="928"/>
    </row>
    <row r="623" spans="1:44">
      <c r="A623" s="928"/>
      <c r="B623" s="928"/>
      <c r="C623" s="928"/>
      <c r="D623" s="928"/>
      <c r="E623" s="928"/>
      <c r="F623" s="928"/>
      <c r="G623" s="928"/>
      <c r="H623" s="928"/>
      <c r="I623" s="928"/>
      <c r="J623" s="928"/>
      <c r="K623" s="928"/>
      <c r="L623" s="928"/>
      <c r="M623" s="928"/>
      <c r="N623" s="928"/>
      <c r="O623" s="928"/>
      <c r="P623" s="928"/>
      <c r="Q623" s="928"/>
      <c r="R623" s="928"/>
      <c r="S623" s="928"/>
      <c r="T623" s="928"/>
      <c r="U623" s="928"/>
      <c r="V623" s="928"/>
      <c r="W623" s="928"/>
      <c r="X623" s="928"/>
      <c r="Y623" s="928"/>
      <c r="Z623" s="928"/>
      <c r="AA623" s="928"/>
      <c r="AB623" s="928"/>
      <c r="AC623" s="928"/>
      <c r="AD623" s="928"/>
      <c r="AE623" s="928"/>
      <c r="AF623" s="928"/>
      <c r="AG623" s="928"/>
      <c r="AH623" s="928"/>
      <c r="AI623" s="928"/>
      <c r="AJ623" s="928"/>
      <c r="AK623" s="928"/>
      <c r="AL623" s="928"/>
      <c r="AM623" s="928"/>
      <c r="AN623" s="928"/>
      <c r="AO623" s="928"/>
      <c r="AP623" s="928"/>
      <c r="AQ623" s="928"/>
      <c r="AR623" s="928"/>
    </row>
    <row r="624" spans="1:44">
      <c r="A624" s="928"/>
      <c r="B624" s="928"/>
      <c r="C624" s="928"/>
      <c r="D624" s="928"/>
      <c r="E624" s="928"/>
      <c r="F624" s="928"/>
      <c r="G624" s="928"/>
      <c r="H624" s="928"/>
      <c r="I624" s="928"/>
      <c r="J624" s="928"/>
      <c r="K624" s="928"/>
      <c r="L624" s="928"/>
      <c r="M624" s="928"/>
      <c r="N624" s="928"/>
      <c r="O624" s="928"/>
      <c r="P624" s="928"/>
      <c r="Q624" s="928"/>
      <c r="R624" s="928"/>
      <c r="S624" s="928"/>
      <c r="T624" s="928"/>
      <c r="U624" s="928"/>
      <c r="V624" s="928"/>
      <c r="W624" s="928"/>
      <c r="X624" s="928"/>
      <c r="Y624" s="928"/>
      <c r="Z624" s="928"/>
      <c r="AA624" s="928"/>
      <c r="AB624" s="928"/>
      <c r="AC624" s="928"/>
      <c r="AD624" s="928"/>
      <c r="AE624" s="928"/>
      <c r="AF624" s="928"/>
      <c r="AG624" s="928"/>
      <c r="AH624" s="928"/>
      <c r="AI624" s="928"/>
      <c r="AJ624" s="928"/>
      <c r="AK624" s="928"/>
      <c r="AL624" s="928"/>
      <c r="AM624" s="928"/>
      <c r="AN624" s="928"/>
      <c r="AO624" s="928"/>
      <c r="AP624" s="928"/>
      <c r="AQ624" s="928"/>
      <c r="AR624" s="928"/>
    </row>
    <row r="625" spans="1:44">
      <c r="A625" s="928"/>
      <c r="B625" s="928"/>
      <c r="C625" s="928"/>
      <c r="D625" s="928"/>
      <c r="E625" s="928"/>
      <c r="F625" s="928"/>
      <c r="G625" s="928"/>
      <c r="H625" s="928"/>
      <c r="I625" s="928"/>
      <c r="J625" s="928"/>
      <c r="K625" s="928"/>
      <c r="L625" s="928"/>
      <c r="M625" s="928"/>
      <c r="N625" s="928"/>
      <c r="O625" s="928"/>
      <c r="P625" s="928"/>
      <c r="Q625" s="928"/>
      <c r="R625" s="928"/>
      <c r="S625" s="928"/>
      <c r="T625" s="928"/>
      <c r="U625" s="928"/>
      <c r="V625" s="928"/>
      <c r="W625" s="928"/>
      <c r="X625" s="928"/>
      <c r="Y625" s="928"/>
      <c r="Z625" s="928"/>
      <c r="AA625" s="928"/>
      <c r="AB625" s="928"/>
      <c r="AC625" s="928"/>
      <c r="AD625" s="928"/>
      <c r="AE625" s="928"/>
      <c r="AF625" s="928"/>
      <c r="AG625" s="928"/>
      <c r="AH625" s="928"/>
      <c r="AI625" s="928"/>
      <c r="AJ625" s="928"/>
      <c r="AK625" s="928"/>
      <c r="AL625" s="928"/>
      <c r="AM625" s="928"/>
      <c r="AN625" s="928"/>
      <c r="AO625" s="928"/>
      <c r="AP625" s="928"/>
      <c r="AQ625" s="928"/>
      <c r="AR625" s="928"/>
    </row>
    <row r="626" spans="1:44">
      <c r="A626" s="928"/>
      <c r="B626" s="928"/>
      <c r="C626" s="928"/>
      <c r="D626" s="928"/>
      <c r="E626" s="928"/>
      <c r="F626" s="928"/>
      <c r="G626" s="928"/>
      <c r="H626" s="928"/>
      <c r="I626" s="928"/>
      <c r="J626" s="928"/>
      <c r="K626" s="928"/>
      <c r="L626" s="928"/>
      <c r="M626" s="928"/>
      <c r="N626" s="928"/>
      <c r="O626" s="928"/>
      <c r="P626" s="928"/>
      <c r="Q626" s="928"/>
      <c r="R626" s="928"/>
      <c r="S626" s="928"/>
      <c r="T626" s="928"/>
      <c r="U626" s="928"/>
      <c r="V626" s="928"/>
      <c r="W626" s="928"/>
      <c r="X626" s="928"/>
      <c r="Y626" s="928"/>
      <c r="Z626" s="928"/>
      <c r="AA626" s="928"/>
      <c r="AB626" s="928"/>
      <c r="AC626" s="928"/>
      <c r="AD626" s="928"/>
      <c r="AE626" s="928"/>
      <c r="AF626" s="928"/>
      <c r="AG626" s="928"/>
      <c r="AH626" s="928"/>
      <c r="AI626" s="928"/>
      <c r="AJ626" s="928"/>
      <c r="AK626" s="928"/>
      <c r="AL626" s="928"/>
      <c r="AM626" s="928"/>
      <c r="AN626" s="928"/>
      <c r="AO626" s="928"/>
      <c r="AP626" s="928"/>
      <c r="AQ626" s="928"/>
      <c r="AR626" s="928"/>
    </row>
    <row r="627" spans="1:44">
      <c r="A627" s="928"/>
      <c r="B627" s="928"/>
      <c r="C627" s="928"/>
      <c r="D627" s="928"/>
      <c r="E627" s="928"/>
      <c r="F627" s="928"/>
      <c r="G627" s="928"/>
      <c r="H627" s="928"/>
      <c r="I627" s="928"/>
      <c r="J627" s="928"/>
      <c r="K627" s="928"/>
      <c r="L627" s="928"/>
      <c r="M627" s="928"/>
      <c r="N627" s="928"/>
      <c r="O627" s="928"/>
      <c r="P627" s="928"/>
      <c r="Q627" s="928"/>
      <c r="R627" s="928"/>
      <c r="S627" s="928"/>
      <c r="T627" s="928"/>
      <c r="U627" s="928"/>
      <c r="V627" s="928"/>
      <c r="W627" s="928"/>
      <c r="X627" s="928"/>
      <c r="Y627" s="928"/>
      <c r="Z627" s="928"/>
      <c r="AA627" s="928"/>
      <c r="AB627" s="928"/>
      <c r="AC627" s="928"/>
      <c r="AD627" s="928"/>
      <c r="AE627" s="928"/>
      <c r="AF627" s="928"/>
      <c r="AG627" s="928"/>
      <c r="AH627" s="928"/>
      <c r="AI627" s="928"/>
      <c r="AJ627" s="928"/>
      <c r="AK627" s="928"/>
      <c r="AL627" s="928"/>
      <c r="AM627" s="928"/>
      <c r="AN627" s="928"/>
      <c r="AO627" s="928"/>
      <c r="AP627" s="928"/>
      <c r="AQ627" s="928"/>
      <c r="AR627" s="928"/>
    </row>
    <row r="628" spans="1:44">
      <c r="A628" s="928"/>
      <c r="B628" s="928"/>
      <c r="C628" s="928"/>
      <c r="D628" s="928"/>
      <c r="E628" s="928"/>
      <c r="F628" s="928"/>
      <c r="G628" s="928"/>
      <c r="H628" s="928"/>
      <c r="I628" s="928"/>
      <c r="J628" s="928"/>
      <c r="K628" s="928"/>
      <c r="L628" s="928"/>
      <c r="M628" s="928"/>
      <c r="N628" s="928"/>
      <c r="O628" s="928"/>
      <c r="P628" s="928"/>
      <c r="Q628" s="928"/>
      <c r="R628" s="928"/>
      <c r="S628" s="928"/>
      <c r="T628" s="928"/>
      <c r="U628" s="928"/>
      <c r="V628" s="928"/>
      <c r="W628" s="928"/>
      <c r="X628" s="928"/>
      <c r="Y628" s="928"/>
      <c r="Z628" s="928"/>
      <c r="AA628" s="928"/>
      <c r="AB628" s="928"/>
      <c r="AC628" s="928"/>
      <c r="AD628" s="928"/>
      <c r="AE628" s="928"/>
      <c r="AF628" s="928"/>
      <c r="AG628" s="928"/>
      <c r="AH628" s="928"/>
      <c r="AI628" s="928"/>
      <c r="AJ628" s="928"/>
      <c r="AK628" s="928"/>
      <c r="AL628" s="928"/>
      <c r="AM628" s="928"/>
      <c r="AN628" s="928"/>
      <c r="AO628" s="928"/>
      <c r="AP628" s="928"/>
      <c r="AQ628" s="928"/>
      <c r="AR628" s="928"/>
    </row>
    <row r="629" spans="1:44">
      <c r="A629" s="928"/>
      <c r="B629" s="928"/>
      <c r="C629" s="928"/>
      <c r="D629" s="928"/>
      <c r="E629" s="928"/>
      <c r="F629" s="928"/>
      <c r="G629" s="928"/>
      <c r="H629" s="928"/>
      <c r="I629" s="928"/>
      <c r="J629" s="928"/>
      <c r="K629" s="928"/>
      <c r="L629" s="928"/>
      <c r="M629" s="928"/>
      <c r="N629" s="928"/>
      <c r="O629" s="928"/>
      <c r="P629" s="928"/>
      <c r="Q629" s="928"/>
      <c r="R629" s="928"/>
      <c r="S629" s="928"/>
      <c r="T629" s="928"/>
      <c r="U629" s="928"/>
      <c r="V629" s="928"/>
      <c r="W629" s="928"/>
      <c r="X629" s="928"/>
      <c r="Y629" s="928"/>
      <c r="Z629" s="928"/>
      <c r="AA629" s="928"/>
      <c r="AB629" s="928"/>
      <c r="AC629" s="928"/>
      <c r="AD629" s="928"/>
      <c r="AE629" s="928"/>
      <c r="AF629" s="928"/>
      <c r="AG629" s="928"/>
      <c r="AH629" s="928"/>
      <c r="AI629" s="928"/>
      <c r="AJ629" s="928"/>
      <c r="AK629" s="928"/>
      <c r="AL629" s="928"/>
      <c r="AM629" s="928"/>
      <c r="AN629" s="928"/>
      <c r="AO629" s="928"/>
      <c r="AP629" s="928"/>
      <c r="AQ629" s="928"/>
      <c r="AR629" s="928"/>
    </row>
    <row r="630" spans="1:44">
      <c r="A630" s="928"/>
      <c r="B630" s="928"/>
      <c r="C630" s="928"/>
      <c r="D630" s="928"/>
      <c r="E630" s="928"/>
      <c r="F630" s="928"/>
      <c r="G630" s="928"/>
      <c r="H630" s="928"/>
      <c r="I630" s="928"/>
      <c r="J630" s="928"/>
      <c r="K630" s="928"/>
      <c r="L630" s="928"/>
      <c r="M630" s="928"/>
      <c r="N630" s="928"/>
      <c r="O630" s="928"/>
      <c r="P630" s="928"/>
      <c r="Q630" s="928"/>
      <c r="R630" s="928"/>
      <c r="S630" s="928"/>
      <c r="T630" s="928"/>
      <c r="U630" s="928"/>
      <c r="V630" s="928"/>
      <c r="W630" s="928"/>
      <c r="X630" s="928"/>
      <c r="Y630" s="928"/>
      <c r="Z630" s="928"/>
      <c r="AA630" s="928"/>
      <c r="AB630" s="928"/>
      <c r="AC630" s="928"/>
      <c r="AD630" s="928"/>
      <c r="AE630" s="928"/>
      <c r="AF630" s="928"/>
      <c r="AG630" s="928"/>
      <c r="AH630" s="928"/>
      <c r="AI630" s="928"/>
      <c r="AJ630" s="928"/>
      <c r="AK630" s="928"/>
      <c r="AL630" s="928"/>
      <c r="AM630" s="928"/>
      <c r="AN630" s="928"/>
      <c r="AO630" s="928"/>
      <c r="AP630" s="928"/>
      <c r="AQ630" s="928"/>
      <c r="AR630" s="928"/>
    </row>
    <row r="631" spans="1:44">
      <c r="A631" s="928"/>
      <c r="B631" s="928"/>
      <c r="C631" s="928"/>
      <c r="D631" s="928"/>
      <c r="E631" s="928"/>
      <c r="F631" s="928"/>
      <c r="G631" s="928"/>
      <c r="H631" s="928"/>
      <c r="I631" s="928"/>
      <c r="J631" s="928"/>
      <c r="K631" s="928"/>
      <c r="L631" s="928"/>
      <c r="M631" s="928"/>
      <c r="N631" s="928"/>
      <c r="O631" s="928"/>
      <c r="P631" s="928"/>
      <c r="Q631" s="928"/>
      <c r="R631" s="928"/>
      <c r="S631" s="928"/>
      <c r="T631" s="928"/>
      <c r="U631" s="928"/>
      <c r="V631" s="928"/>
      <c r="W631" s="928"/>
      <c r="X631" s="928"/>
      <c r="Y631" s="928"/>
      <c r="Z631" s="928"/>
      <c r="AA631" s="928"/>
      <c r="AB631" s="928"/>
      <c r="AC631" s="928"/>
      <c r="AD631" s="928"/>
      <c r="AE631" s="928"/>
      <c r="AF631" s="928"/>
      <c r="AG631" s="928"/>
      <c r="AH631" s="928"/>
      <c r="AI631" s="928"/>
      <c r="AJ631" s="928"/>
      <c r="AK631" s="928"/>
      <c r="AL631" s="928"/>
      <c r="AM631" s="928"/>
      <c r="AN631" s="928"/>
      <c r="AO631" s="928"/>
      <c r="AP631" s="928"/>
      <c r="AQ631" s="928"/>
      <c r="AR631" s="928"/>
    </row>
    <row r="632" spans="1:44">
      <c r="A632" s="928"/>
      <c r="B632" s="928"/>
      <c r="C632" s="928"/>
      <c r="D632" s="928"/>
      <c r="E632" s="928"/>
      <c r="F632" s="928"/>
      <c r="G632" s="928"/>
      <c r="H632" s="928"/>
      <c r="I632" s="928"/>
      <c r="J632" s="928"/>
      <c r="K632" s="928"/>
      <c r="L632" s="928"/>
      <c r="M632" s="928"/>
      <c r="N632" s="928"/>
      <c r="O632" s="928"/>
      <c r="P632" s="928"/>
      <c r="Q632" s="928"/>
      <c r="R632" s="928"/>
      <c r="S632" s="928"/>
      <c r="T632" s="928"/>
      <c r="U632" s="928"/>
      <c r="V632" s="928"/>
      <c r="W632" s="928"/>
      <c r="X632" s="928"/>
      <c r="Y632" s="928"/>
      <c r="Z632" s="928"/>
      <c r="AA632" s="928"/>
      <c r="AB632" s="928"/>
      <c r="AC632" s="928"/>
      <c r="AD632" s="928"/>
      <c r="AE632" s="928"/>
      <c r="AF632" s="928"/>
      <c r="AG632" s="928"/>
      <c r="AH632" s="928"/>
      <c r="AI632" s="928"/>
      <c r="AJ632" s="928"/>
      <c r="AK632" s="928"/>
      <c r="AL632" s="928"/>
      <c r="AM632" s="928"/>
      <c r="AN632" s="928"/>
      <c r="AO632" s="928"/>
      <c r="AP632" s="928"/>
      <c r="AQ632" s="928"/>
      <c r="AR632" s="928"/>
    </row>
    <row r="633" spans="1:44">
      <c r="A633" s="928"/>
      <c r="B633" s="928"/>
      <c r="C633" s="928"/>
      <c r="D633" s="928"/>
      <c r="E633" s="928"/>
      <c r="F633" s="928"/>
      <c r="G633" s="928"/>
      <c r="H633" s="928"/>
      <c r="I633" s="928"/>
      <c r="J633" s="928"/>
      <c r="K633" s="928"/>
      <c r="L633" s="928"/>
      <c r="M633" s="928"/>
      <c r="N633" s="928"/>
      <c r="O633" s="928"/>
      <c r="P633" s="928"/>
      <c r="Q633" s="928"/>
      <c r="R633" s="928"/>
      <c r="S633" s="928"/>
      <c r="T633" s="928"/>
      <c r="U633" s="928"/>
      <c r="V633" s="928"/>
      <c r="W633" s="928"/>
      <c r="X633" s="928"/>
      <c r="Y633" s="928"/>
      <c r="Z633" s="928"/>
      <c r="AA633" s="928"/>
      <c r="AB633" s="928"/>
      <c r="AC633" s="928"/>
      <c r="AD633" s="928"/>
      <c r="AE633" s="928"/>
      <c r="AF633" s="928"/>
      <c r="AG633" s="928"/>
      <c r="AH633" s="928"/>
      <c r="AI633" s="928"/>
      <c r="AJ633" s="928"/>
      <c r="AK633" s="928"/>
      <c r="AL633" s="928"/>
      <c r="AM633" s="928"/>
      <c r="AN633" s="928"/>
      <c r="AO633" s="928"/>
      <c r="AP633" s="928"/>
      <c r="AQ633" s="928"/>
      <c r="AR633" s="928"/>
    </row>
    <row r="634" spans="1:44">
      <c r="A634" s="928"/>
      <c r="B634" s="928"/>
      <c r="C634" s="928"/>
      <c r="D634" s="928"/>
      <c r="E634" s="928"/>
      <c r="F634" s="928"/>
      <c r="G634" s="928"/>
      <c r="H634" s="928"/>
      <c r="I634" s="928"/>
      <c r="J634" s="928"/>
      <c r="K634" s="928"/>
      <c r="L634" s="928"/>
      <c r="M634" s="928"/>
      <c r="N634" s="928"/>
      <c r="O634" s="928"/>
      <c r="P634" s="928"/>
      <c r="Q634" s="928"/>
      <c r="R634" s="928"/>
      <c r="S634" s="928"/>
      <c r="T634" s="928"/>
      <c r="U634" s="928"/>
      <c r="V634" s="928"/>
      <c r="W634" s="928"/>
      <c r="X634" s="928"/>
      <c r="Y634" s="928"/>
      <c r="Z634" s="928"/>
      <c r="AA634" s="928"/>
      <c r="AB634" s="928"/>
      <c r="AC634" s="928"/>
      <c r="AD634" s="928"/>
      <c r="AE634" s="928"/>
      <c r="AF634" s="928"/>
      <c r="AG634" s="928"/>
      <c r="AH634" s="928"/>
      <c r="AI634" s="928"/>
      <c r="AJ634" s="928"/>
      <c r="AK634" s="928"/>
      <c r="AL634" s="928"/>
      <c r="AM634" s="928"/>
      <c r="AN634" s="928"/>
      <c r="AO634" s="928"/>
      <c r="AP634" s="928"/>
      <c r="AQ634" s="928"/>
      <c r="AR634" s="928"/>
    </row>
    <row r="635" spans="1:44">
      <c r="A635" s="928"/>
      <c r="B635" s="928"/>
      <c r="C635" s="928"/>
      <c r="D635" s="928"/>
      <c r="E635" s="928"/>
      <c r="F635" s="928"/>
      <c r="G635" s="928"/>
      <c r="H635" s="928"/>
      <c r="I635" s="928"/>
      <c r="J635" s="928"/>
      <c r="K635" s="928"/>
      <c r="L635" s="928"/>
      <c r="M635" s="928"/>
      <c r="N635" s="928"/>
      <c r="O635" s="928"/>
      <c r="P635" s="928"/>
      <c r="Q635" s="928"/>
      <c r="R635" s="928"/>
      <c r="S635" s="928"/>
      <c r="T635" s="928"/>
      <c r="U635" s="928"/>
      <c r="V635" s="928"/>
      <c r="W635" s="928"/>
      <c r="X635" s="928"/>
      <c r="Y635" s="928"/>
      <c r="Z635" s="928"/>
      <c r="AA635" s="928"/>
      <c r="AB635" s="928"/>
      <c r="AC635" s="928"/>
      <c r="AD635" s="928"/>
      <c r="AE635" s="928"/>
      <c r="AF635" s="928"/>
      <c r="AG635" s="928"/>
      <c r="AH635" s="928"/>
      <c r="AI635" s="928"/>
      <c r="AJ635" s="928"/>
      <c r="AK635" s="928"/>
      <c r="AL635" s="928"/>
      <c r="AM635" s="928"/>
      <c r="AN635" s="928"/>
      <c r="AO635" s="928"/>
      <c r="AP635" s="928"/>
      <c r="AQ635" s="928"/>
      <c r="AR635" s="928"/>
    </row>
    <row r="636" spans="1:44">
      <c r="A636" s="928"/>
      <c r="B636" s="928"/>
      <c r="C636" s="928"/>
      <c r="D636" s="928"/>
      <c r="E636" s="928"/>
      <c r="F636" s="928"/>
      <c r="G636" s="928"/>
      <c r="H636" s="928"/>
      <c r="I636" s="928"/>
      <c r="J636" s="928"/>
      <c r="K636" s="928"/>
      <c r="L636" s="928"/>
      <c r="M636" s="928"/>
      <c r="N636" s="928"/>
      <c r="O636" s="928"/>
      <c r="P636" s="928"/>
      <c r="Q636" s="928"/>
      <c r="R636" s="928"/>
      <c r="S636" s="928"/>
      <c r="T636" s="928"/>
      <c r="U636" s="928"/>
      <c r="V636" s="928"/>
      <c r="W636" s="928"/>
      <c r="X636" s="928"/>
      <c r="Y636" s="928"/>
      <c r="Z636" s="928"/>
      <c r="AA636" s="928"/>
      <c r="AB636" s="928"/>
      <c r="AC636" s="928"/>
      <c r="AD636" s="928"/>
      <c r="AE636" s="928"/>
      <c r="AF636" s="928"/>
      <c r="AG636" s="928"/>
      <c r="AH636" s="928"/>
      <c r="AI636" s="928"/>
      <c r="AJ636" s="928"/>
      <c r="AK636" s="928"/>
      <c r="AL636" s="928"/>
      <c r="AM636" s="928"/>
      <c r="AN636" s="928"/>
      <c r="AO636" s="928"/>
      <c r="AP636" s="928"/>
      <c r="AQ636" s="928"/>
      <c r="AR636" s="928"/>
    </row>
    <row r="637" spans="1:44">
      <c r="A637" s="928"/>
      <c r="B637" s="928"/>
      <c r="C637" s="928"/>
      <c r="D637" s="928"/>
      <c r="E637" s="928"/>
      <c r="F637" s="928"/>
      <c r="G637" s="928"/>
      <c r="H637" s="928"/>
      <c r="I637" s="928"/>
      <c r="J637" s="928"/>
      <c r="K637" s="928"/>
      <c r="L637" s="928"/>
      <c r="M637" s="928"/>
      <c r="N637" s="928"/>
      <c r="O637" s="928"/>
      <c r="P637" s="928"/>
      <c r="Q637" s="928"/>
      <c r="R637" s="928"/>
      <c r="S637" s="928"/>
      <c r="T637" s="928"/>
      <c r="U637" s="928"/>
      <c r="V637" s="928"/>
      <c r="W637" s="928"/>
      <c r="X637" s="928"/>
      <c r="Y637" s="928"/>
      <c r="Z637" s="928"/>
      <c r="AA637" s="928"/>
      <c r="AB637" s="928"/>
      <c r="AC637" s="928"/>
      <c r="AD637" s="928"/>
      <c r="AE637" s="928"/>
      <c r="AF637" s="928"/>
      <c r="AG637" s="928"/>
      <c r="AH637" s="928"/>
      <c r="AI637" s="928"/>
      <c r="AJ637" s="928"/>
      <c r="AK637" s="928"/>
      <c r="AL637" s="928"/>
      <c r="AM637" s="928"/>
      <c r="AN637" s="928"/>
      <c r="AO637" s="928"/>
      <c r="AP637" s="928"/>
      <c r="AQ637" s="928"/>
      <c r="AR637" s="928"/>
    </row>
    <row r="638" spans="1:44">
      <c r="A638" s="928"/>
      <c r="B638" s="928"/>
      <c r="C638" s="928"/>
      <c r="D638" s="928"/>
      <c r="E638" s="928"/>
      <c r="F638" s="928"/>
      <c r="G638" s="928"/>
      <c r="H638" s="928"/>
      <c r="I638" s="928"/>
      <c r="J638" s="928"/>
      <c r="K638" s="928"/>
      <c r="L638" s="928"/>
      <c r="M638" s="928"/>
      <c r="N638" s="928"/>
      <c r="O638" s="928"/>
      <c r="P638" s="928"/>
      <c r="Q638" s="928"/>
      <c r="R638" s="928"/>
      <c r="S638" s="928"/>
      <c r="T638" s="928"/>
      <c r="U638" s="928"/>
      <c r="V638" s="928"/>
      <c r="W638" s="928"/>
      <c r="X638" s="928"/>
      <c r="Y638" s="928"/>
      <c r="Z638" s="928"/>
      <c r="AA638" s="928"/>
      <c r="AB638" s="928"/>
      <c r="AC638" s="928"/>
      <c r="AD638" s="928"/>
      <c r="AE638" s="928"/>
      <c r="AF638" s="928"/>
      <c r="AG638" s="928"/>
      <c r="AH638" s="928"/>
      <c r="AI638" s="928"/>
      <c r="AJ638" s="928"/>
      <c r="AK638" s="928"/>
      <c r="AL638" s="928"/>
      <c r="AM638" s="928"/>
      <c r="AN638" s="928"/>
      <c r="AO638" s="928"/>
      <c r="AP638" s="928"/>
      <c r="AQ638" s="928"/>
      <c r="AR638" s="928"/>
    </row>
    <row r="639" spans="1:44">
      <c r="A639" s="928"/>
      <c r="B639" s="928"/>
      <c r="C639" s="928"/>
      <c r="D639" s="928"/>
      <c r="E639" s="928"/>
      <c r="F639" s="928"/>
      <c r="G639" s="928"/>
      <c r="H639" s="928"/>
      <c r="I639" s="928"/>
      <c r="J639" s="928"/>
      <c r="K639" s="928"/>
      <c r="L639" s="928"/>
      <c r="M639" s="928"/>
      <c r="N639" s="928"/>
      <c r="O639" s="928"/>
      <c r="P639" s="928"/>
      <c r="Q639" s="928"/>
      <c r="R639" s="928"/>
      <c r="S639" s="928"/>
      <c r="T639" s="928"/>
      <c r="U639" s="928"/>
      <c r="V639" s="928"/>
      <c r="W639" s="928"/>
      <c r="X639" s="928"/>
      <c r="Y639" s="928"/>
      <c r="Z639" s="928"/>
      <c r="AA639" s="928"/>
      <c r="AB639" s="928"/>
      <c r="AC639" s="928"/>
      <c r="AD639" s="928"/>
      <c r="AE639" s="928"/>
      <c r="AF639" s="928"/>
      <c r="AG639" s="928"/>
      <c r="AH639" s="928"/>
      <c r="AI639" s="928"/>
      <c r="AJ639" s="928"/>
      <c r="AK639" s="928"/>
      <c r="AL639" s="928"/>
      <c r="AM639" s="928"/>
      <c r="AN639" s="928"/>
      <c r="AO639" s="928"/>
      <c r="AP639" s="928"/>
      <c r="AQ639" s="928"/>
      <c r="AR639" s="928"/>
    </row>
    <row r="640" spans="1:44">
      <c r="A640" s="928"/>
      <c r="B640" s="928"/>
      <c r="C640" s="928"/>
      <c r="D640" s="928"/>
      <c r="E640" s="928"/>
      <c r="F640" s="928"/>
      <c r="G640" s="928"/>
      <c r="H640" s="928"/>
      <c r="I640" s="928"/>
      <c r="J640" s="928"/>
      <c r="K640" s="928"/>
      <c r="L640" s="928"/>
      <c r="M640" s="928"/>
      <c r="N640" s="928"/>
      <c r="O640" s="928"/>
      <c r="P640" s="928"/>
      <c r="Q640" s="928"/>
      <c r="R640" s="928"/>
      <c r="S640" s="928"/>
      <c r="T640" s="928"/>
      <c r="U640" s="928"/>
      <c r="V640" s="928"/>
      <c r="W640" s="928"/>
      <c r="X640" s="928"/>
      <c r="Y640" s="928"/>
      <c r="Z640" s="928"/>
      <c r="AA640" s="928"/>
      <c r="AB640" s="928"/>
      <c r="AC640" s="928"/>
      <c r="AD640" s="928"/>
      <c r="AE640" s="928"/>
      <c r="AF640" s="928"/>
      <c r="AG640" s="928"/>
      <c r="AH640" s="928"/>
      <c r="AI640" s="928"/>
      <c r="AJ640" s="928"/>
      <c r="AK640" s="928"/>
      <c r="AL640" s="928"/>
      <c r="AM640" s="928"/>
      <c r="AN640" s="928"/>
      <c r="AO640" s="928"/>
      <c r="AP640" s="928"/>
      <c r="AQ640" s="928"/>
      <c r="AR640" s="928"/>
    </row>
    <row r="641" spans="1:44">
      <c r="A641" s="928"/>
      <c r="B641" s="928"/>
      <c r="C641" s="928"/>
      <c r="D641" s="928"/>
      <c r="E641" s="928"/>
      <c r="F641" s="928"/>
      <c r="G641" s="928"/>
      <c r="H641" s="928"/>
      <c r="I641" s="928"/>
      <c r="J641" s="928"/>
      <c r="K641" s="928"/>
      <c r="L641" s="928"/>
      <c r="M641" s="928"/>
      <c r="N641" s="928"/>
      <c r="O641" s="928"/>
      <c r="P641" s="928"/>
      <c r="Q641" s="928"/>
      <c r="R641" s="928"/>
      <c r="S641" s="928"/>
      <c r="T641" s="928"/>
      <c r="U641" s="928"/>
      <c r="V641" s="928"/>
      <c r="W641" s="928"/>
      <c r="X641" s="928"/>
      <c r="Y641" s="928"/>
      <c r="Z641" s="928"/>
      <c r="AA641" s="928"/>
      <c r="AB641" s="928"/>
      <c r="AC641" s="928"/>
      <c r="AD641" s="928"/>
      <c r="AE641" s="928"/>
      <c r="AF641" s="928"/>
      <c r="AG641" s="928"/>
      <c r="AH641" s="928"/>
      <c r="AI641" s="928"/>
      <c r="AJ641" s="928"/>
      <c r="AK641" s="928"/>
      <c r="AL641" s="928"/>
      <c r="AM641" s="928"/>
      <c r="AN641" s="928"/>
      <c r="AO641" s="928"/>
      <c r="AP641" s="928"/>
      <c r="AQ641" s="928"/>
      <c r="AR641" s="928"/>
    </row>
    <row r="642" spans="1:44">
      <c r="A642" s="928"/>
      <c r="B642" s="928"/>
      <c r="C642" s="928"/>
      <c r="D642" s="928"/>
      <c r="E642" s="928"/>
      <c r="F642" s="928"/>
      <c r="G642" s="928"/>
      <c r="H642" s="928"/>
      <c r="I642" s="928"/>
      <c r="J642" s="928"/>
      <c r="K642" s="928"/>
      <c r="L642" s="928"/>
      <c r="M642" s="928"/>
      <c r="N642" s="928"/>
      <c r="O642" s="928"/>
      <c r="P642" s="928"/>
      <c r="Q642" s="928"/>
      <c r="R642" s="928"/>
      <c r="S642" s="928"/>
      <c r="T642" s="928"/>
      <c r="U642" s="928"/>
      <c r="V642" s="928"/>
      <c r="W642" s="928"/>
      <c r="X642" s="928"/>
      <c r="Y642" s="928"/>
      <c r="Z642" s="928"/>
      <c r="AA642" s="928"/>
      <c r="AB642" s="928"/>
      <c r="AC642" s="928"/>
      <c r="AD642" s="928"/>
      <c r="AE642" s="928"/>
      <c r="AF642" s="928"/>
      <c r="AG642" s="928"/>
      <c r="AH642" s="928"/>
      <c r="AI642" s="928"/>
      <c r="AJ642" s="928"/>
      <c r="AK642" s="928"/>
      <c r="AL642" s="928"/>
      <c r="AM642" s="928"/>
      <c r="AN642" s="928"/>
      <c r="AO642" s="928"/>
      <c r="AP642" s="928"/>
      <c r="AQ642" s="928"/>
      <c r="AR642" s="928"/>
    </row>
    <row r="643" spans="1:44">
      <c r="A643" s="928"/>
      <c r="B643" s="928"/>
      <c r="C643" s="928"/>
      <c r="D643" s="928"/>
      <c r="E643" s="928"/>
      <c r="F643" s="928"/>
      <c r="G643" s="928"/>
      <c r="H643" s="928"/>
      <c r="I643" s="928"/>
      <c r="J643" s="928"/>
      <c r="K643" s="928"/>
      <c r="L643" s="928"/>
      <c r="M643" s="928"/>
      <c r="N643" s="928"/>
      <c r="O643" s="928"/>
      <c r="P643" s="928"/>
      <c r="Q643" s="928"/>
      <c r="R643" s="928"/>
      <c r="S643" s="928"/>
      <c r="T643" s="928"/>
      <c r="U643" s="928"/>
      <c r="V643" s="928"/>
      <c r="W643" s="928"/>
      <c r="X643" s="928"/>
      <c r="Y643" s="928"/>
      <c r="Z643" s="928"/>
      <c r="AA643" s="928"/>
      <c r="AB643" s="928"/>
      <c r="AC643" s="928"/>
      <c r="AD643" s="928"/>
      <c r="AE643" s="928"/>
      <c r="AF643" s="928"/>
      <c r="AG643" s="928"/>
      <c r="AH643" s="928"/>
      <c r="AI643" s="928"/>
      <c r="AJ643" s="928"/>
      <c r="AK643" s="928"/>
      <c r="AL643" s="928"/>
      <c r="AM643" s="928"/>
      <c r="AN643" s="928"/>
      <c r="AO643" s="928"/>
      <c r="AP643" s="928"/>
      <c r="AQ643" s="928"/>
      <c r="AR643" s="928"/>
    </row>
    <row r="644" spans="1:44">
      <c r="A644" s="928"/>
      <c r="B644" s="928"/>
      <c r="C644" s="928"/>
      <c r="D644" s="928"/>
      <c r="E644" s="928"/>
      <c r="F644" s="928"/>
      <c r="G644" s="928"/>
      <c r="H644" s="928"/>
      <c r="I644" s="928"/>
      <c r="J644" s="928"/>
      <c r="K644" s="928"/>
      <c r="L644" s="928"/>
      <c r="M644" s="928"/>
      <c r="N644" s="928"/>
      <c r="O644" s="928"/>
      <c r="P644" s="928"/>
      <c r="Q644" s="928"/>
      <c r="R644" s="928"/>
      <c r="S644" s="928"/>
      <c r="T644" s="928"/>
      <c r="U644" s="928"/>
      <c r="V644" s="928"/>
      <c r="W644" s="928"/>
      <c r="X644" s="928"/>
      <c r="Y644" s="928"/>
      <c r="Z644" s="928"/>
      <c r="AA644" s="928"/>
      <c r="AB644" s="928"/>
      <c r="AC644" s="928"/>
      <c r="AD644" s="928"/>
      <c r="AE644" s="928"/>
      <c r="AF644" s="928"/>
      <c r="AG644" s="928"/>
      <c r="AH644" s="928"/>
      <c r="AI644" s="928"/>
      <c r="AJ644" s="928"/>
      <c r="AK644" s="928"/>
      <c r="AL644" s="928"/>
      <c r="AM644" s="928"/>
      <c r="AN644" s="928"/>
      <c r="AO644" s="928"/>
      <c r="AP644" s="928"/>
      <c r="AQ644" s="928"/>
      <c r="AR644" s="928"/>
    </row>
    <row r="645" spans="1:44">
      <c r="A645" s="928"/>
      <c r="B645" s="928"/>
      <c r="C645" s="928"/>
      <c r="D645" s="928"/>
      <c r="E645" s="928"/>
      <c r="F645" s="928"/>
      <c r="G645" s="928"/>
      <c r="H645" s="928"/>
      <c r="I645" s="928"/>
      <c r="J645" s="928"/>
      <c r="K645" s="928"/>
      <c r="L645" s="928"/>
      <c r="M645" s="928"/>
      <c r="N645" s="928"/>
      <c r="O645" s="928"/>
      <c r="P645" s="928"/>
      <c r="Q645" s="928"/>
      <c r="R645" s="928"/>
      <c r="S645" s="928"/>
      <c r="T645" s="928"/>
      <c r="U645" s="928"/>
      <c r="V645" s="928"/>
      <c r="W645" s="928"/>
      <c r="X645" s="928"/>
      <c r="Y645" s="928"/>
      <c r="Z645" s="928"/>
      <c r="AA645" s="928"/>
      <c r="AB645" s="928"/>
      <c r="AC645" s="928"/>
      <c r="AD645" s="928"/>
      <c r="AE645" s="928"/>
      <c r="AF645" s="928"/>
      <c r="AG645" s="928"/>
      <c r="AH645" s="928"/>
      <c r="AI645" s="928"/>
      <c r="AJ645" s="928"/>
      <c r="AK645" s="928"/>
      <c r="AL645" s="928"/>
      <c r="AM645" s="928"/>
      <c r="AN645" s="928"/>
      <c r="AO645" s="928"/>
      <c r="AP645" s="928"/>
      <c r="AQ645" s="928"/>
      <c r="AR645" s="928"/>
    </row>
    <row r="646" spans="1:44">
      <c r="A646" s="928"/>
      <c r="B646" s="928"/>
      <c r="C646" s="928"/>
      <c r="D646" s="928"/>
      <c r="E646" s="928"/>
      <c r="F646" s="928"/>
      <c r="G646" s="928"/>
      <c r="H646" s="928"/>
      <c r="I646" s="928"/>
      <c r="J646" s="928"/>
      <c r="K646" s="928"/>
      <c r="L646" s="928"/>
      <c r="M646" s="928"/>
      <c r="N646" s="928"/>
      <c r="O646" s="928"/>
      <c r="P646" s="928"/>
      <c r="Q646" s="928"/>
      <c r="R646" s="928"/>
      <c r="S646" s="928"/>
      <c r="T646" s="928"/>
      <c r="U646" s="928"/>
      <c r="V646" s="928"/>
      <c r="W646" s="928"/>
      <c r="X646" s="928"/>
      <c r="Y646" s="928"/>
      <c r="Z646" s="928"/>
      <c r="AA646" s="928"/>
      <c r="AB646" s="928"/>
      <c r="AC646" s="928"/>
      <c r="AD646" s="928"/>
      <c r="AE646" s="928"/>
      <c r="AF646" s="928"/>
      <c r="AG646" s="928"/>
      <c r="AH646" s="928"/>
      <c r="AI646" s="928"/>
      <c r="AJ646" s="928"/>
      <c r="AK646" s="928"/>
      <c r="AL646" s="928"/>
      <c r="AM646" s="928"/>
      <c r="AN646" s="928"/>
      <c r="AO646" s="928"/>
      <c r="AP646" s="928"/>
      <c r="AQ646" s="928"/>
      <c r="AR646" s="928"/>
    </row>
    <row r="647" spans="1:44">
      <c r="A647" s="928"/>
      <c r="B647" s="928"/>
      <c r="C647" s="928"/>
      <c r="D647" s="928"/>
      <c r="E647" s="928"/>
      <c r="F647" s="928"/>
      <c r="G647" s="928"/>
      <c r="H647" s="928"/>
      <c r="I647" s="928"/>
      <c r="J647" s="928"/>
      <c r="K647" s="928"/>
      <c r="L647" s="928"/>
      <c r="M647" s="928"/>
      <c r="N647" s="928"/>
      <c r="O647" s="928"/>
      <c r="P647" s="928"/>
      <c r="Q647" s="928"/>
      <c r="R647" s="928"/>
      <c r="S647" s="928"/>
      <c r="T647" s="928"/>
      <c r="U647" s="928"/>
      <c r="V647" s="928"/>
      <c r="W647" s="928"/>
      <c r="X647" s="928"/>
      <c r="Y647" s="928"/>
      <c r="Z647" s="928"/>
      <c r="AA647" s="928"/>
      <c r="AB647" s="928"/>
      <c r="AC647" s="928"/>
      <c r="AD647" s="928"/>
      <c r="AE647" s="928"/>
      <c r="AF647" s="928"/>
      <c r="AG647" s="928"/>
      <c r="AH647" s="928"/>
      <c r="AI647" s="928"/>
      <c r="AJ647" s="928"/>
      <c r="AK647" s="928"/>
      <c r="AL647" s="928"/>
      <c r="AM647" s="928"/>
      <c r="AN647" s="928"/>
      <c r="AO647" s="928"/>
      <c r="AP647" s="928"/>
      <c r="AQ647" s="928"/>
      <c r="AR647" s="928"/>
    </row>
    <row r="648" spans="1:44">
      <c r="A648" s="928"/>
      <c r="B648" s="928"/>
      <c r="C648" s="928"/>
      <c r="D648" s="928"/>
      <c r="E648" s="928"/>
      <c r="F648" s="928"/>
      <c r="G648" s="928"/>
      <c r="H648" s="928"/>
      <c r="I648" s="928"/>
      <c r="J648" s="928"/>
      <c r="K648" s="928"/>
      <c r="L648" s="928"/>
      <c r="M648" s="928"/>
      <c r="N648" s="928"/>
      <c r="O648" s="928"/>
      <c r="P648" s="928"/>
      <c r="Q648" s="928"/>
      <c r="R648" s="928"/>
      <c r="S648" s="928"/>
      <c r="T648" s="928"/>
      <c r="U648" s="928"/>
      <c r="V648" s="928"/>
      <c r="W648" s="928"/>
      <c r="X648" s="928"/>
      <c r="Y648" s="928"/>
      <c r="Z648" s="928"/>
      <c r="AA648" s="928"/>
      <c r="AB648" s="928"/>
      <c r="AC648" s="928"/>
      <c r="AD648" s="928"/>
      <c r="AE648" s="928"/>
      <c r="AF648" s="928"/>
      <c r="AG648" s="928"/>
      <c r="AH648" s="928"/>
      <c r="AI648" s="928"/>
      <c r="AJ648" s="928"/>
      <c r="AK648" s="928"/>
      <c r="AL648" s="928"/>
      <c r="AM648" s="928"/>
      <c r="AN648" s="928"/>
      <c r="AO648" s="928"/>
      <c r="AP648" s="928"/>
      <c r="AQ648" s="928"/>
      <c r="AR648" s="928"/>
    </row>
    <row r="649" spans="1:44">
      <c r="A649" s="928"/>
      <c r="B649" s="928"/>
      <c r="C649" s="928"/>
      <c r="D649" s="928"/>
      <c r="E649" s="928"/>
      <c r="F649" s="928"/>
      <c r="G649" s="928"/>
      <c r="H649" s="928"/>
      <c r="I649" s="928"/>
      <c r="J649" s="928"/>
      <c r="K649" s="928"/>
      <c r="L649" s="928"/>
      <c r="M649" s="928"/>
      <c r="N649" s="928"/>
      <c r="O649" s="928"/>
      <c r="P649" s="928"/>
      <c r="Q649" s="928"/>
      <c r="R649" s="928"/>
      <c r="S649" s="928"/>
      <c r="T649" s="928"/>
      <c r="U649" s="928"/>
      <c r="V649" s="928"/>
      <c r="W649" s="928"/>
      <c r="X649" s="928"/>
      <c r="Y649" s="928"/>
      <c r="Z649" s="928"/>
      <c r="AA649" s="928"/>
      <c r="AB649" s="928"/>
      <c r="AC649" s="928"/>
      <c r="AD649" s="928"/>
      <c r="AE649" s="928"/>
      <c r="AF649" s="928"/>
      <c r="AG649" s="928"/>
      <c r="AH649" s="928"/>
      <c r="AI649" s="928"/>
      <c r="AJ649" s="928"/>
      <c r="AK649" s="928"/>
      <c r="AL649" s="928"/>
      <c r="AM649" s="928"/>
      <c r="AN649" s="928"/>
      <c r="AO649" s="928"/>
      <c r="AP649" s="928"/>
      <c r="AQ649" s="928"/>
      <c r="AR649" s="928"/>
    </row>
    <row r="650" spans="1:44">
      <c r="A650" s="928"/>
      <c r="B650" s="928"/>
      <c r="C650" s="928"/>
      <c r="D650" s="928"/>
      <c r="E650" s="928"/>
      <c r="F650" s="928"/>
      <c r="G650" s="928"/>
      <c r="H650" s="928"/>
      <c r="I650" s="928"/>
      <c r="J650" s="928"/>
      <c r="K650" s="928"/>
      <c r="L650" s="928"/>
      <c r="M650" s="928"/>
      <c r="N650" s="928"/>
      <c r="O650" s="928"/>
      <c r="P650" s="928"/>
      <c r="Q650" s="928"/>
      <c r="R650" s="928"/>
      <c r="S650" s="928"/>
      <c r="T650" s="928"/>
      <c r="U650" s="928"/>
      <c r="V650" s="928"/>
      <c r="W650" s="928"/>
      <c r="X650" s="928"/>
      <c r="Y650" s="928"/>
      <c r="Z650" s="928"/>
      <c r="AA650" s="928"/>
      <c r="AB650" s="928"/>
      <c r="AC650" s="928"/>
      <c r="AD650" s="928"/>
      <c r="AE650" s="928"/>
      <c r="AF650" s="928"/>
      <c r="AG650" s="928"/>
      <c r="AH650" s="928"/>
      <c r="AI650" s="928"/>
      <c r="AJ650" s="928"/>
      <c r="AK650" s="928"/>
      <c r="AL650" s="928"/>
      <c r="AM650" s="928"/>
      <c r="AN650" s="928"/>
      <c r="AO650" s="928"/>
      <c r="AP650" s="928"/>
      <c r="AQ650" s="928"/>
      <c r="AR650" s="928"/>
    </row>
    <row r="651" spans="1:44">
      <c r="A651" s="928"/>
      <c r="B651" s="928"/>
      <c r="C651" s="928"/>
      <c r="D651" s="928"/>
      <c r="E651" s="928"/>
      <c r="F651" s="928"/>
      <c r="G651" s="928"/>
      <c r="H651" s="928"/>
      <c r="I651" s="928"/>
      <c r="J651" s="928"/>
      <c r="K651" s="928"/>
      <c r="L651" s="928"/>
      <c r="M651" s="928"/>
      <c r="N651" s="928"/>
      <c r="O651" s="928"/>
      <c r="P651" s="928"/>
      <c r="Q651" s="928"/>
      <c r="R651" s="928"/>
      <c r="S651" s="928"/>
      <c r="T651" s="928"/>
      <c r="U651" s="928"/>
      <c r="V651" s="928"/>
      <c r="W651" s="928"/>
      <c r="X651" s="928"/>
      <c r="Y651" s="928"/>
      <c r="Z651" s="928"/>
      <c r="AA651" s="928"/>
      <c r="AB651" s="928"/>
      <c r="AC651" s="928"/>
      <c r="AD651" s="928"/>
      <c r="AE651" s="928"/>
      <c r="AF651" s="928"/>
      <c r="AG651" s="928"/>
      <c r="AH651" s="928"/>
      <c r="AI651" s="928"/>
      <c r="AJ651" s="928"/>
      <c r="AK651" s="928"/>
      <c r="AL651" s="928"/>
      <c r="AM651" s="928"/>
      <c r="AN651" s="928"/>
      <c r="AO651" s="928"/>
      <c r="AP651" s="928"/>
      <c r="AQ651" s="928"/>
      <c r="AR651" s="928"/>
    </row>
    <row r="652" spans="1:44">
      <c r="A652" s="928"/>
      <c r="B652" s="928"/>
      <c r="C652" s="928"/>
      <c r="D652" s="928"/>
      <c r="E652" s="928"/>
      <c r="F652" s="928"/>
      <c r="G652" s="928"/>
      <c r="H652" s="928"/>
      <c r="I652" s="928"/>
      <c r="J652" s="928"/>
      <c r="K652" s="928"/>
      <c r="L652" s="928"/>
      <c r="M652" s="928"/>
      <c r="N652" s="928"/>
      <c r="O652" s="928"/>
      <c r="P652" s="928"/>
      <c r="Q652" s="928"/>
      <c r="R652" s="928"/>
      <c r="S652" s="928"/>
      <c r="T652" s="928"/>
      <c r="U652" s="928"/>
      <c r="V652" s="928"/>
      <c r="W652" s="928"/>
      <c r="X652" s="928"/>
      <c r="Y652" s="928"/>
      <c r="Z652" s="928"/>
      <c r="AA652" s="928"/>
      <c r="AB652" s="928"/>
      <c r="AC652" s="928"/>
      <c r="AD652" s="928"/>
      <c r="AE652" s="928"/>
      <c r="AF652" s="928"/>
      <c r="AG652" s="928"/>
      <c r="AH652" s="928"/>
      <c r="AI652" s="928"/>
      <c r="AJ652" s="928"/>
      <c r="AK652" s="928"/>
      <c r="AL652" s="928"/>
      <c r="AM652" s="928"/>
      <c r="AN652" s="928"/>
      <c r="AO652" s="928"/>
      <c r="AP652" s="928"/>
      <c r="AQ652" s="928"/>
      <c r="AR652" s="928"/>
    </row>
    <row r="653" spans="1:44">
      <c r="A653" s="928"/>
      <c r="B653" s="928"/>
      <c r="C653" s="928"/>
      <c r="D653" s="928"/>
      <c r="E653" s="928"/>
      <c r="F653" s="928"/>
      <c r="G653" s="928"/>
      <c r="H653" s="928"/>
      <c r="I653" s="928"/>
      <c r="J653" s="928"/>
      <c r="K653" s="928"/>
      <c r="L653" s="928"/>
      <c r="M653" s="928"/>
      <c r="N653" s="928"/>
      <c r="O653" s="928"/>
      <c r="P653" s="928"/>
      <c r="Q653" s="928"/>
      <c r="R653" s="928"/>
      <c r="S653" s="928"/>
      <c r="T653" s="928"/>
      <c r="U653" s="928"/>
      <c r="V653" s="928"/>
      <c r="W653" s="928"/>
      <c r="X653" s="928"/>
      <c r="Y653" s="928"/>
      <c r="Z653" s="928"/>
      <c r="AA653" s="928"/>
      <c r="AB653" s="928"/>
      <c r="AC653" s="928"/>
      <c r="AD653" s="928"/>
      <c r="AE653" s="928"/>
      <c r="AF653" s="928"/>
      <c r="AG653" s="928"/>
      <c r="AH653" s="928"/>
      <c r="AI653" s="928"/>
      <c r="AJ653" s="928"/>
      <c r="AK653" s="928"/>
      <c r="AL653" s="928"/>
      <c r="AM653" s="928"/>
      <c r="AN653" s="928"/>
      <c r="AO653" s="928"/>
      <c r="AP653" s="928"/>
      <c r="AQ653" s="928"/>
      <c r="AR653" s="928"/>
    </row>
    <row r="654" spans="1:44">
      <c r="A654" s="928"/>
      <c r="B654" s="928"/>
      <c r="C654" s="928"/>
      <c r="D654" s="928"/>
      <c r="E654" s="928"/>
      <c r="F654" s="928"/>
      <c r="G654" s="928"/>
      <c r="H654" s="928"/>
      <c r="I654" s="928"/>
      <c r="J654" s="928"/>
      <c r="K654" s="928"/>
      <c r="L654" s="928"/>
      <c r="M654" s="928"/>
      <c r="N654" s="928"/>
      <c r="O654" s="928"/>
      <c r="P654" s="928"/>
      <c r="Q654" s="928"/>
      <c r="R654" s="928"/>
      <c r="S654" s="928"/>
      <c r="T654" s="928"/>
      <c r="U654" s="928"/>
      <c r="V654" s="928"/>
      <c r="W654" s="928"/>
      <c r="X654" s="928"/>
      <c r="Y654" s="928"/>
      <c r="Z654" s="928"/>
      <c r="AA654" s="928"/>
      <c r="AB654" s="928"/>
      <c r="AC654" s="928"/>
      <c r="AD654" s="928"/>
      <c r="AE654" s="928"/>
      <c r="AF654" s="928"/>
      <c r="AG654" s="928"/>
      <c r="AH654" s="928"/>
      <c r="AI654" s="928"/>
      <c r="AJ654" s="928"/>
      <c r="AK654" s="928"/>
      <c r="AL654" s="928"/>
      <c r="AM654" s="928"/>
      <c r="AN654" s="928"/>
      <c r="AO654" s="928"/>
      <c r="AP654" s="928"/>
      <c r="AQ654" s="928"/>
      <c r="AR654" s="928"/>
    </row>
    <row r="655" spans="1:44">
      <c r="A655" s="928"/>
      <c r="B655" s="928"/>
      <c r="C655" s="928"/>
      <c r="D655" s="928"/>
      <c r="E655" s="928"/>
      <c r="F655" s="928"/>
      <c r="G655" s="928"/>
      <c r="H655" s="928"/>
      <c r="I655" s="928"/>
      <c r="J655" s="928"/>
      <c r="K655" s="928"/>
      <c r="L655" s="928"/>
      <c r="M655" s="928"/>
      <c r="N655" s="928"/>
      <c r="O655" s="928"/>
      <c r="P655" s="928"/>
      <c r="Q655" s="928"/>
      <c r="R655" s="928"/>
      <c r="S655" s="928"/>
      <c r="T655" s="928"/>
      <c r="U655" s="928"/>
      <c r="V655" s="928"/>
      <c r="W655" s="928"/>
      <c r="X655" s="928"/>
      <c r="Y655" s="928"/>
      <c r="Z655" s="928"/>
      <c r="AA655" s="928"/>
      <c r="AB655" s="928"/>
      <c r="AC655" s="928"/>
      <c r="AD655" s="928"/>
      <c r="AE655" s="928"/>
      <c r="AF655" s="928"/>
      <c r="AG655" s="928"/>
      <c r="AH655" s="928"/>
      <c r="AI655" s="928"/>
      <c r="AJ655" s="928"/>
      <c r="AK655" s="928"/>
      <c r="AL655" s="928"/>
      <c r="AM655" s="928"/>
      <c r="AN655" s="928"/>
      <c r="AO655" s="928"/>
      <c r="AP655" s="928"/>
      <c r="AQ655" s="928"/>
      <c r="AR655" s="928"/>
    </row>
    <row r="656" spans="1:44">
      <c r="A656" s="928"/>
      <c r="B656" s="928"/>
      <c r="C656" s="928"/>
      <c r="D656" s="928"/>
      <c r="E656" s="928"/>
      <c r="F656" s="928"/>
      <c r="G656" s="928"/>
      <c r="H656" s="928"/>
      <c r="I656" s="928"/>
      <c r="J656" s="928"/>
      <c r="K656" s="928"/>
      <c r="L656" s="928"/>
      <c r="M656" s="928"/>
      <c r="N656" s="928"/>
      <c r="O656" s="928"/>
      <c r="P656" s="928"/>
      <c r="Q656" s="928"/>
      <c r="R656" s="928"/>
      <c r="S656" s="928"/>
      <c r="T656" s="928"/>
      <c r="U656" s="928"/>
      <c r="V656" s="928"/>
      <c r="W656" s="928"/>
      <c r="X656" s="928"/>
      <c r="Y656" s="928"/>
      <c r="Z656" s="928"/>
      <c r="AA656" s="928"/>
      <c r="AB656" s="928"/>
      <c r="AC656" s="928"/>
      <c r="AD656" s="928"/>
      <c r="AE656" s="928"/>
      <c r="AF656" s="928"/>
      <c r="AG656" s="928"/>
      <c r="AH656" s="928"/>
      <c r="AI656" s="928"/>
      <c r="AJ656" s="928"/>
      <c r="AK656" s="928"/>
      <c r="AL656" s="928"/>
      <c r="AM656" s="928"/>
      <c r="AN656" s="928"/>
      <c r="AO656" s="928"/>
      <c r="AP656" s="928"/>
      <c r="AQ656" s="928"/>
      <c r="AR656" s="928"/>
    </row>
    <row r="657" spans="1:44">
      <c r="A657" s="928"/>
      <c r="B657" s="928"/>
      <c r="C657" s="928"/>
      <c r="D657" s="928"/>
      <c r="E657" s="928"/>
      <c r="F657" s="928"/>
      <c r="G657" s="928"/>
      <c r="H657" s="928"/>
      <c r="I657" s="928"/>
      <c r="J657" s="928"/>
      <c r="K657" s="928"/>
      <c r="L657" s="928"/>
      <c r="M657" s="928"/>
      <c r="N657" s="928"/>
      <c r="O657" s="928"/>
      <c r="P657" s="928"/>
      <c r="Q657" s="928"/>
      <c r="R657" s="928"/>
      <c r="S657" s="928"/>
      <c r="T657" s="928"/>
      <c r="U657" s="928"/>
      <c r="V657" s="928"/>
      <c r="W657" s="928"/>
      <c r="X657" s="928"/>
      <c r="Y657" s="928"/>
      <c r="Z657" s="928"/>
      <c r="AA657" s="928"/>
      <c r="AB657" s="928"/>
      <c r="AC657" s="928"/>
      <c r="AD657" s="928"/>
      <c r="AE657" s="928"/>
      <c r="AF657" s="928"/>
      <c r="AG657" s="928"/>
      <c r="AH657" s="928"/>
      <c r="AI657" s="928"/>
      <c r="AJ657" s="928"/>
      <c r="AK657" s="928"/>
      <c r="AL657" s="928"/>
      <c r="AM657" s="928"/>
      <c r="AN657" s="928"/>
      <c r="AO657" s="928"/>
      <c r="AP657" s="928"/>
      <c r="AQ657" s="928"/>
      <c r="AR657" s="928"/>
    </row>
    <row r="658" spans="1:44">
      <c r="A658" s="928"/>
      <c r="B658" s="928"/>
      <c r="C658" s="928"/>
      <c r="D658" s="928"/>
      <c r="E658" s="928"/>
      <c r="F658" s="928"/>
      <c r="G658" s="928"/>
      <c r="H658" s="928"/>
      <c r="I658" s="928"/>
      <c r="J658" s="928"/>
      <c r="K658" s="928"/>
      <c r="L658" s="928"/>
      <c r="M658" s="928"/>
      <c r="N658" s="928"/>
      <c r="O658" s="928"/>
      <c r="P658" s="928"/>
      <c r="Q658" s="928"/>
      <c r="R658" s="928"/>
      <c r="S658" s="928"/>
      <c r="T658" s="928"/>
      <c r="U658" s="928"/>
      <c r="V658" s="928"/>
      <c r="W658" s="928"/>
      <c r="X658" s="928"/>
      <c r="Y658" s="928"/>
      <c r="Z658" s="928"/>
      <c r="AA658" s="928"/>
      <c r="AB658" s="928"/>
      <c r="AC658" s="928"/>
      <c r="AD658" s="928"/>
      <c r="AE658" s="928"/>
      <c r="AF658" s="928"/>
      <c r="AG658" s="928"/>
      <c r="AH658" s="928"/>
      <c r="AI658" s="928"/>
      <c r="AJ658" s="928"/>
      <c r="AK658" s="928"/>
      <c r="AL658" s="928"/>
      <c r="AM658" s="928"/>
      <c r="AN658" s="928"/>
      <c r="AO658" s="928"/>
      <c r="AP658" s="928"/>
      <c r="AQ658" s="928"/>
      <c r="AR658" s="928"/>
    </row>
    <row r="659" spans="1:44">
      <c r="A659" s="928"/>
      <c r="B659" s="928"/>
      <c r="C659" s="928"/>
      <c r="D659" s="928"/>
      <c r="E659" s="928"/>
      <c r="F659" s="928"/>
      <c r="G659" s="928"/>
      <c r="H659" s="928"/>
      <c r="I659" s="928"/>
      <c r="J659" s="928"/>
      <c r="K659" s="928"/>
      <c r="L659" s="928"/>
      <c r="M659" s="928"/>
      <c r="N659" s="928"/>
      <c r="O659" s="928"/>
      <c r="P659" s="928"/>
      <c r="Q659" s="928"/>
      <c r="R659" s="928"/>
      <c r="S659" s="928"/>
      <c r="T659" s="928"/>
      <c r="U659" s="928"/>
      <c r="V659" s="928"/>
      <c r="W659" s="928"/>
      <c r="X659" s="928"/>
      <c r="Y659" s="928"/>
      <c r="Z659" s="928"/>
      <c r="AA659" s="928"/>
      <c r="AB659" s="928"/>
      <c r="AC659" s="928"/>
      <c r="AD659" s="928"/>
      <c r="AE659" s="928"/>
      <c r="AF659" s="928"/>
      <c r="AG659" s="928"/>
      <c r="AH659" s="928"/>
      <c r="AI659" s="928"/>
      <c r="AJ659" s="928"/>
      <c r="AK659" s="928"/>
      <c r="AL659" s="928"/>
      <c r="AM659" s="928"/>
      <c r="AN659" s="928"/>
      <c r="AO659" s="928"/>
      <c r="AP659" s="928"/>
      <c r="AQ659" s="928"/>
      <c r="AR659" s="928"/>
    </row>
    <row r="660" spans="1:44">
      <c r="A660" s="928"/>
      <c r="B660" s="928"/>
      <c r="C660" s="928"/>
      <c r="D660" s="928"/>
      <c r="E660" s="928"/>
      <c r="F660" s="928"/>
      <c r="G660" s="928"/>
      <c r="H660" s="928"/>
      <c r="I660" s="928"/>
      <c r="J660" s="928"/>
      <c r="K660" s="928"/>
      <c r="L660" s="928"/>
      <c r="M660" s="928"/>
      <c r="N660" s="928"/>
      <c r="O660" s="928"/>
      <c r="P660" s="928"/>
      <c r="Q660" s="928"/>
      <c r="R660" s="928"/>
      <c r="S660" s="928"/>
      <c r="T660" s="928"/>
      <c r="U660" s="928"/>
      <c r="V660" s="928"/>
      <c r="W660" s="928"/>
      <c r="X660" s="928"/>
      <c r="Y660" s="928"/>
      <c r="Z660" s="928"/>
      <c r="AA660" s="928"/>
      <c r="AB660" s="928"/>
      <c r="AC660" s="928"/>
      <c r="AD660" s="928"/>
      <c r="AE660" s="928"/>
      <c r="AF660" s="928"/>
      <c r="AG660" s="928"/>
      <c r="AH660" s="928"/>
      <c r="AI660" s="928"/>
      <c r="AJ660" s="928"/>
      <c r="AK660" s="928"/>
      <c r="AL660" s="928"/>
      <c r="AM660" s="928"/>
      <c r="AN660" s="928"/>
      <c r="AO660" s="928"/>
      <c r="AP660" s="928"/>
      <c r="AQ660" s="928"/>
      <c r="AR660" s="928"/>
    </row>
    <row r="661" spans="1:44">
      <c r="A661" s="928"/>
      <c r="B661" s="928"/>
      <c r="C661" s="928"/>
      <c r="D661" s="928"/>
      <c r="E661" s="928"/>
      <c r="F661" s="928"/>
      <c r="G661" s="928"/>
      <c r="H661" s="928"/>
      <c r="I661" s="928"/>
      <c r="J661" s="928"/>
      <c r="K661" s="928"/>
      <c r="L661" s="928"/>
      <c r="M661" s="928"/>
      <c r="N661" s="928"/>
      <c r="O661" s="928"/>
      <c r="P661" s="928"/>
      <c r="Q661" s="928"/>
      <c r="R661" s="928"/>
      <c r="S661" s="928"/>
      <c r="T661" s="928"/>
      <c r="U661" s="928"/>
      <c r="V661" s="928"/>
      <c r="W661" s="928"/>
      <c r="X661" s="928"/>
      <c r="Y661" s="928"/>
      <c r="Z661" s="928"/>
      <c r="AA661" s="928"/>
      <c r="AB661" s="928"/>
      <c r="AC661" s="928"/>
      <c r="AD661" s="928"/>
      <c r="AE661" s="928"/>
      <c r="AF661" s="928"/>
      <c r="AG661" s="928"/>
      <c r="AH661" s="928"/>
      <c r="AI661" s="928"/>
      <c r="AJ661" s="928"/>
      <c r="AK661" s="928"/>
      <c r="AL661" s="928"/>
      <c r="AM661" s="928"/>
      <c r="AN661" s="928"/>
      <c r="AO661" s="928"/>
      <c r="AP661" s="928"/>
      <c r="AQ661" s="928"/>
      <c r="AR661" s="928"/>
    </row>
    <row r="662" spans="1:44">
      <c r="A662" s="928"/>
      <c r="B662" s="928"/>
      <c r="C662" s="928"/>
      <c r="D662" s="928"/>
      <c r="E662" s="928"/>
      <c r="F662" s="928"/>
      <c r="G662" s="928"/>
      <c r="H662" s="928"/>
      <c r="I662" s="928"/>
      <c r="J662" s="928"/>
      <c r="K662" s="928"/>
      <c r="L662" s="928"/>
      <c r="M662" s="928"/>
      <c r="N662" s="928"/>
      <c r="O662" s="928"/>
      <c r="P662" s="928"/>
      <c r="Q662" s="928"/>
      <c r="R662" s="928"/>
      <c r="S662" s="928"/>
      <c r="T662" s="928"/>
      <c r="U662" s="928"/>
      <c r="V662" s="928"/>
      <c r="W662" s="928"/>
      <c r="X662" s="928"/>
      <c r="Y662" s="928"/>
      <c r="Z662" s="928"/>
      <c r="AA662" s="928"/>
      <c r="AB662" s="928"/>
      <c r="AC662" s="928"/>
      <c r="AD662" s="928"/>
      <c r="AE662" s="928"/>
      <c r="AF662" s="928"/>
      <c r="AG662" s="928"/>
      <c r="AH662" s="928"/>
      <c r="AI662" s="928"/>
      <c r="AJ662" s="928"/>
      <c r="AK662" s="928"/>
      <c r="AL662" s="928"/>
      <c r="AM662" s="928"/>
      <c r="AN662" s="928"/>
      <c r="AO662" s="928"/>
      <c r="AP662" s="928"/>
      <c r="AQ662" s="928"/>
      <c r="AR662" s="928"/>
    </row>
    <row r="663" spans="1:44">
      <c r="A663" s="928"/>
      <c r="B663" s="928"/>
      <c r="C663" s="928"/>
      <c r="D663" s="928"/>
      <c r="E663" s="928"/>
      <c r="F663" s="928"/>
      <c r="G663" s="928"/>
      <c r="H663" s="928"/>
      <c r="I663" s="928"/>
      <c r="J663" s="928"/>
      <c r="K663" s="928"/>
      <c r="L663" s="928"/>
      <c r="M663" s="928"/>
      <c r="N663" s="928"/>
      <c r="O663" s="928"/>
      <c r="P663" s="928"/>
      <c r="Q663" s="928"/>
      <c r="R663" s="928"/>
      <c r="S663" s="928"/>
      <c r="T663" s="928"/>
      <c r="U663" s="928"/>
      <c r="V663" s="928"/>
      <c r="W663" s="928"/>
      <c r="X663" s="928"/>
      <c r="Y663" s="928"/>
      <c r="Z663" s="928"/>
      <c r="AA663" s="928"/>
      <c r="AB663" s="928"/>
      <c r="AC663" s="928"/>
      <c r="AD663" s="928"/>
      <c r="AE663" s="928"/>
      <c r="AF663" s="928"/>
      <c r="AG663" s="928"/>
      <c r="AH663" s="928"/>
      <c r="AI663" s="928"/>
      <c r="AJ663" s="928"/>
      <c r="AK663" s="928"/>
      <c r="AL663" s="928"/>
      <c r="AM663" s="928"/>
      <c r="AN663" s="928"/>
      <c r="AO663" s="928"/>
      <c r="AP663" s="928"/>
      <c r="AQ663" s="928"/>
      <c r="AR663" s="928"/>
    </row>
    <row r="664" spans="1:44">
      <c r="A664" s="928"/>
      <c r="B664" s="928"/>
      <c r="C664" s="928"/>
      <c r="D664" s="928"/>
      <c r="E664" s="928"/>
      <c r="F664" s="928"/>
      <c r="G664" s="928"/>
      <c r="H664" s="928"/>
      <c r="I664" s="928"/>
      <c r="J664" s="928"/>
      <c r="K664" s="928"/>
      <c r="L664" s="928"/>
      <c r="M664" s="928"/>
      <c r="N664" s="928"/>
      <c r="O664" s="928"/>
      <c r="P664" s="928"/>
      <c r="Q664" s="928"/>
      <c r="R664" s="928"/>
      <c r="S664" s="928"/>
      <c r="T664" s="928"/>
      <c r="U664" s="928"/>
      <c r="V664" s="928"/>
      <c r="W664" s="928"/>
      <c r="X664" s="928"/>
      <c r="Y664" s="928"/>
      <c r="Z664" s="928"/>
      <c r="AA664" s="928"/>
      <c r="AB664" s="928"/>
      <c r="AC664" s="928"/>
      <c r="AD664" s="928"/>
      <c r="AE664" s="928"/>
      <c r="AF664" s="928"/>
      <c r="AG664" s="928"/>
      <c r="AH664" s="928"/>
      <c r="AI664" s="928"/>
      <c r="AJ664" s="928"/>
      <c r="AK664" s="928"/>
      <c r="AL664" s="928"/>
      <c r="AM664" s="928"/>
      <c r="AN664" s="928"/>
      <c r="AO664" s="928"/>
      <c r="AP664" s="928"/>
      <c r="AQ664" s="928"/>
      <c r="AR664" s="928"/>
    </row>
    <row r="665" spans="1:44">
      <c r="A665" s="928"/>
      <c r="B665" s="928"/>
      <c r="C665" s="928"/>
      <c r="D665" s="928"/>
      <c r="E665" s="928"/>
      <c r="F665" s="928"/>
      <c r="G665" s="928"/>
      <c r="H665" s="928"/>
      <c r="I665" s="928"/>
      <c r="J665" s="928"/>
      <c r="K665" s="928"/>
      <c r="L665" s="928"/>
      <c r="M665" s="928"/>
      <c r="N665" s="928"/>
      <c r="O665" s="928"/>
      <c r="P665" s="928"/>
      <c r="Q665" s="928"/>
      <c r="R665" s="928"/>
      <c r="S665" s="928"/>
      <c r="T665" s="928"/>
      <c r="U665" s="928"/>
      <c r="V665" s="928"/>
      <c r="W665" s="928"/>
      <c r="X665" s="928"/>
      <c r="Y665" s="928"/>
      <c r="Z665" s="928"/>
      <c r="AA665" s="928"/>
      <c r="AB665" s="928"/>
      <c r="AC665" s="928"/>
      <c r="AD665" s="928"/>
      <c r="AE665" s="928"/>
      <c r="AF665" s="928"/>
      <c r="AG665" s="928"/>
      <c r="AH665" s="928"/>
      <c r="AI665" s="928"/>
      <c r="AJ665" s="928"/>
      <c r="AK665" s="928"/>
      <c r="AL665" s="928"/>
      <c r="AM665" s="928"/>
      <c r="AN665" s="928"/>
      <c r="AO665" s="928"/>
      <c r="AP665" s="928"/>
      <c r="AQ665" s="928"/>
      <c r="AR665" s="928"/>
    </row>
    <row r="666" spans="1:44">
      <c r="A666" s="928"/>
      <c r="B666" s="928"/>
      <c r="C666" s="928"/>
      <c r="D666" s="928"/>
      <c r="E666" s="928"/>
      <c r="F666" s="928"/>
      <c r="G666" s="928"/>
      <c r="H666" s="928"/>
      <c r="I666" s="928"/>
      <c r="J666" s="928"/>
      <c r="K666" s="928"/>
      <c r="L666" s="928"/>
      <c r="M666" s="928"/>
      <c r="N666" s="928"/>
      <c r="O666" s="928"/>
      <c r="P666" s="928"/>
      <c r="Q666" s="928"/>
      <c r="R666" s="928"/>
      <c r="S666" s="928"/>
      <c r="T666" s="928"/>
      <c r="U666" s="928"/>
      <c r="V666" s="928"/>
      <c r="W666" s="928"/>
      <c r="X666" s="928"/>
      <c r="Y666" s="928"/>
      <c r="Z666" s="928"/>
      <c r="AA666" s="928"/>
      <c r="AB666" s="928"/>
      <c r="AC666" s="928"/>
      <c r="AD666" s="928"/>
      <c r="AE666" s="928"/>
      <c r="AF666" s="928"/>
      <c r="AG666" s="928"/>
      <c r="AH666" s="928"/>
      <c r="AI666" s="928"/>
      <c r="AJ666" s="928"/>
      <c r="AK666" s="928"/>
      <c r="AL666" s="928"/>
      <c r="AM666" s="928"/>
      <c r="AN666" s="928"/>
      <c r="AO666" s="928"/>
      <c r="AP666" s="928"/>
      <c r="AQ666" s="928"/>
      <c r="AR666" s="928"/>
    </row>
    <row r="667" spans="1:44">
      <c r="A667" s="928"/>
      <c r="B667" s="928"/>
      <c r="C667" s="928"/>
      <c r="D667" s="928"/>
      <c r="E667" s="928"/>
      <c r="F667" s="928"/>
      <c r="G667" s="928"/>
      <c r="H667" s="928"/>
      <c r="I667" s="928"/>
      <c r="J667" s="928"/>
      <c r="K667" s="928"/>
      <c r="L667" s="928"/>
      <c r="M667" s="928"/>
      <c r="N667" s="928"/>
      <c r="O667" s="928"/>
      <c r="P667" s="928"/>
      <c r="Q667" s="928"/>
      <c r="R667" s="928"/>
      <c r="S667" s="928"/>
      <c r="T667" s="928"/>
      <c r="U667" s="928"/>
      <c r="V667" s="928"/>
      <c r="W667" s="928"/>
      <c r="X667" s="928"/>
      <c r="Y667" s="928"/>
      <c r="Z667" s="928"/>
      <c r="AA667" s="928"/>
      <c r="AB667" s="928"/>
      <c r="AC667" s="928"/>
      <c r="AD667" s="928"/>
      <c r="AE667" s="928"/>
      <c r="AF667" s="928"/>
      <c r="AG667" s="928"/>
      <c r="AH667" s="928"/>
      <c r="AI667" s="928"/>
      <c r="AJ667" s="928"/>
      <c r="AK667" s="928"/>
      <c r="AL667" s="928"/>
      <c r="AM667" s="928"/>
      <c r="AN667" s="928"/>
      <c r="AO667" s="928"/>
      <c r="AP667" s="928"/>
      <c r="AQ667" s="928"/>
      <c r="AR667" s="928"/>
    </row>
    <row r="668" spans="1:44">
      <c r="A668" s="928"/>
      <c r="B668" s="928"/>
      <c r="C668" s="928"/>
      <c r="D668" s="928"/>
      <c r="E668" s="928"/>
      <c r="F668" s="928"/>
      <c r="G668" s="928"/>
      <c r="H668" s="928"/>
      <c r="I668" s="928"/>
      <c r="J668" s="928"/>
      <c r="K668" s="928"/>
      <c r="L668" s="928"/>
      <c r="M668" s="928"/>
      <c r="N668" s="928"/>
      <c r="O668" s="928"/>
      <c r="P668" s="928"/>
      <c r="Q668" s="928"/>
      <c r="R668" s="928"/>
      <c r="S668" s="928"/>
      <c r="T668" s="928"/>
      <c r="U668" s="928"/>
      <c r="V668" s="928"/>
      <c r="W668" s="928"/>
      <c r="X668" s="928"/>
      <c r="Y668" s="928"/>
      <c r="Z668" s="928"/>
      <c r="AA668" s="928"/>
      <c r="AB668" s="928"/>
      <c r="AC668" s="928"/>
      <c r="AD668" s="928"/>
      <c r="AE668" s="928"/>
      <c r="AF668" s="928"/>
      <c r="AG668" s="928"/>
      <c r="AH668" s="928"/>
      <c r="AI668" s="928"/>
      <c r="AJ668" s="928"/>
      <c r="AK668" s="928"/>
      <c r="AL668" s="928"/>
      <c r="AM668" s="928"/>
      <c r="AN668" s="928"/>
      <c r="AO668" s="928"/>
      <c r="AP668" s="928"/>
      <c r="AQ668" s="928"/>
      <c r="AR668" s="928"/>
    </row>
    <row r="669" spans="1:44">
      <c r="A669" s="928"/>
      <c r="B669" s="928"/>
      <c r="C669" s="928"/>
      <c r="D669" s="928"/>
      <c r="E669" s="928"/>
      <c r="F669" s="928"/>
      <c r="G669" s="928"/>
      <c r="H669" s="928"/>
      <c r="I669" s="928"/>
      <c r="J669" s="928"/>
      <c r="K669" s="928"/>
      <c r="L669" s="928"/>
      <c r="M669" s="928"/>
      <c r="N669" s="928"/>
      <c r="O669" s="928"/>
      <c r="P669" s="928"/>
      <c r="Q669" s="928"/>
      <c r="R669" s="928"/>
      <c r="S669" s="928"/>
      <c r="T669" s="928"/>
      <c r="U669" s="928"/>
      <c r="V669" s="928"/>
      <c r="W669" s="928"/>
      <c r="X669" s="928"/>
      <c r="Y669" s="928"/>
      <c r="Z669" s="928"/>
      <c r="AA669" s="928"/>
      <c r="AB669" s="928"/>
      <c r="AC669" s="928"/>
      <c r="AD669" s="928"/>
      <c r="AE669" s="928"/>
      <c r="AF669" s="928"/>
      <c r="AG669" s="928"/>
      <c r="AH669" s="928"/>
      <c r="AI669" s="928"/>
      <c r="AJ669" s="928"/>
      <c r="AK669" s="928"/>
      <c r="AL669" s="928"/>
      <c r="AM669" s="928"/>
      <c r="AN669" s="928"/>
      <c r="AO669" s="928"/>
      <c r="AP669" s="928"/>
      <c r="AQ669" s="928"/>
      <c r="AR669" s="928"/>
    </row>
    <row r="670" spans="1:44">
      <c r="A670" s="928"/>
      <c r="B670" s="928"/>
      <c r="C670" s="928"/>
      <c r="D670" s="928"/>
      <c r="E670" s="928"/>
      <c r="F670" s="928"/>
      <c r="G670" s="928"/>
      <c r="H670" s="928"/>
      <c r="I670" s="928"/>
      <c r="J670" s="928"/>
      <c r="K670" s="928"/>
      <c r="L670" s="928"/>
      <c r="M670" s="928"/>
      <c r="N670" s="928"/>
      <c r="O670" s="928"/>
      <c r="P670" s="928"/>
      <c r="Q670" s="928"/>
      <c r="R670" s="928"/>
      <c r="S670" s="928"/>
      <c r="T670" s="928"/>
      <c r="U670" s="928"/>
      <c r="V670" s="928"/>
      <c r="W670" s="928"/>
      <c r="X670" s="928"/>
      <c r="Y670" s="928"/>
      <c r="Z670" s="928"/>
      <c r="AA670" s="928"/>
      <c r="AB670" s="928"/>
      <c r="AC670" s="928"/>
      <c r="AD670" s="928"/>
      <c r="AE670" s="928"/>
      <c r="AF670" s="928"/>
      <c r="AG670" s="928"/>
      <c r="AH670" s="928"/>
      <c r="AI670" s="928"/>
      <c r="AJ670" s="928"/>
      <c r="AK670" s="928"/>
      <c r="AL670" s="928"/>
      <c r="AM670" s="928"/>
      <c r="AN670" s="928"/>
      <c r="AO670" s="928"/>
      <c r="AP670" s="928"/>
      <c r="AQ670" s="928"/>
      <c r="AR670" s="928"/>
    </row>
    <row r="671" spans="1:44">
      <c r="A671" s="928"/>
      <c r="B671" s="928"/>
      <c r="C671" s="928"/>
      <c r="D671" s="928"/>
      <c r="E671" s="928"/>
      <c r="F671" s="928"/>
      <c r="G671" s="928"/>
      <c r="H671" s="928"/>
      <c r="I671" s="928"/>
      <c r="J671" s="928"/>
      <c r="K671" s="928"/>
      <c r="L671" s="928"/>
      <c r="M671" s="928"/>
      <c r="N671" s="928"/>
      <c r="O671" s="928"/>
      <c r="P671" s="928"/>
      <c r="Q671" s="928"/>
      <c r="R671" s="928"/>
      <c r="S671" s="928"/>
      <c r="T671" s="928"/>
      <c r="U671" s="928"/>
      <c r="V671" s="928"/>
      <c r="W671" s="928"/>
      <c r="X671" s="928"/>
      <c r="Y671" s="928"/>
      <c r="Z671" s="928"/>
      <c r="AA671" s="928"/>
      <c r="AB671" s="928"/>
      <c r="AC671" s="928"/>
      <c r="AD671" s="928"/>
      <c r="AE671" s="928"/>
      <c r="AF671" s="928"/>
      <c r="AG671" s="928"/>
      <c r="AH671" s="928"/>
      <c r="AI671" s="928"/>
      <c r="AJ671" s="928"/>
      <c r="AK671" s="928"/>
      <c r="AL671" s="928"/>
      <c r="AM671" s="928"/>
      <c r="AN671" s="928"/>
      <c r="AO671" s="928"/>
      <c r="AP671" s="928"/>
      <c r="AQ671" s="928"/>
      <c r="AR671" s="928"/>
    </row>
    <row r="672" spans="1:44">
      <c r="A672" s="928"/>
      <c r="B672" s="928"/>
      <c r="C672" s="928"/>
      <c r="D672" s="928"/>
      <c r="E672" s="928"/>
      <c r="F672" s="928"/>
      <c r="G672" s="928"/>
      <c r="H672" s="928"/>
      <c r="I672" s="928"/>
      <c r="J672" s="928"/>
      <c r="K672" s="928"/>
      <c r="L672" s="928"/>
      <c r="M672" s="928"/>
      <c r="N672" s="928"/>
      <c r="O672" s="928"/>
      <c r="P672" s="928"/>
      <c r="Q672" s="928"/>
      <c r="R672" s="928"/>
      <c r="S672" s="928"/>
      <c r="T672" s="928"/>
      <c r="U672" s="928"/>
      <c r="V672" s="928"/>
      <c r="W672" s="928"/>
      <c r="X672" s="928"/>
      <c r="Y672" s="928"/>
      <c r="Z672" s="928"/>
      <c r="AA672" s="928"/>
      <c r="AB672" s="928"/>
      <c r="AC672" s="928"/>
      <c r="AD672" s="928"/>
      <c r="AE672" s="928"/>
      <c r="AF672" s="928"/>
      <c r="AG672" s="928"/>
      <c r="AH672" s="928"/>
      <c r="AI672" s="928"/>
      <c r="AJ672" s="928"/>
      <c r="AK672" s="928"/>
      <c r="AL672" s="928"/>
      <c r="AM672" s="928"/>
      <c r="AN672" s="928"/>
      <c r="AO672" s="928"/>
      <c r="AP672" s="928"/>
      <c r="AQ672" s="928"/>
      <c r="AR672" s="928"/>
    </row>
    <row r="673" spans="1:44">
      <c r="A673" s="928"/>
      <c r="B673" s="928"/>
      <c r="C673" s="928"/>
      <c r="D673" s="928"/>
      <c r="E673" s="928"/>
      <c r="F673" s="928"/>
      <c r="G673" s="928"/>
      <c r="H673" s="928"/>
      <c r="I673" s="928"/>
      <c r="J673" s="928"/>
      <c r="K673" s="928"/>
      <c r="L673" s="928"/>
      <c r="M673" s="928"/>
      <c r="N673" s="928"/>
      <c r="O673" s="928"/>
      <c r="P673" s="928"/>
      <c r="Q673" s="928"/>
      <c r="R673" s="928"/>
      <c r="S673" s="928"/>
      <c r="T673" s="928"/>
      <c r="U673" s="928"/>
      <c r="V673" s="928"/>
      <c r="W673" s="928"/>
      <c r="X673" s="928"/>
      <c r="Y673" s="928"/>
      <c r="Z673" s="928"/>
      <c r="AA673" s="928"/>
      <c r="AB673" s="928"/>
      <c r="AC673" s="928"/>
      <c r="AD673" s="928"/>
      <c r="AE673" s="928"/>
      <c r="AF673" s="928"/>
      <c r="AG673" s="928"/>
      <c r="AH673" s="928"/>
      <c r="AI673" s="928"/>
      <c r="AJ673" s="928"/>
      <c r="AK673" s="928"/>
      <c r="AL673" s="928"/>
      <c r="AM673" s="928"/>
      <c r="AN673" s="928"/>
      <c r="AO673" s="928"/>
      <c r="AP673" s="928"/>
      <c r="AQ673" s="928"/>
      <c r="AR673" s="928"/>
    </row>
    <row r="674" spans="1:44">
      <c r="A674" s="928"/>
      <c r="B674" s="928"/>
      <c r="C674" s="928"/>
      <c r="D674" s="928"/>
      <c r="E674" s="928"/>
      <c r="F674" s="928"/>
      <c r="G674" s="928"/>
      <c r="H674" s="928"/>
      <c r="I674" s="928"/>
      <c r="J674" s="928"/>
      <c r="K674" s="928"/>
      <c r="L674" s="928"/>
      <c r="M674" s="928"/>
      <c r="N674" s="928"/>
      <c r="O674" s="928"/>
      <c r="P674" s="928"/>
      <c r="Q674" s="928"/>
      <c r="R674" s="928"/>
      <c r="S674" s="928"/>
      <c r="T674" s="928"/>
      <c r="U674" s="928"/>
      <c r="V674" s="928"/>
      <c r="W674" s="928"/>
      <c r="X674" s="928"/>
      <c r="Y674" s="928"/>
      <c r="Z674" s="928"/>
      <c r="AA674" s="928"/>
      <c r="AB674" s="928"/>
      <c r="AC674" s="928"/>
      <c r="AD674" s="928"/>
      <c r="AE674" s="928"/>
      <c r="AF674" s="928"/>
      <c r="AG674" s="928"/>
      <c r="AH674" s="928"/>
      <c r="AI674" s="928"/>
      <c r="AJ674" s="928"/>
      <c r="AK674" s="928"/>
      <c r="AL674" s="928"/>
      <c r="AM674" s="928"/>
      <c r="AN674" s="928"/>
      <c r="AO674" s="928"/>
      <c r="AP674" s="928"/>
      <c r="AQ674" s="928"/>
      <c r="AR674" s="928"/>
    </row>
    <row r="675" spans="1:44">
      <c r="A675" s="928"/>
      <c r="B675" s="928"/>
      <c r="C675" s="928"/>
      <c r="D675" s="928"/>
      <c r="E675" s="928"/>
      <c r="F675" s="928"/>
      <c r="G675" s="928"/>
      <c r="H675" s="928"/>
      <c r="I675" s="928"/>
      <c r="J675" s="928"/>
      <c r="K675" s="928"/>
      <c r="L675" s="928"/>
      <c r="M675" s="928"/>
      <c r="N675" s="928"/>
      <c r="O675" s="928"/>
      <c r="P675" s="928"/>
      <c r="Q675" s="928"/>
      <c r="R675" s="928"/>
      <c r="S675" s="928"/>
      <c r="T675" s="928"/>
      <c r="U675" s="928"/>
      <c r="V675" s="928"/>
      <c r="W675" s="928"/>
      <c r="X675" s="928"/>
      <c r="Y675" s="928"/>
      <c r="Z675" s="928"/>
      <c r="AA675" s="928"/>
      <c r="AB675" s="928"/>
      <c r="AC675" s="928"/>
      <c r="AD675" s="928"/>
      <c r="AE675" s="928"/>
      <c r="AF675" s="928"/>
      <c r="AG675" s="928"/>
      <c r="AH675" s="928"/>
      <c r="AI675" s="928"/>
      <c r="AJ675" s="928"/>
      <c r="AK675" s="928"/>
      <c r="AL675" s="928"/>
      <c r="AM675" s="928"/>
      <c r="AN675" s="928"/>
      <c r="AO675" s="928"/>
      <c r="AP675" s="928"/>
      <c r="AQ675" s="928"/>
      <c r="AR675" s="928"/>
    </row>
    <row r="676" spans="1:44">
      <c r="A676" s="928"/>
      <c r="B676" s="928"/>
      <c r="C676" s="928"/>
      <c r="D676" s="928"/>
      <c r="E676" s="928"/>
      <c r="F676" s="928"/>
      <c r="G676" s="928"/>
      <c r="H676" s="928"/>
      <c r="I676" s="928"/>
      <c r="J676" s="928"/>
      <c r="K676" s="928"/>
      <c r="L676" s="928"/>
      <c r="M676" s="928"/>
      <c r="N676" s="928"/>
      <c r="O676" s="928"/>
      <c r="P676" s="928"/>
      <c r="Q676" s="928"/>
      <c r="R676" s="928"/>
      <c r="S676" s="928"/>
      <c r="T676" s="928"/>
      <c r="U676" s="928"/>
      <c r="V676" s="928"/>
      <c r="W676" s="928"/>
      <c r="X676" s="928"/>
      <c r="Y676" s="928"/>
      <c r="Z676" s="928"/>
      <c r="AA676" s="928"/>
      <c r="AB676" s="928"/>
      <c r="AC676" s="928"/>
      <c r="AD676" s="928"/>
      <c r="AE676" s="928"/>
      <c r="AF676" s="928"/>
      <c r="AG676" s="928"/>
      <c r="AH676" s="928"/>
      <c r="AI676" s="928"/>
      <c r="AJ676" s="928"/>
      <c r="AK676" s="928"/>
      <c r="AL676" s="928"/>
      <c r="AM676" s="928"/>
      <c r="AN676" s="928"/>
      <c r="AO676" s="928"/>
      <c r="AP676" s="928"/>
      <c r="AQ676" s="928"/>
      <c r="AR676" s="928"/>
    </row>
    <row r="677" spans="1:44">
      <c r="A677" s="928"/>
      <c r="B677" s="928"/>
      <c r="C677" s="928"/>
      <c r="D677" s="928"/>
      <c r="E677" s="928"/>
      <c r="F677" s="928"/>
      <c r="G677" s="928"/>
      <c r="H677" s="928"/>
      <c r="I677" s="928"/>
      <c r="J677" s="928"/>
      <c r="K677" s="928"/>
      <c r="L677" s="928"/>
      <c r="M677" s="928"/>
      <c r="N677" s="928"/>
      <c r="O677" s="928"/>
      <c r="P677" s="928"/>
      <c r="Q677" s="928"/>
      <c r="R677" s="928"/>
      <c r="S677" s="928"/>
      <c r="T677" s="928"/>
      <c r="U677" s="928"/>
      <c r="V677" s="928"/>
      <c r="W677" s="928"/>
      <c r="X677" s="928"/>
      <c r="Y677" s="928"/>
      <c r="Z677" s="928"/>
      <c r="AA677" s="928"/>
      <c r="AB677" s="928"/>
      <c r="AC677" s="928"/>
      <c r="AD677" s="928"/>
      <c r="AE677" s="928"/>
      <c r="AF677" s="928"/>
      <c r="AG677" s="928"/>
      <c r="AH677" s="928"/>
      <c r="AI677" s="928"/>
      <c r="AJ677" s="928"/>
      <c r="AK677" s="928"/>
      <c r="AL677" s="928"/>
      <c r="AM677" s="928"/>
      <c r="AN677" s="928"/>
      <c r="AO677" s="928"/>
      <c r="AP677" s="928"/>
      <c r="AQ677" s="928"/>
      <c r="AR677" s="928"/>
    </row>
    <row r="678" spans="1:44">
      <c r="A678" s="928"/>
      <c r="B678" s="928"/>
      <c r="C678" s="928"/>
      <c r="D678" s="928"/>
      <c r="E678" s="928"/>
      <c r="F678" s="928"/>
      <c r="G678" s="928"/>
      <c r="H678" s="928"/>
      <c r="I678" s="928"/>
      <c r="J678" s="928"/>
      <c r="K678" s="928"/>
      <c r="L678" s="928"/>
      <c r="M678" s="928"/>
      <c r="N678" s="928"/>
      <c r="O678" s="928"/>
      <c r="P678" s="928"/>
      <c r="Q678" s="928"/>
      <c r="R678" s="928"/>
      <c r="S678" s="928"/>
      <c r="T678" s="928"/>
      <c r="U678" s="928"/>
      <c r="V678" s="928"/>
      <c r="W678" s="928"/>
      <c r="X678" s="928"/>
      <c r="Y678" s="928"/>
      <c r="Z678" s="928"/>
      <c r="AA678" s="928"/>
      <c r="AB678" s="928"/>
      <c r="AC678" s="928"/>
      <c r="AD678" s="928"/>
      <c r="AE678" s="928"/>
      <c r="AF678" s="928"/>
      <c r="AG678" s="928"/>
      <c r="AH678" s="928"/>
      <c r="AI678" s="928"/>
      <c r="AJ678" s="928"/>
      <c r="AK678" s="928"/>
      <c r="AL678" s="928"/>
      <c r="AM678" s="928"/>
      <c r="AN678" s="928"/>
      <c r="AO678" s="928"/>
      <c r="AP678" s="928"/>
      <c r="AQ678" s="928"/>
      <c r="AR678" s="928"/>
    </row>
    <row r="679" spans="1:44">
      <c r="A679" s="928"/>
      <c r="B679" s="928"/>
      <c r="C679" s="928"/>
      <c r="D679" s="928"/>
      <c r="E679" s="928"/>
      <c r="F679" s="928"/>
      <c r="G679" s="928"/>
      <c r="H679" s="928"/>
      <c r="I679" s="928"/>
      <c r="J679" s="928"/>
      <c r="K679" s="928"/>
      <c r="L679" s="928"/>
      <c r="M679" s="928"/>
      <c r="N679" s="928"/>
      <c r="O679" s="928"/>
      <c r="P679" s="928"/>
      <c r="Q679" s="928"/>
      <c r="R679" s="928"/>
      <c r="S679" s="928"/>
      <c r="T679" s="928"/>
      <c r="U679" s="928"/>
      <c r="V679" s="928"/>
      <c r="W679" s="928"/>
      <c r="X679" s="928"/>
      <c r="Y679" s="928"/>
      <c r="Z679" s="928"/>
      <c r="AA679" s="928"/>
      <c r="AB679" s="928"/>
      <c r="AC679" s="928"/>
      <c r="AD679" s="928"/>
      <c r="AE679" s="928"/>
      <c r="AF679" s="928"/>
      <c r="AG679" s="928"/>
      <c r="AH679" s="928"/>
      <c r="AI679" s="928"/>
      <c r="AJ679" s="928"/>
      <c r="AK679" s="928"/>
      <c r="AL679" s="928"/>
      <c r="AM679" s="928"/>
      <c r="AN679" s="928"/>
      <c r="AO679" s="928"/>
      <c r="AP679" s="928"/>
      <c r="AQ679" s="928"/>
      <c r="AR679" s="928"/>
    </row>
    <row r="680" spans="1:44">
      <c r="A680" s="928"/>
      <c r="B680" s="928"/>
      <c r="C680" s="928"/>
      <c r="D680" s="928"/>
      <c r="E680" s="928"/>
      <c r="F680" s="928"/>
      <c r="G680" s="928"/>
      <c r="H680" s="928"/>
      <c r="I680" s="928"/>
      <c r="J680" s="928"/>
      <c r="K680" s="928"/>
      <c r="L680" s="928"/>
      <c r="M680" s="928"/>
      <c r="N680" s="928"/>
      <c r="O680" s="928"/>
      <c r="P680" s="928"/>
      <c r="Q680" s="928"/>
      <c r="R680" s="928"/>
      <c r="S680" s="928"/>
      <c r="T680" s="928"/>
      <c r="U680" s="928"/>
      <c r="V680" s="928"/>
      <c r="W680" s="928"/>
      <c r="X680" s="928"/>
      <c r="Y680" s="928"/>
      <c r="Z680" s="928"/>
      <c r="AA680" s="928"/>
      <c r="AB680" s="928"/>
      <c r="AC680" s="928"/>
      <c r="AD680" s="928"/>
      <c r="AE680" s="928"/>
      <c r="AF680" s="928"/>
      <c r="AG680" s="928"/>
      <c r="AH680" s="928"/>
      <c r="AI680" s="928"/>
      <c r="AJ680" s="928"/>
      <c r="AK680" s="928"/>
      <c r="AL680" s="928"/>
      <c r="AM680" s="928"/>
      <c r="AN680" s="928"/>
      <c r="AO680" s="928"/>
      <c r="AP680" s="928"/>
      <c r="AQ680" s="928"/>
      <c r="AR680" s="928"/>
    </row>
    <row r="681" spans="1:44">
      <c r="A681" s="928"/>
      <c r="B681" s="928"/>
      <c r="C681" s="928"/>
      <c r="D681" s="928"/>
      <c r="E681" s="928"/>
      <c r="F681" s="928"/>
      <c r="G681" s="928"/>
      <c r="H681" s="928"/>
      <c r="I681" s="928"/>
      <c r="J681" s="928"/>
      <c r="K681" s="928"/>
      <c r="L681" s="928"/>
      <c r="M681" s="928"/>
      <c r="N681" s="928"/>
      <c r="O681" s="928"/>
      <c r="P681" s="928"/>
      <c r="Q681" s="928"/>
      <c r="R681" s="928"/>
      <c r="S681" s="928"/>
      <c r="T681" s="928"/>
      <c r="U681" s="928"/>
      <c r="V681" s="928"/>
      <c r="W681" s="928"/>
      <c r="X681" s="928"/>
      <c r="Y681" s="928"/>
      <c r="Z681" s="928"/>
      <c r="AA681" s="928"/>
      <c r="AB681" s="928"/>
      <c r="AC681" s="928"/>
      <c r="AD681" s="928"/>
      <c r="AE681" s="928"/>
      <c r="AF681" s="928"/>
      <c r="AG681" s="928"/>
      <c r="AH681" s="928"/>
      <c r="AI681" s="928"/>
      <c r="AJ681" s="928"/>
      <c r="AK681" s="928"/>
      <c r="AL681" s="928"/>
      <c r="AM681" s="928"/>
      <c r="AN681" s="928"/>
      <c r="AO681" s="928"/>
      <c r="AP681" s="928"/>
      <c r="AQ681" s="928"/>
      <c r="AR681" s="928"/>
    </row>
    <row r="682" spans="1:44">
      <c r="A682" s="928"/>
      <c r="B682" s="928"/>
      <c r="C682" s="928"/>
      <c r="D682" s="928"/>
      <c r="E682" s="928"/>
      <c r="F682" s="928"/>
      <c r="G682" s="928"/>
      <c r="H682" s="928"/>
      <c r="I682" s="928"/>
      <c r="J682" s="928"/>
      <c r="K682" s="928"/>
      <c r="L682" s="928"/>
      <c r="M682" s="928"/>
      <c r="N682" s="928"/>
      <c r="O682" s="928"/>
      <c r="P682" s="928"/>
      <c r="Q682" s="928"/>
      <c r="R682" s="928"/>
      <c r="S682" s="928"/>
      <c r="T682" s="928"/>
      <c r="U682" s="928"/>
      <c r="V682" s="928"/>
      <c r="W682" s="928"/>
      <c r="X682" s="928"/>
      <c r="Y682" s="928"/>
      <c r="Z682" s="928"/>
      <c r="AA682" s="928"/>
      <c r="AB682" s="928"/>
      <c r="AC682" s="928"/>
      <c r="AD682" s="928"/>
      <c r="AE682" s="928"/>
      <c r="AF682" s="928"/>
      <c r="AG682" s="928"/>
      <c r="AH682" s="928"/>
      <c r="AI682" s="928"/>
      <c r="AJ682" s="928"/>
      <c r="AK682" s="928"/>
      <c r="AL682" s="928"/>
      <c r="AM682" s="928"/>
      <c r="AN682" s="928"/>
      <c r="AO682" s="928"/>
      <c r="AP682" s="928"/>
      <c r="AQ682" s="928"/>
      <c r="AR682" s="928"/>
    </row>
    <row r="683" spans="1:44">
      <c r="A683" s="928"/>
      <c r="B683" s="928"/>
      <c r="C683" s="928"/>
      <c r="D683" s="928"/>
      <c r="E683" s="928"/>
      <c r="F683" s="928"/>
      <c r="G683" s="928"/>
      <c r="H683" s="928"/>
      <c r="I683" s="928"/>
      <c r="J683" s="928"/>
      <c r="K683" s="928"/>
      <c r="L683" s="928"/>
      <c r="M683" s="928"/>
      <c r="N683" s="928"/>
      <c r="O683" s="928"/>
      <c r="P683" s="928"/>
      <c r="Q683" s="928"/>
      <c r="R683" s="928"/>
      <c r="S683" s="928"/>
      <c r="T683" s="928"/>
      <c r="U683" s="928"/>
      <c r="V683" s="928"/>
      <c r="W683" s="928"/>
      <c r="X683" s="928"/>
      <c r="Y683" s="928"/>
      <c r="Z683" s="928"/>
      <c r="AA683" s="928"/>
      <c r="AB683" s="928"/>
      <c r="AC683" s="928"/>
      <c r="AD683" s="928"/>
      <c r="AE683" s="928"/>
      <c r="AF683" s="928"/>
      <c r="AG683" s="928"/>
      <c r="AH683" s="928"/>
      <c r="AI683" s="928"/>
      <c r="AJ683" s="928"/>
      <c r="AK683" s="928"/>
      <c r="AL683" s="928"/>
      <c r="AM683" s="928"/>
      <c r="AN683" s="928"/>
      <c r="AO683" s="928"/>
      <c r="AP683" s="928"/>
      <c r="AQ683" s="928"/>
      <c r="AR683" s="928"/>
    </row>
    <row r="684" spans="1:44">
      <c r="A684" s="928"/>
      <c r="B684" s="928"/>
      <c r="C684" s="928"/>
      <c r="D684" s="928"/>
      <c r="E684" s="928"/>
      <c r="F684" s="928"/>
      <c r="G684" s="928"/>
      <c r="H684" s="928"/>
      <c r="I684" s="928"/>
      <c r="J684" s="928"/>
      <c r="K684" s="928"/>
      <c r="L684" s="928"/>
      <c r="M684" s="928"/>
      <c r="N684" s="928"/>
      <c r="O684" s="928"/>
      <c r="P684" s="928"/>
      <c r="Q684" s="928"/>
      <c r="R684" s="928"/>
      <c r="S684" s="928"/>
      <c r="T684" s="928"/>
      <c r="U684" s="928"/>
      <c r="V684" s="928"/>
      <c r="W684" s="928"/>
      <c r="X684" s="928"/>
      <c r="Y684" s="928"/>
      <c r="Z684" s="928"/>
      <c r="AA684" s="928"/>
      <c r="AB684" s="928"/>
      <c r="AC684" s="928"/>
      <c r="AD684" s="928"/>
      <c r="AE684" s="928"/>
      <c r="AF684" s="928"/>
      <c r="AG684" s="928"/>
      <c r="AH684" s="928"/>
      <c r="AI684" s="928"/>
      <c r="AJ684" s="928"/>
      <c r="AK684" s="928"/>
      <c r="AL684" s="928"/>
      <c r="AM684" s="928"/>
      <c r="AN684" s="928"/>
      <c r="AO684" s="928"/>
      <c r="AP684" s="928"/>
      <c r="AQ684" s="928"/>
      <c r="AR684" s="928"/>
    </row>
    <row r="685" spans="1:44">
      <c r="A685" s="928"/>
      <c r="B685" s="928"/>
      <c r="C685" s="928"/>
      <c r="D685" s="928"/>
      <c r="E685" s="928"/>
      <c r="F685" s="928"/>
      <c r="G685" s="928"/>
      <c r="H685" s="928"/>
      <c r="I685" s="928"/>
      <c r="J685" s="928"/>
      <c r="K685" s="928"/>
      <c r="L685" s="928"/>
      <c r="M685" s="928"/>
      <c r="N685" s="928"/>
      <c r="O685" s="928"/>
      <c r="P685" s="928"/>
      <c r="Q685" s="928"/>
      <c r="R685" s="928"/>
      <c r="S685" s="928"/>
      <c r="T685" s="928"/>
      <c r="U685" s="928"/>
      <c r="V685" s="928"/>
      <c r="W685" s="928"/>
      <c r="X685" s="928"/>
      <c r="Y685" s="928"/>
      <c r="Z685" s="928"/>
      <c r="AA685" s="928"/>
      <c r="AB685" s="928"/>
      <c r="AC685" s="928"/>
      <c r="AD685" s="928"/>
      <c r="AE685" s="928"/>
      <c r="AF685" s="928"/>
      <c r="AG685" s="928"/>
      <c r="AH685" s="928"/>
      <c r="AI685" s="928"/>
      <c r="AJ685" s="928"/>
      <c r="AK685" s="928"/>
      <c r="AL685" s="928"/>
      <c r="AM685" s="928"/>
      <c r="AN685" s="928"/>
      <c r="AO685" s="928"/>
      <c r="AP685" s="928"/>
      <c r="AQ685" s="928"/>
      <c r="AR685" s="928"/>
    </row>
    <row r="686" spans="1:44">
      <c r="A686" s="928"/>
      <c r="B686" s="928"/>
      <c r="C686" s="928"/>
      <c r="D686" s="928"/>
      <c r="E686" s="928"/>
      <c r="F686" s="928"/>
      <c r="G686" s="928"/>
      <c r="H686" s="928"/>
      <c r="I686" s="928"/>
      <c r="J686" s="928"/>
      <c r="K686" s="928"/>
      <c r="L686" s="928"/>
      <c r="M686" s="928"/>
      <c r="N686" s="928"/>
      <c r="O686" s="928"/>
      <c r="P686" s="928"/>
      <c r="Q686" s="928"/>
      <c r="R686" s="928"/>
      <c r="S686" s="928"/>
      <c r="T686" s="928"/>
      <c r="U686" s="928"/>
      <c r="V686" s="928"/>
      <c r="W686" s="928"/>
      <c r="X686" s="928"/>
      <c r="Y686" s="928"/>
      <c r="Z686" s="928"/>
      <c r="AA686" s="928"/>
      <c r="AB686" s="928"/>
      <c r="AC686" s="928"/>
      <c r="AD686" s="928"/>
      <c r="AE686" s="928"/>
      <c r="AF686" s="928"/>
      <c r="AG686" s="928"/>
      <c r="AH686" s="928"/>
      <c r="AI686" s="928"/>
      <c r="AJ686" s="928"/>
      <c r="AK686" s="928"/>
      <c r="AL686" s="928"/>
      <c r="AM686" s="928"/>
      <c r="AN686" s="928"/>
      <c r="AO686" s="928"/>
      <c r="AP686" s="928"/>
      <c r="AQ686" s="928"/>
      <c r="AR686" s="928"/>
    </row>
    <row r="687" spans="1:44">
      <c r="A687" s="928"/>
      <c r="B687" s="928"/>
      <c r="C687" s="928"/>
      <c r="D687" s="928"/>
      <c r="E687" s="928"/>
      <c r="F687" s="928"/>
      <c r="G687" s="928"/>
      <c r="H687" s="928"/>
      <c r="I687" s="928"/>
      <c r="J687" s="928"/>
      <c r="K687" s="928"/>
      <c r="L687" s="928"/>
      <c r="M687" s="928"/>
      <c r="N687" s="928"/>
      <c r="O687" s="928"/>
      <c r="P687" s="928"/>
      <c r="Q687" s="928"/>
      <c r="R687" s="928"/>
      <c r="S687" s="928"/>
      <c r="T687" s="928"/>
      <c r="U687" s="928"/>
      <c r="V687" s="928"/>
      <c r="W687" s="928"/>
      <c r="X687" s="928"/>
      <c r="Y687" s="928"/>
      <c r="Z687" s="928"/>
      <c r="AA687" s="928"/>
      <c r="AB687" s="928"/>
      <c r="AC687" s="928"/>
      <c r="AD687" s="928"/>
      <c r="AE687" s="928"/>
      <c r="AF687" s="928"/>
      <c r="AG687" s="928"/>
      <c r="AH687" s="928"/>
      <c r="AI687" s="928"/>
      <c r="AJ687" s="928"/>
      <c r="AK687" s="928"/>
      <c r="AL687" s="928"/>
      <c r="AM687" s="928"/>
      <c r="AN687" s="928"/>
      <c r="AO687" s="928"/>
      <c r="AP687" s="928"/>
      <c r="AQ687" s="928"/>
      <c r="AR687" s="928"/>
    </row>
    <row r="688" spans="1:44">
      <c r="A688" s="928"/>
      <c r="B688" s="928"/>
      <c r="C688" s="928"/>
      <c r="D688" s="928"/>
      <c r="E688" s="928"/>
      <c r="F688" s="928"/>
      <c r="G688" s="928"/>
      <c r="H688" s="928"/>
      <c r="I688" s="928"/>
      <c r="J688" s="928"/>
      <c r="K688" s="928"/>
      <c r="L688" s="928"/>
      <c r="M688" s="928"/>
      <c r="N688" s="928"/>
      <c r="O688" s="928"/>
      <c r="P688" s="928"/>
      <c r="Q688" s="928"/>
      <c r="R688" s="928"/>
      <c r="S688" s="928"/>
      <c r="T688" s="928"/>
      <c r="U688" s="928"/>
      <c r="V688" s="928"/>
      <c r="W688" s="928"/>
      <c r="X688" s="928"/>
      <c r="Y688" s="928"/>
      <c r="Z688" s="928"/>
      <c r="AA688" s="928"/>
      <c r="AB688" s="928"/>
      <c r="AC688" s="928"/>
      <c r="AD688" s="928"/>
      <c r="AE688" s="928"/>
      <c r="AF688" s="928"/>
      <c r="AG688" s="928"/>
      <c r="AH688" s="928"/>
      <c r="AI688" s="928"/>
      <c r="AJ688" s="928"/>
      <c r="AK688" s="928"/>
      <c r="AL688" s="928"/>
      <c r="AM688" s="928"/>
      <c r="AN688" s="928"/>
      <c r="AO688" s="928"/>
      <c r="AP688" s="928"/>
      <c r="AQ688" s="928"/>
      <c r="AR688" s="928"/>
    </row>
    <row r="689" spans="1:44">
      <c r="A689" s="928"/>
      <c r="B689" s="928"/>
      <c r="C689" s="928"/>
      <c r="D689" s="928"/>
      <c r="E689" s="928"/>
      <c r="F689" s="928"/>
      <c r="G689" s="928"/>
      <c r="H689" s="928"/>
      <c r="I689" s="928"/>
      <c r="J689" s="928"/>
      <c r="K689" s="928"/>
      <c r="L689" s="928"/>
      <c r="M689" s="928"/>
      <c r="N689" s="928"/>
      <c r="O689" s="928"/>
      <c r="P689" s="928"/>
      <c r="Q689" s="928"/>
      <c r="R689" s="928"/>
      <c r="S689" s="928"/>
      <c r="T689" s="928"/>
      <c r="U689" s="928"/>
      <c r="V689" s="928"/>
      <c r="W689" s="928"/>
      <c r="X689" s="928"/>
      <c r="Y689" s="928"/>
      <c r="Z689" s="928"/>
      <c r="AA689" s="928"/>
      <c r="AB689" s="928"/>
      <c r="AC689" s="928"/>
      <c r="AD689" s="928"/>
      <c r="AE689" s="928"/>
      <c r="AF689" s="928"/>
      <c r="AG689" s="928"/>
      <c r="AH689" s="928"/>
      <c r="AI689" s="928"/>
      <c r="AJ689" s="928"/>
      <c r="AK689" s="928"/>
      <c r="AL689" s="928"/>
      <c r="AM689" s="928"/>
      <c r="AN689" s="928"/>
      <c r="AO689" s="928"/>
      <c r="AP689" s="928"/>
      <c r="AQ689" s="928"/>
      <c r="AR689" s="928"/>
    </row>
    <row r="690" spans="1:44">
      <c r="A690" s="928"/>
      <c r="B690" s="928"/>
      <c r="C690" s="928"/>
      <c r="D690" s="928"/>
      <c r="E690" s="928"/>
      <c r="F690" s="928"/>
      <c r="G690" s="928"/>
      <c r="H690" s="928"/>
      <c r="I690" s="928"/>
      <c r="J690" s="928"/>
      <c r="K690" s="928"/>
      <c r="L690" s="928"/>
      <c r="M690" s="928"/>
      <c r="N690" s="928"/>
      <c r="O690" s="928"/>
      <c r="P690" s="928"/>
      <c r="Q690" s="928"/>
      <c r="R690" s="928"/>
      <c r="S690" s="928"/>
      <c r="T690" s="928"/>
      <c r="U690" s="928"/>
      <c r="V690" s="928"/>
      <c r="W690" s="928"/>
      <c r="X690" s="928"/>
      <c r="Y690" s="928"/>
      <c r="Z690" s="928"/>
      <c r="AA690" s="928"/>
      <c r="AB690" s="928"/>
      <c r="AC690" s="928"/>
      <c r="AD690" s="928"/>
      <c r="AE690" s="928"/>
      <c r="AF690" s="928"/>
      <c r="AG690" s="928"/>
      <c r="AH690" s="928"/>
      <c r="AI690" s="928"/>
      <c r="AJ690" s="928"/>
      <c r="AK690" s="928"/>
      <c r="AL690" s="928"/>
      <c r="AM690" s="928"/>
      <c r="AN690" s="928"/>
      <c r="AO690" s="928"/>
      <c r="AP690" s="928"/>
      <c r="AQ690" s="928"/>
      <c r="AR690" s="928"/>
    </row>
    <row r="691" spans="1:44">
      <c r="A691" s="928"/>
      <c r="B691" s="928"/>
      <c r="C691" s="928"/>
      <c r="D691" s="928"/>
      <c r="E691" s="928"/>
      <c r="F691" s="928"/>
      <c r="G691" s="928"/>
      <c r="H691" s="928"/>
      <c r="I691" s="928"/>
      <c r="J691" s="928"/>
      <c r="K691" s="928"/>
      <c r="L691" s="928"/>
      <c r="M691" s="928"/>
      <c r="N691" s="928"/>
      <c r="O691" s="928"/>
      <c r="P691" s="928"/>
      <c r="Q691" s="928"/>
      <c r="R691" s="928"/>
      <c r="S691" s="928"/>
      <c r="T691" s="928"/>
      <c r="U691" s="928"/>
      <c r="V691" s="928"/>
      <c r="W691" s="928"/>
      <c r="X691" s="928"/>
      <c r="Y691" s="928"/>
      <c r="Z691" s="928"/>
      <c r="AA691" s="928"/>
      <c r="AB691" s="928"/>
      <c r="AC691" s="928"/>
      <c r="AD691" s="928"/>
      <c r="AE691" s="928"/>
      <c r="AF691" s="928"/>
      <c r="AG691" s="928"/>
      <c r="AH691" s="928"/>
      <c r="AI691" s="928"/>
      <c r="AJ691" s="928"/>
      <c r="AK691" s="928"/>
      <c r="AL691" s="928"/>
      <c r="AM691" s="928"/>
      <c r="AN691" s="928"/>
      <c r="AO691" s="928"/>
      <c r="AP691" s="928"/>
      <c r="AQ691" s="928"/>
      <c r="AR691" s="928"/>
    </row>
    <row r="692" spans="1:44">
      <c r="A692" s="928"/>
      <c r="B692" s="928"/>
      <c r="C692" s="928"/>
      <c r="D692" s="928"/>
      <c r="E692" s="928"/>
      <c r="F692" s="928"/>
      <c r="G692" s="928"/>
      <c r="H692" s="928"/>
      <c r="I692" s="928"/>
      <c r="J692" s="928"/>
      <c r="K692" s="928"/>
      <c r="L692" s="928"/>
      <c r="M692" s="928"/>
      <c r="N692" s="928"/>
      <c r="O692" s="928"/>
      <c r="P692" s="928"/>
      <c r="Q692" s="928"/>
      <c r="R692" s="928"/>
      <c r="S692" s="928"/>
      <c r="T692" s="928"/>
      <c r="U692" s="928"/>
      <c r="V692" s="928"/>
      <c r="W692" s="928"/>
      <c r="X692" s="928"/>
      <c r="Y692" s="928"/>
      <c r="Z692" s="928"/>
      <c r="AA692" s="928"/>
      <c r="AB692" s="928"/>
      <c r="AC692" s="928"/>
      <c r="AD692" s="928"/>
      <c r="AE692" s="928"/>
      <c r="AF692" s="928"/>
      <c r="AG692" s="928"/>
      <c r="AH692" s="928"/>
      <c r="AI692" s="928"/>
      <c r="AJ692" s="928"/>
      <c r="AK692" s="928"/>
      <c r="AL692" s="928"/>
      <c r="AM692" s="928"/>
      <c r="AN692" s="928"/>
      <c r="AO692" s="928"/>
      <c r="AP692" s="928"/>
      <c r="AQ692" s="928"/>
      <c r="AR692" s="928"/>
    </row>
    <row r="693" spans="1:44">
      <c r="A693" s="928"/>
      <c r="B693" s="928"/>
      <c r="C693" s="928"/>
      <c r="D693" s="928"/>
      <c r="E693" s="928"/>
      <c r="F693" s="928"/>
      <c r="G693" s="928"/>
      <c r="H693" s="928"/>
      <c r="I693" s="928"/>
      <c r="J693" s="928"/>
      <c r="K693" s="928"/>
      <c r="L693" s="928"/>
      <c r="M693" s="928"/>
      <c r="N693" s="928"/>
      <c r="O693" s="928"/>
      <c r="P693" s="928"/>
      <c r="Q693" s="928"/>
      <c r="R693" s="928"/>
      <c r="S693" s="928"/>
      <c r="T693" s="928"/>
      <c r="U693" s="928"/>
      <c r="V693" s="928"/>
      <c r="W693" s="928"/>
      <c r="X693" s="928"/>
      <c r="Y693" s="928"/>
      <c r="Z693" s="928"/>
      <c r="AA693" s="928"/>
      <c r="AB693" s="928"/>
      <c r="AC693" s="928"/>
      <c r="AD693" s="928"/>
      <c r="AE693" s="928"/>
      <c r="AF693" s="928"/>
      <c r="AG693" s="928"/>
      <c r="AH693" s="928"/>
      <c r="AI693" s="928"/>
      <c r="AJ693" s="928"/>
      <c r="AK693" s="928"/>
      <c r="AL693" s="928"/>
      <c r="AM693" s="928"/>
      <c r="AN693" s="928"/>
      <c r="AO693" s="928"/>
      <c r="AP693" s="928"/>
      <c r="AQ693" s="928"/>
      <c r="AR693" s="928"/>
    </row>
    <row r="694" spans="1:44">
      <c r="A694" s="928"/>
      <c r="B694" s="928"/>
      <c r="C694" s="928"/>
      <c r="D694" s="928"/>
      <c r="E694" s="928"/>
      <c r="F694" s="928"/>
      <c r="G694" s="928"/>
      <c r="H694" s="928"/>
      <c r="I694" s="928"/>
      <c r="J694" s="928"/>
      <c r="K694" s="928"/>
      <c r="L694" s="928"/>
      <c r="M694" s="928"/>
      <c r="N694" s="928"/>
      <c r="O694" s="928"/>
      <c r="P694" s="928"/>
      <c r="Q694" s="928"/>
      <c r="R694" s="928"/>
      <c r="S694" s="928"/>
      <c r="T694" s="928"/>
      <c r="U694" s="928"/>
      <c r="V694" s="928"/>
      <c r="W694" s="928"/>
      <c r="X694" s="928"/>
      <c r="Y694" s="928"/>
      <c r="Z694" s="928"/>
      <c r="AA694" s="928"/>
      <c r="AB694" s="928"/>
      <c r="AC694" s="928"/>
      <c r="AD694" s="928"/>
      <c r="AE694" s="928"/>
      <c r="AF694" s="928"/>
      <c r="AG694" s="928"/>
      <c r="AH694" s="928"/>
      <c r="AI694" s="928"/>
      <c r="AJ694" s="928"/>
      <c r="AK694" s="928"/>
      <c r="AL694" s="928"/>
      <c r="AM694" s="928"/>
      <c r="AN694" s="928"/>
      <c r="AO694" s="928"/>
      <c r="AP694" s="928"/>
      <c r="AQ694" s="928"/>
      <c r="AR694" s="928"/>
    </row>
    <row r="695" spans="1:44">
      <c r="A695" s="928"/>
      <c r="B695" s="928"/>
      <c r="C695" s="928"/>
      <c r="D695" s="928"/>
      <c r="E695" s="928"/>
      <c r="F695" s="928"/>
      <c r="G695" s="928"/>
      <c r="H695" s="928"/>
      <c r="I695" s="928"/>
      <c r="J695" s="928"/>
      <c r="K695" s="928"/>
      <c r="L695" s="928"/>
      <c r="M695" s="928"/>
      <c r="N695" s="928"/>
      <c r="O695" s="928"/>
      <c r="P695" s="928"/>
      <c r="Q695" s="928"/>
      <c r="R695" s="928"/>
      <c r="S695" s="928"/>
      <c r="T695" s="928"/>
      <c r="U695" s="928"/>
      <c r="V695" s="928"/>
      <c r="W695" s="928"/>
      <c r="X695" s="928"/>
      <c r="Y695" s="928"/>
      <c r="Z695" s="928"/>
      <c r="AA695" s="928"/>
      <c r="AB695" s="928"/>
      <c r="AC695" s="928"/>
      <c r="AD695" s="928"/>
      <c r="AE695" s="928"/>
      <c r="AF695" s="928"/>
      <c r="AG695" s="928"/>
      <c r="AH695" s="928"/>
      <c r="AI695" s="928"/>
      <c r="AJ695" s="928"/>
      <c r="AK695" s="928"/>
      <c r="AL695" s="928"/>
      <c r="AM695" s="928"/>
      <c r="AN695" s="928"/>
      <c r="AO695" s="928"/>
      <c r="AP695" s="928"/>
      <c r="AQ695" s="928"/>
      <c r="AR695" s="928"/>
    </row>
    <row r="696" spans="1:44">
      <c r="A696" s="928"/>
      <c r="B696" s="928"/>
      <c r="C696" s="928"/>
      <c r="D696" s="928"/>
      <c r="E696" s="928"/>
      <c r="F696" s="928"/>
      <c r="G696" s="928"/>
      <c r="H696" s="928"/>
      <c r="I696" s="928"/>
      <c r="J696" s="928"/>
      <c r="K696" s="928"/>
      <c r="L696" s="928"/>
      <c r="M696" s="928"/>
      <c r="N696" s="928"/>
      <c r="O696" s="928"/>
      <c r="P696" s="928"/>
      <c r="Q696" s="928"/>
      <c r="R696" s="928"/>
      <c r="S696" s="928"/>
      <c r="T696" s="928"/>
      <c r="U696" s="928"/>
      <c r="V696" s="928"/>
      <c r="W696" s="928"/>
      <c r="X696" s="928"/>
      <c r="Y696" s="928"/>
      <c r="Z696" s="928"/>
      <c r="AA696" s="928"/>
      <c r="AB696" s="928"/>
      <c r="AC696" s="928"/>
      <c r="AD696" s="928"/>
      <c r="AE696" s="928"/>
      <c r="AF696" s="928"/>
      <c r="AG696" s="928"/>
      <c r="AH696" s="928"/>
      <c r="AI696" s="928"/>
      <c r="AJ696" s="928"/>
      <c r="AK696" s="928"/>
      <c r="AL696" s="928"/>
      <c r="AM696" s="928"/>
      <c r="AN696" s="928"/>
      <c r="AO696" s="928"/>
      <c r="AP696" s="928"/>
      <c r="AQ696" s="928"/>
      <c r="AR696" s="928"/>
    </row>
    <row r="697" spans="1:44">
      <c r="A697" s="928"/>
      <c r="B697" s="928"/>
      <c r="C697" s="928"/>
      <c r="D697" s="928"/>
      <c r="E697" s="928"/>
      <c r="F697" s="928"/>
      <c r="G697" s="928"/>
      <c r="H697" s="928"/>
      <c r="I697" s="928"/>
      <c r="J697" s="928"/>
      <c r="K697" s="928"/>
      <c r="L697" s="928"/>
      <c r="M697" s="928"/>
      <c r="N697" s="928"/>
      <c r="O697" s="928"/>
      <c r="P697" s="928"/>
      <c r="Q697" s="928"/>
      <c r="R697" s="928"/>
      <c r="S697" s="928"/>
      <c r="T697" s="928"/>
      <c r="U697" s="928"/>
      <c r="V697" s="928"/>
      <c r="W697" s="928"/>
      <c r="X697" s="928"/>
      <c r="Y697" s="928"/>
      <c r="Z697" s="928"/>
      <c r="AA697" s="928"/>
      <c r="AB697" s="928"/>
      <c r="AC697" s="928"/>
      <c r="AD697" s="928"/>
      <c r="AE697" s="928"/>
      <c r="AF697" s="928"/>
      <c r="AG697" s="928"/>
      <c r="AH697" s="928"/>
      <c r="AI697" s="928"/>
      <c r="AJ697" s="928"/>
      <c r="AK697" s="928"/>
      <c r="AL697" s="928"/>
      <c r="AM697" s="928"/>
      <c r="AN697" s="928"/>
      <c r="AO697" s="928"/>
      <c r="AP697" s="928"/>
      <c r="AQ697" s="928"/>
      <c r="AR697" s="928"/>
    </row>
    <row r="698" spans="1:44">
      <c r="A698" s="928"/>
      <c r="B698" s="928"/>
      <c r="C698" s="928"/>
      <c r="D698" s="928"/>
      <c r="E698" s="928"/>
      <c r="F698" s="928"/>
      <c r="G698" s="928"/>
      <c r="H698" s="928"/>
      <c r="I698" s="928"/>
      <c r="J698" s="928"/>
      <c r="K698" s="928"/>
      <c r="L698" s="928"/>
      <c r="M698" s="928"/>
      <c r="N698" s="928"/>
      <c r="O698" s="928"/>
      <c r="P698" s="928"/>
      <c r="Q698" s="928"/>
      <c r="R698" s="928"/>
      <c r="S698" s="928"/>
      <c r="T698" s="928"/>
      <c r="U698" s="928"/>
      <c r="V698" s="928"/>
      <c r="W698" s="928"/>
      <c r="X698" s="928"/>
      <c r="Y698" s="928"/>
      <c r="Z698" s="928"/>
      <c r="AA698" s="928"/>
      <c r="AB698" s="928"/>
      <c r="AC698" s="928"/>
      <c r="AD698" s="928"/>
      <c r="AE698" s="928"/>
      <c r="AF698" s="928"/>
      <c r="AG698" s="928"/>
      <c r="AH698" s="928"/>
      <c r="AI698" s="928"/>
      <c r="AJ698" s="928"/>
      <c r="AK698" s="928"/>
      <c r="AL698" s="928"/>
      <c r="AM698" s="928"/>
      <c r="AN698" s="928"/>
      <c r="AO698" s="928"/>
      <c r="AP698" s="928"/>
      <c r="AQ698" s="928"/>
      <c r="AR698" s="928"/>
    </row>
    <row r="699" spans="1:44">
      <c r="A699" s="928"/>
      <c r="B699" s="928"/>
      <c r="C699" s="928"/>
      <c r="D699" s="928"/>
      <c r="E699" s="928"/>
      <c r="F699" s="928"/>
      <c r="G699" s="928"/>
      <c r="H699" s="928"/>
      <c r="I699" s="928"/>
      <c r="J699" s="928"/>
      <c r="K699" s="928"/>
      <c r="L699" s="928"/>
      <c r="M699" s="928"/>
      <c r="N699" s="928"/>
      <c r="O699" s="928"/>
      <c r="P699" s="928"/>
      <c r="Q699" s="928"/>
      <c r="R699" s="928"/>
      <c r="S699" s="928"/>
      <c r="T699" s="928"/>
      <c r="U699" s="928"/>
      <c r="V699" s="928"/>
      <c r="W699" s="928"/>
      <c r="X699" s="928"/>
      <c r="Y699" s="928"/>
      <c r="Z699" s="928"/>
      <c r="AA699" s="928"/>
      <c r="AB699" s="928"/>
      <c r="AC699" s="928"/>
      <c r="AD699" s="928"/>
      <c r="AE699" s="928"/>
      <c r="AF699" s="928"/>
      <c r="AG699" s="928"/>
      <c r="AH699" s="928"/>
      <c r="AI699" s="928"/>
      <c r="AJ699" s="928"/>
      <c r="AK699" s="928"/>
      <c r="AL699" s="928"/>
      <c r="AM699" s="928"/>
      <c r="AN699" s="928"/>
      <c r="AO699" s="928"/>
      <c r="AP699" s="928"/>
      <c r="AQ699" s="928"/>
      <c r="AR699" s="928"/>
    </row>
    <row r="700" spans="1:44">
      <c r="A700" s="928"/>
      <c r="B700" s="928"/>
      <c r="C700" s="928"/>
      <c r="D700" s="928"/>
      <c r="E700" s="928"/>
      <c r="F700" s="928"/>
      <c r="G700" s="928"/>
      <c r="H700" s="928"/>
      <c r="I700" s="928"/>
      <c r="J700" s="928"/>
      <c r="K700" s="928"/>
      <c r="L700" s="928"/>
      <c r="M700" s="928"/>
      <c r="N700" s="928"/>
      <c r="O700" s="928"/>
      <c r="P700" s="928"/>
      <c r="Q700" s="928"/>
      <c r="R700" s="928"/>
      <c r="S700" s="928"/>
      <c r="T700" s="928"/>
      <c r="U700" s="928"/>
      <c r="V700" s="928"/>
      <c r="W700" s="928"/>
      <c r="X700" s="928"/>
      <c r="Y700" s="928"/>
      <c r="Z700" s="928"/>
      <c r="AA700" s="928"/>
      <c r="AB700" s="928"/>
      <c r="AC700" s="928"/>
      <c r="AD700" s="928"/>
      <c r="AE700" s="928"/>
      <c r="AF700" s="928"/>
      <c r="AG700" s="928"/>
      <c r="AH700" s="928"/>
      <c r="AI700" s="928"/>
      <c r="AJ700" s="928"/>
      <c r="AK700" s="928"/>
      <c r="AL700" s="928"/>
      <c r="AM700" s="928"/>
      <c r="AN700" s="928"/>
      <c r="AO700" s="928"/>
      <c r="AP700" s="928"/>
      <c r="AQ700" s="928"/>
      <c r="AR700" s="928"/>
    </row>
    <row r="701" spans="1:44">
      <c r="A701" s="928"/>
      <c r="B701" s="928"/>
      <c r="C701" s="928"/>
      <c r="D701" s="928"/>
      <c r="E701" s="928"/>
      <c r="F701" s="928"/>
      <c r="G701" s="928"/>
      <c r="H701" s="928"/>
      <c r="I701" s="928"/>
      <c r="J701" s="928"/>
      <c r="K701" s="928"/>
      <c r="L701" s="928"/>
      <c r="M701" s="928"/>
      <c r="N701" s="928"/>
      <c r="O701" s="928"/>
      <c r="P701" s="928"/>
      <c r="Q701" s="928"/>
      <c r="R701" s="928"/>
      <c r="S701" s="928"/>
      <c r="T701" s="928"/>
      <c r="U701" s="928"/>
      <c r="V701" s="928"/>
      <c r="W701" s="928"/>
      <c r="X701" s="928"/>
      <c r="Y701" s="928"/>
      <c r="Z701" s="928"/>
      <c r="AA701" s="928"/>
      <c r="AB701" s="928"/>
      <c r="AC701" s="928"/>
      <c r="AD701" s="928"/>
      <c r="AE701" s="928"/>
      <c r="AF701" s="928"/>
      <c r="AG701" s="928"/>
      <c r="AH701" s="928"/>
      <c r="AI701" s="928"/>
      <c r="AJ701" s="928"/>
      <c r="AK701" s="928"/>
      <c r="AL701" s="928"/>
      <c r="AM701" s="928"/>
      <c r="AN701" s="928"/>
      <c r="AO701" s="928"/>
      <c r="AP701" s="928"/>
      <c r="AQ701" s="928"/>
      <c r="AR701" s="928"/>
    </row>
    <row r="702" spans="1:44">
      <c r="A702" s="928"/>
      <c r="B702" s="928"/>
      <c r="C702" s="928"/>
      <c r="D702" s="928"/>
      <c r="E702" s="928"/>
      <c r="F702" s="928"/>
      <c r="G702" s="928"/>
      <c r="H702" s="928"/>
      <c r="I702" s="928"/>
      <c r="J702" s="928"/>
      <c r="K702" s="928"/>
      <c r="L702" s="928"/>
      <c r="M702" s="928"/>
      <c r="N702" s="928"/>
      <c r="O702" s="928"/>
      <c r="P702" s="928"/>
      <c r="Q702" s="928"/>
      <c r="R702" s="928"/>
      <c r="S702" s="928"/>
      <c r="T702" s="928"/>
      <c r="U702" s="928"/>
      <c r="V702" s="928"/>
      <c r="W702" s="928"/>
      <c r="X702" s="928"/>
      <c r="Y702" s="928"/>
      <c r="Z702" s="928"/>
      <c r="AA702" s="928"/>
      <c r="AB702" s="928"/>
      <c r="AC702" s="928"/>
      <c r="AD702" s="928"/>
      <c r="AE702" s="928"/>
      <c r="AF702" s="928"/>
      <c r="AG702" s="928"/>
      <c r="AH702" s="928"/>
      <c r="AI702" s="928"/>
      <c r="AJ702" s="928"/>
      <c r="AK702" s="928"/>
      <c r="AL702" s="928"/>
      <c r="AM702" s="928"/>
      <c r="AN702" s="928"/>
      <c r="AO702" s="928"/>
      <c r="AP702" s="928"/>
      <c r="AQ702" s="928"/>
      <c r="AR702" s="928"/>
    </row>
    <row r="703" spans="1:44">
      <c r="A703" s="928"/>
      <c r="B703" s="928"/>
      <c r="C703" s="928"/>
      <c r="D703" s="928"/>
      <c r="E703" s="928"/>
      <c r="F703" s="928"/>
      <c r="G703" s="928"/>
      <c r="H703" s="928"/>
      <c r="I703" s="928"/>
      <c r="J703" s="928"/>
      <c r="K703" s="928"/>
      <c r="L703" s="928"/>
      <c r="M703" s="928"/>
      <c r="N703" s="928"/>
      <c r="O703" s="928"/>
      <c r="P703" s="928"/>
      <c r="Q703" s="928"/>
      <c r="R703" s="928"/>
      <c r="S703" s="928"/>
      <c r="T703" s="928"/>
      <c r="U703" s="928"/>
      <c r="V703" s="928"/>
      <c r="W703" s="928"/>
      <c r="X703" s="928"/>
      <c r="Y703" s="928"/>
      <c r="Z703" s="928"/>
      <c r="AA703" s="928"/>
      <c r="AB703" s="928"/>
      <c r="AC703" s="928"/>
      <c r="AD703" s="928"/>
      <c r="AE703" s="928"/>
      <c r="AF703" s="928"/>
      <c r="AG703" s="928"/>
      <c r="AH703" s="928"/>
      <c r="AI703" s="928"/>
      <c r="AJ703" s="928"/>
      <c r="AK703" s="928"/>
      <c r="AL703" s="928"/>
      <c r="AM703" s="928"/>
      <c r="AN703" s="928"/>
      <c r="AO703" s="928"/>
      <c r="AP703" s="928"/>
      <c r="AQ703" s="928"/>
      <c r="AR703" s="928"/>
    </row>
    <row r="704" spans="1:44">
      <c r="A704" s="928"/>
      <c r="B704" s="928"/>
      <c r="C704" s="928"/>
      <c r="D704" s="928"/>
      <c r="E704" s="928"/>
      <c r="F704" s="928"/>
      <c r="G704" s="928"/>
      <c r="H704" s="928"/>
      <c r="I704" s="928"/>
      <c r="J704" s="928"/>
      <c r="K704" s="928"/>
      <c r="L704" s="928"/>
      <c r="M704" s="928"/>
      <c r="N704" s="928"/>
      <c r="O704" s="928"/>
      <c r="P704" s="928"/>
      <c r="Q704" s="928"/>
      <c r="R704" s="928"/>
      <c r="S704" s="928"/>
      <c r="T704" s="928"/>
      <c r="U704" s="928"/>
      <c r="V704" s="928"/>
      <c r="W704" s="928"/>
      <c r="X704" s="928"/>
      <c r="Y704" s="928"/>
      <c r="Z704" s="928"/>
      <c r="AA704" s="928"/>
      <c r="AB704" s="928"/>
      <c r="AC704" s="928"/>
      <c r="AD704" s="928"/>
      <c r="AE704" s="928"/>
      <c r="AF704" s="928"/>
      <c r="AG704" s="928"/>
      <c r="AH704" s="928"/>
      <c r="AI704" s="928"/>
      <c r="AJ704" s="928"/>
      <c r="AK704" s="928"/>
      <c r="AL704" s="928"/>
      <c r="AM704" s="928"/>
      <c r="AN704" s="928"/>
      <c r="AO704" s="928"/>
      <c r="AP704" s="928"/>
      <c r="AQ704" s="928"/>
      <c r="AR704" s="928"/>
    </row>
    <row r="705" spans="1:44">
      <c r="A705" s="928"/>
      <c r="B705" s="928"/>
      <c r="C705" s="928"/>
      <c r="D705" s="928"/>
      <c r="E705" s="928"/>
      <c r="F705" s="928"/>
      <c r="G705" s="928"/>
      <c r="H705" s="928"/>
      <c r="I705" s="928"/>
      <c r="J705" s="928"/>
      <c r="K705" s="928"/>
      <c r="L705" s="928"/>
      <c r="M705" s="928"/>
      <c r="N705" s="928"/>
      <c r="O705" s="928"/>
      <c r="P705" s="928"/>
      <c r="Q705" s="928"/>
      <c r="R705" s="928"/>
      <c r="S705" s="928"/>
      <c r="T705" s="928"/>
      <c r="U705" s="928"/>
      <c r="V705" s="928"/>
      <c r="W705" s="928"/>
      <c r="X705" s="928"/>
      <c r="Y705" s="928"/>
      <c r="Z705" s="928"/>
      <c r="AA705" s="928"/>
      <c r="AB705" s="928"/>
      <c r="AC705" s="928"/>
      <c r="AD705" s="928"/>
      <c r="AE705" s="928"/>
      <c r="AF705" s="928"/>
      <c r="AG705" s="928"/>
      <c r="AH705" s="928"/>
      <c r="AI705" s="928"/>
      <c r="AJ705" s="928"/>
      <c r="AK705" s="928"/>
      <c r="AL705" s="928"/>
      <c r="AM705" s="928"/>
      <c r="AN705" s="928"/>
      <c r="AO705" s="928"/>
      <c r="AP705" s="928"/>
      <c r="AQ705" s="928"/>
      <c r="AR705" s="928"/>
    </row>
    <row r="706" spans="1:44">
      <c r="A706" s="928"/>
      <c r="B706" s="928"/>
      <c r="C706" s="928"/>
      <c r="D706" s="928"/>
      <c r="E706" s="928"/>
      <c r="F706" s="928"/>
      <c r="G706" s="928"/>
      <c r="H706" s="928"/>
      <c r="I706" s="928"/>
      <c r="J706" s="928"/>
      <c r="K706" s="928"/>
      <c r="L706" s="928"/>
      <c r="M706" s="928"/>
      <c r="N706" s="928"/>
      <c r="O706" s="928"/>
      <c r="P706" s="928"/>
      <c r="Q706" s="928"/>
      <c r="R706" s="928"/>
      <c r="S706" s="928"/>
      <c r="T706" s="928"/>
      <c r="U706" s="928"/>
      <c r="V706" s="928"/>
      <c r="W706" s="928"/>
      <c r="X706" s="928"/>
      <c r="Y706" s="928"/>
      <c r="Z706" s="928"/>
      <c r="AA706" s="928"/>
      <c r="AB706" s="928"/>
      <c r="AC706" s="928"/>
      <c r="AD706" s="928"/>
      <c r="AE706" s="928"/>
      <c r="AF706" s="928"/>
      <c r="AG706" s="928"/>
      <c r="AH706" s="928"/>
      <c r="AI706" s="928"/>
      <c r="AJ706" s="928"/>
      <c r="AK706" s="928"/>
      <c r="AL706" s="928"/>
      <c r="AM706" s="928"/>
      <c r="AN706" s="928"/>
      <c r="AO706" s="928"/>
      <c r="AP706" s="928"/>
      <c r="AQ706" s="928"/>
      <c r="AR706" s="928"/>
    </row>
    <row r="707" spans="1:44">
      <c r="A707" s="928"/>
      <c r="B707" s="928"/>
      <c r="C707" s="928"/>
      <c r="D707" s="928"/>
      <c r="E707" s="928"/>
      <c r="F707" s="928"/>
      <c r="G707" s="928"/>
      <c r="H707" s="928"/>
      <c r="I707" s="928"/>
      <c r="J707" s="928"/>
      <c r="K707" s="928"/>
      <c r="L707" s="928"/>
      <c r="M707" s="928"/>
      <c r="N707" s="928"/>
      <c r="O707" s="928"/>
      <c r="P707" s="928"/>
      <c r="Q707" s="928"/>
      <c r="R707" s="928"/>
      <c r="S707" s="928"/>
      <c r="T707" s="928"/>
      <c r="U707" s="928"/>
      <c r="V707" s="928"/>
      <c r="W707" s="928"/>
      <c r="X707" s="928"/>
      <c r="Y707" s="928"/>
      <c r="Z707" s="928"/>
      <c r="AA707" s="928"/>
      <c r="AB707" s="928"/>
      <c r="AC707" s="928"/>
      <c r="AD707" s="928"/>
      <c r="AE707" s="928"/>
      <c r="AF707" s="928"/>
      <c r="AG707" s="928"/>
      <c r="AH707" s="928"/>
      <c r="AI707" s="928"/>
      <c r="AJ707" s="928"/>
      <c r="AK707" s="928"/>
      <c r="AL707" s="928"/>
      <c r="AM707" s="928"/>
      <c r="AN707" s="928"/>
      <c r="AO707" s="928"/>
      <c r="AP707" s="928"/>
      <c r="AQ707" s="928"/>
      <c r="AR707" s="928"/>
    </row>
    <row r="708" spans="1:44">
      <c r="A708" s="928"/>
      <c r="B708" s="928"/>
      <c r="C708" s="928"/>
      <c r="D708" s="928"/>
      <c r="E708" s="928"/>
      <c r="F708" s="928"/>
      <c r="G708" s="928"/>
      <c r="H708" s="928"/>
      <c r="I708" s="928"/>
      <c r="J708" s="928"/>
      <c r="K708" s="928"/>
      <c r="L708" s="928"/>
      <c r="M708" s="928"/>
      <c r="N708" s="928"/>
      <c r="O708" s="928"/>
      <c r="P708" s="928"/>
      <c r="Q708" s="928"/>
      <c r="R708" s="928"/>
      <c r="S708" s="928"/>
      <c r="T708" s="928"/>
      <c r="U708" s="928"/>
      <c r="V708" s="928"/>
      <c r="W708" s="928"/>
      <c r="X708" s="928"/>
      <c r="Y708" s="928"/>
      <c r="Z708" s="928"/>
      <c r="AA708" s="928"/>
      <c r="AB708" s="928"/>
      <c r="AC708" s="928"/>
      <c r="AD708" s="928"/>
      <c r="AE708" s="928"/>
      <c r="AF708" s="928"/>
      <c r="AG708" s="928"/>
      <c r="AH708" s="928"/>
      <c r="AI708" s="928"/>
      <c r="AJ708" s="928"/>
      <c r="AK708" s="928"/>
      <c r="AL708" s="928"/>
      <c r="AM708" s="928"/>
      <c r="AN708" s="928"/>
      <c r="AO708" s="928"/>
      <c r="AP708" s="928"/>
      <c r="AQ708" s="928"/>
      <c r="AR708" s="928"/>
    </row>
    <row r="709" spans="1:44">
      <c r="A709" s="928"/>
      <c r="B709" s="928"/>
      <c r="C709" s="928"/>
      <c r="D709" s="928"/>
      <c r="E709" s="928"/>
      <c r="F709" s="928"/>
      <c r="G709" s="928"/>
      <c r="H709" s="928"/>
      <c r="I709" s="928"/>
      <c r="J709" s="928"/>
      <c r="K709" s="928"/>
      <c r="L709" s="928"/>
      <c r="M709" s="928"/>
      <c r="N709" s="928"/>
      <c r="O709" s="928"/>
      <c r="P709" s="928"/>
      <c r="Q709" s="928"/>
      <c r="R709" s="928"/>
      <c r="S709" s="928"/>
      <c r="T709" s="928"/>
      <c r="U709" s="928"/>
      <c r="V709" s="928"/>
      <c r="W709" s="928"/>
      <c r="X709" s="928"/>
      <c r="Y709" s="928"/>
      <c r="Z709" s="928"/>
      <c r="AA709" s="928"/>
      <c r="AB709" s="928"/>
      <c r="AC709" s="928"/>
      <c r="AD709" s="928"/>
      <c r="AE709" s="928"/>
      <c r="AF709" s="928"/>
      <c r="AG709" s="928"/>
      <c r="AH709" s="928"/>
      <c r="AI709" s="928"/>
      <c r="AJ709" s="928"/>
      <c r="AK709" s="928"/>
      <c r="AL709" s="928"/>
      <c r="AM709" s="928"/>
      <c r="AN709" s="928"/>
      <c r="AO709" s="928"/>
      <c r="AP709" s="928"/>
      <c r="AQ709" s="928"/>
      <c r="AR709" s="928"/>
    </row>
    <row r="710" spans="1:44">
      <c r="A710" s="928"/>
      <c r="B710" s="928"/>
      <c r="C710" s="928"/>
      <c r="D710" s="928"/>
      <c r="E710" s="928"/>
      <c r="F710" s="928"/>
      <c r="G710" s="928"/>
      <c r="H710" s="928"/>
      <c r="I710" s="928"/>
      <c r="J710" s="928"/>
      <c r="K710" s="928"/>
      <c r="L710" s="928"/>
      <c r="M710" s="928"/>
      <c r="N710" s="928"/>
      <c r="O710" s="928"/>
      <c r="P710" s="928"/>
      <c r="Q710" s="928"/>
      <c r="R710" s="928"/>
      <c r="S710" s="928"/>
      <c r="T710" s="928"/>
      <c r="U710" s="928"/>
      <c r="V710" s="928"/>
      <c r="W710" s="928"/>
      <c r="X710" s="928"/>
      <c r="Y710" s="928"/>
      <c r="Z710" s="928"/>
      <c r="AA710" s="928"/>
      <c r="AB710" s="928"/>
      <c r="AC710" s="928"/>
      <c r="AD710" s="928"/>
      <c r="AE710" s="928"/>
      <c r="AF710" s="928"/>
      <c r="AG710" s="928"/>
      <c r="AH710" s="928"/>
      <c r="AI710" s="928"/>
      <c r="AJ710" s="928"/>
      <c r="AK710" s="928"/>
      <c r="AL710" s="928"/>
      <c r="AM710" s="928"/>
      <c r="AN710" s="928"/>
      <c r="AO710" s="928"/>
      <c r="AP710" s="928"/>
      <c r="AQ710" s="928"/>
      <c r="AR710" s="928"/>
    </row>
    <row r="711" spans="1:44">
      <c r="A711" s="928"/>
      <c r="B711" s="928"/>
      <c r="C711" s="928"/>
      <c r="D711" s="928"/>
      <c r="E711" s="928"/>
      <c r="F711" s="928"/>
      <c r="G711" s="928"/>
      <c r="H711" s="928"/>
      <c r="I711" s="928"/>
      <c r="J711" s="928"/>
      <c r="K711" s="928"/>
      <c r="L711" s="928"/>
      <c r="M711" s="928"/>
      <c r="N711" s="928"/>
      <c r="O711" s="928"/>
      <c r="P711" s="928"/>
      <c r="Q711" s="928"/>
      <c r="R711" s="928"/>
      <c r="S711" s="928"/>
      <c r="T711" s="928"/>
      <c r="U711" s="928"/>
      <c r="V711" s="928"/>
      <c r="W711" s="928"/>
      <c r="X711" s="928"/>
      <c r="Y711" s="928"/>
      <c r="Z711" s="928"/>
      <c r="AA711" s="928"/>
      <c r="AB711" s="928"/>
      <c r="AC711" s="928"/>
      <c r="AD711" s="928"/>
      <c r="AE711" s="928"/>
      <c r="AF711" s="928"/>
      <c r="AG711" s="928"/>
      <c r="AH711" s="928"/>
      <c r="AI711" s="928"/>
      <c r="AJ711" s="928"/>
      <c r="AK711" s="928"/>
      <c r="AL711" s="928"/>
      <c r="AM711" s="928"/>
      <c r="AN711" s="928"/>
      <c r="AO711" s="928"/>
      <c r="AP711" s="928"/>
      <c r="AQ711" s="928"/>
      <c r="AR711" s="928"/>
    </row>
    <row r="712" spans="1:44">
      <c r="A712" s="928"/>
      <c r="B712" s="928"/>
      <c r="C712" s="928"/>
      <c r="D712" s="928"/>
      <c r="E712" s="928"/>
      <c r="F712" s="928"/>
      <c r="G712" s="928"/>
      <c r="H712" s="928"/>
      <c r="I712" s="928"/>
      <c r="J712" s="928"/>
      <c r="K712" s="928"/>
      <c r="L712" s="928"/>
      <c r="M712" s="928"/>
      <c r="N712" s="928"/>
      <c r="O712" s="928"/>
      <c r="P712" s="928"/>
      <c r="Q712" s="928"/>
      <c r="R712" s="928"/>
      <c r="S712" s="928"/>
      <c r="T712" s="928"/>
      <c r="U712" s="928"/>
      <c r="V712" s="928"/>
      <c r="W712" s="928"/>
      <c r="X712" s="928"/>
      <c r="Y712" s="928"/>
      <c r="Z712" s="928"/>
      <c r="AA712" s="928"/>
      <c r="AB712" s="928"/>
      <c r="AC712" s="928"/>
      <c r="AD712" s="928"/>
      <c r="AE712" s="928"/>
      <c r="AF712" s="928"/>
      <c r="AG712" s="928"/>
      <c r="AH712" s="928"/>
      <c r="AI712" s="928"/>
      <c r="AJ712" s="928"/>
      <c r="AK712" s="928"/>
      <c r="AL712" s="928"/>
      <c r="AM712" s="928"/>
      <c r="AN712" s="928"/>
      <c r="AO712" s="928"/>
      <c r="AP712" s="928"/>
      <c r="AQ712" s="928"/>
      <c r="AR712" s="928"/>
    </row>
    <row r="713" spans="1:44">
      <c r="A713" s="928"/>
      <c r="B713" s="928"/>
      <c r="C713" s="928"/>
      <c r="D713" s="928"/>
      <c r="E713" s="928"/>
      <c r="F713" s="928"/>
      <c r="G713" s="928"/>
      <c r="H713" s="928"/>
      <c r="I713" s="928"/>
      <c r="J713" s="928"/>
      <c r="K713" s="928"/>
      <c r="L713" s="928"/>
      <c r="M713" s="928"/>
      <c r="N713" s="928"/>
      <c r="O713" s="928"/>
      <c r="P713" s="928"/>
      <c r="Q713" s="928"/>
      <c r="R713" s="928"/>
      <c r="S713" s="928"/>
      <c r="T713" s="928"/>
      <c r="U713" s="928"/>
      <c r="V713" s="928"/>
      <c r="W713" s="928"/>
      <c r="X713" s="928"/>
      <c r="Y713" s="928"/>
      <c r="Z713" s="928"/>
      <c r="AA713" s="928"/>
      <c r="AB713" s="928"/>
      <c r="AC713" s="928"/>
      <c r="AD713" s="928"/>
      <c r="AE713" s="928"/>
      <c r="AF713" s="928"/>
      <c r="AG713" s="928"/>
      <c r="AH713" s="928"/>
      <c r="AI713" s="928"/>
      <c r="AJ713" s="928"/>
      <c r="AK713" s="928"/>
      <c r="AL713" s="928"/>
      <c r="AM713" s="928"/>
      <c r="AN713" s="928"/>
      <c r="AO713" s="928"/>
      <c r="AP713" s="928"/>
      <c r="AQ713" s="928"/>
      <c r="AR713" s="928"/>
    </row>
    <row r="714" spans="1:44">
      <c r="A714" s="928"/>
      <c r="B714" s="928"/>
      <c r="C714" s="928"/>
      <c r="D714" s="928"/>
      <c r="E714" s="928"/>
      <c r="F714" s="928"/>
      <c r="G714" s="928"/>
      <c r="H714" s="928"/>
      <c r="I714" s="928"/>
      <c r="J714" s="928"/>
      <c r="K714" s="928"/>
      <c r="L714" s="928"/>
      <c r="M714" s="928"/>
      <c r="N714" s="928"/>
      <c r="O714" s="928"/>
      <c r="P714" s="928"/>
      <c r="Q714" s="928"/>
      <c r="R714" s="928"/>
      <c r="S714" s="928"/>
      <c r="T714" s="928"/>
      <c r="U714" s="928"/>
      <c r="V714" s="928"/>
      <c r="W714" s="928"/>
      <c r="X714" s="928"/>
      <c r="Y714" s="928"/>
      <c r="Z714" s="928"/>
      <c r="AA714" s="928"/>
      <c r="AB714" s="928"/>
      <c r="AC714" s="928"/>
      <c r="AD714" s="928"/>
      <c r="AE714" s="928"/>
      <c r="AF714" s="928"/>
      <c r="AG714" s="928"/>
      <c r="AH714" s="928"/>
      <c r="AI714" s="928"/>
      <c r="AJ714" s="928"/>
      <c r="AK714" s="928"/>
      <c r="AL714" s="928"/>
      <c r="AM714" s="928"/>
      <c r="AN714" s="928"/>
      <c r="AO714" s="928"/>
      <c r="AP714" s="928"/>
      <c r="AQ714" s="928"/>
      <c r="AR714" s="928"/>
    </row>
    <row r="715" spans="1:44">
      <c r="A715" s="928"/>
      <c r="B715" s="928"/>
      <c r="C715" s="928"/>
      <c r="D715" s="928"/>
      <c r="E715" s="928"/>
      <c r="F715" s="928"/>
      <c r="G715" s="928"/>
      <c r="H715" s="928"/>
      <c r="I715" s="928"/>
      <c r="J715" s="928"/>
      <c r="K715" s="928"/>
      <c r="L715" s="928"/>
      <c r="M715" s="928"/>
      <c r="N715" s="928"/>
      <c r="O715" s="928"/>
      <c r="P715" s="928"/>
      <c r="Q715" s="928"/>
      <c r="R715" s="928"/>
      <c r="S715" s="928"/>
      <c r="T715" s="928"/>
      <c r="U715" s="928"/>
      <c r="V715" s="928"/>
      <c r="W715" s="928"/>
      <c r="X715" s="928"/>
      <c r="Y715" s="928"/>
      <c r="Z715" s="928"/>
      <c r="AA715" s="928"/>
      <c r="AB715" s="928"/>
      <c r="AC715" s="928"/>
      <c r="AD715" s="928"/>
      <c r="AE715" s="928"/>
      <c r="AF715" s="928"/>
      <c r="AG715" s="928"/>
      <c r="AH715" s="928"/>
      <c r="AI715" s="928"/>
      <c r="AJ715" s="928"/>
      <c r="AK715" s="928"/>
      <c r="AL715" s="928"/>
      <c r="AM715" s="928"/>
      <c r="AN715" s="928"/>
      <c r="AO715" s="928"/>
      <c r="AP715" s="928"/>
      <c r="AQ715" s="928"/>
      <c r="AR715" s="928"/>
    </row>
    <row r="716" spans="1:44">
      <c r="A716" s="928"/>
      <c r="B716" s="928"/>
      <c r="C716" s="928"/>
      <c r="D716" s="928"/>
      <c r="E716" s="928"/>
      <c r="F716" s="928"/>
      <c r="G716" s="928"/>
      <c r="H716" s="928"/>
      <c r="I716" s="928"/>
      <c r="J716" s="928"/>
      <c r="K716" s="928"/>
      <c r="L716" s="928"/>
      <c r="M716" s="928"/>
      <c r="N716" s="928"/>
      <c r="O716" s="928"/>
      <c r="P716" s="928"/>
      <c r="Q716" s="928"/>
      <c r="R716" s="928"/>
      <c r="S716" s="928"/>
      <c r="T716" s="928"/>
      <c r="U716" s="928"/>
      <c r="V716" s="928"/>
      <c r="W716" s="928"/>
      <c r="X716" s="928"/>
      <c r="Y716" s="928"/>
      <c r="Z716" s="928"/>
      <c r="AA716" s="928"/>
      <c r="AB716" s="928"/>
      <c r="AC716" s="928"/>
      <c r="AD716" s="928"/>
      <c r="AE716" s="928"/>
      <c r="AF716" s="928"/>
      <c r="AG716" s="928"/>
      <c r="AH716" s="928"/>
      <c r="AI716" s="928"/>
      <c r="AJ716" s="928"/>
      <c r="AK716" s="928"/>
      <c r="AL716" s="928"/>
      <c r="AM716" s="928"/>
      <c r="AN716" s="928"/>
      <c r="AO716" s="928"/>
      <c r="AP716" s="928"/>
      <c r="AQ716" s="928"/>
      <c r="AR716" s="928"/>
    </row>
    <row r="717" spans="1:44">
      <c r="A717" s="928"/>
      <c r="B717" s="928"/>
      <c r="C717" s="928"/>
      <c r="D717" s="928"/>
      <c r="E717" s="928"/>
      <c r="F717" s="928"/>
      <c r="G717" s="928"/>
      <c r="H717" s="928"/>
      <c r="I717" s="928"/>
      <c r="J717" s="928"/>
      <c r="K717" s="928"/>
      <c r="L717" s="928"/>
      <c r="M717" s="928"/>
      <c r="N717" s="928"/>
      <c r="O717" s="928"/>
      <c r="P717" s="928"/>
      <c r="Q717" s="928"/>
      <c r="R717" s="928"/>
      <c r="S717" s="928"/>
      <c r="T717" s="928"/>
      <c r="U717" s="928"/>
      <c r="V717" s="928"/>
      <c r="W717" s="928"/>
      <c r="X717" s="928"/>
      <c r="Y717" s="928"/>
      <c r="Z717" s="928"/>
      <c r="AA717" s="928"/>
      <c r="AB717" s="928"/>
      <c r="AC717" s="928"/>
      <c r="AD717" s="928"/>
      <c r="AE717" s="928"/>
      <c r="AF717" s="928"/>
      <c r="AG717" s="928"/>
      <c r="AH717" s="928"/>
      <c r="AI717" s="928"/>
      <c r="AJ717" s="928"/>
      <c r="AK717" s="928"/>
      <c r="AL717" s="928"/>
      <c r="AM717" s="928"/>
      <c r="AN717" s="928"/>
      <c r="AO717" s="928"/>
      <c r="AP717" s="928"/>
      <c r="AQ717" s="928"/>
      <c r="AR717" s="928"/>
    </row>
    <row r="718" spans="1:44">
      <c r="A718" s="928"/>
      <c r="B718" s="928"/>
      <c r="C718" s="928"/>
      <c r="D718" s="928"/>
      <c r="E718" s="928"/>
      <c r="F718" s="928"/>
      <c r="G718" s="928"/>
      <c r="H718" s="928"/>
      <c r="I718" s="928"/>
      <c r="J718" s="928"/>
      <c r="K718" s="928"/>
      <c r="L718" s="928"/>
      <c r="M718" s="928"/>
      <c r="N718" s="928"/>
      <c r="O718" s="928"/>
      <c r="P718" s="928"/>
      <c r="Q718" s="928"/>
      <c r="R718" s="928"/>
      <c r="S718" s="928"/>
      <c r="T718" s="928"/>
      <c r="U718" s="928"/>
      <c r="V718" s="928"/>
      <c r="W718" s="928"/>
      <c r="X718" s="928"/>
      <c r="Y718" s="928"/>
      <c r="Z718" s="928"/>
      <c r="AA718" s="928"/>
      <c r="AB718" s="928"/>
      <c r="AC718" s="928"/>
      <c r="AD718" s="928"/>
      <c r="AE718" s="928"/>
      <c r="AF718" s="928"/>
      <c r="AG718" s="928"/>
      <c r="AH718" s="928"/>
      <c r="AI718" s="928"/>
      <c r="AJ718" s="928"/>
      <c r="AK718" s="928"/>
      <c r="AL718" s="928"/>
      <c r="AM718" s="928"/>
      <c r="AN718" s="928"/>
      <c r="AO718" s="928"/>
      <c r="AP718" s="928"/>
      <c r="AQ718" s="928"/>
      <c r="AR718" s="928"/>
    </row>
    <row r="719" spans="1:44">
      <c r="A719" s="928"/>
      <c r="B719" s="928"/>
      <c r="C719" s="928"/>
      <c r="D719" s="928"/>
      <c r="E719" s="928"/>
      <c r="F719" s="928"/>
      <c r="G719" s="928"/>
      <c r="H719" s="928"/>
      <c r="I719" s="928"/>
      <c r="J719" s="928"/>
      <c r="K719" s="928"/>
      <c r="L719" s="928"/>
      <c r="M719" s="928"/>
      <c r="N719" s="928"/>
      <c r="O719" s="928"/>
      <c r="P719" s="928"/>
      <c r="Q719" s="928"/>
      <c r="R719" s="928"/>
      <c r="S719" s="928"/>
      <c r="T719" s="928"/>
      <c r="U719" s="928"/>
      <c r="V719" s="928"/>
      <c r="W719" s="928"/>
      <c r="X719" s="928"/>
      <c r="Y719" s="928"/>
      <c r="Z719" s="928"/>
      <c r="AA719" s="928"/>
      <c r="AB719" s="928"/>
      <c r="AC719" s="928"/>
      <c r="AD719" s="928"/>
      <c r="AE719" s="928"/>
      <c r="AF719" s="928"/>
      <c r="AG719" s="928"/>
      <c r="AH719" s="928"/>
      <c r="AI719" s="928"/>
      <c r="AJ719" s="928"/>
      <c r="AK719" s="928"/>
      <c r="AL719" s="928"/>
      <c r="AM719" s="928"/>
      <c r="AN719" s="928"/>
      <c r="AO719" s="928"/>
      <c r="AP719" s="928"/>
      <c r="AQ719" s="928"/>
      <c r="AR719" s="928"/>
    </row>
    <row r="720" spans="1:44">
      <c r="A720" s="928"/>
      <c r="B720" s="928"/>
      <c r="C720" s="928"/>
      <c r="D720" s="928"/>
      <c r="E720" s="928"/>
      <c r="F720" s="928"/>
      <c r="G720" s="928"/>
      <c r="H720" s="928"/>
      <c r="I720" s="928"/>
      <c r="J720" s="928"/>
      <c r="K720" s="928"/>
      <c r="L720" s="928"/>
      <c r="M720" s="928"/>
      <c r="N720" s="928"/>
      <c r="O720" s="928"/>
      <c r="P720" s="928"/>
      <c r="Q720" s="928"/>
      <c r="R720" s="928"/>
      <c r="S720" s="928"/>
      <c r="T720" s="928"/>
      <c r="U720" s="928"/>
      <c r="V720" s="928"/>
      <c r="W720" s="928"/>
      <c r="X720" s="928"/>
      <c r="Y720" s="928"/>
      <c r="Z720" s="928"/>
      <c r="AA720" s="928"/>
      <c r="AB720" s="928"/>
      <c r="AC720" s="928"/>
      <c r="AD720" s="928"/>
      <c r="AE720" s="928"/>
      <c r="AF720" s="928"/>
      <c r="AG720" s="928"/>
      <c r="AH720" s="928"/>
      <c r="AI720" s="928"/>
      <c r="AJ720" s="928"/>
      <c r="AK720" s="928"/>
      <c r="AL720" s="928"/>
      <c r="AM720" s="928"/>
      <c r="AN720" s="928"/>
      <c r="AO720" s="928"/>
      <c r="AP720" s="928"/>
      <c r="AQ720" s="928"/>
      <c r="AR720" s="928"/>
    </row>
    <row r="721" spans="1:44">
      <c r="A721" s="928"/>
      <c r="B721" s="928"/>
      <c r="C721" s="928"/>
      <c r="D721" s="928"/>
      <c r="E721" s="928"/>
      <c r="F721" s="928"/>
      <c r="G721" s="928"/>
      <c r="H721" s="928"/>
      <c r="I721" s="928"/>
      <c r="J721" s="928"/>
      <c r="K721" s="928"/>
      <c r="L721" s="928"/>
      <c r="M721" s="928"/>
      <c r="N721" s="928"/>
      <c r="O721" s="928"/>
      <c r="P721" s="928"/>
      <c r="Q721" s="928"/>
      <c r="R721" s="928"/>
      <c r="S721" s="928"/>
      <c r="T721" s="928"/>
      <c r="U721" s="928"/>
      <c r="V721" s="928"/>
      <c r="W721" s="928"/>
      <c r="X721" s="928"/>
      <c r="Y721" s="928"/>
      <c r="Z721" s="928"/>
      <c r="AA721" s="928"/>
      <c r="AB721" s="928"/>
      <c r="AC721" s="928"/>
      <c r="AD721" s="928"/>
      <c r="AE721" s="928"/>
      <c r="AF721" s="928"/>
      <c r="AG721" s="928"/>
      <c r="AH721" s="928"/>
      <c r="AI721" s="928"/>
      <c r="AJ721" s="928"/>
      <c r="AK721" s="928"/>
      <c r="AL721" s="928"/>
      <c r="AM721" s="928"/>
      <c r="AN721" s="928"/>
      <c r="AO721" s="928"/>
      <c r="AP721" s="928"/>
      <c r="AQ721" s="928"/>
      <c r="AR721" s="928"/>
    </row>
    <row r="722" spans="1:44">
      <c r="A722" s="928"/>
      <c r="B722" s="928"/>
      <c r="C722" s="928"/>
      <c r="D722" s="928"/>
      <c r="E722" s="928"/>
      <c r="F722" s="928"/>
      <c r="G722" s="928"/>
      <c r="H722" s="928"/>
      <c r="I722" s="928"/>
      <c r="J722" s="928"/>
      <c r="K722" s="928"/>
      <c r="L722" s="928"/>
      <c r="M722" s="928"/>
      <c r="N722" s="928"/>
      <c r="O722" s="928"/>
      <c r="P722" s="928"/>
      <c r="Q722" s="928"/>
      <c r="R722" s="928"/>
      <c r="S722" s="928"/>
      <c r="T722" s="928"/>
      <c r="U722" s="928"/>
      <c r="V722" s="928"/>
      <c r="W722" s="928"/>
      <c r="X722" s="928"/>
      <c r="Y722" s="928"/>
      <c r="Z722" s="928"/>
      <c r="AA722" s="928"/>
      <c r="AB722" s="928"/>
      <c r="AC722" s="928"/>
      <c r="AD722" s="928"/>
      <c r="AE722" s="928"/>
      <c r="AF722" s="928"/>
      <c r="AG722" s="928"/>
      <c r="AH722" s="928"/>
      <c r="AI722" s="928"/>
      <c r="AJ722" s="928"/>
      <c r="AK722" s="928"/>
      <c r="AL722" s="928"/>
      <c r="AM722" s="928"/>
      <c r="AN722" s="928"/>
      <c r="AO722" s="928"/>
      <c r="AP722" s="928"/>
      <c r="AQ722" s="928"/>
      <c r="AR722" s="928"/>
    </row>
    <row r="723" spans="1:44">
      <c r="A723" s="928"/>
      <c r="B723" s="928"/>
      <c r="C723" s="928"/>
      <c r="D723" s="928"/>
      <c r="E723" s="928"/>
      <c r="F723" s="928"/>
      <c r="G723" s="928"/>
      <c r="H723" s="928"/>
      <c r="I723" s="928"/>
      <c r="J723" s="928"/>
      <c r="K723" s="928"/>
      <c r="L723" s="928"/>
      <c r="M723" s="928"/>
      <c r="N723" s="928"/>
      <c r="O723" s="928"/>
      <c r="P723" s="928"/>
      <c r="Q723" s="928"/>
      <c r="R723" s="928"/>
      <c r="S723" s="928"/>
      <c r="T723" s="928"/>
      <c r="U723" s="928"/>
      <c r="V723" s="928"/>
      <c r="W723" s="928"/>
      <c r="X723" s="928"/>
      <c r="Y723" s="928"/>
      <c r="Z723" s="928"/>
      <c r="AA723" s="928"/>
      <c r="AB723" s="928"/>
      <c r="AC723" s="928"/>
      <c r="AD723" s="928"/>
      <c r="AE723" s="928"/>
      <c r="AF723" s="928"/>
      <c r="AG723" s="928"/>
      <c r="AH723" s="928"/>
      <c r="AI723" s="928"/>
      <c r="AJ723" s="928"/>
      <c r="AK723" s="928"/>
      <c r="AL723" s="928"/>
      <c r="AM723" s="928"/>
      <c r="AN723" s="928"/>
      <c r="AO723" s="928"/>
      <c r="AP723" s="928"/>
      <c r="AQ723" s="928"/>
      <c r="AR723" s="928"/>
    </row>
    <row r="724" spans="1:44">
      <c r="A724" s="928"/>
      <c r="B724" s="928"/>
      <c r="C724" s="928"/>
      <c r="D724" s="928"/>
      <c r="E724" s="928"/>
      <c r="F724" s="928"/>
      <c r="G724" s="928"/>
      <c r="H724" s="928"/>
      <c r="I724" s="928"/>
      <c r="J724" s="928"/>
      <c r="K724" s="928"/>
      <c r="L724" s="928"/>
      <c r="M724" s="928"/>
      <c r="N724" s="928"/>
      <c r="O724" s="928"/>
      <c r="P724" s="928"/>
      <c r="Q724" s="928"/>
      <c r="R724" s="928"/>
      <c r="S724" s="928"/>
      <c r="T724" s="928"/>
      <c r="U724" s="928"/>
      <c r="V724" s="928"/>
      <c r="W724" s="928"/>
      <c r="X724" s="928"/>
      <c r="Y724" s="928"/>
      <c r="Z724" s="928"/>
      <c r="AA724" s="928"/>
      <c r="AB724" s="928"/>
      <c r="AC724" s="928"/>
      <c r="AD724" s="928"/>
      <c r="AE724" s="928"/>
      <c r="AF724" s="928"/>
      <c r="AG724" s="928"/>
      <c r="AH724" s="928"/>
      <c r="AI724" s="928"/>
      <c r="AJ724" s="928"/>
      <c r="AK724" s="928"/>
      <c r="AL724" s="928"/>
      <c r="AM724" s="928"/>
      <c r="AN724" s="928"/>
      <c r="AO724" s="928"/>
      <c r="AP724" s="928"/>
      <c r="AQ724" s="928"/>
      <c r="AR724" s="928"/>
    </row>
    <row r="725" spans="1:44">
      <c r="A725" s="928"/>
      <c r="B725" s="928"/>
      <c r="C725" s="928"/>
      <c r="D725" s="928"/>
      <c r="E725" s="928"/>
      <c r="F725" s="928"/>
      <c r="G725" s="928"/>
      <c r="H725" s="928"/>
      <c r="I725" s="928"/>
      <c r="J725" s="928"/>
      <c r="K725" s="928"/>
      <c r="L725" s="928"/>
      <c r="M725" s="928"/>
      <c r="N725" s="928"/>
      <c r="O725" s="928"/>
      <c r="P725" s="928"/>
      <c r="Q725" s="928"/>
      <c r="R725" s="928"/>
      <c r="S725" s="928"/>
      <c r="T725" s="928"/>
      <c r="U725" s="928"/>
      <c r="V725" s="928"/>
      <c r="W725" s="928"/>
      <c r="X725" s="928"/>
      <c r="Y725" s="928"/>
      <c r="Z725" s="928"/>
      <c r="AA725" s="928"/>
      <c r="AB725" s="928"/>
      <c r="AC725" s="928"/>
      <c r="AD725" s="928"/>
      <c r="AE725" s="928"/>
      <c r="AF725" s="928"/>
      <c r="AG725" s="928"/>
      <c r="AH725" s="928"/>
      <c r="AI725" s="928"/>
      <c r="AJ725" s="928"/>
      <c r="AK725" s="928"/>
      <c r="AL725" s="928"/>
      <c r="AM725" s="928"/>
      <c r="AN725" s="928"/>
      <c r="AO725" s="928"/>
      <c r="AP725" s="928"/>
      <c r="AQ725" s="928"/>
      <c r="AR725" s="928"/>
    </row>
    <row r="726" spans="1:44">
      <c r="A726" s="928"/>
      <c r="B726" s="928"/>
      <c r="C726" s="928"/>
      <c r="D726" s="928"/>
      <c r="E726" s="928"/>
      <c r="F726" s="928"/>
      <c r="G726" s="928"/>
      <c r="H726" s="928"/>
      <c r="I726" s="928"/>
      <c r="J726" s="928"/>
      <c r="K726" s="928"/>
      <c r="L726" s="928"/>
      <c r="M726" s="928"/>
      <c r="N726" s="928"/>
      <c r="O726" s="928"/>
      <c r="P726" s="928"/>
      <c r="Q726" s="928"/>
      <c r="R726" s="928"/>
      <c r="S726" s="928"/>
      <c r="T726" s="928"/>
      <c r="U726" s="928"/>
      <c r="V726" s="928"/>
      <c r="W726" s="928"/>
      <c r="X726" s="928"/>
      <c r="Y726" s="928"/>
      <c r="Z726" s="928"/>
      <c r="AA726" s="928"/>
      <c r="AB726" s="928"/>
      <c r="AC726" s="928"/>
      <c r="AD726" s="928"/>
      <c r="AE726" s="928"/>
      <c r="AF726" s="928"/>
      <c r="AG726" s="928"/>
      <c r="AH726" s="928"/>
      <c r="AI726" s="928"/>
      <c r="AJ726" s="928"/>
      <c r="AK726" s="928"/>
      <c r="AL726" s="928"/>
      <c r="AM726" s="928"/>
      <c r="AN726" s="928"/>
      <c r="AO726" s="928"/>
      <c r="AP726" s="928"/>
      <c r="AQ726" s="928"/>
      <c r="AR726" s="928"/>
    </row>
    <row r="727" spans="1:44">
      <c r="A727" s="928"/>
      <c r="B727" s="928"/>
      <c r="C727" s="928"/>
      <c r="D727" s="928"/>
      <c r="E727" s="928"/>
      <c r="F727" s="928"/>
      <c r="G727" s="928"/>
      <c r="H727" s="928"/>
      <c r="I727" s="928"/>
      <c r="J727" s="928"/>
      <c r="K727" s="928"/>
      <c r="L727" s="928"/>
      <c r="M727" s="928"/>
      <c r="N727" s="928"/>
      <c r="O727" s="928"/>
      <c r="P727" s="928"/>
      <c r="Q727" s="928"/>
      <c r="R727" s="928"/>
      <c r="S727" s="928"/>
      <c r="T727" s="928"/>
      <c r="U727" s="928"/>
      <c r="V727" s="928"/>
      <c r="W727" s="928"/>
      <c r="X727" s="928"/>
      <c r="Y727" s="928"/>
      <c r="Z727" s="928"/>
      <c r="AA727" s="928"/>
      <c r="AB727" s="928"/>
      <c r="AC727" s="928"/>
      <c r="AD727" s="928"/>
      <c r="AE727" s="928"/>
      <c r="AF727" s="928"/>
      <c r="AG727" s="928"/>
      <c r="AH727" s="928"/>
      <c r="AI727" s="928"/>
      <c r="AJ727" s="928"/>
      <c r="AK727" s="928"/>
      <c r="AL727" s="928"/>
      <c r="AM727" s="928"/>
      <c r="AN727" s="928"/>
      <c r="AO727" s="928"/>
      <c r="AP727" s="928"/>
      <c r="AQ727" s="928"/>
      <c r="AR727" s="928"/>
    </row>
    <row r="728" spans="1:44">
      <c r="A728" s="928"/>
      <c r="B728" s="928"/>
      <c r="C728" s="928"/>
      <c r="D728" s="928"/>
      <c r="E728" s="928"/>
      <c r="F728" s="928"/>
      <c r="G728" s="928"/>
      <c r="H728" s="928"/>
      <c r="I728" s="928"/>
      <c r="J728" s="928"/>
      <c r="K728" s="928"/>
      <c r="L728" s="928"/>
      <c r="M728" s="928"/>
      <c r="N728" s="928"/>
      <c r="O728" s="928"/>
      <c r="P728" s="928"/>
      <c r="Q728" s="928"/>
      <c r="R728" s="928"/>
      <c r="S728" s="928"/>
      <c r="T728" s="928"/>
      <c r="U728" s="928"/>
      <c r="V728" s="928"/>
      <c r="W728" s="928"/>
      <c r="X728" s="928"/>
      <c r="Y728" s="928"/>
      <c r="Z728" s="928"/>
      <c r="AA728" s="928"/>
      <c r="AB728" s="928"/>
      <c r="AC728" s="928"/>
      <c r="AD728" s="928"/>
      <c r="AE728" s="928"/>
      <c r="AF728" s="928"/>
      <c r="AG728" s="928"/>
      <c r="AH728" s="928"/>
      <c r="AI728" s="928"/>
      <c r="AJ728" s="928"/>
      <c r="AK728" s="928"/>
      <c r="AL728" s="928"/>
      <c r="AM728" s="928"/>
      <c r="AN728" s="928"/>
      <c r="AO728" s="928"/>
      <c r="AP728" s="928"/>
      <c r="AQ728" s="928"/>
      <c r="AR728" s="928"/>
    </row>
    <row r="729" spans="1:44">
      <c r="A729" s="928"/>
      <c r="B729" s="928"/>
      <c r="C729" s="928"/>
      <c r="D729" s="928"/>
      <c r="E729" s="928"/>
      <c r="F729" s="928"/>
      <c r="G729" s="928"/>
      <c r="H729" s="928"/>
      <c r="I729" s="928"/>
      <c r="J729" s="928"/>
      <c r="K729" s="928"/>
      <c r="L729" s="928"/>
      <c r="M729" s="928"/>
      <c r="N729" s="928"/>
      <c r="O729" s="928"/>
      <c r="P729" s="928"/>
      <c r="Q729" s="928"/>
      <c r="R729" s="928"/>
      <c r="S729" s="928"/>
      <c r="T729" s="928"/>
      <c r="U729" s="928"/>
      <c r="V729" s="928"/>
      <c r="W729" s="928"/>
      <c r="X729" s="928"/>
      <c r="Y729" s="928"/>
      <c r="Z729" s="928"/>
      <c r="AA729" s="928"/>
      <c r="AB729" s="928"/>
      <c r="AC729" s="928"/>
      <c r="AD729" s="928"/>
      <c r="AE729" s="928"/>
      <c r="AF729" s="928"/>
      <c r="AG729" s="928"/>
      <c r="AH729" s="928"/>
      <c r="AI729" s="928"/>
      <c r="AJ729" s="928"/>
      <c r="AK729" s="928"/>
      <c r="AL729" s="928"/>
      <c r="AM729" s="928"/>
      <c r="AN729" s="928"/>
      <c r="AO729" s="928"/>
      <c r="AP729" s="928"/>
      <c r="AQ729" s="928"/>
      <c r="AR729" s="928"/>
    </row>
    <row r="730" spans="1:44">
      <c r="A730" s="928"/>
      <c r="B730" s="928"/>
      <c r="C730" s="928"/>
      <c r="D730" s="928"/>
      <c r="E730" s="928"/>
      <c r="F730" s="928"/>
      <c r="G730" s="928"/>
      <c r="H730" s="928"/>
      <c r="I730" s="928"/>
      <c r="J730" s="928"/>
      <c r="K730" s="928"/>
      <c r="L730" s="928"/>
      <c r="M730" s="928"/>
      <c r="N730" s="928"/>
      <c r="O730" s="928"/>
      <c r="P730" s="928"/>
      <c r="Q730" s="928"/>
      <c r="R730" s="928"/>
      <c r="S730" s="928"/>
      <c r="T730" s="928"/>
      <c r="U730" s="928"/>
      <c r="V730" s="928"/>
      <c r="W730" s="928"/>
      <c r="X730" s="928"/>
      <c r="Y730" s="928"/>
      <c r="Z730" s="928"/>
      <c r="AA730" s="928"/>
      <c r="AB730" s="928"/>
      <c r="AC730" s="928"/>
      <c r="AD730" s="928"/>
      <c r="AE730" s="928"/>
      <c r="AF730" s="928"/>
      <c r="AG730" s="928"/>
      <c r="AH730" s="928"/>
      <c r="AI730" s="928"/>
      <c r="AJ730" s="928"/>
      <c r="AK730" s="928"/>
      <c r="AL730" s="928"/>
      <c r="AM730" s="928"/>
      <c r="AN730" s="928"/>
      <c r="AO730" s="928"/>
      <c r="AP730" s="928"/>
      <c r="AQ730" s="928"/>
      <c r="AR730" s="928"/>
    </row>
    <row r="731" spans="1:44">
      <c r="A731" s="928"/>
      <c r="B731" s="928"/>
      <c r="C731" s="928"/>
      <c r="D731" s="928"/>
      <c r="E731" s="928"/>
      <c r="F731" s="928"/>
      <c r="G731" s="928"/>
      <c r="H731" s="928"/>
      <c r="I731" s="928"/>
      <c r="J731" s="928"/>
      <c r="K731" s="928"/>
      <c r="L731" s="928"/>
      <c r="M731" s="928"/>
      <c r="N731" s="928"/>
      <c r="O731" s="928"/>
      <c r="P731" s="928"/>
      <c r="Q731" s="928"/>
      <c r="R731" s="928"/>
      <c r="S731" s="928"/>
      <c r="T731" s="928"/>
      <c r="U731" s="928"/>
      <c r="V731" s="928"/>
      <c r="W731" s="928"/>
      <c r="X731" s="928"/>
      <c r="Y731" s="928"/>
      <c r="Z731" s="928"/>
      <c r="AA731" s="928"/>
      <c r="AB731" s="928"/>
      <c r="AC731" s="928"/>
      <c r="AD731" s="928"/>
      <c r="AE731" s="928"/>
      <c r="AF731" s="928"/>
      <c r="AG731" s="928"/>
      <c r="AH731" s="928"/>
      <c r="AI731" s="928"/>
      <c r="AJ731" s="928"/>
      <c r="AK731" s="928"/>
      <c r="AL731" s="928"/>
      <c r="AM731" s="928"/>
      <c r="AN731" s="928"/>
      <c r="AO731" s="928"/>
      <c r="AP731" s="928"/>
      <c r="AQ731" s="928"/>
      <c r="AR731" s="928"/>
    </row>
    <row r="732" spans="1:44">
      <c r="A732" s="928"/>
      <c r="B732" s="928"/>
      <c r="C732" s="928"/>
      <c r="D732" s="928"/>
      <c r="E732" s="928"/>
      <c r="F732" s="928"/>
      <c r="G732" s="928"/>
      <c r="H732" s="928"/>
      <c r="I732" s="928"/>
      <c r="J732" s="928"/>
      <c r="K732" s="928"/>
      <c r="L732" s="928"/>
      <c r="M732" s="928"/>
      <c r="N732" s="928"/>
      <c r="O732" s="928"/>
      <c r="P732" s="928"/>
      <c r="Q732" s="928"/>
      <c r="R732" s="928"/>
      <c r="S732" s="928"/>
      <c r="T732" s="928"/>
      <c r="U732" s="928"/>
      <c r="V732" s="928"/>
      <c r="W732" s="928"/>
      <c r="X732" s="928"/>
      <c r="Y732" s="928"/>
      <c r="Z732" s="928"/>
      <c r="AA732" s="928"/>
      <c r="AB732" s="928"/>
      <c r="AC732" s="928"/>
      <c r="AD732" s="928"/>
      <c r="AE732" s="928"/>
      <c r="AF732" s="928"/>
      <c r="AG732" s="928"/>
      <c r="AH732" s="928"/>
      <c r="AI732" s="928"/>
      <c r="AJ732" s="928"/>
      <c r="AK732" s="928"/>
      <c r="AL732" s="928"/>
      <c r="AM732" s="928"/>
      <c r="AN732" s="928"/>
      <c r="AO732" s="928"/>
      <c r="AP732" s="928"/>
      <c r="AQ732" s="928"/>
      <c r="AR732" s="928"/>
    </row>
    <row r="733" spans="1:44">
      <c r="A733" s="928"/>
      <c r="B733" s="928"/>
      <c r="C733" s="928"/>
      <c r="D733" s="928"/>
      <c r="E733" s="928"/>
      <c r="F733" s="928"/>
      <c r="G733" s="928"/>
      <c r="H733" s="928"/>
      <c r="I733" s="928"/>
      <c r="J733" s="928"/>
      <c r="K733" s="928"/>
      <c r="L733" s="928"/>
      <c r="M733" s="928"/>
      <c r="N733" s="928"/>
      <c r="O733" s="928"/>
      <c r="P733" s="928"/>
      <c r="Q733" s="928"/>
      <c r="R733" s="928"/>
      <c r="S733" s="928"/>
      <c r="T733" s="928"/>
      <c r="U733" s="928"/>
      <c r="V733" s="928"/>
      <c r="W733" s="928"/>
      <c r="X733" s="928"/>
      <c r="Y733" s="928"/>
      <c r="Z733" s="928"/>
      <c r="AA733" s="928"/>
      <c r="AB733" s="928"/>
      <c r="AC733" s="928"/>
      <c r="AD733" s="928"/>
      <c r="AE733" s="928"/>
      <c r="AF733" s="928"/>
      <c r="AG733" s="928"/>
      <c r="AH733" s="928"/>
      <c r="AI733" s="928"/>
      <c r="AJ733" s="928"/>
      <c r="AK733" s="928"/>
      <c r="AL733" s="928"/>
      <c r="AM733" s="928"/>
      <c r="AN733" s="928"/>
      <c r="AO733" s="928"/>
      <c r="AP733" s="928"/>
      <c r="AQ733" s="928"/>
      <c r="AR733" s="928"/>
    </row>
    <row r="734" spans="1:44">
      <c r="A734" s="928"/>
      <c r="B734" s="928"/>
      <c r="C734" s="928"/>
      <c r="D734" s="928"/>
      <c r="E734" s="928"/>
      <c r="F734" s="928"/>
      <c r="G734" s="928"/>
      <c r="H734" s="928"/>
      <c r="I734" s="928"/>
      <c r="J734" s="928"/>
      <c r="K734" s="928"/>
      <c r="L734" s="928"/>
      <c r="M734" s="928"/>
      <c r="N734" s="928"/>
      <c r="O734" s="928"/>
      <c r="P734" s="928"/>
      <c r="Q734" s="928"/>
      <c r="R734" s="928"/>
      <c r="S734" s="928"/>
      <c r="T734" s="928"/>
      <c r="U734" s="928"/>
      <c r="V734" s="928"/>
      <c r="W734" s="928"/>
      <c r="X734" s="928"/>
      <c r="Y734" s="928"/>
      <c r="Z734" s="928"/>
      <c r="AA734" s="928"/>
      <c r="AB734" s="928"/>
      <c r="AC734" s="928"/>
      <c r="AD734" s="928"/>
      <c r="AE734" s="928"/>
      <c r="AF734" s="928"/>
      <c r="AG734" s="928"/>
      <c r="AH734" s="928"/>
      <c r="AI734" s="928"/>
      <c r="AJ734" s="928"/>
      <c r="AK734" s="928"/>
      <c r="AL734" s="928"/>
      <c r="AM734" s="928"/>
      <c r="AN734" s="928"/>
      <c r="AO734" s="928"/>
      <c r="AP734" s="928"/>
      <c r="AQ734" s="928"/>
      <c r="AR734" s="928"/>
    </row>
    <row r="735" spans="1:44">
      <c r="A735" s="928"/>
      <c r="B735" s="928"/>
      <c r="C735" s="928"/>
      <c r="D735" s="928"/>
      <c r="E735" s="928"/>
      <c r="F735" s="928"/>
      <c r="G735" s="928"/>
      <c r="H735" s="928"/>
      <c r="I735" s="928"/>
      <c r="J735" s="928"/>
      <c r="K735" s="928"/>
      <c r="L735" s="928"/>
      <c r="M735" s="928"/>
      <c r="N735" s="928"/>
      <c r="O735" s="928"/>
      <c r="P735" s="928"/>
      <c r="Q735" s="928"/>
      <c r="R735" s="928"/>
      <c r="S735" s="928"/>
      <c r="T735" s="928"/>
      <c r="U735" s="928"/>
      <c r="V735" s="928"/>
      <c r="W735" s="928"/>
      <c r="X735" s="928"/>
      <c r="Y735" s="928"/>
      <c r="Z735" s="928"/>
      <c r="AA735" s="928"/>
      <c r="AB735" s="928"/>
      <c r="AC735" s="928"/>
      <c r="AD735" s="928"/>
      <c r="AE735" s="928"/>
      <c r="AF735" s="928"/>
      <c r="AG735" s="928"/>
      <c r="AH735" s="928"/>
      <c r="AI735" s="928"/>
      <c r="AJ735" s="928"/>
      <c r="AK735" s="928"/>
      <c r="AL735" s="928"/>
      <c r="AM735" s="928"/>
      <c r="AN735" s="928"/>
      <c r="AO735" s="928"/>
      <c r="AP735" s="928"/>
      <c r="AQ735" s="928"/>
      <c r="AR735" s="928"/>
    </row>
    <row r="736" spans="1:44">
      <c r="A736" s="928"/>
      <c r="B736" s="928"/>
      <c r="C736" s="928"/>
      <c r="D736" s="928"/>
      <c r="E736" s="928"/>
      <c r="F736" s="928"/>
      <c r="G736" s="928"/>
      <c r="H736" s="928"/>
      <c r="I736" s="928"/>
      <c r="J736" s="928"/>
      <c r="K736" s="928"/>
      <c r="L736" s="928"/>
      <c r="M736" s="928"/>
      <c r="N736" s="928"/>
      <c r="O736" s="928"/>
      <c r="P736" s="928"/>
      <c r="Q736" s="928"/>
      <c r="R736" s="928"/>
      <c r="S736" s="928"/>
      <c r="T736" s="928"/>
      <c r="U736" s="928"/>
      <c r="V736" s="928"/>
      <c r="W736" s="928"/>
      <c r="X736" s="928"/>
      <c r="Y736" s="928"/>
      <c r="Z736" s="928"/>
      <c r="AA736" s="928"/>
      <c r="AB736" s="928"/>
      <c r="AC736" s="928"/>
      <c r="AD736" s="928"/>
      <c r="AE736" s="928"/>
      <c r="AF736" s="928"/>
      <c r="AG736" s="928"/>
      <c r="AH736" s="928"/>
      <c r="AI736" s="928"/>
      <c r="AJ736" s="928"/>
      <c r="AK736" s="928"/>
      <c r="AL736" s="928"/>
      <c r="AM736" s="928"/>
      <c r="AN736" s="928"/>
      <c r="AO736" s="928"/>
      <c r="AP736" s="928"/>
      <c r="AQ736" s="928"/>
      <c r="AR736" s="928"/>
    </row>
    <row r="737" spans="1:44">
      <c r="A737" s="928"/>
      <c r="B737" s="928"/>
      <c r="C737" s="928"/>
      <c r="D737" s="928"/>
      <c r="E737" s="928"/>
      <c r="F737" s="928"/>
      <c r="G737" s="928"/>
      <c r="H737" s="928"/>
      <c r="I737" s="928"/>
      <c r="J737" s="928"/>
      <c r="K737" s="928"/>
      <c r="L737" s="928"/>
      <c r="M737" s="928"/>
      <c r="N737" s="928"/>
      <c r="O737" s="928"/>
      <c r="P737" s="928"/>
      <c r="Q737" s="928"/>
      <c r="R737" s="928"/>
      <c r="S737" s="928"/>
      <c r="T737" s="928"/>
      <c r="U737" s="928"/>
      <c r="V737" s="928"/>
      <c r="W737" s="928"/>
      <c r="X737" s="928"/>
      <c r="Y737" s="928"/>
      <c r="Z737" s="928"/>
      <c r="AA737" s="928"/>
      <c r="AB737" s="928"/>
      <c r="AC737" s="928"/>
      <c r="AD737" s="928"/>
      <c r="AE737" s="928"/>
      <c r="AF737" s="928"/>
      <c r="AG737" s="928"/>
      <c r="AH737" s="928"/>
      <c r="AI737" s="928"/>
      <c r="AJ737" s="928"/>
      <c r="AK737" s="928"/>
      <c r="AL737" s="928"/>
      <c r="AM737" s="928"/>
      <c r="AN737" s="928"/>
      <c r="AO737" s="928"/>
      <c r="AP737" s="928"/>
      <c r="AQ737" s="928"/>
      <c r="AR737" s="928"/>
    </row>
    <row r="738" spans="1:44">
      <c r="A738" s="928"/>
      <c r="B738" s="928"/>
      <c r="C738" s="928"/>
      <c r="D738" s="928"/>
      <c r="E738" s="928"/>
      <c r="F738" s="928"/>
      <c r="G738" s="928"/>
      <c r="H738" s="928"/>
      <c r="I738" s="928"/>
      <c r="J738" s="928"/>
      <c r="K738" s="928"/>
      <c r="L738" s="928"/>
      <c r="M738" s="928"/>
      <c r="N738" s="928"/>
      <c r="O738" s="928"/>
      <c r="P738" s="928"/>
      <c r="Q738" s="928"/>
      <c r="R738" s="928"/>
      <c r="S738" s="928"/>
      <c r="T738" s="928"/>
      <c r="U738" s="928"/>
      <c r="V738" s="928"/>
      <c r="W738" s="928"/>
      <c r="X738" s="928"/>
      <c r="Y738" s="928"/>
      <c r="Z738" s="928"/>
      <c r="AA738" s="928"/>
      <c r="AB738" s="928"/>
      <c r="AC738" s="928"/>
      <c r="AD738" s="928"/>
      <c r="AE738" s="928"/>
      <c r="AF738" s="928"/>
      <c r="AG738" s="928"/>
      <c r="AH738" s="928"/>
      <c r="AI738" s="928"/>
      <c r="AJ738" s="928"/>
      <c r="AK738" s="928"/>
      <c r="AL738" s="928"/>
      <c r="AM738" s="928"/>
      <c r="AN738" s="928"/>
      <c r="AO738" s="928"/>
      <c r="AP738" s="928"/>
      <c r="AQ738" s="928"/>
      <c r="AR738" s="928"/>
    </row>
    <row r="739" spans="1:44">
      <c r="A739" s="928"/>
      <c r="B739" s="928"/>
      <c r="C739" s="928"/>
      <c r="D739" s="928"/>
      <c r="E739" s="928"/>
      <c r="F739" s="928"/>
      <c r="G739" s="928"/>
      <c r="H739" s="928"/>
      <c r="I739" s="928"/>
      <c r="J739" s="928"/>
      <c r="K739" s="928"/>
      <c r="L739" s="928"/>
      <c r="M739" s="928"/>
      <c r="N739" s="928"/>
      <c r="O739" s="928"/>
      <c r="P739" s="928"/>
      <c r="Q739" s="928"/>
      <c r="R739" s="928"/>
      <c r="S739" s="928"/>
      <c r="T739" s="928"/>
      <c r="U739" s="928"/>
      <c r="V739" s="928"/>
      <c r="W739" s="928"/>
      <c r="X739" s="928"/>
      <c r="Y739" s="928"/>
      <c r="Z739" s="928"/>
      <c r="AA739" s="928"/>
      <c r="AB739" s="928"/>
      <c r="AC739" s="928"/>
      <c r="AD739" s="928"/>
      <c r="AE739" s="928"/>
      <c r="AF739" s="928"/>
      <c r="AG739" s="928"/>
      <c r="AH739" s="928"/>
      <c r="AI739" s="928"/>
      <c r="AJ739" s="928"/>
      <c r="AK739" s="928"/>
      <c r="AL739" s="928"/>
      <c r="AM739" s="928"/>
      <c r="AN739" s="928"/>
      <c r="AO739" s="928"/>
      <c r="AP739" s="928"/>
      <c r="AQ739" s="928"/>
      <c r="AR739" s="928"/>
    </row>
    <row r="740" spans="1:44">
      <c r="A740" s="928"/>
      <c r="B740" s="928"/>
      <c r="C740" s="928"/>
      <c r="D740" s="928"/>
      <c r="E740" s="928"/>
      <c r="F740" s="928"/>
      <c r="G740" s="928"/>
      <c r="H740" s="928"/>
      <c r="I740" s="928"/>
      <c r="J740" s="928"/>
      <c r="K740" s="928"/>
      <c r="L740" s="928"/>
      <c r="M740" s="928"/>
      <c r="N740" s="928"/>
      <c r="O740" s="928"/>
      <c r="P740" s="928"/>
      <c r="Q740" s="928"/>
      <c r="R740" s="928"/>
      <c r="S740" s="928"/>
      <c r="T740" s="928"/>
      <c r="U740" s="928"/>
      <c r="V740" s="928"/>
      <c r="W740" s="928"/>
      <c r="X740" s="928"/>
      <c r="Y740" s="928"/>
      <c r="Z740" s="928"/>
      <c r="AA740" s="928"/>
      <c r="AB740" s="928"/>
      <c r="AC740" s="928"/>
      <c r="AD740" s="928"/>
      <c r="AE740" s="928"/>
      <c r="AF740" s="928"/>
      <c r="AG740" s="928"/>
      <c r="AH740" s="928"/>
      <c r="AI740" s="928"/>
      <c r="AJ740" s="928"/>
      <c r="AK740" s="928"/>
      <c r="AL740" s="928"/>
      <c r="AM740" s="928"/>
      <c r="AN740" s="928"/>
      <c r="AO740" s="928"/>
      <c r="AP740" s="928"/>
      <c r="AQ740" s="928"/>
      <c r="AR740" s="928"/>
    </row>
    <row r="741" spans="1:44">
      <c r="A741" s="928"/>
      <c r="B741" s="928"/>
      <c r="C741" s="928"/>
      <c r="D741" s="928"/>
      <c r="E741" s="928"/>
      <c r="F741" s="928"/>
      <c r="G741" s="928"/>
      <c r="H741" s="928"/>
      <c r="I741" s="928"/>
      <c r="J741" s="928"/>
      <c r="K741" s="928"/>
      <c r="L741" s="928"/>
      <c r="M741" s="928"/>
      <c r="N741" s="928"/>
      <c r="O741" s="928"/>
      <c r="P741" s="928"/>
      <c r="Q741" s="928"/>
      <c r="R741" s="928"/>
      <c r="S741" s="928"/>
      <c r="T741" s="928"/>
      <c r="U741" s="928"/>
      <c r="V741" s="928"/>
      <c r="W741" s="928"/>
      <c r="X741" s="928"/>
      <c r="Y741" s="928"/>
      <c r="Z741" s="928"/>
      <c r="AA741" s="928"/>
      <c r="AB741" s="928"/>
      <c r="AC741" s="928"/>
      <c r="AD741" s="928"/>
      <c r="AE741" s="928"/>
      <c r="AF741" s="928"/>
      <c r="AG741" s="928"/>
      <c r="AH741" s="928"/>
      <c r="AI741" s="928"/>
      <c r="AJ741" s="928"/>
      <c r="AK741" s="928"/>
      <c r="AL741" s="928"/>
      <c r="AM741" s="928"/>
      <c r="AN741" s="928"/>
      <c r="AO741" s="928"/>
      <c r="AP741" s="928"/>
      <c r="AQ741" s="928"/>
      <c r="AR741" s="928"/>
    </row>
    <row r="742" spans="1:44">
      <c r="A742" s="928"/>
      <c r="B742" s="928"/>
      <c r="C742" s="928"/>
      <c r="D742" s="928"/>
      <c r="E742" s="928"/>
      <c r="F742" s="928"/>
      <c r="G742" s="928"/>
      <c r="H742" s="928"/>
      <c r="I742" s="928"/>
      <c r="J742" s="928"/>
      <c r="K742" s="928"/>
      <c r="L742" s="928"/>
      <c r="M742" s="928"/>
      <c r="N742" s="928"/>
      <c r="O742" s="928"/>
      <c r="P742" s="928"/>
      <c r="Q742" s="928"/>
      <c r="R742" s="928"/>
      <c r="S742" s="928"/>
      <c r="T742" s="928"/>
      <c r="U742" s="928"/>
      <c r="V742" s="928"/>
      <c r="W742" s="928"/>
      <c r="X742" s="928"/>
      <c r="Y742" s="928"/>
      <c r="Z742" s="928"/>
      <c r="AA742" s="928"/>
      <c r="AB742" s="928"/>
      <c r="AC742" s="928"/>
      <c r="AD742" s="928"/>
      <c r="AE742" s="928"/>
      <c r="AF742" s="928"/>
      <c r="AG742" s="928"/>
      <c r="AH742" s="928"/>
      <c r="AI742" s="928"/>
      <c r="AJ742" s="928"/>
      <c r="AK742" s="928"/>
      <c r="AL742" s="928"/>
      <c r="AM742" s="928"/>
      <c r="AN742" s="928"/>
      <c r="AO742" s="928"/>
      <c r="AP742" s="928"/>
      <c r="AQ742" s="928"/>
      <c r="AR742" s="928"/>
    </row>
    <row r="743" spans="1:44">
      <c r="A743" s="928"/>
      <c r="B743" s="928"/>
      <c r="C743" s="928"/>
      <c r="D743" s="928"/>
      <c r="E743" s="928"/>
      <c r="F743" s="928"/>
      <c r="G743" s="928"/>
      <c r="H743" s="928"/>
      <c r="I743" s="928"/>
      <c r="J743" s="928"/>
      <c r="K743" s="928"/>
      <c r="L743" s="928"/>
      <c r="M743" s="928"/>
      <c r="N743" s="928"/>
      <c r="O743" s="928"/>
      <c r="P743" s="928"/>
      <c r="Q743" s="928"/>
      <c r="R743" s="928"/>
      <c r="S743" s="928"/>
      <c r="T743" s="928"/>
      <c r="U743" s="928"/>
      <c r="V743" s="928"/>
      <c r="W743" s="928"/>
      <c r="X743" s="928"/>
      <c r="Y743" s="928"/>
      <c r="Z743" s="928"/>
      <c r="AA743" s="928"/>
      <c r="AB743" s="928"/>
      <c r="AC743" s="928"/>
      <c r="AD743" s="928"/>
      <c r="AE743" s="928"/>
      <c r="AF743" s="928"/>
      <c r="AG743" s="928"/>
      <c r="AH743" s="928"/>
      <c r="AI743" s="928"/>
      <c r="AJ743" s="928"/>
      <c r="AK743" s="928"/>
      <c r="AL743" s="928"/>
      <c r="AM743" s="928"/>
      <c r="AN743" s="928"/>
      <c r="AO743" s="928"/>
      <c r="AP743" s="928"/>
      <c r="AQ743" s="928"/>
      <c r="AR743" s="928"/>
    </row>
    <row r="744" spans="1:44">
      <c r="A744" s="928"/>
      <c r="B744" s="928"/>
      <c r="C744" s="928"/>
      <c r="D744" s="928"/>
      <c r="E744" s="928"/>
      <c r="F744" s="928"/>
      <c r="G744" s="928"/>
      <c r="H744" s="928"/>
      <c r="I744" s="928"/>
      <c r="J744" s="928"/>
      <c r="K744" s="928"/>
      <c r="L744" s="928"/>
      <c r="M744" s="928"/>
      <c r="N744" s="928"/>
      <c r="O744" s="928"/>
      <c r="P744" s="928"/>
      <c r="Q744" s="928"/>
      <c r="R744" s="928"/>
      <c r="S744" s="928"/>
      <c r="T744" s="928"/>
      <c r="U744" s="928"/>
      <c r="V744" s="928"/>
      <c r="W744" s="928"/>
      <c r="X744" s="928"/>
      <c r="Y744" s="928"/>
      <c r="Z744" s="928"/>
      <c r="AA744" s="928"/>
      <c r="AB744" s="928"/>
      <c r="AC744" s="928"/>
      <c r="AD744" s="928"/>
      <c r="AE744" s="928"/>
      <c r="AF744" s="928"/>
      <c r="AG744" s="928"/>
      <c r="AH744" s="928"/>
      <c r="AI744" s="928"/>
      <c r="AJ744" s="928"/>
      <c r="AK744" s="928"/>
      <c r="AL744" s="928"/>
      <c r="AM744" s="928"/>
      <c r="AN744" s="928"/>
      <c r="AO744" s="928"/>
      <c r="AP744" s="928"/>
      <c r="AQ744" s="928"/>
      <c r="AR744" s="928"/>
    </row>
    <row r="745" spans="1:44">
      <c r="A745" s="928"/>
      <c r="B745" s="928"/>
      <c r="C745" s="928"/>
      <c r="D745" s="928"/>
      <c r="E745" s="928"/>
      <c r="F745" s="928"/>
      <c r="G745" s="928"/>
      <c r="H745" s="928"/>
      <c r="I745" s="928"/>
      <c r="J745" s="928"/>
      <c r="K745" s="928"/>
      <c r="L745" s="928"/>
      <c r="M745" s="928"/>
      <c r="N745" s="928"/>
      <c r="O745" s="928"/>
      <c r="P745" s="928"/>
      <c r="Q745" s="928"/>
      <c r="R745" s="928"/>
      <c r="S745" s="928"/>
      <c r="T745" s="928"/>
      <c r="U745" s="928"/>
      <c r="V745" s="928"/>
      <c r="W745" s="928"/>
      <c r="X745" s="928"/>
      <c r="Y745" s="928"/>
      <c r="Z745" s="928"/>
      <c r="AA745" s="928"/>
      <c r="AB745" s="928"/>
      <c r="AC745" s="928"/>
      <c r="AD745" s="928"/>
      <c r="AE745" s="928"/>
      <c r="AF745" s="928"/>
      <c r="AG745" s="928"/>
      <c r="AH745" s="928"/>
      <c r="AI745" s="928"/>
      <c r="AJ745" s="928"/>
      <c r="AK745" s="928"/>
      <c r="AL745" s="928"/>
      <c r="AM745" s="928"/>
      <c r="AN745" s="928"/>
      <c r="AO745" s="928"/>
      <c r="AP745" s="928"/>
      <c r="AQ745" s="928"/>
      <c r="AR745" s="928"/>
    </row>
    <row r="746" spans="1:44">
      <c r="A746" s="928"/>
      <c r="B746" s="928"/>
      <c r="C746" s="928"/>
      <c r="D746" s="928"/>
      <c r="E746" s="928"/>
      <c r="F746" s="928"/>
      <c r="G746" s="928"/>
      <c r="H746" s="928"/>
      <c r="I746" s="928"/>
      <c r="J746" s="928"/>
      <c r="K746" s="928"/>
      <c r="L746" s="928"/>
      <c r="M746" s="928"/>
      <c r="N746" s="928"/>
      <c r="O746" s="928"/>
      <c r="P746" s="928"/>
      <c r="Q746" s="928"/>
      <c r="R746" s="928"/>
      <c r="S746" s="928"/>
      <c r="T746" s="928"/>
      <c r="U746" s="928"/>
      <c r="V746" s="928"/>
      <c r="W746" s="928"/>
      <c r="X746" s="928"/>
      <c r="Y746" s="928"/>
      <c r="Z746" s="928"/>
      <c r="AA746" s="928"/>
      <c r="AB746" s="928"/>
      <c r="AC746" s="928"/>
      <c r="AD746" s="928"/>
      <c r="AE746" s="928"/>
      <c r="AF746" s="928"/>
      <c r="AG746" s="928"/>
      <c r="AH746" s="928"/>
      <c r="AI746" s="928"/>
      <c r="AJ746" s="928"/>
      <c r="AK746" s="928"/>
      <c r="AL746" s="928"/>
      <c r="AM746" s="928"/>
      <c r="AN746" s="928"/>
      <c r="AO746" s="928"/>
      <c r="AP746" s="928"/>
      <c r="AQ746" s="928"/>
      <c r="AR746" s="928"/>
    </row>
    <row r="747" spans="1:44">
      <c r="A747" s="928"/>
      <c r="B747" s="928"/>
      <c r="C747" s="928"/>
      <c r="D747" s="928"/>
      <c r="E747" s="928"/>
      <c r="F747" s="928"/>
      <c r="G747" s="928"/>
      <c r="H747" s="928"/>
      <c r="I747" s="928"/>
      <c r="J747" s="928"/>
      <c r="K747" s="928"/>
      <c r="L747" s="928"/>
      <c r="M747" s="928"/>
      <c r="N747" s="928"/>
      <c r="O747" s="928"/>
      <c r="P747" s="928"/>
      <c r="Q747" s="928"/>
      <c r="R747" s="928"/>
      <c r="S747" s="928"/>
      <c r="T747" s="928"/>
      <c r="U747" s="928"/>
      <c r="V747" s="928"/>
      <c r="W747" s="928"/>
      <c r="X747" s="928"/>
      <c r="Y747" s="928"/>
      <c r="Z747" s="928"/>
      <c r="AA747" s="928"/>
      <c r="AB747" s="928"/>
      <c r="AC747" s="928"/>
      <c r="AD747" s="928"/>
      <c r="AE747" s="928"/>
      <c r="AF747" s="928"/>
      <c r="AG747" s="928"/>
      <c r="AH747" s="928"/>
      <c r="AI747" s="928"/>
      <c r="AJ747" s="928"/>
      <c r="AK747" s="928"/>
      <c r="AL747" s="928"/>
      <c r="AM747" s="928"/>
      <c r="AN747" s="928"/>
      <c r="AO747" s="928"/>
      <c r="AP747" s="928"/>
      <c r="AQ747" s="928"/>
      <c r="AR747" s="928"/>
    </row>
    <row r="748" spans="1:44">
      <c r="A748" s="928"/>
      <c r="B748" s="928"/>
      <c r="C748" s="928"/>
      <c r="D748" s="928"/>
      <c r="E748" s="928"/>
      <c r="F748" s="928"/>
      <c r="G748" s="928"/>
      <c r="H748" s="928"/>
      <c r="I748" s="928"/>
      <c r="J748" s="928"/>
      <c r="K748" s="928"/>
      <c r="L748" s="928"/>
      <c r="M748" s="928"/>
      <c r="N748" s="928"/>
      <c r="O748" s="928"/>
      <c r="P748" s="928"/>
      <c r="Q748" s="928"/>
      <c r="R748" s="928"/>
      <c r="S748" s="928"/>
      <c r="T748" s="928"/>
      <c r="U748" s="928"/>
      <c r="V748" s="928"/>
      <c r="W748" s="928"/>
      <c r="X748" s="928"/>
      <c r="Y748" s="928"/>
      <c r="Z748" s="928"/>
      <c r="AA748" s="928"/>
      <c r="AB748" s="928"/>
      <c r="AC748" s="928"/>
      <c r="AD748" s="928"/>
      <c r="AE748" s="928"/>
      <c r="AF748" s="928"/>
      <c r="AG748" s="928"/>
      <c r="AH748" s="928"/>
      <c r="AI748" s="928"/>
      <c r="AJ748" s="928"/>
      <c r="AK748" s="928"/>
      <c r="AL748" s="928"/>
      <c r="AM748" s="928"/>
      <c r="AN748" s="928"/>
      <c r="AO748" s="928"/>
      <c r="AP748" s="928"/>
      <c r="AQ748" s="928"/>
      <c r="AR748" s="928"/>
    </row>
    <row r="749" spans="1:44">
      <c r="A749" s="928"/>
      <c r="B749" s="928"/>
      <c r="C749" s="928"/>
      <c r="D749" s="928"/>
      <c r="E749" s="928"/>
      <c r="F749" s="928"/>
      <c r="G749" s="928"/>
      <c r="H749" s="928"/>
      <c r="I749" s="928"/>
      <c r="J749" s="928"/>
      <c r="K749" s="928"/>
      <c r="L749" s="928"/>
      <c r="M749" s="928"/>
      <c r="N749" s="928"/>
      <c r="O749" s="928"/>
      <c r="P749" s="928"/>
      <c r="Q749" s="928"/>
      <c r="R749" s="928"/>
      <c r="S749" s="928"/>
      <c r="T749" s="928"/>
      <c r="U749" s="928"/>
      <c r="V749" s="928"/>
      <c r="W749" s="928"/>
      <c r="X749" s="928"/>
      <c r="Y749" s="928"/>
      <c r="Z749" s="928"/>
      <c r="AA749" s="928"/>
      <c r="AB749" s="928"/>
      <c r="AC749" s="928"/>
      <c r="AD749" s="928"/>
      <c r="AE749" s="928"/>
      <c r="AF749" s="928"/>
      <c r="AG749" s="928"/>
      <c r="AH749" s="928"/>
      <c r="AI749" s="928"/>
      <c r="AJ749" s="928"/>
      <c r="AK749" s="928"/>
      <c r="AL749" s="928"/>
      <c r="AM749" s="928"/>
      <c r="AN749" s="928"/>
      <c r="AO749" s="928"/>
      <c r="AP749" s="928"/>
      <c r="AQ749" s="928"/>
      <c r="AR749" s="928"/>
    </row>
    <row r="750" spans="1:44">
      <c r="A750" s="928"/>
      <c r="B750" s="928"/>
      <c r="C750" s="928"/>
      <c r="D750" s="928"/>
      <c r="E750" s="928"/>
      <c r="F750" s="928"/>
      <c r="G750" s="928"/>
      <c r="H750" s="928"/>
      <c r="I750" s="928"/>
      <c r="J750" s="928"/>
      <c r="K750" s="928"/>
      <c r="L750" s="928"/>
      <c r="M750" s="928"/>
      <c r="N750" s="928"/>
      <c r="O750" s="928"/>
      <c r="P750" s="928"/>
      <c r="Q750" s="928"/>
      <c r="R750" s="928"/>
      <c r="S750" s="928"/>
      <c r="T750" s="928"/>
      <c r="U750" s="928"/>
      <c r="V750" s="928"/>
      <c r="W750" s="928"/>
      <c r="X750" s="928"/>
      <c r="Y750" s="928"/>
      <c r="Z750" s="928"/>
      <c r="AA750" s="928"/>
      <c r="AB750" s="928"/>
      <c r="AC750" s="928"/>
      <c r="AD750" s="928"/>
      <c r="AE750" s="928"/>
      <c r="AF750" s="928"/>
      <c r="AG750" s="928"/>
      <c r="AH750" s="928"/>
      <c r="AI750" s="928"/>
      <c r="AJ750" s="928"/>
      <c r="AK750" s="928"/>
      <c r="AL750" s="928"/>
      <c r="AM750" s="928"/>
      <c r="AN750" s="928"/>
      <c r="AO750" s="928"/>
      <c r="AP750" s="928"/>
      <c r="AQ750" s="928"/>
      <c r="AR750" s="928"/>
    </row>
    <row r="751" spans="1:44">
      <c r="A751" s="928"/>
      <c r="B751" s="928"/>
      <c r="C751" s="928"/>
      <c r="D751" s="928"/>
      <c r="E751" s="928"/>
      <c r="F751" s="928"/>
      <c r="G751" s="928"/>
      <c r="H751" s="928"/>
      <c r="I751" s="928"/>
      <c r="J751" s="928"/>
      <c r="K751" s="928"/>
      <c r="L751" s="928"/>
      <c r="M751" s="928"/>
      <c r="N751" s="928"/>
      <c r="O751" s="928"/>
      <c r="P751" s="928"/>
      <c r="Q751" s="928"/>
      <c r="R751" s="928"/>
      <c r="S751" s="928"/>
      <c r="T751" s="928"/>
      <c r="U751" s="928"/>
      <c r="V751" s="928"/>
      <c r="W751" s="928"/>
      <c r="X751" s="928"/>
      <c r="Y751" s="928"/>
      <c r="Z751" s="928"/>
      <c r="AA751" s="928"/>
      <c r="AB751" s="928"/>
      <c r="AC751" s="928"/>
      <c r="AD751" s="928"/>
      <c r="AE751" s="928"/>
      <c r="AF751" s="928"/>
      <c r="AG751" s="928"/>
      <c r="AH751" s="928"/>
      <c r="AI751" s="928"/>
      <c r="AJ751" s="928"/>
      <c r="AK751" s="928"/>
      <c r="AL751" s="928"/>
      <c r="AM751" s="928"/>
      <c r="AN751" s="928"/>
      <c r="AO751" s="928"/>
      <c r="AP751" s="928"/>
      <c r="AQ751" s="928"/>
      <c r="AR751" s="928"/>
    </row>
    <row r="752" spans="1:44">
      <c r="A752" s="928"/>
      <c r="B752" s="928"/>
      <c r="C752" s="928"/>
      <c r="D752" s="928"/>
      <c r="E752" s="928"/>
      <c r="F752" s="928"/>
      <c r="G752" s="928"/>
      <c r="H752" s="928"/>
      <c r="I752" s="928"/>
      <c r="J752" s="928"/>
      <c r="K752" s="928"/>
      <c r="L752" s="928"/>
      <c r="M752" s="928"/>
      <c r="N752" s="928"/>
      <c r="O752" s="928"/>
      <c r="P752" s="928"/>
      <c r="Q752" s="928"/>
      <c r="R752" s="928"/>
      <c r="S752" s="928"/>
      <c r="T752" s="928"/>
      <c r="U752" s="928"/>
      <c r="V752" s="928"/>
      <c r="W752" s="928"/>
      <c r="X752" s="928"/>
      <c r="Y752" s="928"/>
      <c r="Z752" s="928"/>
      <c r="AA752" s="928"/>
      <c r="AB752" s="928"/>
      <c r="AC752" s="928"/>
      <c r="AD752" s="928"/>
      <c r="AE752" s="928"/>
      <c r="AF752" s="928"/>
      <c r="AG752" s="928"/>
      <c r="AH752" s="928"/>
      <c r="AI752" s="928"/>
      <c r="AJ752" s="928"/>
      <c r="AK752" s="928"/>
      <c r="AL752" s="928"/>
      <c r="AM752" s="928"/>
      <c r="AN752" s="928"/>
      <c r="AO752" s="928"/>
      <c r="AP752" s="928"/>
      <c r="AQ752" s="928"/>
      <c r="AR752" s="928"/>
    </row>
    <row r="753" spans="1:44">
      <c r="A753" s="928"/>
      <c r="B753" s="928"/>
      <c r="C753" s="928"/>
      <c r="D753" s="928"/>
      <c r="E753" s="928"/>
      <c r="F753" s="928"/>
      <c r="G753" s="928"/>
      <c r="H753" s="928"/>
      <c r="I753" s="928"/>
      <c r="J753" s="928"/>
      <c r="K753" s="928"/>
      <c r="L753" s="928"/>
      <c r="M753" s="928"/>
      <c r="N753" s="928"/>
      <c r="O753" s="928"/>
      <c r="P753" s="928"/>
      <c r="Q753" s="928"/>
      <c r="R753" s="928"/>
      <c r="S753" s="928"/>
      <c r="T753" s="928"/>
      <c r="U753" s="928"/>
      <c r="V753" s="928"/>
      <c r="W753" s="928"/>
      <c r="X753" s="928"/>
      <c r="Y753" s="928"/>
      <c r="Z753" s="928"/>
      <c r="AA753" s="928"/>
      <c r="AB753" s="928"/>
      <c r="AC753" s="928"/>
      <c r="AD753" s="928"/>
      <c r="AE753" s="928"/>
      <c r="AF753" s="928"/>
      <c r="AG753" s="928"/>
      <c r="AH753" s="928"/>
      <c r="AI753" s="928"/>
      <c r="AJ753" s="928"/>
      <c r="AK753" s="928"/>
      <c r="AL753" s="928"/>
      <c r="AM753" s="928"/>
      <c r="AN753" s="928"/>
      <c r="AO753" s="928"/>
      <c r="AP753" s="928"/>
      <c r="AQ753" s="928"/>
      <c r="AR753" s="928"/>
    </row>
    <row r="754" spans="1:44">
      <c r="A754" s="928"/>
      <c r="B754" s="928"/>
      <c r="C754" s="928"/>
      <c r="D754" s="928"/>
      <c r="E754" s="928"/>
      <c r="F754" s="928"/>
      <c r="G754" s="928"/>
      <c r="H754" s="928"/>
      <c r="I754" s="928"/>
      <c r="J754" s="928"/>
      <c r="K754" s="928"/>
      <c r="L754" s="928"/>
      <c r="M754" s="928"/>
      <c r="N754" s="928"/>
      <c r="O754" s="928"/>
      <c r="P754" s="928"/>
      <c r="Q754" s="928"/>
      <c r="R754" s="928"/>
      <c r="S754" s="928"/>
      <c r="T754" s="928"/>
      <c r="U754" s="928"/>
      <c r="V754" s="928"/>
      <c r="W754" s="928"/>
      <c r="X754" s="928"/>
      <c r="Y754" s="928"/>
      <c r="Z754" s="928"/>
      <c r="AA754" s="928"/>
      <c r="AB754" s="928"/>
      <c r="AC754" s="928"/>
      <c r="AD754" s="928"/>
      <c r="AE754" s="928"/>
      <c r="AF754" s="928"/>
      <c r="AG754" s="928"/>
      <c r="AH754" s="928"/>
      <c r="AI754" s="928"/>
      <c r="AJ754" s="928"/>
      <c r="AK754" s="928"/>
      <c r="AL754" s="928"/>
      <c r="AM754" s="928"/>
      <c r="AN754" s="928"/>
      <c r="AO754" s="928"/>
      <c r="AP754" s="928"/>
      <c r="AQ754" s="928"/>
      <c r="AR754" s="928"/>
    </row>
    <row r="755" spans="1:44">
      <c r="A755" s="928"/>
      <c r="B755" s="928"/>
      <c r="C755" s="928"/>
      <c r="D755" s="928"/>
      <c r="E755" s="928"/>
      <c r="F755" s="928"/>
      <c r="G755" s="928"/>
      <c r="H755" s="928"/>
      <c r="I755" s="928"/>
      <c r="J755" s="928"/>
      <c r="K755" s="928"/>
      <c r="L755" s="928"/>
      <c r="M755" s="928"/>
      <c r="N755" s="928"/>
      <c r="O755" s="928"/>
      <c r="P755" s="928"/>
      <c r="Q755" s="928"/>
      <c r="R755" s="928"/>
      <c r="S755" s="928"/>
      <c r="T755" s="928"/>
      <c r="U755" s="928"/>
      <c r="V755" s="928"/>
      <c r="W755" s="928"/>
      <c r="X755" s="928"/>
      <c r="Y755" s="928"/>
      <c r="Z755" s="928"/>
      <c r="AA755" s="928"/>
      <c r="AB755" s="928"/>
      <c r="AC755" s="928"/>
      <c r="AD755" s="928"/>
      <c r="AE755" s="928"/>
      <c r="AF755" s="928"/>
      <c r="AG755" s="928"/>
      <c r="AH755" s="928"/>
      <c r="AI755" s="928"/>
      <c r="AJ755" s="928"/>
      <c r="AK755" s="928"/>
      <c r="AL755" s="928"/>
      <c r="AM755" s="928"/>
      <c r="AN755" s="928"/>
      <c r="AO755" s="928"/>
      <c r="AP755" s="928"/>
      <c r="AQ755" s="928"/>
      <c r="AR755" s="928"/>
    </row>
    <row r="756" spans="1:44">
      <c r="A756" s="928"/>
      <c r="B756" s="928"/>
      <c r="C756" s="928"/>
      <c r="D756" s="928"/>
      <c r="E756" s="928"/>
      <c r="F756" s="928"/>
      <c r="G756" s="928"/>
      <c r="H756" s="928"/>
      <c r="I756" s="928"/>
      <c r="J756" s="928"/>
      <c r="K756" s="928"/>
      <c r="L756" s="928"/>
      <c r="M756" s="928"/>
      <c r="N756" s="928"/>
      <c r="O756" s="928"/>
      <c r="P756" s="928"/>
      <c r="Q756" s="928"/>
      <c r="R756" s="928"/>
      <c r="S756" s="928"/>
      <c r="T756" s="928"/>
      <c r="U756" s="928"/>
      <c r="V756" s="928"/>
      <c r="W756" s="928"/>
      <c r="X756" s="928"/>
      <c r="Y756" s="928"/>
      <c r="Z756" s="928"/>
      <c r="AA756" s="928"/>
      <c r="AB756" s="928"/>
      <c r="AC756" s="928"/>
      <c r="AD756" s="928"/>
      <c r="AE756" s="928"/>
      <c r="AF756" s="928"/>
      <c r="AG756" s="928"/>
      <c r="AH756" s="928"/>
      <c r="AI756" s="928"/>
      <c r="AJ756" s="928"/>
      <c r="AK756" s="928"/>
      <c r="AL756" s="928"/>
      <c r="AM756" s="928"/>
      <c r="AN756" s="928"/>
      <c r="AO756" s="928"/>
      <c r="AP756" s="928"/>
      <c r="AQ756" s="928"/>
      <c r="AR756" s="928"/>
    </row>
    <row r="757" spans="1:44">
      <c r="A757" s="928"/>
      <c r="B757" s="928"/>
      <c r="C757" s="928"/>
      <c r="D757" s="928"/>
      <c r="E757" s="928"/>
      <c r="F757" s="928"/>
      <c r="G757" s="928"/>
      <c r="H757" s="928"/>
      <c r="I757" s="928"/>
      <c r="J757" s="928"/>
      <c r="K757" s="928"/>
      <c r="L757" s="928"/>
      <c r="M757" s="928"/>
      <c r="N757" s="928"/>
      <c r="O757" s="928"/>
      <c r="P757" s="928"/>
      <c r="Q757" s="928"/>
      <c r="R757" s="928"/>
      <c r="S757" s="928"/>
      <c r="T757" s="928"/>
      <c r="U757" s="928"/>
      <c r="V757" s="928"/>
      <c r="W757" s="928"/>
      <c r="X757" s="928"/>
      <c r="Y757" s="928"/>
      <c r="Z757" s="928"/>
      <c r="AA757" s="928"/>
      <c r="AB757" s="928"/>
      <c r="AC757" s="928"/>
      <c r="AD757" s="928"/>
      <c r="AE757" s="928"/>
      <c r="AF757" s="928"/>
      <c r="AG757" s="928"/>
      <c r="AH757" s="928"/>
      <c r="AI757" s="928"/>
      <c r="AJ757" s="928"/>
      <c r="AK757" s="928"/>
      <c r="AL757" s="928"/>
      <c r="AM757" s="928"/>
      <c r="AN757" s="928"/>
      <c r="AO757" s="928"/>
      <c r="AP757" s="928"/>
      <c r="AQ757" s="928"/>
      <c r="AR757" s="928"/>
    </row>
    <row r="758" spans="1:44">
      <c r="A758" s="928"/>
      <c r="B758" s="928"/>
      <c r="C758" s="928"/>
      <c r="D758" s="928"/>
      <c r="E758" s="928"/>
      <c r="F758" s="928"/>
      <c r="G758" s="928"/>
      <c r="H758" s="928"/>
      <c r="I758" s="928"/>
      <c r="J758" s="928"/>
      <c r="K758" s="928"/>
      <c r="L758" s="928"/>
      <c r="M758" s="928"/>
      <c r="N758" s="928"/>
      <c r="O758" s="928"/>
      <c r="P758" s="928"/>
      <c r="Q758" s="928"/>
      <c r="R758" s="928"/>
      <c r="S758" s="928"/>
      <c r="T758" s="928"/>
      <c r="U758" s="928"/>
      <c r="V758" s="928"/>
      <c r="W758" s="928"/>
      <c r="X758" s="928"/>
      <c r="Y758" s="928"/>
      <c r="Z758" s="928"/>
      <c r="AA758" s="928"/>
      <c r="AB758" s="928"/>
      <c r="AC758" s="928"/>
      <c r="AD758" s="928"/>
      <c r="AE758" s="928"/>
      <c r="AF758" s="928"/>
      <c r="AG758" s="928"/>
      <c r="AH758" s="928"/>
      <c r="AI758" s="928"/>
      <c r="AJ758" s="928"/>
      <c r="AK758" s="928"/>
      <c r="AL758" s="928"/>
      <c r="AM758" s="928"/>
      <c r="AN758" s="928"/>
      <c r="AO758" s="928"/>
      <c r="AP758" s="928"/>
      <c r="AQ758" s="928"/>
      <c r="AR758" s="928"/>
    </row>
    <row r="759" spans="1:44">
      <c r="A759" s="928"/>
      <c r="B759" s="928"/>
      <c r="C759" s="928"/>
      <c r="D759" s="928"/>
      <c r="E759" s="928"/>
      <c r="F759" s="928"/>
      <c r="G759" s="928"/>
      <c r="H759" s="928"/>
      <c r="I759" s="928"/>
      <c r="J759" s="928"/>
      <c r="K759" s="928"/>
      <c r="L759" s="928"/>
      <c r="M759" s="928"/>
      <c r="N759" s="928"/>
      <c r="O759" s="928"/>
      <c r="P759" s="928"/>
      <c r="Q759" s="928"/>
      <c r="R759" s="928"/>
      <c r="S759" s="928"/>
      <c r="T759" s="928"/>
      <c r="U759" s="928"/>
      <c r="V759" s="928"/>
      <c r="W759" s="928"/>
      <c r="X759" s="928"/>
      <c r="Y759" s="928"/>
      <c r="Z759" s="928"/>
      <c r="AA759" s="928"/>
      <c r="AB759" s="928"/>
      <c r="AC759" s="928"/>
      <c r="AD759" s="928"/>
      <c r="AE759" s="928"/>
      <c r="AF759" s="928"/>
      <c r="AG759" s="928"/>
      <c r="AH759" s="928"/>
      <c r="AI759" s="928"/>
      <c r="AJ759" s="928"/>
      <c r="AK759" s="928"/>
      <c r="AL759" s="928"/>
      <c r="AM759" s="928"/>
      <c r="AN759" s="928"/>
      <c r="AO759" s="928"/>
      <c r="AP759" s="928"/>
      <c r="AQ759" s="928"/>
      <c r="AR759" s="928"/>
    </row>
    <row r="760" spans="1:44">
      <c r="A760" s="928"/>
      <c r="B760" s="928"/>
      <c r="C760" s="928"/>
      <c r="D760" s="928"/>
      <c r="E760" s="928"/>
      <c r="F760" s="928"/>
      <c r="G760" s="928"/>
      <c r="H760" s="928"/>
      <c r="I760" s="928"/>
      <c r="J760" s="928"/>
      <c r="K760" s="928"/>
      <c r="L760" s="928"/>
      <c r="M760" s="928"/>
      <c r="N760" s="928"/>
      <c r="O760" s="928"/>
      <c r="P760" s="928"/>
      <c r="Q760" s="928"/>
      <c r="R760" s="928"/>
      <c r="S760" s="928"/>
      <c r="T760" s="928"/>
      <c r="U760" s="928"/>
      <c r="V760" s="928"/>
      <c r="W760" s="928"/>
      <c r="X760" s="928"/>
      <c r="Y760" s="928"/>
      <c r="Z760" s="928"/>
      <c r="AA760" s="928"/>
      <c r="AB760" s="928"/>
      <c r="AC760" s="928"/>
      <c r="AD760" s="928"/>
      <c r="AE760" s="928"/>
      <c r="AF760" s="928"/>
      <c r="AG760" s="928"/>
      <c r="AH760" s="928"/>
      <c r="AI760" s="928"/>
      <c r="AJ760" s="928"/>
      <c r="AK760" s="928"/>
      <c r="AL760" s="928"/>
      <c r="AM760" s="928"/>
      <c r="AN760" s="928"/>
      <c r="AO760" s="928"/>
      <c r="AP760" s="928"/>
      <c r="AQ760" s="928"/>
      <c r="AR760" s="928"/>
    </row>
    <row r="761" spans="1:44">
      <c r="A761" s="928"/>
      <c r="B761" s="928"/>
      <c r="C761" s="928"/>
      <c r="D761" s="928"/>
      <c r="E761" s="928"/>
      <c r="F761" s="928"/>
      <c r="G761" s="928"/>
      <c r="H761" s="928"/>
      <c r="I761" s="928"/>
      <c r="J761" s="928"/>
      <c r="K761" s="928"/>
      <c r="L761" s="928"/>
      <c r="M761" s="928"/>
      <c r="N761" s="928"/>
      <c r="O761" s="928"/>
      <c r="P761" s="928"/>
      <c r="Q761" s="928"/>
      <c r="R761" s="928"/>
      <c r="S761" s="928"/>
      <c r="T761" s="928"/>
      <c r="U761" s="928"/>
      <c r="V761" s="928"/>
      <c r="W761" s="928"/>
      <c r="X761" s="928"/>
      <c r="Y761" s="928"/>
      <c r="Z761" s="928"/>
      <c r="AA761" s="928"/>
      <c r="AB761" s="928"/>
      <c r="AC761" s="928"/>
      <c r="AD761" s="928"/>
      <c r="AE761" s="928"/>
      <c r="AF761" s="928"/>
      <c r="AG761" s="928"/>
      <c r="AH761" s="928"/>
      <c r="AI761" s="928"/>
      <c r="AJ761" s="928"/>
      <c r="AK761" s="928"/>
      <c r="AL761" s="928"/>
      <c r="AM761" s="928"/>
      <c r="AN761" s="928"/>
      <c r="AO761" s="928"/>
      <c r="AP761" s="928"/>
      <c r="AQ761" s="928"/>
      <c r="AR761" s="928"/>
    </row>
    <row r="762" spans="1:44">
      <c r="A762" s="928"/>
      <c r="B762" s="928"/>
      <c r="C762" s="928"/>
      <c r="D762" s="928"/>
      <c r="E762" s="928"/>
      <c r="F762" s="928"/>
      <c r="G762" s="928"/>
      <c r="H762" s="928"/>
      <c r="I762" s="928"/>
      <c r="J762" s="928"/>
      <c r="K762" s="928"/>
      <c r="L762" s="928"/>
      <c r="M762" s="928"/>
      <c r="N762" s="928"/>
      <c r="O762" s="928"/>
      <c r="P762" s="928"/>
      <c r="Q762" s="928"/>
      <c r="R762" s="928"/>
      <c r="S762" s="928"/>
      <c r="T762" s="928"/>
      <c r="U762" s="928"/>
      <c r="V762" s="928"/>
      <c r="W762" s="928"/>
      <c r="X762" s="928"/>
      <c r="Y762" s="928"/>
      <c r="Z762" s="928"/>
      <c r="AA762" s="928"/>
      <c r="AB762" s="928"/>
      <c r="AC762" s="928"/>
      <c r="AD762" s="928"/>
      <c r="AE762" s="928"/>
      <c r="AF762" s="928"/>
      <c r="AG762" s="928"/>
      <c r="AH762" s="928"/>
      <c r="AI762" s="928"/>
      <c r="AJ762" s="928"/>
      <c r="AK762" s="928"/>
      <c r="AL762" s="928"/>
      <c r="AM762" s="928"/>
      <c r="AN762" s="928"/>
      <c r="AO762" s="928"/>
      <c r="AP762" s="928"/>
      <c r="AQ762" s="928"/>
      <c r="AR762" s="928"/>
    </row>
    <row r="763" spans="1:44">
      <c r="A763" s="928"/>
      <c r="B763" s="928"/>
      <c r="C763" s="928"/>
      <c r="D763" s="928"/>
      <c r="E763" s="928"/>
      <c r="F763" s="928"/>
      <c r="G763" s="928"/>
      <c r="H763" s="928"/>
      <c r="I763" s="928"/>
      <c r="J763" s="928"/>
      <c r="K763" s="928"/>
      <c r="L763" s="928"/>
      <c r="M763" s="928"/>
      <c r="N763" s="928"/>
      <c r="O763" s="928"/>
      <c r="P763" s="928"/>
      <c r="Q763" s="928"/>
      <c r="R763" s="928"/>
      <c r="S763" s="928"/>
      <c r="T763" s="928"/>
      <c r="U763" s="928"/>
      <c r="V763" s="928"/>
      <c r="W763" s="928"/>
      <c r="X763" s="928"/>
      <c r="Y763" s="928"/>
      <c r="Z763" s="928"/>
      <c r="AA763" s="928"/>
      <c r="AB763" s="928"/>
      <c r="AC763" s="928"/>
      <c r="AD763" s="928"/>
      <c r="AE763" s="928"/>
      <c r="AF763" s="928"/>
      <c r="AG763" s="928"/>
      <c r="AH763" s="928"/>
      <c r="AI763" s="928"/>
      <c r="AJ763" s="928"/>
      <c r="AK763" s="928"/>
      <c r="AL763" s="928"/>
      <c r="AM763" s="928"/>
      <c r="AN763" s="928"/>
      <c r="AO763" s="928"/>
      <c r="AP763" s="928"/>
      <c r="AQ763" s="928"/>
      <c r="AR763" s="928"/>
    </row>
    <row r="764" spans="1:44">
      <c r="A764" s="928"/>
      <c r="B764" s="928"/>
      <c r="C764" s="928"/>
      <c r="D764" s="928"/>
      <c r="E764" s="928"/>
      <c r="F764" s="928"/>
      <c r="G764" s="928"/>
      <c r="H764" s="928"/>
      <c r="I764" s="928"/>
      <c r="J764" s="928"/>
      <c r="K764" s="928"/>
      <c r="L764" s="928"/>
      <c r="M764" s="928"/>
      <c r="N764" s="928"/>
      <c r="O764" s="928"/>
      <c r="P764" s="928"/>
      <c r="Q764" s="928"/>
      <c r="R764" s="928"/>
      <c r="S764" s="928"/>
      <c r="T764" s="928"/>
      <c r="U764" s="928"/>
      <c r="V764" s="928"/>
      <c r="W764" s="928"/>
      <c r="X764" s="928"/>
      <c r="Y764" s="928"/>
      <c r="Z764" s="928"/>
      <c r="AA764" s="928"/>
      <c r="AB764" s="928"/>
      <c r="AC764" s="928"/>
      <c r="AD764" s="928"/>
      <c r="AE764" s="928"/>
      <c r="AF764" s="928"/>
      <c r="AG764" s="928"/>
      <c r="AH764" s="928"/>
      <c r="AI764" s="928"/>
      <c r="AJ764" s="928"/>
      <c r="AK764" s="928"/>
      <c r="AL764" s="928"/>
      <c r="AM764" s="928"/>
      <c r="AN764" s="928"/>
      <c r="AO764" s="928"/>
      <c r="AP764" s="928"/>
      <c r="AQ764" s="928"/>
      <c r="AR764" s="928"/>
    </row>
    <row r="765" spans="1:44">
      <c r="A765" s="928"/>
      <c r="B765" s="928"/>
      <c r="C765" s="928"/>
      <c r="D765" s="928"/>
      <c r="E765" s="928"/>
      <c r="F765" s="928"/>
      <c r="G765" s="928"/>
      <c r="H765" s="928"/>
      <c r="I765" s="928"/>
      <c r="J765" s="928"/>
      <c r="K765" s="928"/>
      <c r="L765" s="928"/>
      <c r="M765" s="928"/>
      <c r="N765" s="928"/>
      <c r="O765" s="928"/>
      <c r="P765" s="928"/>
      <c r="Q765" s="928"/>
      <c r="R765" s="928"/>
      <c r="S765" s="928"/>
      <c r="T765" s="928"/>
      <c r="U765" s="928"/>
      <c r="V765" s="928"/>
      <c r="W765" s="928"/>
      <c r="X765" s="928"/>
      <c r="Y765" s="928"/>
      <c r="Z765" s="928"/>
      <c r="AA765" s="928"/>
      <c r="AB765" s="928"/>
      <c r="AC765" s="928"/>
      <c r="AD765" s="928"/>
      <c r="AE765" s="928"/>
      <c r="AF765" s="928"/>
      <c r="AG765" s="928"/>
      <c r="AH765" s="928"/>
      <c r="AI765" s="928"/>
      <c r="AJ765" s="928"/>
      <c r="AK765" s="928"/>
      <c r="AL765" s="928"/>
      <c r="AM765" s="928"/>
      <c r="AN765" s="928"/>
      <c r="AO765" s="928"/>
      <c r="AP765" s="928"/>
      <c r="AQ765" s="928"/>
      <c r="AR765" s="928"/>
    </row>
    <row r="766" spans="1:44">
      <c r="A766" s="928"/>
      <c r="B766" s="928"/>
      <c r="C766" s="928"/>
      <c r="D766" s="928"/>
      <c r="E766" s="928"/>
      <c r="F766" s="928"/>
      <c r="G766" s="928"/>
      <c r="H766" s="928"/>
      <c r="I766" s="928"/>
      <c r="J766" s="928"/>
      <c r="K766" s="928"/>
      <c r="L766" s="928"/>
      <c r="M766" s="928"/>
      <c r="N766" s="928"/>
      <c r="O766" s="928"/>
      <c r="P766" s="928"/>
      <c r="Q766" s="928"/>
      <c r="R766" s="928"/>
      <c r="S766" s="928"/>
      <c r="T766" s="928"/>
      <c r="U766" s="928"/>
      <c r="V766" s="928"/>
      <c r="W766" s="928"/>
      <c r="X766" s="928"/>
      <c r="Y766" s="928"/>
      <c r="Z766" s="928"/>
      <c r="AA766" s="928"/>
      <c r="AB766" s="928"/>
      <c r="AC766" s="928"/>
      <c r="AD766" s="928"/>
      <c r="AE766" s="928"/>
      <c r="AF766" s="928"/>
      <c r="AG766" s="928"/>
      <c r="AH766" s="928"/>
      <c r="AI766" s="928"/>
      <c r="AJ766" s="928"/>
      <c r="AK766" s="928"/>
      <c r="AL766" s="928"/>
      <c r="AM766" s="928"/>
      <c r="AN766" s="928"/>
      <c r="AO766" s="928"/>
      <c r="AP766" s="928"/>
      <c r="AQ766" s="928"/>
      <c r="AR766" s="928"/>
    </row>
    <row r="767" spans="1:44">
      <c r="A767" s="928"/>
      <c r="B767" s="928"/>
      <c r="C767" s="928"/>
      <c r="D767" s="928"/>
      <c r="E767" s="928"/>
      <c r="F767" s="928"/>
      <c r="G767" s="928"/>
      <c r="H767" s="928"/>
      <c r="I767" s="928"/>
      <c r="J767" s="928"/>
      <c r="K767" s="928"/>
      <c r="L767" s="928"/>
      <c r="M767" s="928"/>
      <c r="N767" s="928"/>
      <c r="O767" s="928"/>
      <c r="P767" s="928"/>
      <c r="Q767" s="928"/>
      <c r="R767" s="928"/>
      <c r="S767" s="928"/>
      <c r="T767" s="928"/>
      <c r="U767" s="928"/>
      <c r="V767" s="928"/>
      <c r="W767" s="928"/>
      <c r="X767" s="928"/>
      <c r="Y767" s="928"/>
      <c r="Z767" s="928"/>
      <c r="AA767" s="928"/>
      <c r="AB767" s="928"/>
      <c r="AC767" s="928"/>
      <c r="AD767" s="928"/>
      <c r="AE767" s="928"/>
      <c r="AF767" s="928"/>
      <c r="AG767" s="928"/>
      <c r="AH767" s="928"/>
      <c r="AI767" s="928"/>
      <c r="AJ767" s="928"/>
      <c r="AK767" s="928"/>
      <c r="AL767" s="928"/>
      <c r="AM767" s="928"/>
      <c r="AN767" s="928"/>
      <c r="AO767" s="928"/>
      <c r="AP767" s="928"/>
      <c r="AQ767" s="928"/>
      <c r="AR767" s="928"/>
    </row>
    <row r="768" spans="1:44">
      <c r="A768" s="928"/>
      <c r="B768" s="928"/>
      <c r="C768" s="928"/>
      <c r="D768" s="928"/>
      <c r="E768" s="928"/>
      <c r="F768" s="928"/>
      <c r="G768" s="928"/>
      <c r="H768" s="928"/>
      <c r="I768" s="928"/>
      <c r="J768" s="928"/>
      <c r="K768" s="928"/>
      <c r="L768" s="928"/>
      <c r="M768" s="928"/>
      <c r="N768" s="928"/>
      <c r="O768" s="928"/>
      <c r="P768" s="928"/>
      <c r="Q768" s="928"/>
      <c r="R768" s="928"/>
      <c r="S768" s="928"/>
      <c r="T768" s="928"/>
      <c r="U768" s="928"/>
      <c r="V768" s="928"/>
      <c r="W768" s="928"/>
      <c r="X768" s="928"/>
      <c r="Y768" s="928"/>
      <c r="Z768" s="928"/>
      <c r="AA768" s="928"/>
      <c r="AB768" s="928"/>
      <c r="AC768" s="928"/>
      <c r="AD768" s="928"/>
      <c r="AE768" s="928"/>
      <c r="AF768" s="928"/>
      <c r="AG768" s="928"/>
      <c r="AH768" s="928"/>
      <c r="AI768" s="928"/>
      <c r="AJ768" s="928"/>
      <c r="AK768" s="928"/>
      <c r="AL768" s="928"/>
      <c r="AM768" s="928"/>
      <c r="AN768" s="928"/>
      <c r="AO768" s="928"/>
      <c r="AP768" s="928"/>
      <c r="AQ768" s="928"/>
      <c r="AR768" s="928"/>
    </row>
    <row r="769" spans="1:44">
      <c r="A769" s="928"/>
      <c r="B769" s="928"/>
      <c r="C769" s="928"/>
      <c r="D769" s="928"/>
      <c r="E769" s="928"/>
      <c r="F769" s="928"/>
      <c r="G769" s="928"/>
      <c r="H769" s="928"/>
      <c r="I769" s="928"/>
      <c r="J769" s="928"/>
      <c r="K769" s="928"/>
      <c r="L769" s="928"/>
      <c r="M769" s="928"/>
      <c r="N769" s="928"/>
      <c r="O769" s="928"/>
      <c r="P769" s="928"/>
      <c r="Q769" s="928"/>
      <c r="R769" s="928"/>
      <c r="S769" s="928"/>
      <c r="T769" s="928"/>
      <c r="U769" s="928"/>
      <c r="V769" s="928"/>
      <c r="W769" s="928"/>
      <c r="X769" s="928"/>
      <c r="Y769" s="928"/>
      <c r="Z769" s="928"/>
      <c r="AA769" s="928"/>
      <c r="AB769" s="928"/>
      <c r="AC769" s="928"/>
      <c r="AD769" s="928"/>
      <c r="AE769" s="928"/>
      <c r="AF769" s="928"/>
      <c r="AG769" s="928"/>
      <c r="AH769" s="928"/>
      <c r="AI769" s="928"/>
      <c r="AJ769" s="928"/>
      <c r="AK769" s="928"/>
      <c r="AL769" s="928"/>
      <c r="AM769" s="928"/>
      <c r="AN769" s="928"/>
      <c r="AO769" s="928"/>
      <c r="AP769" s="928"/>
      <c r="AQ769" s="928"/>
      <c r="AR769" s="928"/>
    </row>
    <row r="770" spans="1:44">
      <c r="A770" s="928"/>
      <c r="B770" s="928"/>
      <c r="C770" s="928"/>
      <c r="D770" s="928"/>
      <c r="E770" s="928"/>
      <c r="F770" s="928"/>
      <c r="G770" s="928"/>
      <c r="H770" s="928"/>
      <c r="I770" s="928"/>
      <c r="J770" s="928"/>
      <c r="K770" s="928"/>
      <c r="L770" s="928"/>
      <c r="M770" s="928"/>
      <c r="N770" s="928"/>
      <c r="O770" s="928"/>
      <c r="P770" s="928"/>
      <c r="Q770" s="928"/>
      <c r="R770" s="928"/>
      <c r="S770" s="928"/>
      <c r="T770" s="928"/>
      <c r="U770" s="928"/>
      <c r="V770" s="928"/>
      <c r="W770" s="928"/>
      <c r="X770" s="928"/>
      <c r="Y770" s="928"/>
      <c r="Z770" s="928"/>
      <c r="AA770" s="928"/>
      <c r="AB770" s="928"/>
      <c r="AC770" s="928"/>
      <c r="AD770" s="928"/>
      <c r="AE770" s="928"/>
      <c r="AF770" s="928"/>
      <c r="AG770" s="928"/>
      <c r="AH770" s="928"/>
      <c r="AI770" s="928"/>
      <c r="AJ770" s="928"/>
      <c r="AK770" s="928"/>
      <c r="AL770" s="928"/>
      <c r="AM770" s="928"/>
      <c r="AN770" s="928"/>
      <c r="AO770" s="928"/>
      <c r="AP770" s="928"/>
      <c r="AQ770" s="928"/>
      <c r="AR770" s="928"/>
    </row>
    <row r="771" spans="1:44">
      <c r="A771" s="928"/>
      <c r="B771" s="928"/>
      <c r="C771" s="928"/>
      <c r="D771" s="928"/>
      <c r="E771" s="928"/>
      <c r="F771" s="928"/>
      <c r="G771" s="928"/>
      <c r="H771" s="928"/>
      <c r="I771" s="928"/>
      <c r="J771" s="928"/>
      <c r="K771" s="928"/>
      <c r="L771" s="928"/>
      <c r="M771" s="928"/>
      <c r="N771" s="928"/>
      <c r="O771" s="928"/>
      <c r="P771" s="928"/>
      <c r="Q771" s="928"/>
      <c r="R771" s="928"/>
      <c r="S771" s="928"/>
      <c r="T771" s="928"/>
      <c r="U771" s="928"/>
      <c r="V771" s="928"/>
      <c r="W771" s="928"/>
      <c r="X771" s="928"/>
      <c r="Y771" s="928"/>
      <c r="Z771" s="928"/>
      <c r="AA771" s="928"/>
      <c r="AB771" s="928"/>
      <c r="AC771" s="928"/>
      <c r="AD771" s="928"/>
      <c r="AE771" s="928"/>
      <c r="AF771" s="928"/>
      <c r="AG771" s="928"/>
      <c r="AH771" s="928"/>
      <c r="AI771" s="928"/>
      <c r="AJ771" s="928"/>
      <c r="AK771" s="928"/>
      <c r="AL771" s="928"/>
      <c r="AM771" s="928"/>
      <c r="AN771" s="928"/>
      <c r="AO771" s="928"/>
      <c r="AP771" s="928"/>
      <c r="AQ771" s="928"/>
      <c r="AR771" s="928"/>
    </row>
    <row r="772" spans="1:44">
      <c r="A772" s="928"/>
      <c r="B772" s="928"/>
      <c r="C772" s="928"/>
      <c r="D772" s="928"/>
      <c r="E772" s="928"/>
      <c r="F772" s="928"/>
      <c r="G772" s="928"/>
      <c r="H772" s="928"/>
      <c r="I772" s="928"/>
      <c r="J772" s="928"/>
      <c r="K772" s="928"/>
      <c r="L772" s="928"/>
      <c r="M772" s="928"/>
      <c r="N772" s="928"/>
      <c r="O772" s="928"/>
      <c r="P772" s="928"/>
      <c r="Q772" s="928"/>
      <c r="R772" s="928"/>
      <c r="S772" s="928"/>
      <c r="T772" s="928"/>
      <c r="U772" s="928"/>
      <c r="V772" s="928"/>
      <c r="W772" s="928"/>
      <c r="X772" s="928"/>
      <c r="Y772" s="928"/>
      <c r="Z772" s="928"/>
      <c r="AA772" s="928"/>
      <c r="AB772" s="928"/>
      <c r="AC772" s="928"/>
      <c r="AD772" s="928"/>
      <c r="AE772" s="928"/>
      <c r="AF772" s="928"/>
      <c r="AG772" s="928"/>
      <c r="AH772" s="928"/>
      <c r="AI772" s="928"/>
      <c r="AJ772" s="928"/>
      <c r="AK772" s="928"/>
      <c r="AL772" s="928"/>
      <c r="AM772" s="928"/>
      <c r="AN772" s="928"/>
      <c r="AO772" s="928"/>
      <c r="AP772" s="928"/>
      <c r="AQ772" s="928"/>
      <c r="AR772" s="928"/>
    </row>
    <row r="773" spans="1:44">
      <c r="A773" s="928"/>
      <c r="B773" s="928"/>
      <c r="C773" s="928"/>
      <c r="D773" s="928"/>
      <c r="E773" s="928"/>
      <c r="F773" s="928"/>
      <c r="G773" s="928"/>
      <c r="H773" s="928"/>
      <c r="I773" s="928"/>
      <c r="J773" s="928"/>
      <c r="K773" s="928"/>
      <c r="L773" s="928"/>
      <c r="M773" s="928"/>
      <c r="N773" s="928"/>
      <c r="O773" s="928"/>
      <c r="P773" s="928"/>
      <c r="Q773" s="928"/>
      <c r="R773" s="928"/>
      <c r="S773" s="928"/>
      <c r="T773" s="928"/>
      <c r="U773" s="928"/>
      <c r="V773" s="928"/>
      <c r="W773" s="928"/>
      <c r="X773" s="928"/>
      <c r="Y773" s="928"/>
      <c r="Z773" s="928"/>
      <c r="AA773" s="928"/>
      <c r="AB773" s="928"/>
      <c r="AC773" s="928"/>
      <c r="AD773" s="928"/>
      <c r="AE773" s="928"/>
      <c r="AF773" s="928"/>
      <c r="AG773" s="928"/>
      <c r="AH773" s="928"/>
      <c r="AI773" s="928"/>
      <c r="AJ773" s="928"/>
      <c r="AK773" s="928"/>
      <c r="AL773" s="928"/>
      <c r="AM773" s="928"/>
      <c r="AN773" s="928"/>
      <c r="AO773" s="928"/>
      <c r="AP773" s="928"/>
      <c r="AQ773" s="928"/>
      <c r="AR773" s="928"/>
    </row>
    <row r="774" spans="1:44">
      <c r="A774" s="928"/>
      <c r="B774" s="928"/>
      <c r="C774" s="928"/>
      <c r="D774" s="928"/>
      <c r="E774" s="928"/>
      <c r="F774" s="928"/>
      <c r="G774" s="928"/>
      <c r="H774" s="928"/>
      <c r="I774" s="928"/>
      <c r="J774" s="928"/>
      <c r="K774" s="928"/>
      <c r="L774" s="928"/>
      <c r="M774" s="928"/>
      <c r="N774" s="928"/>
      <c r="O774" s="928"/>
      <c r="P774" s="928"/>
      <c r="Q774" s="928"/>
      <c r="R774" s="928"/>
      <c r="S774" s="928"/>
      <c r="T774" s="928"/>
      <c r="U774" s="928"/>
      <c r="V774" s="928"/>
      <c r="W774" s="928"/>
      <c r="X774" s="928"/>
      <c r="Y774" s="928"/>
      <c r="Z774" s="928"/>
      <c r="AA774" s="928"/>
      <c r="AB774" s="928"/>
      <c r="AC774" s="928"/>
      <c r="AD774" s="928"/>
      <c r="AE774" s="928"/>
      <c r="AF774" s="928"/>
      <c r="AG774" s="928"/>
      <c r="AH774" s="928"/>
      <c r="AI774" s="928"/>
      <c r="AJ774" s="928"/>
      <c r="AK774" s="928"/>
      <c r="AL774" s="928"/>
      <c r="AM774" s="928"/>
      <c r="AN774" s="928"/>
      <c r="AO774" s="928"/>
      <c r="AP774" s="928"/>
      <c r="AQ774" s="928"/>
      <c r="AR774" s="928"/>
    </row>
    <row r="775" spans="1:44">
      <c r="A775" s="928"/>
      <c r="B775" s="928"/>
      <c r="C775" s="928"/>
      <c r="D775" s="928"/>
      <c r="E775" s="928"/>
      <c r="F775" s="928"/>
      <c r="G775" s="928"/>
      <c r="H775" s="928"/>
      <c r="I775" s="928"/>
      <c r="J775" s="928"/>
      <c r="K775" s="928"/>
      <c r="L775" s="928"/>
      <c r="M775" s="928"/>
      <c r="N775" s="928"/>
      <c r="O775" s="928"/>
      <c r="P775" s="928"/>
      <c r="Q775" s="928"/>
      <c r="R775" s="928"/>
      <c r="S775" s="928"/>
      <c r="T775" s="928"/>
      <c r="U775" s="928"/>
      <c r="V775" s="928"/>
      <c r="W775" s="928"/>
      <c r="X775" s="928"/>
      <c r="Y775" s="928"/>
      <c r="Z775" s="928"/>
      <c r="AA775" s="928"/>
      <c r="AB775" s="928"/>
      <c r="AC775" s="928"/>
      <c r="AD775" s="928"/>
      <c r="AE775" s="928"/>
      <c r="AF775" s="928"/>
      <c r="AG775" s="928"/>
      <c r="AH775" s="928"/>
      <c r="AI775" s="928"/>
      <c r="AJ775" s="928"/>
      <c r="AK775" s="928"/>
      <c r="AL775" s="928"/>
      <c r="AM775" s="928"/>
      <c r="AN775" s="928"/>
      <c r="AO775" s="928"/>
      <c r="AP775" s="928"/>
      <c r="AQ775" s="928"/>
      <c r="AR775" s="928"/>
    </row>
    <row r="776" spans="1:44">
      <c r="A776" s="928"/>
      <c r="B776" s="928"/>
      <c r="C776" s="928"/>
      <c r="D776" s="928"/>
      <c r="E776" s="928"/>
      <c r="F776" s="928"/>
      <c r="G776" s="928"/>
      <c r="H776" s="928"/>
      <c r="I776" s="928"/>
      <c r="J776" s="928"/>
      <c r="K776" s="928"/>
      <c r="L776" s="928"/>
      <c r="M776" s="928"/>
      <c r="N776" s="928"/>
      <c r="O776" s="928"/>
      <c r="P776" s="928"/>
      <c r="Q776" s="928"/>
      <c r="R776" s="928"/>
      <c r="S776" s="928"/>
      <c r="T776" s="928"/>
      <c r="U776" s="928"/>
      <c r="V776" s="928"/>
      <c r="W776" s="928"/>
      <c r="X776" s="928"/>
      <c r="Y776" s="928"/>
      <c r="Z776" s="928"/>
      <c r="AA776" s="928"/>
      <c r="AB776" s="928"/>
      <c r="AC776" s="928"/>
      <c r="AD776" s="928"/>
      <c r="AE776" s="928"/>
      <c r="AF776" s="928"/>
      <c r="AG776" s="928"/>
      <c r="AH776" s="928"/>
      <c r="AI776" s="928"/>
      <c r="AJ776" s="928"/>
      <c r="AK776" s="928"/>
      <c r="AL776" s="928"/>
      <c r="AM776" s="928"/>
      <c r="AN776" s="928"/>
      <c r="AO776" s="928"/>
      <c r="AP776" s="928"/>
      <c r="AQ776" s="928"/>
      <c r="AR776" s="928"/>
    </row>
    <row r="777" spans="1:44">
      <c r="A777" s="928"/>
      <c r="B777" s="928"/>
      <c r="C777" s="928"/>
      <c r="D777" s="928"/>
      <c r="E777" s="928"/>
      <c r="F777" s="928"/>
      <c r="G777" s="928"/>
      <c r="H777" s="928"/>
      <c r="I777" s="928"/>
      <c r="J777" s="928"/>
      <c r="K777" s="928"/>
      <c r="L777" s="928"/>
      <c r="M777" s="928"/>
      <c r="N777" s="928"/>
      <c r="O777" s="928"/>
      <c r="P777" s="928"/>
      <c r="Q777" s="928"/>
      <c r="R777" s="928"/>
      <c r="S777" s="928"/>
      <c r="T777" s="928"/>
      <c r="U777" s="928"/>
      <c r="V777" s="928"/>
      <c r="W777" s="928"/>
      <c r="X777" s="928"/>
      <c r="Y777" s="928"/>
      <c r="Z777" s="928"/>
      <c r="AA777" s="928"/>
      <c r="AB777" s="928"/>
      <c r="AC777" s="928"/>
      <c r="AD777" s="928"/>
      <c r="AE777" s="928"/>
      <c r="AF777" s="928"/>
      <c r="AG777" s="928"/>
      <c r="AH777" s="928"/>
      <c r="AI777" s="928"/>
      <c r="AJ777" s="928"/>
      <c r="AK777" s="928"/>
      <c r="AL777" s="928"/>
      <c r="AM777" s="928"/>
      <c r="AN777" s="928"/>
      <c r="AO777" s="928"/>
      <c r="AP777" s="928"/>
      <c r="AQ777" s="928"/>
      <c r="AR777" s="928"/>
    </row>
    <row r="778" spans="1:44">
      <c r="A778" s="928"/>
      <c r="B778" s="928"/>
      <c r="C778" s="928"/>
      <c r="D778" s="928"/>
      <c r="E778" s="928"/>
      <c r="F778" s="928"/>
      <c r="G778" s="928"/>
      <c r="H778" s="928"/>
      <c r="I778" s="928"/>
      <c r="J778" s="928"/>
      <c r="K778" s="928"/>
      <c r="L778" s="928"/>
      <c r="M778" s="928"/>
      <c r="N778" s="928"/>
      <c r="O778" s="928"/>
      <c r="P778" s="928"/>
      <c r="Q778" s="928"/>
      <c r="R778" s="928"/>
      <c r="S778" s="928"/>
      <c r="T778" s="928"/>
      <c r="U778" s="928"/>
      <c r="V778" s="928"/>
      <c r="W778" s="928"/>
      <c r="X778" s="928"/>
      <c r="Y778" s="928"/>
      <c r="Z778" s="928"/>
      <c r="AA778" s="928"/>
      <c r="AB778" s="928"/>
      <c r="AC778" s="928"/>
      <c r="AD778" s="928"/>
      <c r="AE778" s="928"/>
      <c r="AF778" s="928"/>
      <c r="AG778" s="928"/>
      <c r="AH778" s="928"/>
      <c r="AI778" s="928"/>
      <c r="AJ778" s="928"/>
      <c r="AK778" s="928"/>
      <c r="AL778" s="928"/>
      <c r="AM778" s="928"/>
      <c r="AN778" s="928"/>
      <c r="AO778" s="928"/>
      <c r="AP778" s="928"/>
      <c r="AQ778" s="928"/>
      <c r="AR778" s="928"/>
    </row>
    <row r="779" spans="1:44">
      <c r="A779" s="928"/>
      <c r="B779" s="928"/>
      <c r="C779" s="928"/>
      <c r="D779" s="928"/>
      <c r="E779" s="928"/>
      <c r="F779" s="928"/>
      <c r="G779" s="928"/>
      <c r="H779" s="928"/>
      <c r="I779" s="928"/>
      <c r="J779" s="928"/>
      <c r="K779" s="928"/>
      <c r="L779" s="928"/>
      <c r="M779" s="928"/>
      <c r="N779" s="928"/>
      <c r="O779" s="928"/>
      <c r="P779" s="928"/>
      <c r="Q779" s="928"/>
      <c r="R779" s="928"/>
      <c r="S779" s="928"/>
      <c r="T779" s="928"/>
      <c r="U779" s="928"/>
      <c r="V779" s="928"/>
      <c r="W779" s="928"/>
      <c r="X779" s="928"/>
      <c r="Y779" s="928"/>
      <c r="Z779" s="928"/>
      <c r="AA779" s="928"/>
      <c r="AB779" s="928"/>
      <c r="AC779" s="928"/>
      <c r="AD779" s="928"/>
      <c r="AE779" s="928"/>
      <c r="AF779" s="928"/>
      <c r="AG779" s="928"/>
      <c r="AH779" s="928"/>
      <c r="AI779" s="928"/>
      <c r="AJ779" s="928"/>
      <c r="AK779" s="928"/>
      <c r="AL779" s="928"/>
      <c r="AM779" s="928"/>
      <c r="AN779" s="928"/>
      <c r="AO779" s="928"/>
      <c r="AP779" s="928"/>
      <c r="AQ779" s="928"/>
      <c r="AR779" s="928"/>
    </row>
    <row r="780" spans="1:44">
      <c r="A780" s="928"/>
      <c r="B780" s="928"/>
      <c r="C780" s="928"/>
      <c r="D780" s="928"/>
      <c r="E780" s="928"/>
      <c r="F780" s="928"/>
      <c r="G780" s="928"/>
      <c r="H780" s="928"/>
      <c r="I780" s="928"/>
      <c r="J780" s="928"/>
      <c r="K780" s="928"/>
      <c r="L780" s="928"/>
      <c r="M780" s="928"/>
      <c r="N780" s="928"/>
      <c r="O780" s="928"/>
      <c r="P780" s="928"/>
      <c r="Q780" s="928"/>
      <c r="R780" s="928"/>
      <c r="S780" s="928"/>
      <c r="T780" s="928"/>
      <c r="U780" s="928"/>
      <c r="V780" s="928"/>
      <c r="W780" s="928"/>
      <c r="X780" s="928"/>
      <c r="Y780" s="928"/>
      <c r="Z780" s="928"/>
      <c r="AA780" s="928"/>
      <c r="AB780" s="928"/>
      <c r="AC780" s="928"/>
      <c r="AD780" s="928"/>
      <c r="AE780" s="928"/>
      <c r="AF780" s="928"/>
      <c r="AG780" s="928"/>
      <c r="AH780" s="928"/>
      <c r="AI780" s="928"/>
      <c r="AJ780" s="928"/>
      <c r="AK780" s="928"/>
      <c r="AL780" s="928"/>
      <c r="AM780" s="928"/>
      <c r="AN780" s="928"/>
      <c r="AO780" s="928"/>
      <c r="AP780" s="928"/>
      <c r="AQ780" s="928"/>
      <c r="AR780" s="928"/>
    </row>
    <row r="781" spans="1:44">
      <c r="A781" s="928"/>
      <c r="B781" s="928"/>
      <c r="C781" s="928"/>
      <c r="D781" s="928"/>
      <c r="E781" s="928"/>
      <c r="F781" s="928"/>
      <c r="G781" s="928"/>
      <c r="H781" s="928"/>
      <c r="I781" s="928"/>
      <c r="J781" s="928"/>
      <c r="K781" s="928"/>
      <c r="L781" s="928"/>
      <c r="M781" s="928"/>
      <c r="N781" s="928"/>
      <c r="O781" s="928"/>
      <c r="P781" s="928"/>
      <c r="Q781" s="928"/>
      <c r="R781" s="928"/>
      <c r="S781" s="928"/>
      <c r="T781" s="928"/>
      <c r="U781" s="928"/>
      <c r="V781" s="928"/>
      <c r="W781" s="928"/>
      <c r="X781" s="928"/>
      <c r="Y781" s="928"/>
      <c r="Z781" s="928"/>
      <c r="AA781" s="928"/>
      <c r="AB781" s="928"/>
      <c r="AC781" s="928"/>
      <c r="AD781" s="928"/>
      <c r="AE781" s="928"/>
      <c r="AF781" s="928"/>
      <c r="AG781" s="928"/>
      <c r="AH781" s="928"/>
      <c r="AI781" s="928"/>
      <c r="AJ781" s="928"/>
      <c r="AK781" s="928"/>
      <c r="AL781" s="928"/>
      <c r="AM781" s="928"/>
      <c r="AN781" s="928"/>
      <c r="AO781" s="928"/>
      <c r="AP781" s="928"/>
      <c r="AQ781" s="928"/>
      <c r="AR781" s="928"/>
    </row>
    <row r="782" spans="1:44">
      <c r="A782" s="928"/>
      <c r="B782" s="928"/>
      <c r="C782" s="928"/>
      <c r="D782" s="928"/>
      <c r="E782" s="928"/>
      <c r="F782" s="928"/>
      <c r="G782" s="928"/>
      <c r="H782" s="928"/>
      <c r="I782" s="928"/>
      <c r="J782" s="928"/>
      <c r="K782" s="928"/>
      <c r="L782" s="928"/>
      <c r="M782" s="928"/>
      <c r="N782" s="928"/>
      <c r="O782" s="928"/>
      <c r="P782" s="928"/>
      <c r="Q782" s="928"/>
      <c r="R782" s="928"/>
      <c r="S782" s="928"/>
      <c r="T782" s="928"/>
      <c r="U782" s="928"/>
      <c r="V782" s="928"/>
      <c r="W782" s="928"/>
      <c r="X782" s="928"/>
      <c r="Y782" s="928"/>
      <c r="Z782" s="928"/>
      <c r="AA782" s="928"/>
      <c r="AB782" s="928"/>
      <c r="AC782" s="928"/>
      <c r="AD782" s="928"/>
      <c r="AE782" s="928"/>
      <c r="AF782" s="928"/>
      <c r="AG782" s="928"/>
      <c r="AH782" s="928"/>
      <c r="AI782" s="928"/>
      <c r="AJ782" s="928"/>
      <c r="AK782" s="928"/>
      <c r="AL782" s="928"/>
      <c r="AM782" s="928"/>
      <c r="AN782" s="928"/>
      <c r="AO782" s="928"/>
      <c r="AP782" s="928"/>
      <c r="AQ782" s="928"/>
      <c r="AR782" s="928"/>
    </row>
    <row r="783" spans="1:44">
      <c r="A783" s="928"/>
      <c r="B783" s="928"/>
      <c r="C783" s="928"/>
      <c r="D783" s="928"/>
      <c r="E783" s="928"/>
      <c r="F783" s="928"/>
      <c r="G783" s="928"/>
      <c r="H783" s="928"/>
      <c r="I783" s="928"/>
      <c r="J783" s="928"/>
      <c r="K783" s="928"/>
      <c r="L783" s="928"/>
      <c r="M783" s="928"/>
      <c r="N783" s="928"/>
      <c r="O783" s="928"/>
      <c r="P783" s="928"/>
      <c r="Q783" s="928"/>
      <c r="R783" s="928"/>
      <c r="S783" s="928"/>
      <c r="T783" s="928"/>
      <c r="U783" s="928"/>
      <c r="V783" s="928"/>
      <c r="W783" s="928"/>
      <c r="X783" s="928"/>
      <c r="Y783" s="928"/>
      <c r="Z783" s="928"/>
      <c r="AA783" s="928"/>
      <c r="AB783" s="928"/>
      <c r="AC783" s="928"/>
      <c r="AD783" s="928"/>
      <c r="AE783" s="928"/>
      <c r="AF783" s="928"/>
      <c r="AG783" s="928"/>
      <c r="AH783" s="928"/>
      <c r="AI783" s="928"/>
      <c r="AJ783" s="928"/>
      <c r="AK783" s="928"/>
      <c r="AL783" s="928"/>
      <c r="AM783" s="928"/>
      <c r="AN783" s="928"/>
      <c r="AO783" s="928"/>
      <c r="AP783" s="928"/>
      <c r="AQ783" s="928"/>
      <c r="AR783" s="928"/>
    </row>
    <row r="784" spans="1:44">
      <c r="A784" s="928"/>
      <c r="B784" s="928"/>
      <c r="C784" s="928"/>
      <c r="D784" s="928"/>
      <c r="E784" s="928"/>
      <c r="F784" s="928"/>
      <c r="G784" s="928"/>
      <c r="H784" s="928"/>
      <c r="I784" s="928"/>
      <c r="J784" s="928"/>
      <c r="K784" s="928"/>
      <c r="L784" s="928"/>
      <c r="M784" s="928"/>
      <c r="N784" s="928"/>
      <c r="O784" s="928"/>
      <c r="P784" s="928"/>
      <c r="Q784" s="928"/>
      <c r="R784" s="928"/>
      <c r="S784" s="928"/>
      <c r="T784" s="928"/>
      <c r="U784" s="928"/>
      <c r="V784" s="928"/>
      <c r="W784" s="928"/>
      <c r="X784" s="928"/>
      <c r="Y784" s="928"/>
      <c r="Z784" s="928"/>
      <c r="AA784" s="928"/>
      <c r="AB784" s="928"/>
      <c r="AC784" s="928"/>
      <c r="AD784" s="928"/>
      <c r="AE784" s="928"/>
      <c r="AF784" s="928"/>
      <c r="AG784" s="928"/>
      <c r="AH784" s="928"/>
      <c r="AI784" s="928"/>
      <c r="AJ784" s="928"/>
      <c r="AK784" s="928"/>
      <c r="AL784" s="928"/>
      <c r="AM784" s="928"/>
      <c r="AN784" s="928"/>
      <c r="AO784" s="928"/>
      <c r="AP784" s="928"/>
      <c r="AQ784" s="928"/>
      <c r="AR784" s="928"/>
    </row>
    <row r="785" spans="1:44">
      <c r="A785" s="928"/>
      <c r="B785" s="928"/>
      <c r="C785" s="928"/>
      <c r="D785" s="928"/>
      <c r="E785" s="928"/>
      <c r="F785" s="928"/>
      <c r="G785" s="928"/>
      <c r="H785" s="928"/>
      <c r="I785" s="928"/>
      <c r="J785" s="928"/>
      <c r="K785" s="928"/>
      <c r="L785" s="928"/>
      <c r="M785" s="928"/>
      <c r="N785" s="928"/>
      <c r="O785" s="928"/>
      <c r="P785" s="928"/>
      <c r="Q785" s="928"/>
      <c r="R785" s="928"/>
      <c r="S785" s="928"/>
      <c r="T785" s="928"/>
      <c r="U785" s="928"/>
      <c r="V785" s="928"/>
      <c r="W785" s="928"/>
      <c r="X785" s="928"/>
      <c r="Y785" s="928"/>
      <c r="Z785" s="928"/>
      <c r="AA785" s="928"/>
      <c r="AB785" s="928"/>
      <c r="AC785" s="928"/>
      <c r="AD785" s="928"/>
      <c r="AE785" s="928"/>
      <c r="AF785" s="928"/>
      <c r="AG785" s="928"/>
      <c r="AH785" s="928"/>
      <c r="AI785" s="928"/>
      <c r="AJ785" s="928"/>
      <c r="AK785" s="928"/>
      <c r="AL785" s="928"/>
      <c r="AM785" s="928"/>
      <c r="AN785" s="928"/>
      <c r="AO785" s="928"/>
      <c r="AP785" s="928"/>
      <c r="AQ785" s="928"/>
      <c r="AR785" s="928"/>
    </row>
    <row r="786" spans="1:44">
      <c r="A786" s="928"/>
      <c r="B786" s="928"/>
      <c r="C786" s="928"/>
      <c r="D786" s="928"/>
      <c r="E786" s="928"/>
      <c r="F786" s="928"/>
      <c r="G786" s="928"/>
      <c r="H786" s="928"/>
      <c r="I786" s="928"/>
      <c r="J786" s="928"/>
      <c r="K786" s="928"/>
      <c r="L786" s="928"/>
      <c r="M786" s="928"/>
      <c r="N786" s="928"/>
      <c r="O786" s="928"/>
      <c r="P786" s="928"/>
      <c r="Q786" s="928"/>
      <c r="R786" s="928"/>
      <c r="S786" s="928"/>
      <c r="T786" s="928"/>
      <c r="U786" s="928"/>
      <c r="V786" s="928"/>
      <c r="W786" s="928"/>
      <c r="X786" s="928"/>
      <c r="Y786" s="928"/>
      <c r="Z786" s="928"/>
      <c r="AA786" s="928"/>
      <c r="AB786" s="928"/>
      <c r="AC786" s="928"/>
      <c r="AD786" s="928"/>
      <c r="AE786" s="928"/>
      <c r="AF786" s="928"/>
      <c r="AG786" s="928"/>
      <c r="AH786" s="928"/>
      <c r="AI786" s="928"/>
      <c r="AJ786" s="928"/>
      <c r="AK786" s="928"/>
      <c r="AL786" s="928"/>
      <c r="AM786" s="928"/>
      <c r="AN786" s="928"/>
      <c r="AO786" s="928"/>
      <c r="AP786" s="928"/>
      <c r="AQ786" s="928"/>
      <c r="AR786" s="928"/>
    </row>
    <row r="787" spans="1:44">
      <c r="A787" s="928"/>
      <c r="B787" s="928"/>
      <c r="C787" s="928"/>
      <c r="D787" s="928"/>
      <c r="E787" s="928"/>
      <c r="F787" s="928"/>
      <c r="G787" s="928"/>
      <c r="H787" s="928"/>
      <c r="I787" s="928"/>
      <c r="J787" s="928"/>
      <c r="K787" s="928"/>
      <c r="L787" s="928"/>
      <c r="M787" s="928"/>
      <c r="N787" s="928"/>
      <c r="O787" s="928"/>
      <c r="P787" s="928"/>
      <c r="Q787" s="928"/>
      <c r="R787" s="928"/>
      <c r="S787" s="928"/>
      <c r="T787" s="928"/>
      <c r="U787" s="928"/>
      <c r="V787" s="928"/>
      <c r="W787" s="928"/>
      <c r="X787" s="928"/>
      <c r="Y787" s="928"/>
      <c r="Z787" s="928"/>
      <c r="AA787" s="928"/>
      <c r="AB787" s="928"/>
      <c r="AC787" s="928"/>
      <c r="AD787" s="928"/>
      <c r="AE787" s="928"/>
      <c r="AF787" s="928"/>
      <c r="AG787" s="928"/>
      <c r="AH787" s="928"/>
      <c r="AI787" s="928"/>
      <c r="AJ787" s="928"/>
      <c r="AK787" s="928"/>
      <c r="AL787" s="928"/>
      <c r="AM787" s="928"/>
      <c r="AN787" s="928"/>
      <c r="AO787" s="928"/>
      <c r="AP787" s="928"/>
      <c r="AQ787" s="928"/>
      <c r="AR787" s="928"/>
    </row>
    <row r="788" spans="1:44">
      <c r="A788" s="928"/>
      <c r="B788" s="928"/>
      <c r="C788" s="928"/>
      <c r="D788" s="928"/>
      <c r="E788" s="928"/>
      <c r="F788" s="928"/>
      <c r="G788" s="928"/>
      <c r="H788" s="928"/>
      <c r="I788" s="928"/>
      <c r="J788" s="928"/>
      <c r="K788" s="928"/>
      <c r="L788" s="928"/>
      <c r="M788" s="928"/>
      <c r="N788" s="928"/>
      <c r="O788" s="928"/>
      <c r="P788" s="928"/>
      <c r="Q788" s="928"/>
      <c r="R788" s="928"/>
      <c r="S788" s="928"/>
      <c r="T788" s="928"/>
      <c r="U788" s="928"/>
      <c r="V788" s="928"/>
      <c r="W788" s="928"/>
      <c r="X788" s="928"/>
      <c r="Y788" s="928"/>
      <c r="Z788" s="928"/>
      <c r="AA788" s="928"/>
      <c r="AB788" s="928"/>
      <c r="AC788" s="928"/>
      <c r="AD788" s="928"/>
      <c r="AE788" s="928"/>
      <c r="AF788" s="928"/>
      <c r="AG788" s="928"/>
      <c r="AH788" s="928"/>
      <c r="AI788" s="928"/>
      <c r="AJ788" s="928"/>
      <c r="AK788" s="928"/>
      <c r="AL788" s="928"/>
      <c r="AM788" s="928"/>
      <c r="AN788" s="928"/>
      <c r="AO788" s="928"/>
      <c r="AP788" s="928"/>
      <c r="AQ788" s="928"/>
      <c r="AR788" s="928"/>
    </row>
    <row r="789" spans="1:44">
      <c r="A789" s="928"/>
      <c r="B789" s="928"/>
      <c r="C789" s="928"/>
      <c r="D789" s="928"/>
      <c r="E789" s="928"/>
      <c r="F789" s="928"/>
      <c r="G789" s="928"/>
      <c r="H789" s="928"/>
      <c r="I789" s="928"/>
      <c r="J789" s="928"/>
      <c r="K789" s="928"/>
      <c r="L789" s="928"/>
      <c r="M789" s="928"/>
      <c r="N789" s="928"/>
      <c r="O789" s="928"/>
      <c r="P789" s="928"/>
      <c r="Q789" s="928"/>
      <c r="R789" s="928"/>
      <c r="S789" s="928"/>
      <c r="T789" s="928"/>
      <c r="U789" s="928"/>
      <c r="V789" s="928"/>
      <c r="W789" s="928"/>
      <c r="X789" s="928"/>
      <c r="Y789" s="928"/>
      <c r="Z789" s="928"/>
      <c r="AA789" s="928"/>
      <c r="AB789" s="928"/>
      <c r="AC789" s="928"/>
      <c r="AD789" s="928"/>
      <c r="AE789" s="928"/>
      <c r="AF789" s="928"/>
      <c r="AG789" s="928"/>
      <c r="AH789" s="928"/>
      <c r="AI789" s="928"/>
      <c r="AJ789" s="928"/>
      <c r="AK789" s="928"/>
      <c r="AL789" s="928"/>
      <c r="AM789" s="928"/>
      <c r="AN789" s="928"/>
      <c r="AO789" s="928"/>
      <c r="AP789" s="928"/>
      <c r="AQ789" s="928"/>
      <c r="AR789" s="928"/>
    </row>
    <row r="790" spans="1:44">
      <c r="A790" s="928"/>
      <c r="B790" s="928"/>
      <c r="C790" s="928"/>
      <c r="D790" s="928"/>
      <c r="E790" s="928"/>
      <c r="F790" s="928"/>
      <c r="G790" s="928"/>
      <c r="H790" s="928"/>
      <c r="I790" s="928"/>
      <c r="J790" s="928"/>
      <c r="K790" s="928"/>
      <c r="L790" s="928"/>
      <c r="M790" s="928"/>
      <c r="N790" s="928"/>
      <c r="O790" s="928"/>
      <c r="P790" s="928"/>
      <c r="Q790" s="928"/>
      <c r="R790" s="928"/>
      <c r="S790" s="928"/>
      <c r="T790" s="928"/>
      <c r="U790" s="928"/>
      <c r="V790" s="928"/>
      <c r="W790" s="928"/>
      <c r="X790" s="928"/>
      <c r="Y790" s="928"/>
      <c r="Z790" s="928"/>
      <c r="AA790" s="928"/>
      <c r="AB790" s="928"/>
      <c r="AC790" s="928"/>
      <c r="AD790" s="928"/>
      <c r="AE790" s="928"/>
      <c r="AF790" s="928"/>
      <c r="AG790" s="928"/>
      <c r="AH790" s="928"/>
      <c r="AI790" s="928"/>
      <c r="AJ790" s="928"/>
      <c r="AK790" s="928"/>
      <c r="AL790" s="928"/>
      <c r="AM790" s="928"/>
      <c r="AN790" s="928"/>
      <c r="AO790" s="928"/>
      <c r="AP790" s="928"/>
      <c r="AQ790" s="928"/>
      <c r="AR790" s="928"/>
    </row>
    <row r="791" spans="1:44">
      <c r="A791" s="928"/>
      <c r="B791" s="928"/>
      <c r="C791" s="928"/>
      <c r="D791" s="928"/>
      <c r="E791" s="928"/>
      <c r="F791" s="928"/>
      <c r="G791" s="928"/>
      <c r="H791" s="928"/>
      <c r="I791" s="928"/>
      <c r="J791" s="928"/>
      <c r="K791" s="928"/>
      <c r="L791" s="928"/>
      <c r="M791" s="928"/>
      <c r="N791" s="928"/>
      <c r="O791" s="928"/>
      <c r="P791" s="928"/>
      <c r="Q791" s="928"/>
      <c r="R791" s="928"/>
      <c r="S791" s="928"/>
      <c r="T791" s="928"/>
      <c r="U791" s="928"/>
      <c r="V791" s="928"/>
      <c r="W791" s="928"/>
      <c r="X791" s="928"/>
      <c r="Y791" s="928"/>
      <c r="Z791" s="928"/>
      <c r="AA791" s="928"/>
      <c r="AB791" s="928"/>
      <c r="AC791" s="928"/>
      <c r="AD791" s="928"/>
      <c r="AE791" s="928"/>
      <c r="AF791" s="928"/>
      <c r="AG791" s="928"/>
      <c r="AH791" s="928"/>
      <c r="AI791" s="928"/>
      <c r="AJ791" s="928"/>
      <c r="AK791" s="928"/>
      <c r="AL791" s="928"/>
      <c r="AM791" s="928"/>
      <c r="AN791" s="928"/>
      <c r="AO791" s="928"/>
      <c r="AP791" s="928"/>
      <c r="AQ791" s="928"/>
      <c r="AR791" s="928"/>
    </row>
    <row r="792" spans="1:44">
      <c r="A792" s="928"/>
      <c r="B792" s="928"/>
      <c r="C792" s="928"/>
      <c r="D792" s="928"/>
      <c r="E792" s="928"/>
      <c r="F792" s="928"/>
      <c r="G792" s="928"/>
      <c r="H792" s="928"/>
      <c r="I792" s="928"/>
      <c r="J792" s="928"/>
      <c r="K792" s="928"/>
      <c r="L792" s="928"/>
      <c r="M792" s="928"/>
      <c r="N792" s="928"/>
      <c r="O792" s="928"/>
      <c r="P792" s="928"/>
      <c r="Q792" s="928"/>
      <c r="R792" s="928"/>
      <c r="S792" s="928"/>
      <c r="T792" s="928"/>
      <c r="U792" s="928"/>
      <c r="V792" s="928"/>
      <c r="W792" s="928"/>
      <c r="X792" s="928"/>
      <c r="Y792" s="928"/>
      <c r="Z792" s="928"/>
      <c r="AA792" s="928"/>
      <c r="AB792" s="928"/>
      <c r="AC792" s="928"/>
      <c r="AD792" s="928"/>
      <c r="AE792" s="928"/>
      <c r="AF792" s="928"/>
      <c r="AG792" s="928"/>
      <c r="AH792" s="928"/>
      <c r="AI792" s="928"/>
      <c r="AJ792" s="928"/>
      <c r="AK792" s="928"/>
      <c r="AL792" s="928"/>
      <c r="AM792" s="928"/>
      <c r="AN792" s="928"/>
      <c r="AO792" s="928"/>
      <c r="AP792" s="928"/>
      <c r="AQ792" s="928"/>
      <c r="AR792" s="928"/>
    </row>
    <row r="793" spans="1:44">
      <c r="A793" s="928"/>
      <c r="B793" s="928"/>
      <c r="C793" s="928"/>
      <c r="D793" s="928"/>
      <c r="E793" s="928"/>
      <c r="F793" s="928"/>
      <c r="G793" s="928"/>
      <c r="H793" s="928"/>
      <c r="I793" s="928"/>
      <c r="J793" s="928"/>
      <c r="K793" s="928"/>
      <c r="L793" s="928"/>
      <c r="M793" s="928"/>
      <c r="N793" s="928"/>
      <c r="O793" s="928"/>
      <c r="P793" s="928"/>
      <c r="Q793" s="928"/>
      <c r="R793" s="928"/>
      <c r="S793" s="928"/>
      <c r="T793" s="928"/>
      <c r="U793" s="928"/>
      <c r="V793" s="928"/>
      <c r="W793" s="928"/>
      <c r="X793" s="928"/>
      <c r="Y793" s="928"/>
      <c r="Z793" s="928"/>
      <c r="AA793" s="928"/>
      <c r="AB793" s="928"/>
      <c r="AC793" s="928"/>
      <c r="AD793" s="928"/>
      <c r="AE793" s="928"/>
      <c r="AF793" s="928"/>
      <c r="AG793" s="928"/>
      <c r="AH793" s="928"/>
      <c r="AI793" s="928"/>
      <c r="AJ793" s="928"/>
      <c r="AK793" s="928"/>
      <c r="AL793" s="928"/>
      <c r="AM793" s="928"/>
      <c r="AN793" s="928"/>
      <c r="AO793" s="928"/>
      <c r="AP793" s="928"/>
      <c r="AQ793" s="928"/>
      <c r="AR793" s="928"/>
    </row>
    <row r="794" spans="1:44">
      <c r="A794" s="928"/>
      <c r="B794" s="928"/>
      <c r="C794" s="928"/>
      <c r="D794" s="928"/>
      <c r="E794" s="928"/>
      <c r="F794" s="928"/>
      <c r="G794" s="928"/>
      <c r="H794" s="928"/>
      <c r="I794" s="928"/>
      <c r="J794" s="928"/>
      <c r="K794" s="928"/>
      <c r="L794" s="928"/>
      <c r="M794" s="928"/>
      <c r="N794" s="928"/>
      <c r="O794" s="928"/>
      <c r="P794" s="928"/>
      <c r="Q794" s="928"/>
      <c r="R794" s="928"/>
      <c r="S794" s="928"/>
      <c r="T794" s="928"/>
      <c r="U794" s="928"/>
      <c r="V794" s="928"/>
      <c r="W794" s="928"/>
      <c r="X794" s="928"/>
      <c r="Y794" s="928"/>
      <c r="Z794" s="928"/>
      <c r="AA794" s="928"/>
      <c r="AB794" s="928"/>
      <c r="AC794" s="928"/>
      <c r="AD794" s="928"/>
      <c r="AE794" s="928"/>
      <c r="AF794" s="928"/>
      <c r="AG794" s="928"/>
      <c r="AH794" s="928"/>
      <c r="AI794" s="928"/>
      <c r="AJ794" s="928"/>
      <c r="AK794" s="928"/>
      <c r="AL794" s="928"/>
      <c r="AM794" s="928"/>
      <c r="AN794" s="928"/>
      <c r="AO794" s="928"/>
      <c r="AP794" s="928"/>
      <c r="AQ794" s="928"/>
      <c r="AR794" s="928"/>
    </row>
    <row r="795" spans="1:44">
      <c r="A795" s="928"/>
      <c r="B795" s="928"/>
      <c r="C795" s="928"/>
      <c r="D795" s="928"/>
      <c r="E795" s="928"/>
      <c r="F795" s="928"/>
      <c r="G795" s="928"/>
      <c r="H795" s="928"/>
      <c r="I795" s="928"/>
      <c r="J795" s="928"/>
      <c r="K795" s="928"/>
      <c r="L795" s="928"/>
      <c r="M795" s="928"/>
      <c r="N795" s="928"/>
      <c r="O795" s="928"/>
      <c r="P795" s="928"/>
      <c r="Q795" s="928"/>
      <c r="R795" s="928"/>
      <c r="S795" s="928"/>
      <c r="T795" s="928"/>
      <c r="U795" s="928"/>
      <c r="V795" s="928"/>
      <c r="W795" s="928"/>
      <c r="X795" s="928"/>
      <c r="Y795" s="928"/>
      <c r="Z795" s="928"/>
      <c r="AA795" s="928"/>
      <c r="AB795" s="928"/>
      <c r="AC795" s="928"/>
      <c r="AD795" s="928"/>
      <c r="AE795" s="928"/>
      <c r="AF795" s="928"/>
      <c r="AG795" s="928"/>
      <c r="AH795" s="928"/>
      <c r="AI795" s="928"/>
      <c r="AJ795" s="928"/>
      <c r="AK795" s="928"/>
      <c r="AL795" s="928"/>
      <c r="AM795" s="928"/>
      <c r="AN795" s="928"/>
      <c r="AO795" s="928"/>
      <c r="AP795" s="928"/>
      <c r="AQ795" s="928"/>
      <c r="AR795" s="928"/>
    </row>
    <row r="796" spans="1:44">
      <c r="A796" s="928"/>
      <c r="B796" s="928"/>
      <c r="C796" s="928"/>
      <c r="D796" s="928"/>
      <c r="E796" s="928"/>
      <c r="F796" s="928"/>
      <c r="G796" s="928"/>
      <c r="H796" s="928"/>
      <c r="I796" s="928"/>
      <c r="J796" s="928"/>
      <c r="K796" s="928"/>
      <c r="L796" s="928"/>
      <c r="M796" s="928"/>
      <c r="N796" s="928"/>
      <c r="O796" s="928"/>
      <c r="P796" s="928"/>
      <c r="Q796" s="928"/>
      <c r="R796" s="928"/>
      <c r="S796" s="928"/>
      <c r="T796" s="928"/>
      <c r="U796" s="928"/>
      <c r="V796" s="928"/>
      <c r="W796" s="928"/>
      <c r="X796" s="928"/>
      <c r="Y796" s="928"/>
      <c r="Z796" s="928"/>
      <c r="AA796" s="928"/>
      <c r="AB796" s="928"/>
      <c r="AC796" s="928"/>
      <c r="AD796" s="928"/>
      <c r="AE796" s="928"/>
      <c r="AF796" s="928"/>
      <c r="AG796" s="928"/>
      <c r="AH796" s="928"/>
      <c r="AI796" s="928"/>
      <c r="AJ796" s="928"/>
      <c r="AK796" s="928"/>
      <c r="AL796" s="928"/>
      <c r="AM796" s="928"/>
      <c r="AN796" s="928"/>
      <c r="AO796" s="928"/>
      <c r="AP796" s="928"/>
      <c r="AQ796" s="928"/>
      <c r="AR796" s="928"/>
    </row>
    <row r="797" spans="1:44">
      <c r="A797" s="928"/>
      <c r="B797" s="928"/>
      <c r="C797" s="928"/>
      <c r="D797" s="928"/>
      <c r="E797" s="928"/>
      <c r="F797" s="928"/>
      <c r="G797" s="928"/>
      <c r="H797" s="928"/>
      <c r="I797" s="928"/>
      <c r="J797" s="928"/>
      <c r="K797" s="928"/>
      <c r="L797" s="928"/>
      <c r="M797" s="928"/>
      <c r="N797" s="928"/>
      <c r="O797" s="928"/>
      <c r="P797" s="928"/>
      <c r="Q797" s="928"/>
      <c r="R797" s="928"/>
      <c r="S797" s="928"/>
      <c r="T797" s="928"/>
      <c r="U797" s="928"/>
      <c r="V797" s="928"/>
      <c r="W797" s="928"/>
      <c r="X797" s="928"/>
      <c r="Y797" s="928"/>
      <c r="Z797" s="928"/>
      <c r="AA797" s="928"/>
      <c r="AB797" s="928"/>
      <c r="AC797" s="928"/>
      <c r="AD797" s="928"/>
      <c r="AE797" s="928"/>
      <c r="AF797" s="928"/>
      <c r="AG797" s="928"/>
      <c r="AH797" s="928"/>
      <c r="AI797" s="928"/>
      <c r="AJ797" s="928"/>
      <c r="AK797" s="928"/>
      <c r="AL797" s="928"/>
      <c r="AM797" s="928"/>
      <c r="AN797" s="928"/>
      <c r="AO797" s="928"/>
      <c r="AP797" s="928"/>
      <c r="AQ797" s="928"/>
      <c r="AR797" s="928"/>
    </row>
    <row r="798" spans="1:44">
      <c r="A798" s="928"/>
      <c r="B798" s="928"/>
      <c r="C798" s="928"/>
      <c r="D798" s="928"/>
      <c r="E798" s="928"/>
      <c r="F798" s="928"/>
      <c r="G798" s="928"/>
      <c r="H798" s="928"/>
      <c r="I798" s="928"/>
      <c r="J798" s="928"/>
      <c r="K798" s="928"/>
      <c r="L798" s="928"/>
      <c r="M798" s="928"/>
      <c r="N798" s="928"/>
      <c r="O798" s="928"/>
      <c r="P798" s="928"/>
      <c r="Q798" s="928"/>
      <c r="R798" s="928"/>
      <c r="S798" s="928"/>
      <c r="T798" s="928"/>
      <c r="U798" s="928"/>
      <c r="V798" s="928"/>
      <c r="W798" s="928"/>
      <c r="X798" s="928"/>
      <c r="Y798" s="928"/>
      <c r="Z798" s="928"/>
      <c r="AA798" s="928"/>
      <c r="AB798" s="928"/>
      <c r="AC798" s="928"/>
      <c r="AD798" s="928"/>
      <c r="AE798" s="928"/>
      <c r="AF798" s="928"/>
      <c r="AG798" s="928"/>
      <c r="AH798" s="928"/>
      <c r="AI798" s="928"/>
      <c r="AJ798" s="928"/>
      <c r="AK798" s="928"/>
      <c r="AL798" s="928"/>
      <c r="AM798" s="928"/>
      <c r="AN798" s="928"/>
      <c r="AO798" s="928"/>
      <c r="AP798" s="928"/>
      <c r="AQ798" s="928"/>
      <c r="AR798" s="928"/>
    </row>
    <row r="799" spans="1:44">
      <c r="A799" s="928"/>
      <c r="B799" s="928"/>
      <c r="C799" s="928"/>
      <c r="D799" s="928"/>
      <c r="E799" s="928"/>
      <c r="F799" s="928"/>
      <c r="G799" s="928"/>
      <c r="H799" s="928"/>
      <c r="I799" s="928"/>
      <c r="J799" s="928"/>
      <c r="K799" s="928"/>
      <c r="L799" s="928"/>
      <c r="M799" s="928"/>
      <c r="N799" s="928"/>
      <c r="O799" s="928"/>
      <c r="P799" s="928"/>
      <c r="Q799" s="928"/>
      <c r="R799" s="928"/>
      <c r="S799" s="928"/>
      <c r="T799" s="928"/>
      <c r="U799" s="928"/>
      <c r="V799" s="928"/>
      <c r="W799" s="928"/>
      <c r="X799" s="928"/>
      <c r="Y799" s="928"/>
      <c r="Z799" s="928"/>
      <c r="AA799" s="928"/>
      <c r="AB799" s="928"/>
      <c r="AC799" s="928"/>
      <c r="AD799" s="928"/>
      <c r="AE799" s="928"/>
      <c r="AF799" s="928"/>
      <c r="AG799" s="928"/>
      <c r="AH799" s="928"/>
      <c r="AI799" s="928"/>
      <c r="AJ799" s="928"/>
      <c r="AK799" s="928"/>
      <c r="AL799" s="928"/>
      <c r="AM799" s="928"/>
      <c r="AN799" s="928"/>
      <c r="AO799" s="928"/>
      <c r="AP799" s="928"/>
      <c r="AQ799" s="928"/>
      <c r="AR799" s="928"/>
    </row>
    <row r="800" spans="1:44">
      <c r="A800" s="928"/>
      <c r="B800" s="928"/>
      <c r="C800" s="928"/>
      <c r="D800" s="928"/>
      <c r="E800" s="928"/>
      <c r="F800" s="928"/>
      <c r="G800" s="928"/>
      <c r="H800" s="928"/>
      <c r="I800" s="928"/>
      <c r="J800" s="928"/>
      <c r="K800" s="928"/>
      <c r="L800" s="928"/>
      <c r="M800" s="928"/>
      <c r="N800" s="928"/>
      <c r="O800" s="928"/>
      <c r="P800" s="928"/>
      <c r="Q800" s="928"/>
      <c r="R800" s="928"/>
      <c r="S800" s="928"/>
      <c r="T800" s="928"/>
      <c r="U800" s="928"/>
      <c r="V800" s="928"/>
      <c r="W800" s="928"/>
      <c r="X800" s="928"/>
      <c r="Y800" s="928"/>
      <c r="Z800" s="928"/>
      <c r="AA800" s="928"/>
      <c r="AB800" s="928"/>
      <c r="AC800" s="928"/>
      <c r="AD800" s="928"/>
      <c r="AE800" s="928"/>
      <c r="AF800" s="928"/>
      <c r="AG800" s="928"/>
      <c r="AH800" s="928"/>
      <c r="AI800" s="928"/>
      <c r="AJ800" s="928"/>
      <c r="AK800" s="928"/>
      <c r="AL800" s="928"/>
      <c r="AM800" s="928"/>
      <c r="AN800" s="928"/>
      <c r="AO800" s="928"/>
      <c r="AP800" s="928"/>
      <c r="AQ800" s="928"/>
      <c r="AR800" s="928"/>
    </row>
    <row r="801" spans="1:44">
      <c r="A801" s="928"/>
      <c r="B801" s="928"/>
      <c r="C801" s="928"/>
      <c r="D801" s="928"/>
      <c r="E801" s="928"/>
      <c r="F801" s="928"/>
      <c r="G801" s="928"/>
      <c r="H801" s="928"/>
      <c r="I801" s="928"/>
      <c r="J801" s="928"/>
      <c r="K801" s="928"/>
      <c r="L801" s="928"/>
      <c r="M801" s="928"/>
      <c r="N801" s="928"/>
      <c r="O801" s="928"/>
      <c r="P801" s="928"/>
      <c r="Q801" s="928"/>
      <c r="R801" s="928"/>
      <c r="S801" s="928"/>
      <c r="T801" s="928"/>
      <c r="U801" s="928"/>
      <c r="V801" s="928"/>
      <c r="W801" s="928"/>
      <c r="X801" s="928"/>
      <c r="Y801" s="928"/>
      <c r="Z801" s="928"/>
      <c r="AA801" s="928"/>
      <c r="AB801" s="928"/>
      <c r="AC801" s="928"/>
      <c r="AD801" s="928"/>
      <c r="AE801" s="928"/>
      <c r="AF801" s="928"/>
      <c r="AG801" s="928"/>
      <c r="AH801" s="928"/>
      <c r="AI801" s="928"/>
      <c r="AJ801" s="928"/>
      <c r="AK801" s="928"/>
      <c r="AL801" s="928"/>
      <c r="AM801" s="928"/>
      <c r="AN801" s="928"/>
      <c r="AO801" s="928"/>
      <c r="AP801" s="928"/>
      <c r="AQ801" s="928"/>
      <c r="AR801" s="928"/>
    </row>
    <row r="802" spans="1:44">
      <c r="A802" s="928"/>
      <c r="B802" s="928"/>
      <c r="C802" s="928"/>
      <c r="D802" s="928"/>
      <c r="E802" s="928"/>
      <c r="F802" s="928"/>
      <c r="G802" s="928"/>
      <c r="H802" s="928"/>
      <c r="I802" s="928"/>
      <c r="J802" s="928"/>
      <c r="K802" s="928"/>
      <c r="L802" s="928"/>
      <c r="M802" s="928"/>
      <c r="N802" s="928"/>
      <c r="O802" s="928"/>
      <c r="P802" s="928"/>
      <c r="Q802" s="928"/>
      <c r="R802" s="928"/>
      <c r="S802" s="928"/>
      <c r="T802" s="928"/>
      <c r="U802" s="928"/>
      <c r="V802" s="928"/>
      <c r="W802" s="928"/>
      <c r="X802" s="928"/>
      <c r="Y802" s="928"/>
      <c r="Z802" s="928"/>
      <c r="AA802" s="928"/>
      <c r="AB802" s="928"/>
      <c r="AC802" s="928"/>
      <c r="AD802" s="928"/>
      <c r="AE802" s="928"/>
      <c r="AF802" s="928"/>
      <c r="AG802" s="928"/>
      <c r="AH802" s="928"/>
      <c r="AI802" s="928"/>
      <c r="AJ802" s="928"/>
      <c r="AK802" s="928"/>
      <c r="AL802" s="928"/>
      <c r="AM802" s="928"/>
      <c r="AN802" s="928"/>
      <c r="AO802" s="928"/>
      <c r="AP802" s="928"/>
      <c r="AQ802" s="928"/>
      <c r="AR802" s="928"/>
    </row>
    <row r="803" spans="1:44">
      <c r="A803" s="928"/>
      <c r="B803" s="928"/>
      <c r="C803" s="928"/>
      <c r="D803" s="928"/>
      <c r="E803" s="928"/>
      <c r="F803" s="928"/>
      <c r="G803" s="928"/>
      <c r="H803" s="928"/>
      <c r="I803" s="928"/>
      <c r="J803" s="928"/>
      <c r="K803" s="928"/>
      <c r="L803" s="928"/>
      <c r="M803" s="928"/>
      <c r="N803" s="928"/>
      <c r="O803" s="928"/>
      <c r="P803" s="928"/>
      <c r="Q803" s="928"/>
      <c r="R803" s="928"/>
      <c r="S803" s="928"/>
      <c r="T803" s="928"/>
      <c r="U803" s="928"/>
      <c r="V803" s="928"/>
      <c r="W803" s="928"/>
      <c r="X803" s="928"/>
      <c r="Y803" s="928"/>
      <c r="Z803" s="928"/>
      <c r="AA803" s="928"/>
      <c r="AB803" s="928"/>
      <c r="AC803" s="928"/>
      <c r="AD803" s="928"/>
      <c r="AE803" s="928"/>
      <c r="AF803" s="928"/>
      <c r="AG803" s="928"/>
      <c r="AH803" s="928"/>
      <c r="AI803" s="928"/>
      <c r="AJ803" s="928"/>
      <c r="AK803" s="928"/>
      <c r="AL803" s="928"/>
      <c r="AM803" s="928"/>
      <c r="AN803" s="928"/>
      <c r="AO803" s="928"/>
      <c r="AP803" s="928"/>
      <c r="AQ803" s="928"/>
      <c r="AR803" s="928"/>
    </row>
    <row r="804" spans="1:44">
      <c r="A804" s="928"/>
      <c r="B804" s="928"/>
      <c r="C804" s="928"/>
      <c r="D804" s="928"/>
      <c r="E804" s="928"/>
      <c r="F804" s="928"/>
      <c r="G804" s="928"/>
      <c r="H804" s="928"/>
      <c r="I804" s="928"/>
      <c r="J804" s="928"/>
      <c r="K804" s="928"/>
      <c r="L804" s="928"/>
      <c r="M804" s="928"/>
      <c r="N804" s="928"/>
      <c r="O804" s="928"/>
      <c r="P804" s="928"/>
      <c r="Q804" s="928"/>
      <c r="R804" s="928"/>
      <c r="S804" s="928"/>
      <c r="T804" s="928"/>
      <c r="U804" s="928"/>
      <c r="V804" s="928"/>
      <c r="W804" s="928"/>
      <c r="X804" s="928"/>
      <c r="Y804" s="928"/>
      <c r="Z804" s="928"/>
      <c r="AA804" s="928"/>
      <c r="AB804" s="928"/>
      <c r="AC804" s="928"/>
      <c r="AD804" s="928"/>
      <c r="AE804" s="928"/>
      <c r="AF804" s="928"/>
      <c r="AG804" s="928"/>
      <c r="AH804" s="928"/>
      <c r="AI804" s="928"/>
      <c r="AJ804" s="928"/>
      <c r="AK804" s="928"/>
      <c r="AL804" s="928"/>
      <c r="AM804" s="928"/>
      <c r="AN804" s="928"/>
      <c r="AO804" s="928"/>
      <c r="AP804" s="928"/>
      <c r="AQ804" s="928"/>
      <c r="AR804" s="928"/>
    </row>
    <row r="805" spans="1:44">
      <c r="A805" s="928"/>
      <c r="B805" s="928"/>
      <c r="C805" s="928"/>
      <c r="D805" s="928"/>
      <c r="E805" s="928"/>
      <c r="F805" s="928"/>
      <c r="G805" s="928"/>
      <c r="H805" s="928"/>
      <c r="I805" s="928"/>
      <c r="J805" s="928"/>
      <c r="K805" s="928"/>
      <c r="L805" s="928"/>
      <c r="M805" s="928"/>
      <c r="N805" s="928"/>
      <c r="O805" s="928"/>
      <c r="P805" s="928"/>
      <c r="Q805" s="928"/>
      <c r="R805" s="928"/>
      <c r="S805" s="928"/>
      <c r="T805" s="928"/>
      <c r="U805" s="928"/>
      <c r="V805" s="928"/>
      <c r="W805" s="928"/>
      <c r="X805" s="928"/>
      <c r="Y805" s="928"/>
      <c r="Z805" s="928"/>
      <c r="AA805" s="928"/>
      <c r="AB805" s="928"/>
      <c r="AC805" s="928"/>
      <c r="AD805" s="928"/>
      <c r="AE805" s="928"/>
      <c r="AF805" s="928"/>
      <c r="AG805" s="928"/>
      <c r="AH805" s="928"/>
      <c r="AI805" s="928"/>
      <c r="AJ805" s="928"/>
      <c r="AK805" s="928"/>
      <c r="AL805" s="928"/>
      <c r="AM805" s="928"/>
      <c r="AN805" s="928"/>
      <c r="AO805" s="928"/>
      <c r="AP805" s="928"/>
      <c r="AQ805" s="928"/>
      <c r="AR805" s="928"/>
    </row>
    <row r="806" spans="1:44">
      <c r="A806" s="928"/>
      <c r="B806" s="928"/>
      <c r="C806" s="928"/>
      <c r="D806" s="928"/>
      <c r="E806" s="928"/>
      <c r="F806" s="928"/>
      <c r="G806" s="928"/>
      <c r="H806" s="928"/>
      <c r="I806" s="928"/>
      <c r="J806" s="928"/>
      <c r="K806" s="928"/>
      <c r="L806" s="928"/>
      <c r="M806" s="928"/>
      <c r="N806" s="928"/>
      <c r="O806" s="928"/>
      <c r="P806" s="928"/>
      <c r="Q806" s="928"/>
      <c r="R806" s="928"/>
      <c r="S806" s="928"/>
      <c r="T806" s="928"/>
      <c r="U806" s="928"/>
      <c r="V806" s="928"/>
      <c r="W806" s="928"/>
      <c r="X806" s="928"/>
      <c r="Y806" s="928"/>
      <c r="Z806" s="928"/>
      <c r="AA806" s="928"/>
      <c r="AB806" s="928"/>
      <c r="AC806" s="928"/>
      <c r="AD806" s="928"/>
      <c r="AE806" s="928"/>
      <c r="AF806" s="928"/>
      <c r="AG806" s="928"/>
      <c r="AH806" s="928"/>
      <c r="AI806" s="928"/>
      <c r="AJ806" s="928"/>
      <c r="AK806" s="928"/>
      <c r="AL806" s="928"/>
      <c r="AM806" s="928"/>
      <c r="AN806" s="928"/>
      <c r="AO806" s="928"/>
      <c r="AP806" s="928"/>
      <c r="AQ806" s="928"/>
      <c r="AR806" s="928"/>
    </row>
    <row r="807" spans="1:44">
      <c r="A807" s="928"/>
      <c r="B807" s="928"/>
      <c r="C807" s="928"/>
      <c r="D807" s="928"/>
      <c r="E807" s="928"/>
      <c r="F807" s="928"/>
      <c r="G807" s="928"/>
      <c r="H807" s="928"/>
      <c r="I807" s="928"/>
      <c r="J807" s="928"/>
      <c r="K807" s="928"/>
      <c r="L807" s="928"/>
      <c r="M807" s="928"/>
      <c r="N807" s="928"/>
      <c r="O807" s="928"/>
      <c r="P807" s="928"/>
      <c r="Q807" s="928"/>
      <c r="R807" s="928"/>
      <c r="S807" s="928"/>
      <c r="T807" s="928"/>
      <c r="U807" s="928"/>
      <c r="V807" s="928"/>
      <c r="W807" s="928"/>
      <c r="X807" s="928"/>
      <c r="Y807" s="928"/>
      <c r="Z807" s="928"/>
      <c r="AA807" s="928"/>
      <c r="AB807" s="928"/>
      <c r="AC807" s="928"/>
      <c r="AD807" s="928"/>
      <c r="AE807" s="928"/>
      <c r="AF807" s="928"/>
      <c r="AG807" s="928"/>
      <c r="AH807" s="928"/>
      <c r="AI807" s="928"/>
      <c r="AJ807" s="928"/>
      <c r="AK807" s="928"/>
      <c r="AL807" s="928"/>
      <c r="AM807" s="928"/>
      <c r="AN807" s="928"/>
      <c r="AO807" s="928"/>
      <c r="AP807" s="928"/>
      <c r="AQ807" s="928"/>
      <c r="AR807" s="928"/>
    </row>
    <row r="808" spans="1:44">
      <c r="A808" s="928"/>
      <c r="B808" s="928"/>
      <c r="C808" s="928"/>
      <c r="D808" s="928"/>
      <c r="E808" s="928"/>
      <c r="F808" s="928"/>
      <c r="G808" s="928"/>
      <c r="H808" s="928"/>
      <c r="I808" s="928"/>
      <c r="J808" s="928"/>
      <c r="K808" s="928"/>
      <c r="L808" s="928"/>
      <c r="M808" s="928"/>
      <c r="N808" s="928"/>
      <c r="O808" s="928"/>
      <c r="P808" s="928"/>
      <c r="Q808" s="928"/>
      <c r="R808" s="928"/>
      <c r="S808" s="928"/>
      <c r="T808" s="928"/>
      <c r="U808" s="928"/>
      <c r="V808" s="928"/>
      <c r="W808" s="928"/>
      <c r="X808" s="928"/>
      <c r="Y808" s="928"/>
      <c r="Z808" s="928"/>
      <c r="AA808" s="928"/>
      <c r="AB808" s="928"/>
      <c r="AC808" s="928"/>
      <c r="AD808" s="928"/>
      <c r="AE808" s="928"/>
      <c r="AF808" s="928"/>
      <c r="AG808" s="928"/>
      <c r="AH808" s="928"/>
      <c r="AI808" s="928"/>
      <c r="AJ808" s="928"/>
      <c r="AK808" s="928"/>
      <c r="AL808" s="928"/>
      <c r="AM808" s="928"/>
      <c r="AN808" s="928"/>
      <c r="AO808" s="928"/>
      <c r="AP808" s="928"/>
      <c r="AQ808" s="928"/>
      <c r="AR808" s="928"/>
    </row>
    <row r="809" spans="1:44">
      <c r="A809" s="928"/>
      <c r="B809" s="928"/>
      <c r="C809" s="928"/>
      <c r="D809" s="928"/>
      <c r="E809" s="928"/>
      <c r="F809" s="928"/>
      <c r="G809" s="928"/>
      <c r="H809" s="928"/>
      <c r="I809" s="928"/>
      <c r="J809" s="928"/>
      <c r="K809" s="928"/>
      <c r="L809" s="928"/>
      <c r="M809" s="928"/>
      <c r="N809" s="928"/>
      <c r="O809" s="928"/>
      <c r="P809" s="928"/>
      <c r="Q809" s="928"/>
      <c r="R809" s="928"/>
      <c r="S809" s="928"/>
      <c r="T809" s="928"/>
      <c r="U809" s="928"/>
      <c r="V809" s="928"/>
      <c r="W809" s="928"/>
      <c r="X809" s="928"/>
      <c r="Y809" s="928"/>
      <c r="Z809" s="928"/>
      <c r="AA809" s="928"/>
      <c r="AB809" s="928"/>
      <c r="AC809" s="928"/>
      <c r="AD809" s="928"/>
      <c r="AE809" s="928"/>
      <c r="AF809" s="928"/>
      <c r="AG809" s="928"/>
      <c r="AH809" s="928"/>
      <c r="AI809" s="928"/>
      <c r="AJ809" s="928"/>
      <c r="AK809" s="928"/>
      <c r="AL809" s="928"/>
      <c r="AM809" s="928"/>
      <c r="AN809" s="928"/>
      <c r="AO809" s="928"/>
      <c r="AP809" s="928"/>
      <c r="AQ809" s="928"/>
      <c r="AR809" s="928"/>
    </row>
    <row r="810" spans="1:44">
      <c r="A810" s="928"/>
      <c r="B810" s="928"/>
      <c r="C810" s="928"/>
      <c r="D810" s="928"/>
      <c r="E810" s="928"/>
      <c r="F810" s="928"/>
      <c r="G810" s="928"/>
      <c r="H810" s="928"/>
      <c r="I810" s="928"/>
      <c r="J810" s="928"/>
      <c r="K810" s="928"/>
      <c r="L810" s="928"/>
      <c r="M810" s="928"/>
      <c r="N810" s="928"/>
      <c r="O810" s="928"/>
      <c r="P810" s="928"/>
      <c r="Q810" s="928"/>
      <c r="R810" s="928"/>
      <c r="S810" s="928"/>
      <c r="T810" s="928"/>
      <c r="U810" s="928"/>
      <c r="V810" s="928"/>
      <c r="W810" s="928"/>
      <c r="X810" s="928"/>
      <c r="Y810" s="928"/>
      <c r="Z810" s="928"/>
      <c r="AA810" s="928"/>
      <c r="AB810" s="928"/>
      <c r="AC810" s="928"/>
      <c r="AD810" s="928"/>
      <c r="AE810" s="928"/>
      <c r="AF810" s="928"/>
      <c r="AG810" s="928"/>
      <c r="AH810" s="928"/>
      <c r="AI810" s="928"/>
      <c r="AJ810" s="928"/>
      <c r="AK810" s="928"/>
      <c r="AL810" s="928"/>
      <c r="AM810" s="928"/>
      <c r="AN810" s="928"/>
      <c r="AO810" s="928"/>
      <c r="AP810" s="928"/>
      <c r="AQ810" s="928"/>
      <c r="AR810" s="928"/>
    </row>
    <row r="811" spans="1:44">
      <c r="A811" s="928"/>
      <c r="B811" s="928"/>
      <c r="C811" s="928"/>
      <c r="D811" s="928"/>
      <c r="E811" s="928"/>
      <c r="F811" s="928"/>
      <c r="G811" s="928"/>
      <c r="H811" s="928"/>
      <c r="I811" s="928"/>
      <c r="J811" s="928"/>
      <c r="K811" s="928"/>
      <c r="L811" s="928"/>
      <c r="M811" s="928"/>
      <c r="N811" s="928"/>
      <c r="O811" s="928"/>
      <c r="P811" s="928"/>
      <c r="Q811" s="928"/>
      <c r="R811" s="928"/>
      <c r="S811" s="928"/>
      <c r="T811" s="928"/>
      <c r="U811" s="928"/>
      <c r="V811" s="928"/>
      <c r="W811" s="928"/>
      <c r="X811" s="928"/>
      <c r="Y811" s="928"/>
      <c r="Z811" s="928"/>
      <c r="AA811" s="928"/>
      <c r="AB811" s="928"/>
      <c r="AC811" s="928"/>
      <c r="AD811" s="928"/>
      <c r="AE811" s="928"/>
      <c r="AF811" s="928"/>
      <c r="AG811" s="928"/>
      <c r="AH811" s="928"/>
      <c r="AI811" s="928"/>
      <c r="AJ811" s="928"/>
      <c r="AK811" s="928"/>
      <c r="AL811" s="928"/>
      <c r="AM811" s="928"/>
      <c r="AN811" s="928"/>
      <c r="AO811" s="928"/>
      <c r="AP811" s="928"/>
      <c r="AQ811" s="928"/>
      <c r="AR811" s="928"/>
    </row>
    <row r="812" spans="1:44">
      <c r="A812" s="928"/>
      <c r="B812" s="928"/>
      <c r="C812" s="928"/>
      <c r="D812" s="928"/>
      <c r="E812" s="928"/>
      <c r="F812" s="928"/>
      <c r="G812" s="928"/>
      <c r="H812" s="928"/>
      <c r="I812" s="928"/>
      <c r="J812" s="928"/>
      <c r="K812" s="928"/>
      <c r="L812" s="928"/>
      <c r="M812" s="928"/>
      <c r="N812" s="928"/>
      <c r="O812" s="928"/>
      <c r="P812" s="928"/>
      <c r="Q812" s="928"/>
      <c r="R812" s="928"/>
      <c r="S812" s="928"/>
      <c r="T812" s="928"/>
      <c r="U812" s="928"/>
      <c r="V812" s="928"/>
      <c r="W812" s="928"/>
      <c r="X812" s="928"/>
      <c r="Y812" s="928"/>
      <c r="Z812" s="928"/>
      <c r="AA812" s="928"/>
      <c r="AB812" s="928"/>
      <c r="AC812" s="928"/>
      <c r="AD812" s="928"/>
      <c r="AE812" s="928"/>
      <c r="AF812" s="928"/>
      <c r="AG812" s="928"/>
      <c r="AH812" s="928"/>
      <c r="AI812" s="928"/>
      <c r="AJ812" s="928"/>
      <c r="AK812" s="928"/>
      <c r="AL812" s="928"/>
      <c r="AM812" s="928"/>
      <c r="AN812" s="928"/>
      <c r="AO812" s="928"/>
      <c r="AP812" s="928"/>
      <c r="AQ812" s="928"/>
      <c r="AR812" s="928"/>
    </row>
    <row r="813" spans="1:44">
      <c r="A813" s="928"/>
      <c r="B813" s="928"/>
      <c r="C813" s="928"/>
      <c r="D813" s="928"/>
      <c r="E813" s="928"/>
      <c r="F813" s="928"/>
      <c r="G813" s="928"/>
      <c r="H813" s="928"/>
      <c r="I813" s="928"/>
      <c r="J813" s="928"/>
      <c r="K813" s="928"/>
      <c r="L813" s="928"/>
      <c r="M813" s="928"/>
      <c r="N813" s="928"/>
      <c r="O813" s="928"/>
      <c r="P813" s="928"/>
      <c r="Q813" s="928"/>
      <c r="R813" s="928"/>
      <c r="S813" s="928"/>
      <c r="T813" s="928"/>
      <c r="U813" s="928"/>
      <c r="V813" s="928"/>
      <c r="W813" s="928"/>
      <c r="X813" s="928"/>
      <c r="Y813" s="928"/>
      <c r="Z813" s="928"/>
      <c r="AA813" s="928"/>
      <c r="AB813" s="928"/>
      <c r="AC813" s="928"/>
      <c r="AD813" s="928"/>
      <c r="AE813" s="928"/>
      <c r="AF813" s="928"/>
      <c r="AG813" s="928"/>
      <c r="AH813" s="928"/>
      <c r="AI813" s="928"/>
      <c r="AJ813" s="928"/>
      <c r="AK813" s="928"/>
      <c r="AL813" s="928"/>
      <c r="AM813" s="928"/>
      <c r="AN813" s="928"/>
      <c r="AO813" s="928"/>
      <c r="AP813" s="928"/>
      <c r="AQ813" s="928"/>
      <c r="AR813" s="928"/>
    </row>
    <row r="814" spans="1:44">
      <c r="A814" s="928"/>
      <c r="B814" s="928"/>
      <c r="C814" s="928"/>
      <c r="D814" s="928"/>
      <c r="E814" s="928"/>
      <c r="F814" s="928"/>
      <c r="G814" s="928"/>
      <c r="H814" s="928"/>
      <c r="I814" s="928"/>
      <c r="J814" s="928"/>
      <c r="K814" s="928"/>
      <c r="L814" s="928"/>
      <c r="M814" s="928"/>
      <c r="N814" s="928"/>
      <c r="O814" s="928"/>
      <c r="P814" s="928"/>
      <c r="Q814" s="928"/>
      <c r="R814" s="928"/>
      <c r="S814" s="928"/>
      <c r="T814" s="928"/>
      <c r="U814" s="928"/>
      <c r="V814" s="928"/>
      <c r="W814" s="928"/>
      <c r="X814" s="928"/>
      <c r="Y814" s="928"/>
      <c r="Z814" s="928"/>
      <c r="AA814" s="928"/>
      <c r="AB814" s="928"/>
      <c r="AC814" s="928"/>
      <c r="AD814" s="928"/>
      <c r="AE814" s="928"/>
      <c r="AF814" s="928"/>
      <c r="AG814" s="928"/>
      <c r="AH814" s="928"/>
      <c r="AI814" s="928"/>
      <c r="AJ814" s="928"/>
      <c r="AK814" s="928"/>
      <c r="AL814" s="928"/>
      <c r="AM814" s="928"/>
      <c r="AN814" s="928"/>
      <c r="AO814" s="928"/>
      <c r="AP814" s="928"/>
      <c r="AQ814" s="928"/>
      <c r="AR814" s="928"/>
    </row>
    <row r="815" spans="1:44">
      <c r="A815" s="928"/>
      <c r="B815" s="928"/>
      <c r="C815" s="928"/>
      <c r="D815" s="928"/>
      <c r="E815" s="928"/>
      <c r="F815" s="928"/>
      <c r="G815" s="928"/>
      <c r="H815" s="928"/>
      <c r="I815" s="928"/>
      <c r="J815" s="928"/>
      <c r="K815" s="928"/>
      <c r="L815" s="928"/>
      <c r="M815" s="928"/>
      <c r="N815" s="928"/>
      <c r="O815" s="928"/>
      <c r="P815" s="928"/>
      <c r="Q815" s="928"/>
      <c r="R815" s="928"/>
      <c r="S815" s="928"/>
      <c r="T815" s="928"/>
      <c r="U815" s="928"/>
      <c r="V815" s="928"/>
      <c r="W815" s="928"/>
      <c r="X815" s="928"/>
      <c r="Y815" s="928"/>
      <c r="Z815" s="928"/>
      <c r="AA815" s="928"/>
      <c r="AB815" s="928"/>
      <c r="AC815" s="928"/>
      <c r="AD815" s="928"/>
      <c r="AE815" s="928"/>
      <c r="AF815" s="928"/>
      <c r="AG815" s="928"/>
      <c r="AH815" s="928"/>
      <c r="AI815" s="928"/>
      <c r="AJ815" s="928"/>
      <c r="AK815" s="928"/>
      <c r="AL815" s="928"/>
      <c r="AM815" s="928"/>
      <c r="AN815" s="928"/>
      <c r="AO815" s="928"/>
      <c r="AP815" s="928"/>
      <c r="AQ815" s="928"/>
      <c r="AR815" s="928"/>
    </row>
    <row r="816" spans="1:44">
      <c r="A816" s="928"/>
      <c r="B816" s="928"/>
      <c r="C816" s="928"/>
      <c r="D816" s="928"/>
      <c r="E816" s="928"/>
      <c r="F816" s="928"/>
      <c r="G816" s="928"/>
      <c r="H816" s="928"/>
      <c r="I816" s="928"/>
      <c r="J816" s="928"/>
      <c r="K816" s="928"/>
      <c r="L816" s="928"/>
      <c r="M816" s="928"/>
      <c r="N816" s="928"/>
      <c r="O816" s="928"/>
      <c r="P816" s="928"/>
      <c r="Q816" s="928"/>
      <c r="R816" s="928"/>
      <c r="S816" s="928"/>
      <c r="T816" s="928"/>
      <c r="U816" s="928"/>
      <c r="V816" s="928"/>
      <c r="W816" s="928"/>
      <c r="X816" s="928"/>
      <c r="Y816" s="928"/>
      <c r="Z816" s="928"/>
      <c r="AA816" s="928"/>
      <c r="AB816" s="928"/>
      <c r="AC816" s="928"/>
      <c r="AD816" s="928"/>
      <c r="AE816" s="928"/>
      <c r="AF816" s="928"/>
      <c r="AG816" s="928"/>
      <c r="AH816" s="928"/>
      <c r="AI816" s="928"/>
      <c r="AJ816" s="928"/>
      <c r="AK816" s="928"/>
      <c r="AL816" s="928"/>
      <c r="AM816" s="928"/>
      <c r="AN816" s="928"/>
      <c r="AO816" s="928"/>
      <c r="AP816" s="928"/>
      <c r="AQ816" s="928"/>
      <c r="AR816" s="928"/>
    </row>
    <row r="817" spans="1:44">
      <c r="A817" s="928"/>
      <c r="B817" s="928"/>
      <c r="C817" s="928"/>
      <c r="D817" s="928"/>
      <c r="E817" s="928"/>
      <c r="F817" s="928"/>
      <c r="G817" s="928"/>
      <c r="H817" s="928"/>
      <c r="I817" s="928"/>
      <c r="J817" s="928"/>
      <c r="K817" s="928"/>
      <c r="L817" s="928"/>
      <c r="M817" s="928"/>
      <c r="N817" s="928"/>
      <c r="O817" s="928"/>
      <c r="P817" s="928"/>
      <c r="Q817" s="928"/>
      <c r="R817" s="928"/>
      <c r="S817" s="928"/>
      <c r="T817" s="928"/>
      <c r="U817" s="928"/>
      <c r="V817" s="928"/>
      <c r="W817" s="928"/>
      <c r="X817" s="928"/>
      <c r="Y817" s="928"/>
      <c r="Z817" s="928"/>
      <c r="AA817" s="928"/>
      <c r="AB817" s="928"/>
      <c r="AC817" s="928"/>
      <c r="AD817" s="928"/>
      <c r="AE817" s="928"/>
      <c r="AF817" s="928"/>
      <c r="AG817" s="928"/>
      <c r="AH817" s="928"/>
      <c r="AI817" s="928"/>
      <c r="AJ817" s="928"/>
      <c r="AK817" s="928"/>
      <c r="AL817" s="928"/>
      <c r="AM817" s="928"/>
      <c r="AN817" s="928"/>
      <c r="AO817" s="928"/>
      <c r="AP817" s="928"/>
      <c r="AQ817" s="928"/>
      <c r="AR817" s="928"/>
    </row>
    <row r="818" spans="1:44">
      <c r="A818" s="928"/>
      <c r="B818" s="928"/>
      <c r="C818" s="928"/>
      <c r="D818" s="928"/>
      <c r="E818" s="928"/>
      <c r="F818" s="928"/>
      <c r="G818" s="928"/>
      <c r="H818" s="928"/>
      <c r="I818" s="928"/>
      <c r="J818" s="928"/>
      <c r="K818" s="928"/>
      <c r="L818" s="928"/>
      <c r="M818" s="928"/>
      <c r="N818" s="928"/>
      <c r="O818" s="928"/>
      <c r="P818" s="928"/>
      <c r="Q818" s="928"/>
      <c r="R818" s="928"/>
      <c r="S818" s="928"/>
      <c r="T818" s="928"/>
      <c r="U818" s="928"/>
      <c r="V818" s="928"/>
      <c r="W818" s="928"/>
      <c r="X818" s="928"/>
      <c r="Y818" s="928"/>
      <c r="Z818" s="928"/>
      <c r="AA818" s="928"/>
      <c r="AB818" s="928"/>
      <c r="AC818" s="928"/>
      <c r="AD818" s="928"/>
      <c r="AE818" s="928"/>
      <c r="AF818" s="928"/>
      <c r="AG818" s="928"/>
      <c r="AH818" s="928"/>
      <c r="AI818" s="928"/>
      <c r="AJ818" s="928"/>
      <c r="AK818" s="928"/>
      <c r="AL818" s="928"/>
      <c r="AM818" s="928"/>
      <c r="AN818" s="928"/>
      <c r="AO818" s="928"/>
      <c r="AP818" s="928"/>
      <c r="AQ818" s="928"/>
      <c r="AR818" s="928"/>
    </row>
    <row r="819" spans="1:44">
      <c r="A819" s="928"/>
      <c r="B819" s="928"/>
      <c r="C819" s="928"/>
      <c r="D819" s="928"/>
      <c r="E819" s="928"/>
      <c r="F819" s="928"/>
      <c r="G819" s="928"/>
      <c r="H819" s="928"/>
      <c r="I819" s="928"/>
      <c r="J819" s="928"/>
      <c r="K819" s="928"/>
      <c r="L819" s="928"/>
      <c r="M819" s="928"/>
      <c r="N819" s="928"/>
      <c r="O819" s="928"/>
      <c r="P819" s="928"/>
      <c r="Q819" s="928"/>
      <c r="R819" s="928"/>
      <c r="S819" s="928"/>
      <c r="T819" s="928"/>
      <c r="U819" s="928"/>
      <c r="V819" s="928"/>
      <c r="W819" s="928"/>
      <c r="X819" s="928"/>
      <c r="Y819" s="928"/>
      <c r="Z819" s="928"/>
      <c r="AA819" s="928"/>
      <c r="AB819" s="928"/>
      <c r="AC819" s="928"/>
      <c r="AD819" s="928"/>
      <c r="AE819" s="928"/>
      <c r="AF819" s="928"/>
      <c r="AG819" s="928"/>
      <c r="AH819" s="928"/>
      <c r="AI819" s="928"/>
      <c r="AJ819" s="928"/>
      <c r="AK819" s="928"/>
      <c r="AL819" s="928"/>
      <c r="AM819" s="928"/>
      <c r="AN819" s="928"/>
      <c r="AO819" s="928"/>
      <c r="AP819" s="928"/>
      <c r="AQ819" s="928"/>
      <c r="AR819" s="928"/>
    </row>
    <row r="820" spans="1:44">
      <c r="A820" s="928"/>
      <c r="B820" s="928"/>
      <c r="C820" s="928"/>
      <c r="D820" s="928"/>
      <c r="E820" s="928"/>
      <c r="F820" s="928"/>
      <c r="G820" s="928"/>
      <c r="H820" s="928"/>
      <c r="I820" s="928"/>
      <c r="J820" s="928"/>
      <c r="K820" s="928"/>
      <c r="L820" s="928"/>
      <c r="M820" s="928"/>
      <c r="N820" s="928"/>
      <c r="O820" s="928"/>
      <c r="P820" s="928"/>
      <c r="Q820" s="928"/>
      <c r="R820" s="928"/>
      <c r="S820" s="928"/>
      <c r="T820" s="928"/>
      <c r="U820" s="928"/>
      <c r="V820" s="928"/>
      <c r="W820" s="928"/>
      <c r="X820" s="928"/>
      <c r="Y820" s="928"/>
      <c r="Z820" s="928"/>
      <c r="AA820" s="928"/>
      <c r="AB820" s="928"/>
      <c r="AC820" s="928"/>
      <c r="AD820" s="928"/>
      <c r="AE820" s="928"/>
      <c r="AF820" s="928"/>
      <c r="AG820" s="928"/>
      <c r="AH820" s="928"/>
      <c r="AI820" s="928"/>
      <c r="AJ820" s="928"/>
      <c r="AK820" s="928"/>
      <c r="AL820" s="928"/>
      <c r="AM820" s="928"/>
      <c r="AN820" s="928"/>
      <c r="AO820" s="928"/>
      <c r="AP820" s="928"/>
      <c r="AQ820" s="928"/>
      <c r="AR820" s="928"/>
    </row>
    <row r="821" spans="1:44">
      <c r="A821" s="928"/>
      <c r="B821" s="928"/>
      <c r="C821" s="928"/>
      <c r="D821" s="928"/>
      <c r="E821" s="928"/>
      <c r="F821" s="928"/>
      <c r="G821" s="928"/>
      <c r="H821" s="928"/>
      <c r="I821" s="928"/>
      <c r="J821" s="928"/>
      <c r="K821" s="928"/>
      <c r="L821" s="928"/>
      <c r="M821" s="928"/>
      <c r="N821" s="928"/>
      <c r="O821" s="928"/>
      <c r="P821" s="928"/>
      <c r="Q821" s="928"/>
      <c r="R821" s="928"/>
      <c r="S821" s="928"/>
      <c r="T821" s="928"/>
      <c r="U821" s="928"/>
      <c r="V821" s="928"/>
      <c r="W821" s="928"/>
      <c r="X821" s="928"/>
      <c r="Y821" s="928"/>
      <c r="Z821" s="928"/>
      <c r="AA821" s="928"/>
      <c r="AB821" s="928"/>
      <c r="AC821" s="928"/>
      <c r="AD821" s="928"/>
      <c r="AE821" s="928"/>
      <c r="AF821" s="928"/>
      <c r="AG821" s="928"/>
      <c r="AH821" s="928"/>
      <c r="AI821" s="928"/>
      <c r="AJ821" s="928"/>
      <c r="AK821" s="928"/>
      <c r="AL821" s="928"/>
      <c r="AM821" s="928"/>
      <c r="AN821" s="928"/>
      <c r="AO821" s="928"/>
      <c r="AP821" s="928"/>
      <c r="AQ821" s="928"/>
      <c r="AR821" s="928"/>
    </row>
    <row r="822" spans="1:44">
      <c r="A822" s="928"/>
      <c r="B822" s="928"/>
      <c r="C822" s="928"/>
      <c r="D822" s="928"/>
      <c r="E822" s="928"/>
      <c r="F822" s="928"/>
      <c r="G822" s="928"/>
      <c r="H822" s="928"/>
      <c r="I822" s="928"/>
      <c r="J822" s="928"/>
      <c r="K822" s="928"/>
      <c r="L822" s="928"/>
      <c r="M822" s="928"/>
      <c r="N822" s="928"/>
      <c r="O822" s="928"/>
      <c r="P822" s="928"/>
      <c r="Q822" s="928"/>
      <c r="R822" s="928"/>
      <c r="S822" s="928"/>
      <c r="T822" s="928"/>
      <c r="U822" s="928"/>
      <c r="V822" s="928"/>
      <c r="W822" s="928"/>
      <c r="X822" s="928"/>
      <c r="Y822" s="928"/>
      <c r="Z822" s="928"/>
      <c r="AA822" s="928"/>
      <c r="AB822" s="928"/>
      <c r="AC822" s="928"/>
      <c r="AD822" s="928"/>
      <c r="AE822" s="928"/>
      <c r="AF822" s="928"/>
      <c r="AG822" s="928"/>
      <c r="AH822" s="928"/>
      <c r="AI822" s="928"/>
      <c r="AJ822" s="928"/>
      <c r="AK822" s="928"/>
      <c r="AL822" s="928"/>
      <c r="AM822" s="928"/>
      <c r="AN822" s="928"/>
      <c r="AO822" s="928"/>
      <c r="AP822" s="928"/>
      <c r="AQ822" s="928"/>
      <c r="AR822" s="928"/>
    </row>
    <row r="823" spans="1:44">
      <c r="A823" s="928"/>
      <c r="B823" s="928"/>
      <c r="C823" s="928"/>
      <c r="D823" s="928"/>
      <c r="E823" s="928"/>
      <c r="F823" s="928"/>
      <c r="G823" s="928"/>
      <c r="H823" s="928"/>
      <c r="I823" s="928"/>
      <c r="J823" s="928"/>
      <c r="K823" s="928"/>
      <c r="L823" s="928"/>
      <c r="M823" s="928"/>
      <c r="N823" s="928"/>
      <c r="O823" s="928"/>
      <c r="P823" s="928"/>
      <c r="Q823" s="928"/>
      <c r="R823" s="928"/>
      <c r="S823" s="928"/>
      <c r="T823" s="928"/>
      <c r="U823" s="928"/>
      <c r="V823" s="928"/>
      <c r="W823" s="928"/>
      <c r="X823" s="928"/>
      <c r="Y823" s="928"/>
      <c r="Z823" s="928"/>
      <c r="AA823" s="928"/>
      <c r="AB823" s="928"/>
      <c r="AC823" s="928"/>
      <c r="AD823" s="928"/>
      <c r="AE823" s="928"/>
      <c r="AF823" s="928"/>
      <c r="AG823" s="928"/>
      <c r="AH823" s="928"/>
      <c r="AI823" s="928"/>
      <c r="AJ823" s="928"/>
      <c r="AK823" s="928"/>
      <c r="AL823" s="928"/>
      <c r="AM823" s="928"/>
      <c r="AN823" s="928"/>
      <c r="AO823" s="928"/>
      <c r="AP823" s="928"/>
      <c r="AQ823" s="928"/>
      <c r="AR823" s="928"/>
    </row>
    <row r="824" spans="1:44">
      <c r="A824" s="928"/>
      <c r="B824" s="928"/>
      <c r="C824" s="928"/>
      <c r="D824" s="928"/>
      <c r="E824" s="928"/>
      <c r="F824" s="928"/>
      <c r="G824" s="928"/>
      <c r="H824" s="928"/>
      <c r="I824" s="928"/>
      <c r="J824" s="928"/>
      <c r="K824" s="928"/>
      <c r="L824" s="928"/>
      <c r="M824" s="928"/>
      <c r="N824" s="928"/>
      <c r="O824" s="928"/>
      <c r="P824" s="928"/>
      <c r="Q824" s="928"/>
      <c r="R824" s="928"/>
      <c r="S824" s="928"/>
      <c r="T824" s="928"/>
      <c r="U824" s="928"/>
      <c r="V824" s="928"/>
      <c r="W824" s="928"/>
      <c r="X824" s="928"/>
      <c r="Y824" s="928"/>
      <c r="Z824" s="928"/>
      <c r="AA824" s="928"/>
      <c r="AB824" s="928"/>
      <c r="AC824" s="928"/>
      <c r="AD824" s="928"/>
      <c r="AE824" s="928"/>
      <c r="AF824" s="928"/>
      <c r="AG824" s="928"/>
      <c r="AH824" s="928"/>
      <c r="AI824" s="928"/>
      <c r="AJ824" s="928"/>
      <c r="AK824" s="928"/>
      <c r="AL824" s="928"/>
      <c r="AM824" s="928"/>
      <c r="AN824" s="928"/>
      <c r="AO824" s="928"/>
      <c r="AP824" s="928"/>
      <c r="AQ824" s="928"/>
      <c r="AR824" s="928"/>
    </row>
    <row r="825" spans="1:44">
      <c r="A825" s="928"/>
      <c r="B825" s="928"/>
      <c r="C825" s="928"/>
      <c r="D825" s="928"/>
      <c r="E825" s="928"/>
      <c r="F825" s="928"/>
      <c r="G825" s="928"/>
      <c r="H825" s="928"/>
      <c r="I825" s="928"/>
      <c r="J825" s="928"/>
      <c r="K825" s="928"/>
      <c r="L825" s="928"/>
      <c r="M825" s="928"/>
      <c r="N825" s="928"/>
      <c r="O825" s="928"/>
      <c r="P825" s="928"/>
      <c r="Q825" s="928"/>
      <c r="R825" s="928"/>
      <c r="S825" s="928"/>
      <c r="T825" s="928"/>
      <c r="U825" s="928"/>
      <c r="V825" s="928"/>
      <c r="W825" s="928"/>
      <c r="X825" s="928"/>
      <c r="Y825" s="928"/>
      <c r="Z825" s="928"/>
      <c r="AA825" s="928"/>
      <c r="AB825" s="928"/>
      <c r="AC825" s="928"/>
      <c r="AD825" s="928"/>
      <c r="AE825" s="928"/>
      <c r="AF825" s="928"/>
      <c r="AG825" s="928"/>
      <c r="AH825" s="928"/>
      <c r="AI825" s="928"/>
      <c r="AJ825" s="928"/>
      <c r="AK825" s="928"/>
      <c r="AL825" s="928"/>
      <c r="AM825" s="928"/>
      <c r="AN825" s="928"/>
      <c r="AO825" s="928"/>
      <c r="AP825" s="928"/>
      <c r="AQ825" s="928"/>
      <c r="AR825" s="928"/>
    </row>
    <row r="826" spans="1:44">
      <c r="A826" s="928"/>
      <c r="B826" s="928"/>
      <c r="C826" s="928"/>
      <c r="D826" s="928"/>
      <c r="E826" s="928"/>
      <c r="F826" s="928"/>
      <c r="G826" s="928"/>
      <c r="H826" s="928"/>
      <c r="I826" s="928"/>
      <c r="J826" s="928"/>
      <c r="K826" s="928"/>
      <c r="L826" s="928"/>
      <c r="M826" s="928"/>
      <c r="N826" s="928"/>
      <c r="O826" s="928"/>
      <c r="P826" s="928"/>
      <c r="Q826" s="928"/>
      <c r="R826" s="928"/>
      <c r="S826" s="928"/>
      <c r="T826" s="928"/>
      <c r="U826" s="928"/>
      <c r="V826" s="928"/>
      <c r="W826" s="928"/>
      <c r="X826" s="928"/>
      <c r="Y826" s="928"/>
      <c r="Z826" s="928"/>
      <c r="AA826" s="928"/>
      <c r="AB826" s="928"/>
      <c r="AC826" s="928"/>
      <c r="AD826" s="928"/>
      <c r="AE826" s="928"/>
      <c r="AF826" s="928"/>
      <c r="AG826" s="928"/>
      <c r="AH826" s="928"/>
      <c r="AI826" s="928"/>
      <c r="AJ826" s="928"/>
      <c r="AK826" s="928"/>
      <c r="AL826" s="928"/>
      <c r="AM826" s="928"/>
      <c r="AN826" s="928"/>
      <c r="AO826" s="928"/>
      <c r="AP826" s="928"/>
      <c r="AQ826" s="928"/>
      <c r="AR826" s="928"/>
    </row>
    <row r="827" spans="1:44">
      <c r="A827" s="928"/>
      <c r="B827" s="928"/>
      <c r="C827" s="928"/>
      <c r="D827" s="928"/>
      <c r="E827" s="928"/>
      <c r="F827" s="928"/>
      <c r="G827" s="928"/>
      <c r="H827" s="928"/>
      <c r="I827" s="928"/>
      <c r="J827" s="928"/>
      <c r="K827" s="928"/>
      <c r="L827" s="928"/>
      <c r="M827" s="928"/>
      <c r="N827" s="928"/>
      <c r="O827" s="928"/>
      <c r="P827" s="928"/>
      <c r="Q827" s="928"/>
      <c r="R827" s="928"/>
      <c r="S827" s="928"/>
      <c r="T827" s="928"/>
      <c r="U827" s="928"/>
      <c r="V827" s="928"/>
      <c r="W827" s="928"/>
      <c r="X827" s="928"/>
      <c r="Y827" s="928"/>
      <c r="Z827" s="928"/>
      <c r="AA827" s="928"/>
      <c r="AB827" s="928"/>
      <c r="AC827" s="928"/>
      <c r="AD827" s="928"/>
      <c r="AE827" s="928"/>
      <c r="AF827" s="928"/>
      <c r="AG827" s="928"/>
      <c r="AH827" s="928"/>
      <c r="AI827" s="928"/>
      <c r="AJ827" s="928"/>
      <c r="AK827" s="928"/>
      <c r="AL827" s="928"/>
      <c r="AM827" s="928"/>
      <c r="AN827" s="928"/>
      <c r="AO827" s="928"/>
      <c r="AP827" s="928"/>
      <c r="AQ827" s="928"/>
      <c r="AR827" s="928"/>
    </row>
    <row r="828" spans="1:44">
      <c r="A828" s="928"/>
      <c r="B828" s="928"/>
      <c r="C828" s="928"/>
      <c r="D828" s="928"/>
      <c r="E828" s="928"/>
      <c r="F828" s="928"/>
      <c r="G828" s="928"/>
      <c r="H828" s="928"/>
      <c r="I828" s="928"/>
      <c r="J828" s="928"/>
      <c r="K828" s="928"/>
      <c r="L828" s="928"/>
      <c r="M828" s="928"/>
      <c r="N828" s="928"/>
      <c r="O828" s="928"/>
      <c r="P828" s="928"/>
      <c r="Q828" s="928"/>
      <c r="R828" s="928"/>
      <c r="S828" s="928"/>
      <c r="T828" s="928"/>
      <c r="U828" s="928"/>
      <c r="V828" s="928"/>
      <c r="W828" s="928"/>
      <c r="X828" s="928"/>
      <c r="Y828" s="928"/>
      <c r="Z828" s="928"/>
      <c r="AA828" s="928"/>
      <c r="AB828" s="928"/>
      <c r="AC828" s="928"/>
      <c r="AD828" s="928"/>
      <c r="AE828" s="928"/>
      <c r="AF828" s="928"/>
      <c r="AG828" s="928"/>
      <c r="AH828" s="928"/>
      <c r="AI828" s="928"/>
      <c r="AJ828" s="928"/>
      <c r="AK828" s="928"/>
      <c r="AL828" s="928"/>
      <c r="AM828" s="928"/>
      <c r="AN828" s="928"/>
      <c r="AO828" s="928"/>
      <c r="AP828" s="928"/>
      <c r="AQ828" s="928"/>
      <c r="AR828" s="928"/>
    </row>
    <row r="829" spans="1:44">
      <c r="A829" s="928"/>
      <c r="B829" s="928"/>
      <c r="C829" s="928"/>
      <c r="D829" s="928"/>
      <c r="E829" s="928"/>
      <c r="F829" s="928"/>
      <c r="G829" s="928"/>
      <c r="H829" s="928"/>
      <c r="I829" s="928"/>
      <c r="J829" s="928"/>
      <c r="K829" s="928"/>
      <c r="L829" s="928"/>
      <c r="M829" s="928"/>
      <c r="N829" s="928"/>
      <c r="O829" s="928"/>
      <c r="P829" s="928"/>
      <c r="Q829" s="928"/>
      <c r="R829" s="928"/>
      <c r="S829" s="928"/>
      <c r="T829" s="928"/>
      <c r="U829" s="928"/>
      <c r="V829" s="928"/>
      <c r="W829" s="928"/>
      <c r="X829" s="928"/>
      <c r="Y829" s="928"/>
      <c r="Z829" s="928"/>
      <c r="AA829" s="928"/>
      <c r="AB829" s="928"/>
      <c r="AC829" s="928"/>
      <c r="AD829" s="928"/>
      <c r="AE829" s="928"/>
      <c r="AF829" s="928"/>
      <c r="AG829" s="928"/>
      <c r="AH829" s="928"/>
      <c r="AI829" s="928"/>
      <c r="AJ829" s="928"/>
      <c r="AK829" s="928"/>
      <c r="AL829" s="928"/>
      <c r="AM829" s="928"/>
      <c r="AN829" s="928"/>
      <c r="AO829" s="928"/>
      <c r="AP829" s="928"/>
      <c r="AQ829" s="928"/>
      <c r="AR829" s="928"/>
    </row>
    <row r="830" spans="1:44">
      <c r="A830" s="928"/>
      <c r="B830" s="928"/>
      <c r="C830" s="928"/>
      <c r="D830" s="928"/>
      <c r="E830" s="928"/>
      <c r="F830" s="928"/>
      <c r="G830" s="928"/>
      <c r="H830" s="928"/>
      <c r="I830" s="928"/>
      <c r="J830" s="928"/>
      <c r="K830" s="928"/>
      <c r="L830" s="928"/>
      <c r="M830" s="928"/>
      <c r="N830" s="928"/>
      <c r="O830" s="928"/>
      <c r="P830" s="928"/>
      <c r="Q830" s="928"/>
      <c r="R830" s="928"/>
      <c r="S830" s="928"/>
      <c r="T830" s="928"/>
      <c r="U830" s="928"/>
      <c r="V830" s="928"/>
      <c r="W830" s="928"/>
      <c r="X830" s="928"/>
      <c r="Y830" s="928"/>
      <c r="Z830" s="928"/>
      <c r="AA830" s="928"/>
      <c r="AB830" s="928"/>
      <c r="AC830" s="928"/>
      <c r="AD830" s="928"/>
      <c r="AE830" s="928"/>
      <c r="AF830" s="928"/>
      <c r="AG830" s="928"/>
      <c r="AH830" s="928"/>
      <c r="AI830" s="928"/>
      <c r="AJ830" s="928"/>
      <c r="AK830" s="928"/>
      <c r="AL830" s="928"/>
      <c r="AM830" s="928"/>
      <c r="AN830" s="928"/>
      <c r="AO830" s="928"/>
      <c r="AP830" s="928"/>
      <c r="AQ830" s="928"/>
      <c r="AR830" s="928"/>
    </row>
    <row r="831" spans="1:44">
      <c r="A831" s="928"/>
      <c r="B831" s="928"/>
      <c r="C831" s="928"/>
      <c r="D831" s="928"/>
      <c r="E831" s="928"/>
      <c r="F831" s="928"/>
      <c r="G831" s="928"/>
      <c r="H831" s="928"/>
      <c r="I831" s="928"/>
      <c r="J831" s="928"/>
      <c r="K831" s="928"/>
      <c r="L831" s="928"/>
      <c r="M831" s="928"/>
      <c r="N831" s="928"/>
      <c r="O831" s="928"/>
      <c r="P831" s="928"/>
      <c r="Q831" s="928"/>
      <c r="R831" s="928"/>
      <c r="S831" s="928"/>
      <c r="T831" s="928"/>
      <c r="U831" s="928"/>
      <c r="V831" s="928"/>
      <c r="W831" s="928"/>
      <c r="X831" s="928"/>
      <c r="Y831" s="928"/>
      <c r="Z831" s="928"/>
      <c r="AA831" s="928"/>
      <c r="AB831" s="928"/>
      <c r="AC831" s="928"/>
      <c r="AD831" s="928"/>
      <c r="AE831" s="928"/>
      <c r="AF831" s="928"/>
      <c r="AG831" s="928"/>
      <c r="AH831" s="928"/>
      <c r="AI831" s="928"/>
      <c r="AJ831" s="928"/>
      <c r="AK831" s="928"/>
      <c r="AL831" s="928"/>
      <c r="AM831" s="928"/>
      <c r="AN831" s="928"/>
      <c r="AO831" s="928"/>
      <c r="AP831" s="928"/>
      <c r="AQ831" s="928"/>
      <c r="AR831" s="928"/>
    </row>
    <row r="832" spans="1:44">
      <c r="A832" s="928"/>
      <c r="B832" s="928"/>
      <c r="C832" s="928"/>
      <c r="D832" s="928"/>
      <c r="E832" s="928"/>
      <c r="F832" s="928"/>
      <c r="G832" s="928"/>
      <c r="H832" s="928"/>
      <c r="I832" s="928"/>
      <c r="J832" s="928"/>
      <c r="K832" s="928"/>
      <c r="L832" s="928"/>
      <c r="M832" s="928"/>
      <c r="N832" s="928"/>
      <c r="O832" s="928"/>
      <c r="P832" s="928"/>
      <c r="Q832" s="928"/>
      <c r="R832" s="928"/>
      <c r="S832" s="928"/>
      <c r="T832" s="928"/>
      <c r="U832" s="928"/>
      <c r="V832" s="928"/>
      <c r="W832" s="928"/>
      <c r="X832" s="928"/>
      <c r="Y832" s="928"/>
      <c r="Z832" s="928"/>
      <c r="AA832" s="928"/>
      <c r="AB832" s="928"/>
      <c r="AC832" s="928"/>
      <c r="AD832" s="928"/>
      <c r="AE832" s="928"/>
      <c r="AF832" s="928"/>
      <c r="AG832" s="928"/>
      <c r="AH832" s="928"/>
      <c r="AI832" s="928"/>
      <c r="AJ832" s="928"/>
      <c r="AK832" s="928"/>
      <c r="AL832" s="928"/>
      <c r="AM832" s="928"/>
      <c r="AN832" s="928"/>
      <c r="AO832" s="928"/>
      <c r="AP832" s="928"/>
      <c r="AQ832" s="928"/>
      <c r="AR832" s="928"/>
    </row>
    <row r="833" spans="1:44">
      <c r="A833" s="928"/>
      <c r="B833" s="928"/>
      <c r="C833" s="928"/>
      <c r="D833" s="928"/>
      <c r="E833" s="928"/>
      <c r="F833" s="928"/>
      <c r="G833" s="928"/>
      <c r="H833" s="928"/>
      <c r="I833" s="928"/>
      <c r="J833" s="928"/>
      <c r="K833" s="928"/>
      <c r="L833" s="928"/>
      <c r="M833" s="928"/>
      <c r="N833" s="928"/>
      <c r="O833" s="928"/>
      <c r="P833" s="928"/>
      <c r="Q833" s="928"/>
      <c r="R833" s="928"/>
      <c r="S833" s="928"/>
      <c r="T833" s="928"/>
      <c r="U833" s="928"/>
      <c r="V833" s="928"/>
      <c r="W833" s="928"/>
      <c r="X833" s="928"/>
      <c r="Y833" s="928"/>
      <c r="Z833" s="928"/>
      <c r="AA833" s="928"/>
      <c r="AB833" s="928"/>
      <c r="AC833" s="928"/>
      <c r="AD833" s="928"/>
      <c r="AE833" s="928"/>
      <c r="AF833" s="928"/>
      <c r="AG833" s="928"/>
      <c r="AH833" s="928"/>
      <c r="AI833" s="928"/>
      <c r="AJ833" s="928"/>
      <c r="AK833" s="928"/>
      <c r="AL833" s="928"/>
      <c r="AM833" s="928"/>
      <c r="AN833" s="928"/>
      <c r="AO833" s="928"/>
      <c r="AP833" s="928"/>
      <c r="AQ833" s="928"/>
      <c r="AR833" s="928"/>
    </row>
    <row r="834" spans="1:44">
      <c r="A834" s="928"/>
      <c r="B834" s="928"/>
      <c r="C834" s="928"/>
      <c r="D834" s="928"/>
      <c r="E834" s="928"/>
      <c r="F834" s="928"/>
      <c r="G834" s="928"/>
      <c r="H834" s="928"/>
      <c r="I834" s="928"/>
      <c r="J834" s="928"/>
      <c r="K834" s="928"/>
      <c r="L834" s="928"/>
      <c r="M834" s="928"/>
      <c r="N834" s="928"/>
      <c r="O834" s="928"/>
      <c r="P834" s="928"/>
      <c r="Q834" s="928"/>
      <c r="R834" s="928"/>
      <c r="S834" s="928"/>
      <c r="T834" s="928"/>
      <c r="U834" s="928"/>
      <c r="V834" s="928"/>
      <c r="W834" s="928"/>
      <c r="X834" s="928"/>
      <c r="Y834" s="928"/>
      <c r="Z834" s="928"/>
      <c r="AA834" s="928"/>
      <c r="AB834" s="928"/>
      <c r="AC834" s="928"/>
      <c r="AD834" s="928"/>
      <c r="AE834" s="928"/>
      <c r="AF834" s="928"/>
      <c r="AG834" s="928"/>
      <c r="AH834" s="928"/>
      <c r="AI834" s="928"/>
      <c r="AJ834" s="928"/>
      <c r="AK834" s="928"/>
      <c r="AL834" s="928"/>
      <c r="AM834" s="928"/>
      <c r="AN834" s="928"/>
      <c r="AO834" s="928"/>
      <c r="AP834" s="928"/>
      <c r="AQ834" s="928"/>
      <c r="AR834" s="928"/>
    </row>
    <row r="835" spans="1:44">
      <c r="A835" s="928"/>
      <c r="B835" s="928"/>
      <c r="C835" s="928"/>
      <c r="D835" s="928"/>
      <c r="E835" s="928"/>
      <c r="F835" s="928"/>
      <c r="G835" s="928"/>
      <c r="H835" s="928"/>
      <c r="I835" s="928"/>
      <c r="J835" s="928"/>
      <c r="K835" s="928"/>
      <c r="L835" s="928"/>
      <c r="M835" s="928"/>
      <c r="N835" s="928"/>
      <c r="O835" s="928"/>
      <c r="P835" s="928"/>
      <c r="Q835" s="928"/>
      <c r="R835" s="928"/>
      <c r="S835" s="928"/>
      <c r="T835" s="928"/>
      <c r="U835" s="928"/>
      <c r="V835" s="928"/>
      <c r="W835" s="928"/>
      <c r="X835" s="928"/>
      <c r="Y835" s="928"/>
      <c r="Z835" s="928"/>
      <c r="AA835" s="928"/>
      <c r="AB835" s="928"/>
      <c r="AC835" s="928"/>
      <c r="AD835" s="928"/>
      <c r="AE835" s="928"/>
      <c r="AF835" s="928"/>
      <c r="AG835" s="928"/>
      <c r="AH835" s="928"/>
      <c r="AI835" s="928"/>
      <c r="AJ835" s="928"/>
      <c r="AK835" s="928"/>
      <c r="AL835" s="928"/>
      <c r="AM835" s="928"/>
      <c r="AN835" s="928"/>
      <c r="AO835" s="928"/>
      <c r="AP835" s="928"/>
      <c r="AQ835" s="928"/>
      <c r="AR835" s="928"/>
    </row>
    <row r="836" spans="1:44">
      <c r="A836" s="928"/>
      <c r="B836" s="928"/>
      <c r="C836" s="928"/>
      <c r="D836" s="928"/>
      <c r="E836" s="928"/>
      <c r="F836" s="928"/>
      <c r="G836" s="928"/>
      <c r="H836" s="928"/>
      <c r="I836" s="928"/>
      <c r="J836" s="928"/>
      <c r="K836" s="928"/>
      <c r="L836" s="928"/>
      <c r="M836" s="928"/>
      <c r="N836" s="928"/>
      <c r="O836" s="928"/>
      <c r="P836" s="928"/>
      <c r="Q836" s="928"/>
      <c r="R836" s="928"/>
      <c r="S836" s="928"/>
      <c r="T836" s="928"/>
      <c r="U836" s="928"/>
      <c r="V836" s="928"/>
      <c r="W836" s="928"/>
      <c r="X836" s="928"/>
      <c r="Y836" s="928"/>
      <c r="Z836" s="928"/>
      <c r="AA836" s="928"/>
      <c r="AB836" s="928"/>
      <c r="AC836" s="928"/>
      <c r="AD836" s="928"/>
      <c r="AE836" s="928"/>
      <c r="AF836" s="928"/>
      <c r="AG836" s="928"/>
      <c r="AH836" s="928"/>
      <c r="AI836" s="928"/>
      <c r="AJ836" s="928"/>
      <c r="AK836" s="928"/>
      <c r="AL836" s="928"/>
      <c r="AM836" s="928"/>
      <c r="AN836" s="928"/>
      <c r="AO836" s="928"/>
      <c r="AP836" s="928"/>
      <c r="AQ836" s="928"/>
      <c r="AR836" s="928"/>
    </row>
    <row r="837" spans="1:44">
      <c r="A837" s="928"/>
      <c r="B837" s="928"/>
      <c r="C837" s="928"/>
      <c r="D837" s="928"/>
      <c r="E837" s="928"/>
      <c r="F837" s="928"/>
      <c r="G837" s="928"/>
      <c r="H837" s="928"/>
      <c r="I837" s="928"/>
      <c r="J837" s="928"/>
      <c r="K837" s="928"/>
      <c r="L837" s="928"/>
      <c r="M837" s="928"/>
      <c r="N837" s="928"/>
      <c r="O837" s="928"/>
      <c r="P837" s="928"/>
      <c r="Q837" s="928"/>
      <c r="R837" s="928"/>
      <c r="S837" s="928"/>
      <c r="T837" s="928"/>
      <c r="U837" s="928"/>
      <c r="V837" s="928"/>
      <c r="W837" s="928"/>
      <c r="X837" s="928"/>
      <c r="Y837" s="928"/>
      <c r="Z837" s="928"/>
      <c r="AA837" s="928"/>
      <c r="AB837" s="928"/>
      <c r="AC837" s="928"/>
      <c r="AD837" s="928"/>
      <c r="AE837" s="928"/>
      <c r="AF837" s="928"/>
      <c r="AG837" s="928"/>
      <c r="AH837" s="928"/>
      <c r="AI837" s="928"/>
      <c r="AJ837" s="928"/>
      <c r="AK837" s="928"/>
      <c r="AL837" s="928"/>
      <c r="AM837" s="928"/>
      <c r="AN837" s="928"/>
      <c r="AO837" s="928"/>
      <c r="AP837" s="928"/>
      <c r="AQ837" s="928"/>
      <c r="AR837" s="928"/>
    </row>
    <row r="838" spans="1:44">
      <c r="A838" s="928"/>
      <c r="B838" s="928"/>
      <c r="C838" s="928"/>
      <c r="D838" s="928"/>
      <c r="E838" s="928"/>
      <c r="F838" s="928"/>
      <c r="G838" s="928"/>
      <c r="H838" s="928"/>
      <c r="I838" s="928"/>
      <c r="J838" s="928"/>
      <c r="K838" s="928"/>
      <c r="L838" s="928"/>
      <c r="M838" s="928"/>
      <c r="N838" s="928"/>
      <c r="O838" s="928"/>
      <c r="P838" s="928"/>
      <c r="Q838" s="928"/>
      <c r="R838" s="928"/>
      <c r="S838" s="928"/>
      <c r="T838" s="928"/>
      <c r="U838" s="928"/>
      <c r="V838" s="928"/>
      <c r="W838" s="928"/>
      <c r="X838" s="928"/>
      <c r="Y838" s="928"/>
      <c r="Z838" s="928"/>
      <c r="AA838" s="928"/>
      <c r="AB838" s="928"/>
      <c r="AC838" s="928"/>
      <c r="AD838" s="928"/>
      <c r="AE838" s="928"/>
      <c r="AF838" s="928"/>
      <c r="AG838" s="928"/>
      <c r="AH838" s="928"/>
      <c r="AI838" s="928"/>
      <c r="AJ838" s="928"/>
      <c r="AK838" s="928"/>
      <c r="AL838" s="928"/>
      <c r="AM838" s="928"/>
      <c r="AN838" s="928"/>
      <c r="AO838" s="928"/>
      <c r="AP838" s="928"/>
      <c r="AQ838" s="928"/>
      <c r="AR838" s="928"/>
    </row>
    <row r="839" spans="1:44">
      <c r="A839" s="928"/>
      <c r="B839" s="928"/>
      <c r="C839" s="928"/>
      <c r="D839" s="928"/>
      <c r="E839" s="928"/>
      <c r="F839" s="928"/>
      <c r="G839" s="928"/>
      <c r="H839" s="928"/>
      <c r="I839" s="928"/>
      <c r="J839" s="928"/>
      <c r="K839" s="928"/>
      <c r="L839" s="928"/>
      <c r="M839" s="928"/>
      <c r="N839" s="928"/>
      <c r="O839" s="928"/>
      <c r="P839" s="928"/>
      <c r="Q839" s="928"/>
      <c r="R839" s="928"/>
      <c r="S839" s="928"/>
      <c r="T839" s="928"/>
      <c r="U839" s="928"/>
      <c r="V839" s="928"/>
      <c r="W839" s="928"/>
      <c r="X839" s="928"/>
      <c r="Y839" s="928"/>
      <c r="Z839" s="928"/>
      <c r="AA839" s="928"/>
      <c r="AB839" s="928"/>
      <c r="AC839" s="928"/>
      <c r="AD839" s="928"/>
      <c r="AE839" s="928"/>
      <c r="AF839" s="928"/>
      <c r="AG839" s="928"/>
      <c r="AH839" s="928"/>
      <c r="AI839" s="928"/>
      <c r="AJ839" s="928"/>
      <c r="AK839" s="928"/>
      <c r="AL839" s="928"/>
      <c r="AM839" s="928"/>
      <c r="AN839" s="928"/>
      <c r="AO839" s="928"/>
      <c r="AP839" s="928"/>
      <c r="AQ839" s="928"/>
      <c r="AR839" s="928"/>
    </row>
    <row r="840" spans="1:44">
      <c r="A840" s="928"/>
      <c r="B840" s="928"/>
      <c r="C840" s="928"/>
      <c r="D840" s="928"/>
      <c r="E840" s="928"/>
      <c r="F840" s="928"/>
      <c r="G840" s="928"/>
      <c r="H840" s="928"/>
      <c r="I840" s="928"/>
      <c r="J840" s="928"/>
      <c r="K840" s="928"/>
      <c r="L840" s="928"/>
      <c r="M840" s="928"/>
      <c r="N840" s="928"/>
      <c r="O840" s="928"/>
      <c r="P840" s="928"/>
      <c r="Q840" s="928"/>
      <c r="R840" s="928"/>
      <c r="S840" s="928"/>
      <c r="T840" s="928"/>
      <c r="U840" s="928"/>
      <c r="V840" s="928"/>
      <c r="W840" s="928"/>
      <c r="X840" s="928"/>
      <c r="Y840" s="928"/>
      <c r="Z840" s="928"/>
      <c r="AA840" s="928"/>
      <c r="AB840" s="928"/>
      <c r="AC840" s="928"/>
      <c r="AD840" s="928"/>
      <c r="AE840" s="928"/>
      <c r="AF840" s="928"/>
      <c r="AG840" s="928"/>
      <c r="AH840" s="928"/>
      <c r="AI840" s="928"/>
      <c r="AJ840" s="928"/>
      <c r="AK840" s="928"/>
      <c r="AL840" s="928"/>
      <c r="AM840" s="928"/>
      <c r="AN840" s="928"/>
      <c r="AO840" s="928"/>
      <c r="AP840" s="928"/>
      <c r="AQ840" s="928"/>
      <c r="AR840" s="928"/>
    </row>
    <row r="841" spans="1:44">
      <c r="A841" s="928"/>
      <c r="B841" s="928"/>
      <c r="C841" s="928"/>
      <c r="D841" s="928"/>
      <c r="E841" s="928"/>
      <c r="F841" s="928"/>
      <c r="G841" s="928"/>
      <c r="H841" s="928"/>
      <c r="I841" s="928"/>
      <c r="J841" s="928"/>
      <c r="K841" s="928"/>
      <c r="L841" s="928"/>
      <c r="M841" s="928"/>
      <c r="N841" s="928"/>
      <c r="O841" s="928"/>
      <c r="P841" s="928"/>
      <c r="Q841" s="928"/>
      <c r="R841" s="928"/>
      <c r="S841" s="928"/>
      <c r="T841" s="928"/>
      <c r="U841" s="928"/>
      <c r="V841" s="928"/>
      <c r="W841" s="928"/>
      <c r="X841" s="928"/>
      <c r="Y841" s="928"/>
      <c r="Z841" s="928"/>
      <c r="AA841" s="928"/>
      <c r="AB841" s="928"/>
      <c r="AC841" s="928"/>
      <c r="AD841" s="928"/>
      <c r="AE841" s="928"/>
      <c r="AF841" s="928"/>
      <c r="AG841" s="928"/>
      <c r="AH841" s="928"/>
      <c r="AI841" s="928"/>
      <c r="AJ841" s="928"/>
      <c r="AK841" s="928"/>
      <c r="AL841" s="928"/>
      <c r="AM841" s="928"/>
      <c r="AN841" s="928"/>
      <c r="AO841" s="928"/>
      <c r="AP841" s="928"/>
      <c r="AQ841" s="928"/>
      <c r="AR841" s="928"/>
    </row>
    <row r="842" spans="1:44">
      <c r="A842" s="928"/>
      <c r="B842" s="928"/>
      <c r="C842" s="928"/>
      <c r="D842" s="928"/>
      <c r="E842" s="928"/>
      <c r="F842" s="928"/>
      <c r="G842" s="928"/>
      <c r="H842" s="928"/>
      <c r="I842" s="928"/>
      <c r="J842" s="928"/>
      <c r="K842" s="928"/>
      <c r="L842" s="928"/>
      <c r="M842" s="928"/>
      <c r="N842" s="928"/>
      <c r="O842" s="928"/>
      <c r="P842" s="928"/>
      <c r="Q842" s="928"/>
      <c r="R842" s="928"/>
      <c r="S842" s="928"/>
      <c r="T842" s="928"/>
      <c r="U842" s="928"/>
      <c r="V842" s="928"/>
      <c r="W842" s="928"/>
      <c r="X842" s="928"/>
      <c r="Y842" s="928"/>
      <c r="Z842" s="928"/>
      <c r="AA842" s="928"/>
      <c r="AB842" s="928"/>
      <c r="AC842" s="928"/>
      <c r="AD842" s="928"/>
      <c r="AE842" s="928"/>
      <c r="AF842" s="928"/>
      <c r="AG842" s="928"/>
      <c r="AH842" s="928"/>
      <c r="AI842" s="928"/>
      <c r="AJ842" s="928"/>
      <c r="AK842" s="928"/>
      <c r="AL842" s="928"/>
      <c r="AM842" s="928"/>
      <c r="AN842" s="928"/>
      <c r="AO842" s="928"/>
      <c r="AP842" s="928"/>
      <c r="AQ842" s="928"/>
      <c r="AR842" s="928"/>
    </row>
    <row r="843" spans="1:44">
      <c r="A843" s="928"/>
      <c r="B843" s="928"/>
      <c r="C843" s="928"/>
      <c r="D843" s="928"/>
      <c r="E843" s="928"/>
      <c r="F843" s="928"/>
      <c r="G843" s="928"/>
      <c r="H843" s="928"/>
      <c r="I843" s="928"/>
      <c r="J843" s="928"/>
      <c r="K843" s="928"/>
      <c r="L843" s="928"/>
      <c r="M843" s="928"/>
      <c r="N843" s="928"/>
      <c r="O843" s="928"/>
      <c r="P843" s="928"/>
      <c r="Q843" s="928"/>
      <c r="R843" s="928"/>
      <c r="S843" s="928"/>
      <c r="T843" s="928"/>
      <c r="U843" s="928"/>
      <c r="V843" s="928"/>
      <c r="W843" s="928"/>
      <c r="X843" s="928"/>
      <c r="Y843" s="928"/>
      <c r="Z843" s="928"/>
      <c r="AA843" s="928"/>
      <c r="AB843" s="928"/>
      <c r="AC843" s="928"/>
      <c r="AD843" s="928"/>
      <c r="AE843" s="928"/>
      <c r="AF843" s="928"/>
      <c r="AG843" s="928"/>
      <c r="AH843" s="928"/>
      <c r="AI843" s="928"/>
      <c r="AJ843" s="928"/>
      <c r="AK843" s="928"/>
      <c r="AL843" s="928"/>
      <c r="AM843" s="928"/>
      <c r="AN843" s="928"/>
      <c r="AO843" s="928"/>
      <c r="AP843" s="928"/>
      <c r="AQ843" s="928"/>
      <c r="AR843" s="928"/>
    </row>
    <row r="844" spans="1:44">
      <c r="A844" s="928"/>
      <c r="B844" s="928"/>
      <c r="C844" s="928"/>
      <c r="D844" s="928"/>
      <c r="E844" s="928"/>
      <c r="F844" s="928"/>
      <c r="G844" s="928"/>
      <c r="H844" s="928"/>
      <c r="I844" s="928"/>
      <c r="J844" s="928"/>
      <c r="K844" s="928"/>
      <c r="L844" s="928"/>
      <c r="M844" s="928"/>
      <c r="N844" s="928"/>
      <c r="O844" s="928"/>
      <c r="P844" s="928"/>
      <c r="Q844" s="928"/>
      <c r="R844" s="928"/>
      <c r="S844" s="928"/>
      <c r="T844" s="928"/>
      <c r="U844" s="928"/>
      <c r="V844" s="928"/>
      <c r="W844" s="928"/>
      <c r="X844" s="928"/>
      <c r="Y844" s="928"/>
      <c r="Z844" s="928"/>
      <c r="AA844" s="928"/>
      <c r="AB844" s="928"/>
      <c r="AC844" s="928"/>
      <c r="AD844" s="928"/>
      <c r="AE844" s="928"/>
      <c r="AF844" s="928"/>
      <c r="AG844" s="928"/>
      <c r="AH844" s="928"/>
      <c r="AI844" s="928"/>
      <c r="AJ844" s="928"/>
      <c r="AK844" s="928"/>
      <c r="AL844" s="928"/>
      <c r="AM844" s="928"/>
      <c r="AN844" s="928"/>
      <c r="AO844" s="928"/>
      <c r="AP844" s="928"/>
      <c r="AQ844" s="928"/>
      <c r="AR844" s="928"/>
    </row>
    <row r="845" spans="1:44">
      <c r="A845" s="928"/>
      <c r="B845" s="928"/>
      <c r="C845" s="928"/>
      <c r="D845" s="928"/>
      <c r="E845" s="928"/>
      <c r="F845" s="928"/>
      <c r="G845" s="928"/>
      <c r="H845" s="928"/>
      <c r="I845" s="928"/>
      <c r="J845" s="928"/>
      <c r="K845" s="928"/>
      <c r="L845" s="928"/>
      <c r="M845" s="928"/>
      <c r="N845" s="928"/>
      <c r="O845" s="928"/>
      <c r="P845" s="928"/>
      <c r="Q845" s="928"/>
      <c r="R845" s="928"/>
      <c r="S845" s="928"/>
      <c r="T845" s="928"/>
      <c r="U845" s="928"/>
      <c r="V845" s="928"/>
      <c r="W845" s="928"/>
      <c r="X845" s="928"/>
      <c r="Y845" s="928"/>
      <c r="Z845" s="928"/>
      <c r="AA845" s="928"/>
      <c r="AB845" s="928"/>
      <c r="AC845" s="928"/>
      <c r="AD845" s="928"/>
      <c r="AE845" s="928"/>
      <c r="AF845" s="928"/>
      <c r="AG845" s="928"/>
      <c r="AH845" s="928"/>
      <c r="AI845" s="928"/>
      <c r="AJ845" s="928"/>
      <c r="AK845" s="928"/>
      <c r="AL845" s="928"/>
      <c r="AM845" s="928"/>
      <c r="AN845" s="928"/>
      <c r="AO845" s="928"/>
      <c r="AP845" s="928"/>
      <c r="AQ845" s="928"/>
      <c r="AR845" s="928"/>
    </row>
    <row r="846" spans="1:44">
      <c r="A846" s="928"/>
      <c r="B846" s="928"/>
      <c r="C846" s="928"/>
      <c r="D846" s="928"/>
      <c r="E846" s="928"/>
      <c r="F846" s="928"/>
      <c r="G846" s="928"/>
      <c r="H846" s="928"/>
      <c r="I846" s="928"/>
      <c r="J846" s="928"/>
      <c r="K846" s="928"/>
      <c r="L846" s="928"/>
      <c r="M846" s="928"/>
      <c r="N846" s="928"/>
      <c r="O846" s="928"/>
      <c r="P846" s="928"/>
      <c r="Q846" s="928"/>
      <c r="R846" s="928"/>
      <c r="S846" s="928"/>
      <c r="T846" s="928"/>
      <c r="U846" s="928"/>
      <c r="V846" s="928"/>
      <c r="W846" s="928"/>
      <c r="X846" s="928"/>
      <c r="Y846" s="928"/>
      <c r="Z846" s="928"/>
      <c r="AA846" s="928"/>
      <c r="AB846" s="928"/>
      <c r="AC846" s="928"/>
      <c r="AD846" s="928"/>
      <c r="AE846" s="928"/>
      <c r="AF846" s="928"/>
      <c r="AG846" s="928"/>
      <c r="AH846" s="928"/>
      <c r="AI846" s="928"/>
      <c r="AJ846" s="928"/>
      <c r="AK846" s="928"/>
      <c r="AL846" s="928"/>
      <c r="AM846" s="928"/>
      <c r="AN846" s="928"/>
      <c r="AO846" s="928"/>
      <c r="AP846" s="928"/>
      <c r="AQ846" s="928"/>
      <c r="AR846" s="928"/>
    </row>
    <row r="847" spans="1:44">
      <c r="A847" s="928"/>
      <c r="B847" s="928"/>
      <c r="C847" s="928"/>
      <c r="D847" s="928"/>
      <c r="E847" s="928"/>
      <c r="F847" s="928"/>
      <c r="G847" s="928"/>
      <c r="H847" s="928"/>
      <c r="I847" s="928"/>
      <c r="J847" s="928"/>
      <c r="K847" s="928"/>
      <c r="L847" s="928"/>
      <c r="M847" s="928"/>
      <c r="N847" s="928"/>
      <c r="O847" s="928"/>
      <c r="P847" s="928"/>
      <c r="Q847" s="928"/>
      <c r="R847" s="928"/>
      <c r="S847" s="928"/>
      <c r="T847" s="928"/>
      <c r="U847" s="928"/>
      <c r="V847" s="928"/>
      <c r="W847" s="928"/>
      <c r="X847" s="928"/>
      <c r="Y847" s="928"/>
      <c r="Z847" s="928"/>
      <c r="AA847" s="928"/>
      <c r="AB847" s="928"/>
      <c r="AC847" s="928"/>
      <c r="AD847" s="928"/>
      <c r="AE847" s="928"/>
      <c r="AF847" s="928"/>
      <c r="AG847" s="928"/>
      <c r="AH847" s="928"/>
      <c r="AI847" s="928"/>
      <c r="AJ847" s="928"/>
      <c r="AK847" s="928"/>
      <c r="AL847" s="928"/>
      <c r="AM847" s="928"/>
      <c r="AN847" s="928"/>
      <c r="AO847" s="928"/>
      <c r="AP847" s="928"/>
      <c r="AQ847" s="928"/>
      <c r="AR847" s="928"/>
    </row>
    <row r="848" spans="1:44">
      <c r="A848" s="928"/>
      <c r="B848" s="928"/>
      <c r="C848" s="928"/>
      <c r="D848" s="928"/>
      <c r="E848" s="928"/>
      <c r="F848" s="928"/>
      <c r="G848" s="928"/>
      <c r="H848" s="928"/>
      <c r="I848" s="928"/>
      <c r="J848" s="928"/>
      <c r="K848" s="928"/>
      <c r="L848" s="928"/>
      <c r="M848" s="928"/>
      <c r="N848" s="928"/>
      <c r="O848" s="928"/>
      <c r="P848" s="928"/>
      <c r="Q848" s="928"/>
      <c r="R848" s="928"/>
      <c r="S848" s="928"/>
      <c r="T848" s="928"/>
      <c r="U848" s="928"/>
      <c r="V848" s="928"/>
      <c r="W848" s="928"/>
      <c r="X848" s="928"/>
      <c r="Y848" s="928"/>
      <c r="Z848" s="928"/>
      <c r="AA848" s="928"/>
      <c r="AB848" s="928"/>
      <c r="AC848" s="928"/>
      <c r="AD848" s="928"/>
      <c r="AE848" s="928"/>
      <c r="AF848" s="928"/>
      <c r="AG848" s="928"/>
      <c r="AH848" s="928"/>
      <c r="AI848" s="928"/>
      <c r="AJ848" s="928"/>
      <c r="AK848" s="928"/>
      <c r="AL848" s="928"/>
      <c r="AM848" s="928"/>
      <c r="AN848" s="928"/>
      <c r="AO848" s="928"/>
      <c r="AP848" s="928"/>
      <c r="AQ848" s="928"/>
      <c r="AR848" s="928"/>
    </row>
    <row r="849" spans="1:44">
      <c r="A849" s="928"/>
      <c r="B849" s="928"/>
      <c r="C849" s="928"/>
      <c r="D849" s="928"/>
      <c r="E849" s="928"/>
      <c r="F849" s="928"/>
      <c r="G849" s="928"/>
      <c r="H849" s="928"/>
      <c r="I849" s="928"/>
      <c r="J849" s="928"/>
      <c r="K849" s="928"/>
      <c r="L849" s="928"/>
      <c r="M849" s="928"/>
      <c r="N849" s="928"/>
      <c r="O849" s="928"/>
      <c r="P849" s="928"/>
      <c r="Q849" s="928"/>
      <c r="R849" s="928"/>
      <c r="S849" s="928"/>
      <c r="T849" s="928"/>
      <c r="U849" s="928"/>
      <c r="V849" s="928"/>
      <c r="W849" s="928"/>
      <c r="X849" s="928"/>
      <c r="Y849" s="928"/>
      <c r="Z849" s="928"/>
      <c r="AA849" s="928"/>
      <c r="AB849" s="928"/>
      <c r="AC849" s="928"/>
      <c r="AD849" s="928"/>
      <c r="AE849" s="928"/>
      <c r="AF849" s="928"/>
      <c r="AG849" s="928"/>
      <c r="AH849" s="928"/>
      <c r="AI849" s="928"/>
      <c r="AJ849" s="928"/>
      <c r="AK849" s="928"/>
      <c r="AL849" s="928"/>
      <c r="AM849" s="928"/>
      <c r="AN849" s="928"/>
      <c r="AO849" s="928"/>
      <c r="AP849" s="928"/>
      <c r="AQ849" s="928"/>
      <c r="AR849" s="928"/>
    </row>
    <row r="850" spans="1:44">
      <c r="A850" s="928"/>
      <c r="B850" s="928"/>
      <c r="C850" s="928"/>
      <c r="D850" s="928"/>
      <c r="E850" s="928"/>
      <c r="F850" s="928"/>
      <c r="G850" s="928"/>
      <c r="H850" s="928"/>
      <c r="I850" s="928"/>
      <c r="J850" s="928"/>
      <c r="K850" s="928"/>
      <c r="L850" s="928"/>
      <c r="M850" s="928"/>
      <c r="N850" s="928"/>
      <c r="O850" s="928"/>
      <c r="P850" s="928"/>
      <c r="Q850" s="928"/>
      <c r="R850" s="928"/>
      <c r="S850" s="928"/>
      <c r="T850" s="928"/>
      <c r="U850" s="928"/>
      <c r="V850" s="928"/>
      <c r="W850" s="928"/>
      <c r="X850" s="928"/>
      <c r="Y850" s="928"/>
      <c r="Z850" s="928"/>
      <c r="AA850" s="928"/>
      <c r="AB850" s="928"/>
      <c r="AC850" s="928"/>
      <c r="AD850" s="928"/>
      <c r="AE850" s="928"/>
      <c r="AF850" s="928"/>
      <c r="AG850" s="928"/>
      <c r="AH850" s="928"/>
      <c r="AI850" s="928"/>
      <c r="AJ850" s="928"/>
      <c r="AK850" s="928"/>
      <c r="AL850" s="928"/>
      <c r="AM850" s="928"/>
      <c r="AN850" s="928"/>
      <c r="AO850" s="928"/>
      <c r="AP850" s="928"/>
      <c r="AQ850" s="928"/>
      <c r="AR850" s="928"/>
    </row>
    <row r="851" spans="1:44">
      <c r="A851" s="928"/>
      <c r="B851" s="928"/>
      <c r="C851" s="928"/>
      <c r="D851" s="928"/>
      <c r="E851" s="928"/>
      <c r="F851" s="928"/>
      <c r="G851" s="928"/>
      <c r="H851" s="928"/>
      <c r="I851" s="928"/>
      <c r="J851" s="928"/>
      <c r="K851" s="928"/>
      <c r="L851" s="928"/>
      <c r="M851" s="928"/>
      <c r="N851" s="928"/>
      <c r="O851" s="928"/>
      <c r="P851" s="928"/>
      <c r="Q851" s="928"/>
      <c r="R851" s="928"/>
      <c r="S851" s="928"/>
      <c r="T851" s="928"/>
      <c r="U851" s="928"/>
      <c r="V851" s="928"/>
      <c r="W851" s="928"/>
      <c r="X851" s="928"/>
      <c r="Y851" s="928"/>
      <c r="Z851" s="928"/>
      <c r="AA851" s="928"/>
      <c r="AB851" s="928"/>
      <c r="AC851" s="928"/>
      <c r="AD851" s="928"/>
      <c r="AE851" s="928"/>
      <c r="AF851" s="928"/>
      <c r="AG851" s="928"/>
      <c r="AH851" s="928"/>
      <c r="AI851" s="928"/>
      <c r="AJ851" s="928"/>
      <c r="AK851" s="928"/>
      <c r="AL851" s="928"/>
      <c r="AM851" s="928"/>
      <c r="AN851" s="928"/>
      <c r="AO851" s="928"/>
      <c r="AP851" s="928"/>
      <c r="AQ851" s="928"/>
      <c r="AR851" s="928"/>
    </row>
    <row r="852" spans="1:44">
      <c r="A852" s="928"/>
      <c r="B852" s="928"/>
      <c r="C852" s="928"/>
      <c r="D852" s="928"/>
      <c r="E852" s="928"/>
      <c r="F852" s="928"/>
      <c r="G852" s="928"/>
      <c r="H852" s="928"/>
      <c r="I852" s="928"/>
      <c r="J852" s="928"/>
      <c r="K852" s="928"/>
      <c r="L852" s="928"/>
      <c r="M852" s="928"/>
      <c r="N852" s="928"/>
      <c r="O852" s="928"/>
      <c r="P852" s="928"/>
      <c r="Q852" s="928"/>
      <c r="R852" s="928"/>
      <c r="S852" s="928"/>
      <c r="T852" s="928"/>
      <c r="U852" s="928"/>
      <c r="V852" s="928"/>
      <c r="W852" s="928"/>
      <c r="X852" s="928"/>
      <c r="Y852" s="928"/>
      <c r="Z852" s="928"/>
      <c r="AA852" s="928"/>
      <c r="AB852" s="928"/>
      <c r="AC852" s="928"/>
      <c r="AD852" s="928"/>
      <c r="AE852" s="928"/>
      <c r="AF852" s="928"/>
      <c r="AG852" s="928"/>
      <c r="AH852" s="928"/>
      <c r="AI852" s="928"/>
      <c r="AJ852" s="928"/>
      <c r="AK852" s="928"/>
      <c r="AL852" s="928"/>
      <c r="AM852" s="928"/>
      <c r="AN852" s="928"/>
      <c r="AO852" s="928"/>
      <c r="AP852" s="928"/>
      <c r="AQ852" s="928"/>
      <c r="AR852" s="928"/>
    </row>
    <row r="853" spans="1:44">
      <c r="A853" s="928"/>
      <c r="B853" s="928"/>
      <c r="C853" s="928"/>
      <c r="D853" s="928"/>
      <c r="E853" s="928"/>
      <c r="F853" s="928"/>
      <c r="G853" s="928"/>
      <c r="H853" s="928"/>
      <c r="I853" s="928"/>
      <c r="J853" s="928"/>
      <c r="K853" s="928"/>
      <c r="L853" s="928"/>
      <c r="M853" s="928"/>
      <c r="N853" s="928"/>
      <c r="O853" s="928"/>
      <c r="P853" s="928"/>
      <c r="Q853" s="928"/>
      <c r="R853" s="928"/>
      <c r="S853" s="928"/>
      <c r="T853" s="928"/>
      <c r="U853" s="928"/>
      <c r="V853" s="928"/>
      <c r="W853" s="928"/>
      <c r="X853" s="928"/>
      <c r="Y853" s="928"/>
      <c r="Z853" s="928"/>
      <c r="AA853" s="928"/>
      <c r="AB853" s="928"/>
      <c r="AC853" s="928"/>
      <c r="AD853" s="928"/>
      <c r="AE853" s="928"/>
      <c r="AF853" s="928"/>
      <c r="AG853" s="928"/>
      <c r="AH853" s="928"/>
      <c r="AI853" s="928"/>
      <c r="AJ853" s="928"/>
      <c r="AK853" s="928"/>
      <c r="AL853" s="928"/>
      <c r="AM853" s="928"/>
      <c r="AN853" s="928"/>
      <c r="AO853" s="928"/>
      <c r="AP853" s="928"/>
      <c r="AQ853" s="928"/>
      <c r="AR853" s="928"/>
    </row>
    <row r="854" spans="1:44">
      <c r="A854" s="928"/>
      <c r="B854" s="928"/>
      <c r="C854" s="928"/>
      <c r="D854" s="928"/>
      <c r="E854" s="928"/>
      <c r="F854" s="928"/>
      <c r="G854" s="928"/>
      <c r="H854" s="928"/>
      <c r="I854" s="928"/>
      <c r="J854" s="928"/>
      <c r="K854" s="928"/>
      <c r="L854" s="928"/>
      <c r="M854" s="928"/>
      <c r="N854" s="928"/>
      <c r="O854" s="928"/>
      <c r="P854" s="928"/>
      <c r="Q854" s="928"/>
      <c r="R854" s="928"/>
      <c r="S854" s="928"/>
      <c r="T854" s="928"/>
      <c r="U854" s="928"/>
      <c r="V854" s="928"/>
      <c r="W854" s="928"/>
      <c r="X854" s="928"/>
      <c r="Y854" s="928"/>
      <c r="Z854" s="928"/>
      <c r="AA854" s="928"/>
      <c r="AB854" s="928"/>
      <c r="AC854" s="928"/>
      <c r="AD854" s="928"/>
      <c r="AE854" s="928"/>
      <c r="AF854" s="928"/>
      <c r="AG854" s="928"/>
      <c r="AH854" s="928"/>
      <c r="AI854" s="928"/>
      <c r="AJ854" s="928"/>
      <c r="AK854" s="928"/>
      <c r="AL854" s="928"/>
      <c r="AM854" s="928"/>
      <c r="AN854" s="928"/>
      <c r="AO854" s="928"/>
      <c r="AP854" s="928"/>
      <c r="AQ854" s="928"/>
      <c r="AR854" s="928"/>
    </row>
    <row r="855" spans="1:44">
      <c r="A855" s="928"/>
      <c r="B855" s="928"/>
      <c r="C855" s="928"/>
      <c r="D855" s="928"/>
      <c r="E855" s="928"/>
      <c r="F855" s="928"/>
      <c r="G855" s="928"/>
      <c r="H855" s="928"/>
      <c r="I855" s="928"/>
      <c r="J855" s="928"/>
      <c r="K855" s="928"/>
      <c r="L855" s="928"/>
      <c r="M855" s="928"/>
      <c r="N855" s="928"/>
      <c r="O855" s="928"/>
      <c r="P855" s="928"/>
      <c r="Q855" s="928"/>
      <c r="R855" s="928"/>
      <c r="S855" s="928"/>
      <c r="T855" s="928"/>
      <c r="U855" s="928"/>
      <c r="V855" s="928"/>
      <c r="W855" s="928"/>
      <c r="X855" s="928"/>
      <c r="Y855" s="928"/>
      <c r="Z855" s="928"/>
      <c r="AA855" s="928"/>
      <c r="AB855" s="928"/>
      <c r="AC855" s="928"/>
      <c r="AD855" s="928"/>
      <c r="AE855" s="928"/>
      <c r="AF855" s="928"/>
      <c r="AG855" s="928"/>
      <c r="AH855" s="928"/>
      <c r="AI855" s="928"/>
      <c r="AJ855" s="928"/>
      <c r="AK855" s="928"/>
      <c r="AL855" s="928"/>
      <c r="AM855" s="928"/>
      <c r="AN855" s="928"/>
      <c r="AO855" s="928"/>
      <c r="AP855" s="928"/>
      <c r="AQ855" s="928"/>
      <c r="AR855" s="928"/>
    </row>
    <row r="856" spans="1:44">
      <c r="A856" s="928"/>
      <c r="B856" s="928"/>
      <c r="C856" s="928"/>
      <c r="D856" s="928"/>
      <c r="E856" s="928"/>
      <c r="F856" s="928"/>
      <c r="G856" s="928"/>
      <c r="H856" s="928"/>
      <c r="I856" s="928"/>
      <c r="J856" s="928"/>
      <c r="K856" s="928"/>
      <c r="L856" s="928"/>
      <c r="M856" s="928"/>
      <c r="N856" s="928"/>
      <c r="O856" s="928"/>
      <c r="P856" s="928"/>
      <c r="Q856" s="928"/>
      <c r="R856" s="928"/>
      <c r="S856" s="928"/>
      <c r="T856" s="928"/>
      <c r="U856" s="928"/>
      <c r="V856" s="928"/>
      <c r="W856" s="928"/>
      <c r="X856" s="928"/>
      <c r="Y856" s="928"/>
      <c r="Z856" s="928"/>
      <c r="AA856" s="928"/>
      <c r="AB856" s="928"/>
      <c r="AC856" s="928"/>
      <c r="AD856" s="928"/>
      <c r="AE856" s="928"/>
      <c r="AF856" s="928"/>
      <c r="AG856" s="928"/>
      <c r="AH856" s="928"/>
      <c r="AI856" s="928"/>
      <c r="AJ856" s="928"/>
      <c r="AK856" s="928"/>
      <c r="AL856" s="928"/>
      <c r="AM856" s="928"/>
      <c r="AN856" s="928"/>
      <c r="AO856" s="928"/>
      <c r="AP856" s="928"/>
      <c r="AQ856" s="928"/>
      <c r="AR856" s="928"/>
    </row>
    <row r="857" spans="1:44">
      <c r="A857" s="928"/>
      <c r="B857" s="928"/>
      <c r="C857" s="928"/>
      <c r="D857" s="928"/>
      <c r="E857" s="928"/>
      <c r="F857" s="928"/>
      <c r="G857" s="928"/>
      <c r="H857" s="928"/>
      <c r="I857" s="928"/>
      <c r="J857" s="928"/>
      <c r="K857" s="928"/>
      <c r="L857" s="928"/>
      <c r="M857" s="928"/>
      <c r="N857" s="928"/>
      <c r="O857" s="928"/>
      <c r="P857" s="928"/>
      <c r="Q857" s="928"/>
      <c r="R857" s="928"/>
      <c r="S857" s="928"/>
      <c r="T857" s="928"/>
      <c r="U857" s="928"/>
      <c r="V857" s="928"/>
      <c r="W857" s="928"/>
      <c r="X857" s="928"/>
      <c r="Y857" s="928"/>
      <c r="Z857" s="928"/>
      <c r="AA857" s="928"/>
      <c r="AB857" s="928"/>
      <c r="AC857" s="928"/>
      <c r="AD857" s="928"/>
      <c r="AE857" s="928"/>
      <c r="AF857" s="928"/>
      <c r="AG857" s="928"/>
      <c r="AH857" s="928"/>
      <c r="AI857" s="928"/>
      <c r="AJ857" s="928"/>
      <c r="AK857" s="928"/>
      <c r="AL857" s="928"/>
      <c r="AM857" s="928"/>
      <c r="AN857" s="928"/>
      <c r="AO857" s="928"/>
      <c r="AP857" s="928"/>
      <c r="AQ857" s="928"/>
      <c r="AR857" s="928"/>
    </row>
    <row r="858" spans="1:44">
      <c r="A858" s="928"/>
      <c r="B858" s="928"/>
      <c r="C858" s="928"/>
      <c r="D858" s="928"/>
      <c r="E858" s="928"/>
      <c r="F858" s="928"/>
      <c r="G858" s="928"/>
      <c r="H858" s="928"/>
      <c r="I858" s="928"/>
      <c r="J858" s="928"/>
      <c r="K858" s="928"/>
      <c r="L858" s="928"/>
      <c r="M858" s="928"/>
      <c r="N858" s="928"/>
      <c r="O858" s="928"/>
      <c r="P858" s="928"/>
      <c r="Q858" s="928"/>
      <c r="R858" s="928"/>
      <c r="S858" s="928"/>
      <c r="T858" s="928"/>
      <c r="U858" s="928"/>
      <c r="V858" s="928"/>
      <c r="W858" s="928"/>
      <c r="X858" s="928"/>
      <c r="Y858" s="928"/>
      <c r="Z858" s="928"/>
      <c r="AA858" s="928"/>
      <c r="AB858" s="928"/>
      <c r="AC858" s="928"/>
      <c r="AD858" s="928"/>
      <c r="AE858" s="928"/>
      <c r="AF858" s="928"/>
      <c r="AG858" s="928"/>
      <c r="AH858" s="928"/>
      <c r="AI858" s="928"/>
      <c r="AJ858" s="928"/>
      <c r="AK858" s="928"/>
      <c r="AL858" s="928"/>
      <c r="AM858" s="928"/>
      <c r="AN858" s="928"/>
      <c r="AO858" s="928"/>
      <c r="AP858" s="928"/>
      <c r="AQ858" s="928"/>
      <c r="AR858" s="928"/>
    </row>
    <row r="859" spans="1:44">
      <c r="A859" s="928"/>
      <c r="B859" s="928"/>
      <c r="C859" s="928"/>
      <c r="D859" s="928"/>
      <c r="E859" s="928"/>
      <c r="F859" s="928"/>
      <c r="G859" s="928"/>
      <c r="H859" s="928"/>
      <c r="I859" s="928"/>
      <c r="J859" s="928"/>
      <c r="K859" s="928"/>
      <c r="L859" s="928"/>
      <c r="M859" s="928"/>
      <c r="N859" s="928"/>
      <c r="O859" s="928"/>
      <c r="P859" s="928"/>
      <c r="Q859" s="928"/>
      <c r="R859" s="928"/>
      <c r="S859" s="928"/>
      <c r="T859" s="928"/>
      <c r="U859" s="928"/>
      <c r="V859" s="928"/>
      <c r="W859" s="928"/>
      <c r="X859" s="928"/>
      <c r="Y859" s="928"/>
      <c r="Z859" s="928"/>
      <c r="AA859" s="928"/>
      <c r="AB859" s="928"/>
      <c r="AC859" s="928"/>
      <c r="AD859" s="928"/>
      <c r="AE859" s="928"/>
      <c r="AF859" s="928"/>
      <c r="AG859" s="928"/>
      <c r="AH859" s="928"/>
      <c r="AI859" s="928"/>
      <c r="AJ859" s="928"/>
      <c r="AK859" s="928"/>
      <c r="AL859" s="928"/>
      <c r="AM859" s="928"/>
      <c r="AN859" s="928"/>
      <c r="AO859" s="928"/>
      <c r="AP859" s="928"/>
      <c r="AQ859" s="928"/>
      <c r="AR859" s="928"/>
    </row>
    <row r="860" spans="1:44">
      <c r="A860" s="928"/>
      <c r="B860" s="928"/>
      <c r="C860" s="928"/>
      <c r="D860" s="928"/>
      <c r="E860" s="928"/>
      <c r="F860" s="928"/>
      <c r="G860" s="928"/>
      <c r="H860" s="928"/>
      <c r="I860" s="928"/>
      <c r="J860" s="928"/>
      <c r="K860" s="928"/>
      <c r="L860" s="928"/>
      <c r="M860" s="928"/>
      <c r="N860" s="928"/>
      <c r="O860" s="928"/>
      <c r="P860" s="928"/>
      <c r="Q860" s="928"/>
      <c r="R860" s="928"/>
      <c r="S860" s="928"/>
      <c r="T860" s="928"/>
      <c r="U860" s="928"/>
      <c r="V860" s="928"/>
      <c r="W860" s="928"/>
      <c r="X860" s="928"/>
      <c r="Y860" s="928"/>
      <c r="Z860" s="928"/>
      <c r="AA860" s="928"/>
      <c r="AB860" s="928"/>
      <c r="AC860" s="928"/>
      <c r="AD860" s="928"/>
      <c r="AE860" s="928"/>
      <c r="AF860" s="928"/>
      <c r="AG860" s="928"/>
      <c r="AH860" s="928"/>
      <c r="AI860" s="928"/>
      <c r="AJ860" s="928"/>
      <c r="AK860" s="928"/>
      <c r="AL860" s="928"/>
      <c r="AM860" s="928"/>
      <c r="AN860" s="928"/>
      <c r="AO860" s="928"/>
      <c r="AP860" s="928"/>
      <c r="AQ860" s="928"/>
      <c r="AR860" s="928"/>
    </row>
    <row r="861" spans="1:44">
      <c r="A861" s="928"/>
      <c r="B861" s="928"/>
      <c r="C861" s="928"/>
      <c r="D861" s="928"/>
      <c r="E861" s="928"/>
      <c r="F861" s="928"/>
      <c r="G861" s="928"/>
      <c r="H861" s="928"/>
      <c r="I861" s="928"/>
      <c r="J861" s="928"/>
      <c r="K861" s="928"/>
      <c r="L861" s="928"/>
      <c r="M861" s="928"/>
      <c r="N861" s="928"/>
      <c r="O861" s="928"/>
      <c r="P861" s="928"/>
      <c r="Q861" s="928"/>
      <c r="R861" s="928"/>
      <c r="S861" s="928"/>
      <c r="T861" s="928"/>
      <c r="U861" s="928"/>
      <c r="V861" s="928"/>
      <c r="W861" s="928"/>
      <c r="X861" s="928"/>
      <c r="Y861" s="928"/>
      <c r="Z861" s="928"/>
      <c r="AA861" s="928"/>
      <c r="AB861" s="928"/>
      <c r="AC861" s="928"/>
      <c r="AD861" s="928"/>
      <c r="AE861" s="928"/>
      <c r="AF861" s="928"/>
      <c r="AG861" s="928"/>
      <c r="AH861" s="928"/>
      <c r="AI861" s="928"/>
      <c r="AJ861" s="928"/>
      <c r="AK861" s="928"/>
      <c r="AL861" s="928"/>
      <c r="AM861" s="928"/>
      <c r="AN861" s="928"/>
      <c r="AO861" s="928"/>
      <c r="AP861" s="928"/>
      <c r="AQ861" s="928"/>
      <c r="AR861" s="928"/>
    </row>
    <row r="862" spans="1:44">
      <c r="A862" s="928"/>
      <c r="B862" s="928"/>
      <c r="C862" s="928"/>
      <c r="D862" s="928"/>
      <c r="E862" s="928"/>
      <c r="F862" s="928"/>
      <c r="G862" s="928"/>
      <c r="H862" s="928"/>
      <c r="I862" s="928"/>
      <c r="J862" s="928"/>
      <c r="K862" s="928"/>
      <c r="L862" s="928"/>
      <c r="M862" s="928"/>
      <c r="N862" s="928"/>
      <c r="O862" s="928"/>
      <c r="P862" s="928"/>
      <c r="Q862" s="928"/>
      <c r="R862" s="928"/>
      <c r="S862" s="928"/>
      <c r="T862" s="928"/>
      <c r="U862" s="928"/>
      <c r="V862" s="928"/>
      <c r="W862" s="928"/>
      <c r="X862" s="928"/>
      <c r="Y862" s="928"/>
      <c r="Z862" s="928"/>
      <c r="AA862" s="928"/>
      <c r="AB862" s="928"/>
      <c r="AC862" s="928"/>
      <c r="AD862" s="928"/>
      <c r="AE862" s="928"/>
      <c r="AF862" s="928"/>
      <c r="AG862" s="928"/>
      <c r="AH862" s="928"/>
      <c r="AI862" s="928"/>
      <c r="AJ862" s="928"/>
      <c r="AK862" s="928"/>
      <c r="AL862" s="928"/>
      <c r="AM862" s="928"/>
      <c r="AN862" s="928"/>
      <c r="AO862" s="928"/>
      <c r="AP862" s="928"/>
      <c r="AQ862" s="928"/>
      <c r="AR862" s="928"/>
    </row>
    <row r="863" spans="1:44">
      <c r="A863" s="928"/>
      <c r="B863" s="928"/>
      <c r="C863" s="928"/>
      <c r="D863" s="928"/>
      <c r="E863" s="928"/>
      <c r="F863" s="928"/>
      <c r="G863" s="928"/>
      <c r="H863" s="928"/>
      <c r="I863" s="928"/>
      <c r="J863" s="928"/>
      <c r="K863" s="928"/>
      <c r="L863" s="928"/>
      <c r="M863" s="928"/>
      <c r="N863" s="928"/>
      <c r="O863" s="928"/>
      <c r="P863" s="928"/>
      <c r="Q863" s="928"/>
      <c r="R863" s="928"/>
      <c r="S863" s="928"/>
      <c r="T863" s="928"/>
      <c r="U863" s="928"/>
      <c r="V863" s="928"/>
      <c r="W863" s="928"/>
      <c r="X863" s="928"/>
      <c r="Y863" s="928"/>
      <c r="Z863" s="928"/>
      <c r="AA863" s="928"/>
      <c r="AB863" s="928"/>
      <c r="AC863" s="928"/>
      <c r="AD863" s="928"/>
      <c r="AE863" s="928"/>
      <c r="AF863" s="928"/>
      <c r="AG863" s="928"/>
      <c r="AH863" s="928"/>
      <c r="AI863" s="928"/>
      <c r="AJ863" s="928"/>
      <c r="AK863" s="928"/>
      <c r="AL863" s="928"/>
      <c r="AM863" s="928"/>
      <c r="AN863" s="928"/>
      <c r="AO863" s="928"/>
      <c r="AP863" s="928"/>
      <c r="AQ863" s="928"/>
      <c r="AR863" s="928"/>
    </row>
    <row r="864" spans="1:44">
      <c r="A864" s="928"/>
      <c r="B864" s="928"/>
      <c r="C864" s="928"/>
      <c r="D864" s="928"/>
      <c r="E864" s="928"/>
      <c r="F864" s="928"/>
      <c r="G864" s="928"/>
      <c r="H864" s="928"/>
      <c r="I864" s="928"/>
      <c r="J864" s="928"/>
      <c r="K864" s="928"/>
      <c r="L864" s="928"/>
      <c r="M864" s="928"/>
      <c r="N864" s="928"/>
      <c r="O864" s="928"/>
      <c r="P864" s="928"/>
      <c r="Q864" s="928"/>
      <c r="R864" s="928"/>
      <c r="S864" s="928"/>
      <c r="T864" s="928"/>
      <c r="U864" s="928"/>
      <c r="V864" s="928"/>
      <c r="W864" s="928"/>
      <c r="X864" s="928"/>
      <c r="Y864" s="928"/>
      <c r="Z864" s="928"/>
      <c r="AA864" s="928"/>
      <c r="AB864" s="928"/>
      <c r="AC864" s="928"/>
      <c r="AD864" s="928"/>
      <c r="AE864" s="928"/>
      <c r="AF864" s="928"/>
      <c r="AG864" s="928"/>
      <c r="AH864" s="928"/>
      <c r="AI864" s="928"/>
      <c r="AJ864" s="928"/>
      <c r="AK864" s="928"/>
      <c r="AL864" s="928"/>
      <c r="AM864" s="928"/>
      <c r="AN864" s="928"/>
      <c r="AO864" s="928"/>
      <c r="AP864" s="928"/>
      <c r="AQ864" s="928"/>
      <c r="AR864" s="928"/>
    </row>
    <row r="865" spans="1:44">
      <c r="A865" s="928"/>
      <c r="B865" s="928"/>
      <c r="C865" s="928"/>
      <c r="D865" s="928"/>
      <c r="E865" s="928"/>
      <c r="F865" s="928"/>
      <c r="G865" s="928"/>
      <c r="H865" s="928"/>
      <c r="I865" s="928"/>
      <c r="J865" s="928"/>
      <c r="K865" s="928"/>
      <c r="L865" s="928"/>
      <c r="M865" s="928"/>
      <c r="N865" s="928"/>
      <c r="O865" s="928"/>
      <c r="P865" s="928"/>
      <c r="Q865" s="928"/>
      <c r="R865" s="928"/>
      <c r="S865" s="928"/>
      <c r="T865" s="928"/>
      <c r="U865" s="928"/>
      <c r="V865" s="928"/>
      <c r="W865" s="928"/>
      <c r="X865" s="928"/>
      <c r="Y865" s="928"/>
      <c r="Z865" s="928"/>
      <c r="AA865" s="928"/>
      <c r="AB865" s="928"/>
      <c r="AC865" s="928"/>
      <c r="AD865" s="928"/>
      <c r="AE865" s="928"/>
      <c r="AF865" s="928"/>
      <c r="AG865" s="928"/>
      <c r="AH865" s="928"/>
      <c r="AI865" s="928"/>
      <c r="AJ865" s="928"/>
      <c r="AK865" s="928"/>
      <c r="AL865" s="928"/>
      <c r="AM865" s="928"/>
      <c r="AN865" s="928"/>
      <c r="AO865" s="928"/>
      <c r="AP865" s="928"/>
      <c r="AQ865" s="928"/>
      <c r="AR865" s="928"/>
    </row>
    <row r="866" spans="1:44">
      <c r="A866" s="928"/>
      <c r="B866" s="928"/>
      <c r="C866" s="928"/>
      <c r="D866" s="928"/>
      <c r="E866" s="928"/>
      <c r="F866" s="928"/>
      <c r="G866" s="928"/>
      <c r="H866" s="928"/>
      <c r="I866" s="928"/>
      <c r="J866" s="928"/>
      <c r="K866" s="928"/>
      <c r="L866" s="928"/>
      <c r="M866" s="928"/>
      <c r="N866" s="928"/>
      <c r="O866" s="928"/>
      <c r="P866" s="928"/>
      <c r="Q866" s="928"/>
      <c r="R866" s="928"/>
      <c r="S866" s="928"/>
      <c r="T866" s="928"/>
      <c r="U866" s="928"/>
      <c r="V866" s="928"/>
      <c r="W866" s="928"/>
      <c r="X866" s="928"/>
      <c r="Y866" s="928"/>
      <c r="Z866" s="928"/>
      <c r="AA866" s="928"/>
      <c r="AB866" s="928"/>
      <c r="AC866" s="928"/>
      <c r="AD866" s="928"/>
      <c r="AE866" s="928"/>
      <c r="AF866" s="928"/>
      <c r="AG866" s="928"/>
      <c r="AH866" s="928"/>
      <c r="AI866" s="928"/>
      <c r="AJ866" s="928"/>
      <c r="AK866" s="928"/>
      <c r="AL866" s="928"/>
      <c r="AM866" s="928"/>
      <c r="AN866" s="928"/>
      <c r="AO866" s="928"/>
      <c r="AP866" s="928"/>
      <c r="AQ866" s="928"/>
      <c r="AR866" s="928"/>
    </row>
    <row r="867" spans="1:44">
      <c r="A867" s="928"/>
      <c r="B867" s="928"/>
      <c r="C867" s="928"/>
      <c r="D867" s="928"/>
      <c r="E867" s="928"/>
      <c r="F867" s="928"/>
      <c r="G867" s="928"/>
      <c r="H867" s="928"/>
      <c r="I867" s="928"/>
      <c r="J867" s="928"/>
      <c r="K867" s="928"/>
      <c r="L867" s="928"/>
      <c r="M867" s="928"/>
      <c r="N867" s="928"/>
      <c r="O867" s="928"/>
      <c r="P867" s="928"/>
      <c r="Q867" s="928"/>
      <c r="R867" s="928"/>
      <c r="S867" s="928"/>
      <c r="T867" s="928"/>
      <c r="U867" s="928"/>
      <c r="V867" s="928"/>
      <c r="W867" s="928"/>
      <c r="X867" s="928"/>
      <c r="Y867" s="928"/>
      <c r="Z867" s="928"/>
      <c r="AA867" s="928"/>
      <c r="AB867" s="928"/>
      <c r="AC867" s="928"/>
      <c r="AD867" s="928"/>
      <c r="AE867" s="928"/>
      <c r="AF867" s="928"/>
      <c r="AG867" s="928"/>
      <c r="AH867" s="928"/>
      <c r="AI867" s="928"/>
      <c r="AJ867" s="928"/>
      <c r="AK867" s="928"/>
      <c r="AL867" s="928"/>
      <c r="AM867" s="928"/>
      <c r="AN867" s="928"/>
      <c r="AO867" s="928"/>
      <c r="AP867" s="928"/>
      <c r="AQ867" s="928"/>
      <c r="AR867" s="928"/>
    </row>
    <row r="868" spans="1:44">
      <c r="A868" s="928"/>
      <c r="B868" s="928"/>
      <c r="C868" s="928"/>
      <c r="D868" s="928"/>
      <c r="E868" s="928"/>
      <c r="F868" s="928"/>
      <c r="G868" s="928"/>
      <c r="H868" s="928"/>
      <c r="I868" s="928"/>
      <c r="J868" s="928"/>
      <c r="K868" s="928"/>
      <c r="L868" s="928"/>
      <c r="M868" s="928"/>
      <c r="N868" s="928"/>
      <c r="O868" s="928"/>
      <c r="P868" s="928"/>
      <c r="Q868" s="928"/>
      <c r="R868" s="928"/>
      <c r="S868" s="928"/>
      <c r="T868" s="928"/>
      <c r="U868" s="928"/>
      <c r="V868" s="928"/>
      <c r="W868" s="928"/>
      <c r="X868" s="928"/>
      <c r="Y868" s="928"/>
      <c r="Z868" s="928"/>
      <c r="AA868" s="928"/>
      <c r="AB868" s="928"/>
      <c r="AC868" s="928"/>
      <c r="AD868" s="928"/>
      <c r="AE868" s="928"/>
      <c r="AF868" s="928"/>
      <c r="AG868" s="928"/>
      <c r="AH868" s="928"/>
      <c r="AI868" s="928"/>
      <c r="AJ868" s="928"/>
      <c r="AK868" s="928"/>
      <c r="AL868" s="928"/>
      <c r="AM868" s="928"/>
      <c r="AN868" s="928"/>
      <c r="AO868" s="928"/>
      <c r="AP868" s="928"/>
      <c r="AQ868" s="928"/>
      <c r="AR868" s="928"/>
    </row>
    <row r="869" spans="1:44">
      <c r="A869" s="928"/>
      <c r="B869" s="928"/>
      <c r="C869" s="928"/>
      <c r="D869" s="928"/>
      <c r="E869" s="928"/>
      <c r="F869" s="928"/>
      <c r="G869" s="928"/>
      <c r="H869" s="928"/>
      <c r="I869" s="928"/>
      <c r="J869" s="928"/>
      <c r="K869" s="928"/>
      <c r="L869" s="928"/>
      <c r="M869" s="928"/>
      <c r="N869" s="928"/>
      <c r="O869" s="928"/>
      <c r="P869" s="928"/>
      <c r="Q869" s="928"/>
      <c r="R869" s="928"/>
      <c r="S869" s="928"/>
      <c r="T869" s="928"/>
      <c r="U869" s="928"/>
      <c r="V869" s="928"/>
      <c r="W869" s="928"/>
      <c r="X869" s="928"/>
      <c r="Y869" s="928"/>
      <c r="Z869" s="928"/>
      <c r="AA869" s="928"/>
      <c r="AB869" s="928"/>
      <c r="AC869" s="928"/>
      <c r="AD869" s="928"/>
      <c r="AE869" s="928"/>
      <c r="AF869" s="928"/>
      <c r="AG869" s="928"/>
      <c r="AH869" s="928"/>
      <c r="AI869" s="928"/>
      <c r="AJ869" s="928"/>
      <c r="AK869" s="928"/>
      <c r="AL869" s="928"/>
      <c r="AM869" s="928"/>
      <c r="AN869" s="928"/>
      <c r="AO869" s="928"/>
      <c r="AP869" s="928"/>
      <c r="AQ869" s="928"/>
      <c r="AR869" s="928"/>
    </row>
    <row r="870" spans="1:44">
      <c r="A870" s="928"/>
      <c r="B870" s="928"/>
      <c r="C870" s="928"/>
      <c r="D870" s="928"/>
      <c r="E870" s="928"/>
      <c r="F870" s="928"/>
      <c r="G870" s="928"/>
      <c r="H870" s="928"/>
      <c r="I870" s="928"/>
      <c r="J870" s="928"/>
      <c r="K870" s="928"/>
      <c r="L870" s="928"/>
      <c r="M870" s="928"/>
      <c r="N870" s="928"/>
      <c r="O870" s="928"/>
      <c r="P870" s="928"/>
      <c r="Q870" s="928"/>
      <c r="R870" s="928"/>
      <c r="S870" s="928"/>
      <c r="T870" s="928"/>
      <c r="U870" s="928"/>
      <c r="V870" s="928"/>
      <c r="W870" s="928"/>
      <c r="X870" s="928"/>
      <c r="Y870" s="928"/>
      <c r="Z870" s="928"/>
      <c r="AA870" s="928"/>
      <c r="AB870" s="928"/>
      <c r="AC870" s="928"/>
      <c r="AD870" s="928"/>
      <c r="AE870" s="928"/>
      <c r="AF870" s="928"/>
      <c r="AG870" s="928"/>
      <c r="AH870" s="928"/>
      <c r="AI870" s="928"/>
      <c r="AJ870" s="928"/>
      <c r="AK870" s="928"/>
      <c r="AL870" s="928"/>
      <c r="AM870" s="928"/>
      <c r="AN870" s="928"/>
      <c r="AO870" s="928"/>
      <c r="AP870" s="928"/>
      <c r="AQ870" s="928"/>
      <c r="AR870" s="928"/>
    </row>
    <row r="871" spans="1:44">
      <c r="A871" s="928"/>
      <c r="B871" s="928"/>
      <c r="C871" s="928"/>
      <c r="D871" s="928"/>
      <c r="E871" s="928"/>
      <c r="F871" s="928"/>
      <c r="G871" s="928"/>
      <c r="H871" s="928"/>
      <c r="I871" s="928"/>
      <c r="J871" s="928"/>
      <c r="K871" s="928"/>
      <c r="L871" s="928"/>
      <c r="M871" s="928"/>
      <c r="N871" s="928"/>
      <c r="O871" s="928"/>
      <c r="P871" s="928"/>
      <c r="Q871" s="928"/>
      <c r="R871" s="928"/>
      <c r="S871" s="928"/>
      <c r="T871" s="928"/>
      <c r="U871" s="928"/>
      <c r="V871" s="928"/>
      <c r="W871" s="928"/>
      <c r="X871" s="928"/>
      <c r="Y871" s="928"/>
      <c r="Z871" s="928"/>
      <c r="AA871" s="928"/>
      <c r="AB871" s="928"/>
      <c r="AC871" s="928"/>
      <c r="AD871" s="928"/>
      <c r="AE871" s="928"/>
      <c r="AF871" s="928"/>
      <c r="AG871" s="928"/>
      <c r="AH871" s="928"/>
      <c r="AI871" s="928"/>
      <c r="AJ871" s="928"/>
      <c r="AK871" s="928"/>
      <c r="AL871" s="928"/>
      <c r="AM871" s="928"/>
      <c r="AN871" s="928"/>
      <c r="AO871" s="928"/>
      <c r="AP871" s="928"/>
      <c r="AQ871" s="928"/>
      <c r="AR871" s="928"/>
    </row>
    <row r="872" spans="1:44">
      <c r="A872" s="928"/>
      <c r="B872" s="928"/>
      <c r="C872" s="928"/>
      <c r="D872" s="928"/>
      <c r="E872" s="928"/>
      <c r="F872" s="928"/>
      <c r="G872" s="928"/>
      <c r="H872" s="928"/>
      <c r="I872" s="928"/>
      <c r="J872" s="928"/>
      <c r="K872" s="928"/>
      <c r="L872" s="928"/>
      <c r="M872" s="928"/>
      <c r="N872" s="928"/>
      <c r="O872" s="928"/>
      <c r="P872" s="928"/>
      <c r="Q872" s="928"/>
      <c r="R872" s="928"/>
      <c r="S872" s="928"/>
      <c r="T872" s="928"/>
      <c r="U872" s="928"/>
      <c r="V872" s="928"/>
      <c r="W872" s="928"/>
      <c r="X872" s="928"/>
      <c r="Y872" s="928"/>
      <c r="Z872" s="928"/>
      <c r="AA872" s="928"/>
      <c r="AB872" s="928"/>
      <c r="AC872" s="928"/>
      <c r="AD872" s="928"/>
      <c r="AE872" s="928"/>
      <c r="AF872" s="928"/>
      <c r="AG872" s="928"/>
      <c r="AH872" s="928"/>
      <c r="AI872" s="928"/>
      <c r="AJ872" s="928"/>
      <c r="AK872" s="928"/>
      <c r="AL872" s="928"/>
      <c r="AM872" s="928"/>
      <c r="AN872" s="928"/>
      <c r="AO872" s="928"/>
      <c r="AP872" s="928"/>
      <c r="AQ872" s="928"/>
      <c r="AR872" s="928"/>
    </row>
    <row r="873" spans="1:44">
      <c r="A873" s="928"/>
      <c r="B873" s="928"/>
      <c r="C873" s="928"/>
      <c r="D873" s="928"/>
      <c r="E873" s="928"/>
      <c r="F873" s="928"/>
      <c r="G873" s="928"/>
      <c r="H873" s="928"/>
      <c r="I873" s="928"/>
      <c r="J873" s="928"/>
      <c r="K873" s="928"/>
      <c r="L873" s="928"/>
      <c r="M873" s="928"/>
      <c r="N873" s="928"/>
      <c r="O873" s="928"/>
      <c r="P873" s="928"/>
      <c r="Q873" s="928"/>
      <c r="R873" s="928"/>
      <c r="S873" s="928"/>
      <c r="T873" s="928"/>
      <c r="U873" s="928"/>
      <c r="V873" s="928"/>
      <c r="W873" s="928"/>
      <c r="X873" s="928"/>
      <c r="Y873" s="928"/>
      <c r="Z873" s="928"/>
      <c r="AA873" s="928"/>
      <c r="AB873" s="928"/>
      <c r="AC873" s="928"/>
      <c r="AD873" s="928"/>
      <c r="AE873" s="928"/>
      <c r="AF873" s="928"/>
      <c r="AG873" s="928"/>
      <c r="AH873" s="928"/>
      <c r="AI873" s="928"/>
      <c r="AJ873" s="928"/>
      <c r="AK873" s="928"/>
      <c r="AL873" s="928"/>
      <c r="AM873" s="928"/>
      <c r="AN873" s="928"/>
      <c r="AO873" s="928"/>
      <c r="AP873" s="928"/>
      <c r="AQ873" s="928"/>
      <c r="AR873" s="928"/>
    </row>
    <row r="874" spans="1:44">
      <c r="A874" s="928"/>
      <c r="B874" s="928"/>
      <c r="C874" s="928"/>
      <c r="D874" s="928"/>
      <c r="E874" s="928"/>
      <c r="F874" s="928"/>
      <c r="G874" s="928"/>
      <c r="H874" s="928"/>
      <c r="I874" s="928"/>
      <c r="J874" s="928"/>
      <c r="K874" s="928"/>
      <c r="L874" s="928"/>
      <c r="M874" s="928"/>
      <c r="N874" s="928"/>
      <c r="O874" s="928"/>
      <c r="P874" s="928"/>
      <c r="Q874" s="928"/>
      <c r="R874" s="928"/>
      <c r="S874" s="928"/>
      <c r="T874" s="928"/>
      <c r="U874" s="928"/>
      <c r="V874" s="928"/>
      <c r="W874" s="928"/>
      <c r="X874" s="928"/>
      <c r="Y874" s="928"/>
      <c r="Z874" s="928"/>
      <c r="AA874" s="928"/>
      <c r="AB874" s="928"/>
      <c r="AC874" s="928"/>
      <c r="AD874" s="928"/>
      <c r="AE874" s="928"/>
      <c r="AF874" s="928"/>
      <c r="AG874" s="928"/>
      <c r="AH874" s="928"/>
      <c r="AI874" s="928"/>
      <c r="AJ874" s="928"/>
      <c r="AK874" s="928"/>
      <c r="AL874" s="928"/>
      <c r="AM874" s="928"/>
      <c r="AN874" s="928"/>
      <c r="AO874" s="928"/>
      <c r="AP874" s="928"/>
      <c r="AQ874" s="928"/>
      <c r="AR874" s="928"/>
    </row>
    <row r="875" spans="1:44">
      <c r="A875" s="928"/>
      <c r="B875" s="928"/>
      <c r="C875" s="928"/>
      <c r="D875" s="928"/>
      <c r="E875" s="928"/>
      <c r="F875" s="928"/>
      <c r="G875" s="928"/>
      <c r="H875" s="928"/>
      <c r="I875" s="928"/>
      <c r="J875" s="928"/>
      <c r="K875" s="928"/>
      <c r="L875" s="928"/>
      <c r="M875" s="928"/>
      <c r="N875" s="928"/>
      <c r="O875" s="928"/>
      <c r="P875" s="928"/>
      <c r="Q875" s="928"/>
      <c r="R875" s="928"/>
      <c r="S875" s="928"/>
      <c r="T875" s="928"/>
      <c r="U875" s="928"/>
      <c r="V875" s="928"/>
      <c r="W875" s="928"/>
      <c r="X875" s="928"/>
      <c r="Y875" s="928"/>
      <c r="Z875" s="928"/>
      <c r="AA875" s="928"/>
      <c r="AB875" s="928"/>
      <c r="AC875" s="928"/>
      <c r="AD875" s="928"/>
      <c r="AE875" s="928"/>
      <c r="AF875" s="928"/>
      <c r="AG875" s="928"/>
      <c r="AH875" s="928"/>
      <c r="AI875" s="928"/>
      <c r="AJ875" s="928"/>
      <c r="AK875" s="928"/>
      <c r="AL875" s="928"/>
      <c r="AM875" s="928"/>
      <c r="AN875" s="928"/>
      <c r="AO875" s="928"/>
      <c r="AP875" s="928"/>
      <c r="AQ875" s="928"/>
      <c r="AR875" s="928"/>
    </row>
    <row r="876" spans="1:44">
      <c r="A876" s="928"/>
      <c r="B876" s="928"/>
      <c r="C876" s="928"/>
      <c r="D876" s="928"/>
      <c r="E876" s="928"/>
      <c r="F876" s="928"/>
      <c r="G876" s="928"/>
      <c r="H876" s="928"/>
      <c r="I876" s="928"/>
      <c r="J876" s="928"/>
      <c r="K876" s="928"/>
      <c r="L876" s="928"/>
      <c r="M876" s="928"/>
      <c r="N876" s="928"/>
      <c r="O876" s="928"/>
      <c r="P876" s="928"/>
      <c r="Q876" s="928"/>
      <c r="R876" s="928"/>
      <c r="S876" s="928"/>
      <c r="T876" s="928"/>
      <c r="U876" s="928"/>
      <c r="V876" s="928"/>
      <c r="W876" s="928"/>
      <c r="X876" s="928"/>
      <c r="Y876" s="928"/>
      <c r="Z876" s="928"/>
      <c r="AA876" s="928"/>
      <c r="AB876" s="928"/>
      <c r="AC876" s="928"/>
      <c r="AD876" s="928"/>
      <c r="AE876" s="928"/>
      <c r="AF876" s="928"/>
      <c r="AG876" s="928"/>
      <c r="AH876" s="928"/>
      <c r="AI876" s="928"/>
      <c r="AJ876" s="928"/>
      <c r="AK876" s="928"/>
      <c r="AL876" s="928"/>
      <c r="AM876" s="928"/>
      <c r="AN876" s="928"/>
      <c r="AO876" s="928"/>
      <c r="AP876" s="928"/>
      <c r="AQ876" s="928"/>
      <c r="AR876" s="928"/>
    </row>
    <row r="877" spans="1:44">
      <c r="A877" s="928"/>
      <c r="B877" s="928"/>
      <c r="C877" s="928"/>
      <c r="D877" s="928"/>
      <c r="E877" s="928"/>
      <c r="F877" s="928"/>
      <c r="G877" s="928"/>
      <c r="H877" s="928"/>
      <c r="I877" s="928"/>
      <c r="J877" s="928"/>
      <c r="K877" s="928"/>
      <c r="L877" s="928"/>
      <c r="M877" s="928"/>
      <c r="N877" s="928"/>
      <c r="O877" s="928"/>
      <c r="P877" s="928"/>
      <c r="Q877" s="928"/>
      <c r="R877" s="928"/>
      <c r="S877" s="928"/>
      <c r="T877" s="928"/>
      <c r="U877" s="928"/>
      <c r="V877" s="928"/>
      <c r="W877" s="928"/>
      <c r="X877" s="928"/>
      <c r="Y877" s="928"/>
      <c r="Z877" s="928"/>
      <c r="AA877" s="928"/>
      <c r="AB877" s="928"/>
      <c r="AC877" s="928"/>
      <c r="AD877" s="928"/>
      <c r="AE877" s="928"/>
      <c r="AF877" s="928"/>
      <c r="AG877" s="928"/>
      <c r="AH877" s="928"/>
      <c r="AI877" s="928"/>
      <c r="AJ877" s="928"/>
      <c r="AK877" s="928"/>
      <c r="AL877" s="928"/>
      <c r="AM877" s="928"/>
      <c r="AN877" s="928"/>
      <c r="AO877" s="928"/>
      <c r="AP877" s="928"/>
      <c r="AQ877" s="928"/>
      <c r="AR877" s="928"/>
    </row>
    <row r="878" spans="1:44">
      <c r="A878" s="928"/>
      <c r="B878" s="928"/>
      <c r="C878" s="928"/>
      <c r="D878" s="928"/>
      <c r="E878" s="928"/>
      <c r="F878" s="928"/>
      <c r="G878" s="928"/>
      <c r="H878" s="928"/>
      <c r="I878" s="928"/>
      <c r="J878" s="928"/>
      <c r="K878" s="928"/>
      <c r="L878" s="928"/>
      <c r="M878" s="928"/>
      <c r="N878" s="928"/>
      <c r="O878" s="928"/>
      <c r="P878" s="928"/>
      <c r="Q878" s="928"/>
      <c r="R878" s="928"/>
      <c r="S878" s="928"/>
      <c r="T878" s="928"/>
      <c r="U878" s="928"/>
      <c r="V878" s="928"/>
      <c r="W878" s="928"/>
      <c r="X878" s="928"/>
      <c r="Y878" s="928"/>
      <c r="Z878" s="928"/>
      <c r="AA878" s="928"/>
      <c r="AB878" s="928"/>
      <c r="AC878" s="928"/>
      <c r="AD878" s="928"/>
      <c r="AE878" s="928"/>
      <c r="AF878" s="928"/>
      <c r="AG878" s="928"/>
      <c r="AH878" s="928"/>
      <c r="AI878" s="928"/>
      <c r="AJ878" s="928"/>
      <c r="AK878" s="928"/>
      <c r="AL878" s="928"/>
      <c r="AM878" s="928"/>
      <c r="AN878" s="928"/>
      <c r="AO878" s="928"/>
      <c r="AP878" s="928"/>
      <c r="AQ878" s="928"/>
      <c r="AR878" s="928"/>
    </row>
    <row r="879" spans="1:44">
      <c r="A879" s="928"/>
      <c r="B879" s="928"/>
      <c r="C879" s="928"/>
      <c r="D879" s="928"/>
      <c r="E879" s="928"/>
      <c r="F879" s="928"/>
      <c r="G879" s="928"/>
      <c r="H879" s="928"/>
      <c r="I879" s="928"/>
      <c r="J879" s="928"/>
      <c r="K879" s="928"/>
      <c r="L879" s="928"/>
      <c r="M879" s="928"/>
      <c r="N879" s="928"/>
      <c r="O879" s="928"/>
      <c r="P879" s="928"/>
      <c r="Q879" s="928"/>
      <c r="R879" s="928"/>
      <c r="S879" s="928"/>
      <c r="T879" s="928"/>
      <c r="U879" s="928"/>
      <c r="V879" s="928"/>
      <c r="W879" s="928"/>
      <c r="X879" s="928"/>
      <c r="Y879" s="928"/>
      <c r="Z879" s="928"/>
      <c r="AA879" s="928"/>
      <c r="AB879" s="928"/>
      <c r="AC879" s="928"/>
      <c r="AD879" s="928"/>
      <c r="AE879" s="928"/>
      <c r="AF879" s="928"/>
      <c r="AG879" s="928"/>
      <c r="AH879" s="928"/>
      <c r="AI879" s="928"/>
      <c r="AJ879" s="928"/>
      <c r="AK879" s="928"/>
      <c r="AL879" s="928"/>
      <c r="AM879" s="928"/>
      <c r="AN879" s="928"/>
      <c r="AO879" s="928"/>
      <c r="AP879" s="928"/>
      <c r="AQ879" s="928"/>
      <c r="AR879" s="928"/>
    </row>
    <row r="880" spans="1:44">
      <c r="A880" s="928"/>
      <c r="B880" s="928"/>
      <c r="C880" s="928"/>
      <c r="D880" s="928"/>
      <c r="E880" s="928"/>
      <c r="F880" s="928"/>
      <c r="G880" s="928"/>
      <c r="H880" s="928"/>
      <c r="I880" s="928"/>
      <c r="J880" s="928"/>
      <c r="K880" s="928"/>
      <c r="L880" s="928"/>
      <c r="M880" s="928"/>
      <c r="N880" s="928"/>
      <c r="O880" s="928"/>
      <c r="P880" s="928"/>
      <c r="Q880" s="928"/>
      <c r="R880" s="928"/>
      <c r="S880" s="928"/>
      <c r="T880" s="928"/>
      <c r="U880" s="928"/>
      <c r="V880" s="928"/>
      <c r="W880" s="928"/>
      <c r="X880" s="928"/>
      <c r="Y880" s="928"/>
      <c r="Z880" s="928"/>
      <c r="AA880" s="928"/>
      <c r="AB880" s="928"/>
      <c r="AC880" s="928"/>
      <c r="AD880" s="928"/>
      <c r="AE880" s="928"/>
      <c r="AF880" s="928"/>
      <c r="AG880" s="928"/>
      <c r="AH880" s="928"/>
      <c r="AI880" s="928"/>
      <c r="AJ880" s="928"/>
      <c r="AK880" s="928"/>
      <c r="AL880" s="928"/>
      <c r="AM880" s="928"/>
      <c r="AN880" s="928"/>
      <c r="AO880" s="928"/>
      <c r="AP880" s="928"/>
      <c r="AQ880" s="928"/>
      <c r="AR880" s="928"/>
    </row>
    <row r="881" spans="1:44">
      <c r="A881" s="928"/>
      <c r="B881" s="928"/>
      <c r="C881" s="928"/>
      <c r="D881" s="928"/>
      <c r="E881" s="928"/>
      <c r="F881" s="928"/>
      <c r="G881" s="928"/>
      <c r="H881" s="928"/>
      <c r="I881" s="928"/>
      <c r="J881" s="928"/>
      <c r="K881" s="928"/>
      <c r="L881" s="928"/>
      <c r="M881" s="928"/>
      <c r="N881" s="928"/>
      <c r="O881" s="928"/>
      <c r="P881" s="928"/>
      <c r="Q881" s="928"/>
      <c r="R881" s="928"/>
      <c r="S881" s="928"/>
      <c r="T881" s="928"/>
      <c r="U881" s="928"/>
      <c r="V881" s="928"/>
      <c r="W881" s="928"/>
      <c r="X881" s="928"/>
      <c r="Y881" s="928"/>
      <c r="Z881" s="928"/>
      <c r="AA881" s="928"/>
      <c r="AB881" s="928"/>
      <c r="AC881" s="928"/>
      <c r="AD881" s="928"/>
      <c r="AE881" s="928"/>
      <c r="AF881" s="928"/>
      <c r="AG881" s="928"/>
      <c r="AH881" s="928"/>
      <c r="AI881" s="928"/>
      <c r="AJ881" s="928"/>
      <c r="AK881" s="928"/>
      <c r="AL881" s="928"/>
      <c r="AM881" s="928"/>
      <c r="AN881" s="928"/>
      <c r="AO881" s="928"/>
      <c r="AP881" s="928"/>
      <c r="AQ881" s="928"/>
      <c r="AR881" s="928"/>
    </row>
    <row r="882" spans="1:44">
      <c r="A882" s="928"/>
      <c r="B882" s="928"/>
      <c r="C882" s="928"/>
      <c r="D882" s="928"/>
      <c r="E882" s="928"/>
      <c r="F882" s="928"/>
      <c r="G882" s="928"/>
      <c r="H882" s="928"/>
      <c r="I882" s="928"/>
      <c r="J882" s="928"/>
      <c r="K882" s="928"/>
      <c r="L882" s="928"/>
      <c r="M882" s="928"/>
      <c r="N882" s="928"/>
      <c r="O882" s="928"/>
      <c r="P882" s="928"/>
      <c r="Q882" s="928"/>
      <c r="R882" s="928"/>
      <c r="S882" s="928"/>
      <c r="T882" s="928"/>
      <c r="U882" s="928"/>
      <c r="V882" s="928"/>
      <c r="W882" s="928"/>
      <c r="X882" s="928"/>
      <c r="Y882" s="928"/>
      <c r="Z882" s="928"/>
      <c r="AA882" s="928"/>
      <c r="AB882" s="928"/>
      <c r="AC882" s="928"/>
      <c r="AD882" s="928"/>
      <c r="AE882" s="928"/>
      <c r="AF882" s="928"/>
      <c r="AG882" s="928"/>
      <c r="AH882" s="928"/>
      <c r="AI882" s="928"/>
      <c r="AJ882" s="928"/>
      <c r="AK882" s="928"/>
      <c r="AL882" s="928"/>
      <c r="AM882" s="928"/>
      <c r="AN882" s="928"/>
      <c r="AO882" s="928"/>
      <c r="AP882" s="928"/>
      <c r="AQ882" s="928"/>
      <c r="AR882" s="928"/>
    </row>
    <row r="883" spans="1:44">
      <c r="A883" s="928"/>
      <c r="B883" s="928"/>
      <c r="C883" s="928"/>
      <c r="D883" s="928"/>
      <c r="E883" s="928"/>
      <c r="F883" s="928"/>
      <c r="G883" s="928"/>
      <c r="H883" s="928"/>
      <c r="I883" s="928"/>
      <c r="J883" s="928"/>
      <c r="K883" s="928"/>
      <c r="L883" s="928"/>
      <c r="M883" s="928"/>
      <c r="N883" s="928"/>
      <c r="O883" s="928"/>
      <c r="P883" s="928"/>
      <c r="Q883" s="928"/>
      <c r="R883" s="928"/>
      <c r="S883" s="928"/>
      <c r="T883" s="928"/>
      <c r="U883" s="928"/>
      <c r="V883" s="928"/>
      <c r="W883" s="928"/>
      <c r="X883" s="928"/>
      <c r="Y883" s="928"/>
      <c r="Z883" s="928"/>
      <c r="AA883" s="928"/>
      <c r="AB883" s="928"/>
      <c r="AC883" s="928"/>
      <c r="AD883" s="928"/>
      <c r="AE883" s="928"/>
      <c r="AF883" s="928"/>
      <c r="AG883" s="928"/>
      <c r="AH883" s="928"/>
      <c r="AI883" s="928"/>
      <c r="AJ883" s="928"/>
      <c r="AK883" s="928"/>
      <c r="AL883" s="928"/>
      <c r="AM883" s="928"/>
      <c r="AN883" s="928"/>
      <c r="AO883" s="928"/>
      <c r="AP883" s="928"/>
      <c r="AQ883" s="928"/>
      <c r="AR883" s="928"/>
    </row>
    <row r="884" spans="1:44">
      <c r="A884" s="928"/>
      <c r="B884" s="928"/>
      <c r="C884" s="928"/>
      <c r="D884" s="928"/>
      <c r="E884" s="928"/>
      <c r="F884" s="928"/>
      <c r="G884" s="928"/>
      <c r="H884" s="928"/>
      <c r="I884" s="928"/>
      <c r="J884" s="928"/>
      <c r="K884" s="928"/>
      <c r="L884" s="928"/>
      <c r="M884" s="928"/>
      <c r="N884" s="928"/>
      <c r="O884" s="928"/>
      <c r="P884" s="928"/>
      <c r="Q884" s="928"/>
      <c r="R884" s="928"/>
      <c r="S884" s="928"/>
      <c r="T884" s="928"/>
      <c r="U884" s="928"/>
      <c r="V884" s="928"/>
      <c r="W884" s="928"/>
      <c r="X884" s="928"/>
      <c r="Y884" s="928"/>
      <c r="Z884" s="928"/>
      <c r="AA884" s="928"/>
      <c r="AB884" s="928"/>
      <c r="AC884" s="928"/>
      <c r="AD884" s="928"/>
      <c r="AE884" s="928"/>
      <c r="AF884" s="928"/>
      <c r="AG884" s="928"/>
      <c r="AH884" s="928"/>
      <c r="AI884" s="928"/>
      <c r="AJ884" s="928"/>
      <c r="AK884" s="928"/>
      <c r="AL884" s="928"/>
      <c r="AM884" s="928"/>
      <c r="AN884" s="928"/>
      <c r="AO884" s="928"/>
      <c r="AP884" s="928"/>
      <c r="AQ884" s="928"/>
      <c r="AR884" s="928"/>
    </row>
    <row r="885" spans="1:44">
      <c r="A885" s="928"/>
      <c r="B885" s="928"/>
      <c r="C885" s="928"/>
      <c r="D885" s="928"/>
      <c r="E885" s="928"/>
      <c r="F885" s="928"/>
      <c r="G885" s="928"/>
      <c r="H885" s="928"/>
      <c r="I885" s="928"/>
      <c r="J885" s="928"/>
      <c r="K885" s="928"/>
      <c r="L885" s="928"/>
      <c r="M885" s="928"/>
      <c r="N885" s="928"/>
      <c r="O885" s="928"/>
      <c r="P885" s="928"/>
      <c r="Q885" s="928"/>
      <c r="R885" s="928"/>
      <c r="S885" s="928"/>
      <c r="T885" s="928"/>
      <c r="U885" s="928"/>
      <c r="V885" s="928"/>
      <c r="W885" s="928"/>
      <c r="X885" s="928"/>
      <c r="Y885" s="928"/>
      <c r="Z885" s="928"/>
      <c r="AA885" s="928"/>
      <c r="AB885" s="928"/>
      <c r="AC885" s="928"/>
      <c r="AD885" s="928"/>
      <c r="AE885" s="928"/>
      <c r="AF885" s="928"/>
      <c r="AG885" s="928"/>
      <c r="AH885" s="928"/>
      <c r="AI885" s="928"/>
      <c r="AJ885" s="928"/>
      <c r="AK885" s="928"/>
      <c r="AL885" s="928"/>
      <c r="AM885" s="928"/>
      <c r="AN885" s="928"/>
      <c r="AO885" s="928"/>
      <c r="AP885" s="928"/>
      <c r="AQ885" s="928"/>
      <c r="AR885" s="928"/>
    </row>
    <row r="886" spans="1:44">
      <c r="A886" s="928"/>
      <c r="B886" s="928"/>
      <c r="C886" s="928"/>
      <c r="D886" s="928"/>
      <c r="E886" s="928"/>
      <c r="F886" s="928"/>
      <c r="G886" s="928"/>
      <c r="H886" s="928"/>
      <c r="I886" s="928"/>
      <c r="J886" s="928"/>
      <c r="K886" s="928"/>
      <c r="L886" s="928"/>
      <c r="M886" s="928"/>
      <c r="N886" s="928"/>
      <c r="O886" s="928"/>
      <c r="P886" s="928"/>
      <c r="Q886" s="928"/>
      <c r="R886" s="928"/>
      <c r="S886" s="928"/>
      <c r="T886" s="928"/>
      <c r="U886" s="928"/>
      <c r="V886" s="928"/>
      <c r="W886" s="928"/>
      <c r="X886" s="928"/>
      <c r="Y886" s="928"/>
      <c r="Z886" s="928"/>
      <c r="AA886" s="928"/>
      <c r="AB886" s="928"/>
      <c r="AC886" s="928"/>
      <c r="AD886" s="928"/>
      <c r="AE886" s="928"/>
      <c r="AF886" s="928"/>
      <c r="AG886" s="928"/>
      <c r="AH886" s="928"/>
      <c r="AI886" s="928"/>
      <c r="AJ886" s="928"/>
      <c r="AK886" s="928"/>
      <c r="AL886" s="928"/>
      <c r="AM886" s="928"/>
      <c r="AN886" s="928"/>
      <c r="AO886" s="928"/>
      <c r="AP886" s="928"/>
      <c r="AQ886" s="928"/>
      <c r="AR886" s="928"/>
    </row>
    <row r="887" spans="1:44">
      <c r="A887" s="928"/>
      <c r="B887" s="928"/>
      <c r="C887" s="928"/>
      <c r="D887" s="928"/>
      <c r="E887" s="928"/>
      <c r="F887" s="928"/>
      <c r="G887" s="928"/>
      <c r="H887" s="928"/>
      <c r="I887" s="928"/>
      <c r="J887" s="928"/>
      <c r="K887" s="928"/>
      <c r="L887" s="928"/>
      <c r="M887" s="928"/>
      <c r="N887" s="928"/>
      <c r="O887" s="928"/>
      <c r="P887" s="928"/>
      <c r="Q887" s="928"/>
      <c r="R887" s="928"/>
      <c r="S887" s="928"/>
      <c r="T887" s="928"/>
      <c r="U887" s="928"/>
      <c r="V887" s="928"/>
      <c r="W887" s="928"/>
      <c r="X887" s="928"/>
      <c r="Y887" s="928"/>
      <c r="Z887" s="928"/>
      <c r="AA887" s="928"/>
      <c r="AB887" s="928"/>
      <c r="AC887" s="928"/>
      <c r="AD887" s="928"/>
      <c r="AE887" s="928"/>
      <c r="AF887" s="928"/>
      <c r="AG887" s="928"/>
      <c r="AH887" s="928"/>
      <c r="AI887" s="928"/>
      <c r="AJ887" s="928"/>
      <c r="AK887" s="928"/>
      <c r="AL887" s="928"/>
      <c r="AM887" s="928"/>
      <c r="AN887" s="928"/>
      <c r="AO887" s="928"/>
      <c r="AP887" s="928"/>
      <c r="AQ887" s="928"/>
      <c r="AR887" s="928"/>
    </row>
    <row r="888" spans="1:44">
      <c r="A888" s="928"/>
      <c r="B888" s="928"/>
      <c r="C888" s="928"/>
      <c r="D888" s="928"/>
      <c r="E888" s="928"/>
      <c r="F888" s="928"/>
      <c r="G888" s="928"/>
      <c r="H888" s="928"/>
      <c r="I888" s="928"/>
      <c r="J888" s="928"/>
      <c r="K888" s="928"/>
      <c r="L888" s="928"/>
      <c r="M888" s="928"/>
      <c r="N888" s="928"/>
      <c r="O888" s="928"/>
      <c r="P888" s="928"/>
      <c r="Q888" s="928"/>
      <c r="R888" s="928"/>
      <c r="S888" s="928"/>
      <c r="T888" s="928"/>
      <c r="U888" s="928"/>
      <c r="V888" s="928"/>
      <c r="W888" s="928"/>
      <c r="X888" s="928"/>
      <c r="Y888" s="928"/>
      <c r="Z888" s="928"/>
      <c r="AA888" s="928"/>
      <c r="AB888" s="928"/>
      <c r="AC888" s="928"/>
      <c r="AD888" s="928"/>
      <c r="AE888" s="928"/>
      <c r="AF888" s="928"/>
      <c r="AG888" s="928"/>
      <c r="AH888" s="928"/>
      <c r="AI888" s="928"/>
      <c r="AJ888" s="928"/>
      <c r="AK888" s="928"/>
      <c r="AL888" s="928"/>
      <c r="AM888" s="928"/>
      <c r="AN888" s="928"/>
      <c r="AO888" s="928"/>
      <c r="AP888" s="928"/>
      <c r="AQ888" s="928"/>
      <c r="AR888" s="928"/>
    </row>
    <row r="889" spans="1:44">
      <c r="A889" s="928"/>
      <c r="B889" s="928"/>
      <c r="C889" s="928"/>
      <c r="D889" s="928"/>
      <c r="E889" s="928"/>
      <c r="F889" s="928"/>
      <c r="G889" s="928"/>
      <c r="H889" s="928"/>
      <c r="I889" s="928"/>
      <c r="J889" s="928"/>
      <c r="K889" s="928"/>
      <c r="L889" s="928"/>
      <c r="M889" s="928"/>
      <c r="N889" s="928"/>
      <c r="O889" s="928"/>
      <c r="P889" s="928"/>
      <c r="Q889" s="928"/>
      <c r="R889" s="928"/>
      <c r="S889" s="928"/>
      <c r="T889" s="928"/>
      <c r="U889" s="928"/>
      <c r="V889" s="928"/>
      <c r="W889" s="928"/>
      <c r="X889" s="928"/>
      <c r="Y889" s="928"/>
      <c r="Z889" s="928"/>
      <c r="AA889" s="928"/>
      <c r="AB889" s="928"/>
      <c r="AC889" s="928"/>
      <c r="AD889" s="928"/>
      <c r="AE889" s="928"/>
      <c r="AF889" s="928"/>
      <c r="AG889" s="928"/>
      <c r="AH889" s="928"/>
      <c r="AI889" s="928"/>
      <c r="AJ889" s="928"/>
      <c r="AK889" s="928"/>
      <c r="AL889" s="928"/>
      <c r="AM889" s="928"/>
      <c r="AN889" s="928"/>
      <c r="AO889" s="928"/>
      <c r="AP889" s="928"/>
      <c r="AQ889" s="928"/>
      <c r="AR889" s="928"/>
    </row>
    <row r="890" spans="1:44">
      <c r="A890" s="928"/>
      <c r="B890" s="928"/>
      <c r="C890" s="928"/>
      <c r="D890" s="928"/>
      <c r="E890" s="928"/>
      <c r="F890" s="928"/>
      <c r="G890" s="928"/>
      <c r="H890" s="928"/>
      <c r="I890" s="928"/>
      <c r="J890" s="928"/>
      <c r="K890" s="928"/>
      <c r="L890" s="928"/>
      <c r="M890" s="928"/>
      <c r="N890" s="928"/>
      <c r="O890" s="928"/>
      <c r="P890" s="928"/>
      <c r="Q890" s="928"/>
      <c r="R890" s="928"/>
      <c r="S890" s="928"/>
      <c r="T890" s="928"/>
      <c r="U890" s="928"/>
      <c r="V890" s="928"/>
      <c r="W890" s="928"/>
      <c r="X890" s="928"/>
      <c r="Y890" s="928"/>
      <c r="Z890" s="928"/>
      <c r="AA890" s="928"/>
      <c r="AB890" s="928"/>
      <c r="AC890" s="928"/>
      <c r="AD890" s="928"/>
      <c r="AE890" s="928"/>
      <c r="AF890" s="928"/>
      <c r="AG890" s="928"/>
      <c r="AH890" s="928"/>
      <c r="AI890" s="928"/>
      <c r="AJ890" s="928"/>
      <c r="AK890" s="928"/>
      <c r="AL890" s="928"/>
      <c r="AM890" s="928"/>
      <c r="AN890" s="928"/>
      <c r="AO890" s="928"/>
      <c r="AP890" s="928"/>
      <c r="AQ890" s="928"/>
      <c r="AR890" s="928"/>
    </row>
    <row r="891" spans="1:44">
      <c r="A891" s="928"/>
      <c r="B891" s="928"/>
      <c r="C891" s="928"/>
      <c r="D891" s="928"/>
      <c r="E891" s="928"/>
      <c r="F891" s="928"/>
      <c r="G891" s="928"/>
      <c r="H891" s="928"/>
      <c r="I891" s="928"/>
      <c r="J891" s="928"/>
      <c r="K891" s="928"/>
      <c r="L891" s="928"/>
      <c r="M891" s="928"/>
      <c r="N891" s="928"/>
      <c r="O891" s="928"/>
      <c r="P891" s="928"/>
      <c r="Q891" s="928"/>
      <c r="R891" s="928"/>
      <c r="S891" s="928"/>
      <c r="T891" s="928"/>
      <c r="U891" s="928"/>
      <c r="V891" s="928"/>
      <c r="W891" s="928"/>
      <c r="X891" s="928"/>
      <c r="Y891" s="928"/>
      <c r="Z891" s="928"/>
      <c r="AA891" s="928"/>
      <c r="AB891" s="928"/>
      <c r="AC891" s="928"/>
      <c r="AD891" s="928"/>
      <c r="AE891" s="928"/>
      <c r="AF891" s="928"/>
      <c r="AG891" s="928"/>
      <c r="AH891" s="928"/>
      <c r="AI891" s="928"/>
      <c r="AJ891" s="928"/>
      <c r="AK891" s="928"/>
      <c r="AL891" s="928"/>
      <c r="AM891" s="928"/>
      <c r="AN891" s="928"/>
      <c r="AO891" s="928"/>
      <c r="AP891" s="928"/>
      <c r="AQ891" s="928"/>
      <c r="AR891" s="928"/>
    </row>
    <row r="892" spans="1:44">
      <c r="A892" s="928"/>
      <c r="B892" s="928"/>
      <c r="C892" s="928"/>
      <c r="D892" s="928"/>
      <c r="E892" s="928"/>
      <c r="F892" s="928"/>
      <c r="G892" s="928"/>
      <c r="H892" s="928"/>
      <c r="I892" s="928"/>
      <c r="J892" s="928"/>
      <c r="K892" s="928"/>
      <c r="L892" s="928"/>
      <c r="M892" s="928"/>
      <c r="N892" s="928"/>
      <c r="O892" s="928"/>
      <c r="P892" s="928"/>
      <c r="Q892" s="928"/>
      <c r="R892" s="928"/>
      <c r="S892" s="928"/>
      <c r="T892" s="928"/>
      <c r="U892" s="928"/>
      <c r="V892" s="928"/>
      <c r="W892" s="928"/>
      <c r="X892" s="928"/>
      <c r="Y892" s="928"/>
      <c r="Z892" s="928"/>
      <c r="AA892" s="928"/>
      <c r="AB892" s="928"/>
      <c r="AC892" s="928"/>
      <c r="AD892" s="928"/>
      <c r="AE892" s="928"/>
      <c r="AF892" s="928"/>
      <c r="AG892" s="928"/>
      <c r="AH892" s="928"/>
      <c r="AI892" s="928"/>
      <c r="AJ892" s="928"/>
      <c r="AK892" s="928"/>
      <c r="AL892" s="928"/>
      <c r="AM892" s="928"/>
      <c r="AN892" s="928"/>
      <c r="AO892" s="928"/>
      <c r="AP892" s="928"/>
      <c r="AQ892" s="928"/>
      <c r="AR892" s="928"/>
    </row>
    <row r="893" spans="1:44">
      <c r="A893" s="928"/>
      <c r="B893" s="928"/>
      <c r="C893" s="928"/>
      <c r="D893" s="928"/>
      <c r="E893" s="928"/>
      <c r="F893" s="928"/>
      <c r="G893" s="928"/>
      <c r="H893" s="928"/>
      <c r="I893" s="928"/>
      <c r="J893" s="928"/>
      <c r="K893" s="928"/>
      <c r="L893" s="928"/>
      <c r="M893" s="928"/>
      <c r="N893" s="928"/>
      <c r="O893" s="928"/>
      <c r="P893" s="928"/>
      <c r="Q893" s="928"/>
      <c r="R893" s="928"/>
      <c r="S893" s="928"/>
      <c r="T893" s="928"/>
      <c r="U893" s="928"/>
      <c r="V893" s="928"/>
      <c r="W893" s="928"/>
      <c r="X893" s="928"/>
      <c r="Y893" s="928"/>
      <c r="Z893" s="928"/>
      <c r="AA893" s="928"/>
      <c r="AB893" s="928"/>
      <c r="AC893" s="928"/>
      <c r="AD893" s="928"/>
      <c r="AE893" s="928"/>
      <c r="AF893" s="928"/>
      <c r="AG893" s="928"/>
      <c r="AH893" s="928"/>
      <c r="AI893" s="928"/>
      <c r="AJ893" s="928"/>
      <c r="AK893" s="928"/>
      <c r="AL893" s="928"/>
      <c r="AM893" s="928"/>
      <c r="AN893" s="928"/>
      <c r="AO893" s="928"/>
      <c r="AP893" s="928"/>
      <c r="AQ893" s="928"/>
      <c r="AR893" s="928"/>
    </row>
    <row r="894" spans="1:44">
      <c r="A894" s="928"/>
      <c r="B894" s="928"/>
      <c r="C894" s="928"/>
      <c r="D894" s="928"/>
      <c r="E894" s="928"/>
      <c r="F894" s="928"/>
      <c r="G894" s="928"/>
      <c r="H894" s="928"/>
      <c r="I894" s="928"/>
      <c r="J894" s="928"/>
      <c r="K894" s="928"/>
      <c r="L894" s="928"/>
      <c r="M894" s="928"/>
      <c r="N894" s="928"/>
      <c r="O894" s="928"/>
      <c r="P894" s="928"/>
      <c r="Q894" s="928"/>
      <c r="R894" s="928"/>
      <c r="S894" s="928"/>
      <c r="T894" s="928"/>
      <c r="U894" s="928"/>
      <c r="V894" s="928"/>
      <c r="W894" s="928"/>
      <c r="X894" s="928"/>
      <c r="Y894" s="928"/>
      <c r="Z894" s="928"/>
      <c r="AA894" s="928"/>
      <c r="AB894" s="928"/>
      <c r="AC894" s="928"/>
      <c r="AD894" s="928"/>
      <c r="AE894" s="928"/>
      <c r="AF894" s="928"/>
      <c r="AG894" s="928"/>
      <c r="AH894" s="928"/>
      <c r="AI894" s="928"/>
      <c r="AJ894" s="928"/>
      <c r="AK894" s="928"/>
      <c r="AL894" s="928"/>
      <c r="AM894" s="928"/>
      <c r="AN894" s="928"/>
      <c r="AO894" s="928"/>
      <c r="AP894" s="928"/>
      <c r="AQ894" s="928"/>
      <c r="AR894" s="928"/>
    </row>
    <row r="895" spans="1:44">
      <c r="A895" s="928"/>
      <c r="B895" s="928"/>
      <c r="C895" s="928"/>
      <c r="D895" s="928"/>
      <c r="E895" s="928"/>
      <c r="F895" s="928"/>
      <c r="G895" s="928"/>
      <c r="H895" s="928"/>
      <c r="I895" s="928"/>
      <c r="J895" s="928"/>
      <c r="K895" s="928"/>
      <c r="L895" s="928"/>
      <c r="M895" s="928"/>
      <c r="N895" s="928"/>
      <c r="O895" s="928"/>
      <c r="P895" s="928"/>
      <c r="Q895" s="928"/>
      <c r="R895" s="928"/>
      <c r="S895" s="928"/>
      <c r="T895" s="928"/>
      <c r="U895" s="928"/>
      <c r="V895" s="928"/>
      <c r="W895" s="928"/>
      <c r="X895" s="928"/>
      <c r="Y895" s="928"/>
      <c r="Z895" s="928"/>
      <c r="AA895" s="928"/>
      <c r="AB895" s="928"/>
      <c r="AC895" s="928"/>
      <c r="AD895" s="928"/>
      <c r="AE895" s="928"/>
      <c r="AF895" s="928"/>
      <c r="AG895" s="928"/>
      <c r="AH895" s="928"/>
      <c r="AI895" s="928"/>
      <c r="AJ895" s="928"/>
      <c r="AK895" s="928"/>
      <c r="AL895" s="928"/>
      <c r="AM895" s="928"/>
      <c r="AN895" s="928"/>
      <c r="AO895" s="928"/>
      <c r="AP895" s="928"/>
      <c r="AQ895" s="928"/>
      <c r="AR895" s="928"/>
    </row>
    <row r="896" spans="1:44">
      <c r="A896" s="928"/>
      <c r="B896" s="928"/>
      <c r="C896" s="928"/>
      <c r="D896" s="928"/>
      <c r="E896" s="928"/>
      <c r="F896" s="928"/>
      <c r="G896" s="928"/>
      <c r="H896" s="928"/>
      <c r="I896" s="928"/>
      <c r="J896" s="928"/>
      <c r="K896" s="928"/>
      <c r="L896" s="928"/>
      <c r="M896" s="928"/>
      <c r="N896" s="928"/>
      <c r="O896" s="928"/>
      <c r="P896" s="928"/>
      <c r="Q896" s="928"/>
      <c r="R896" s="928"/>
      <c r="S896" s="928"/>
      <c r="T896" s="928"/>
      <c r="U896" s="928"/>
      <c r="V896" s="928"/>
      <c r="W896" s="928"/>
      <c r="X896" s="928"/>
      <c r="Y896" s="928"/>
      <c r="Z896" s="928"/>
      <c r="AA896" s="928"/>
      <c r="AB896" s="928"/>
      <c r="AC896" s="928"/>
      <c r="AD896" s="928"/>
      <c r="AE896" s="928"/>
      <c r="AF896" s="928"/>
      <c r="AG896" s="928"/>
      <c r="AH896" s="928"/>
      <c r="AI896" s="928"/>
      <c r="AJ896" s="928"/>
      <c r="AK896" s="928"/>
      <c r="AL896" s="928"/>
      <c r="AM896" s="928"/>
      <c r="AN896" s="928"/>
      <c r="AO896" s="928"/>
      <c r="AP896" s="928"/>
      <c r="AQ896" s="928"/>
      <c r="AR896" s="928"/>
    </row>
    <row r="897" spans="1:44">
      <c r="A897" s="928"/>
      <c r="B897" s="928"/>
      <c r="C897" s="928"/>
      <c r="D897" s="928"/>
      <c r="E897" s="928"/>
      <c r="F897" s="928"/>
      <c r="G897" s="928"/>
      <c r="H897" s="928"/>
      <c r="I897" s="928"/>
      <c r="J897" s="928"/>
      <c r="K897" s="928"/>
      <c r="L897" s="928"/>
      <c r="M897" s="928"/>
      <c r="N897" s="928"/>
      <c r="O897" s="928"/>
      <c r="P897" s="928"/>
      <c r="Q897" s="928"/>
      <c r="R897" s="928"/>
      <c r="S897" s="928"/>
      <c r="T897" s="928"/>
      <c r="U897" s="928"/>
      <c r="V897" s="928"/>
      <c r="W897" s="928"/>
      <c r="X897" s="928"/>
      <c r="Y897" s="928"/>
      <c r="Z897" s="928"/>
      <c r="AA897" s="928"/>
      <c r="AB897" s="928"/>
      <c r="AC897" s="928"/>
      <c r="AD897" s="928"/>
      <c r="AE897" s="928"/>
      <c r="AF897" s="928"/>
      <c r="AG897" s="928"/>
      <c r="AH897" s="928"/>
      <c r="AI897" s="928"/>
      <c r="AJ897" s="928"/>
      <c r="AK897" s="928"/>
      <c r="AL897" s="928"/>
      <c r="AM897" s="928"/>
      <c r="AN897" s="928"/>
      <c r="AO897" s="928"/>
      <c r="AP897" s="928"/>
      <c r="AQ897" s="928"/>
      <c r="AR897" s="928"/>
    </row>
    <row r="898" spans="1:44">
      <c r="A898" s="928"/>
      <c r="B898" s="928"/>
      <c r="C898" s="928"/>
      <c r="D898" s="928"/>
      <c r="E898" s="928"/>
      <c r="F898" s="928"/>
      <c r="G898" s="928"/>
      <c r="H898" s="928"/>
      <c r="I898" s="928"/>
      <c r="J898" s="928"/>
      <c r="K898" s="928"/>
      <c r="L898" s="928"/>
      <c r="M898" s="928"/>
      <c r="N898" s="928"/>
      <c r="O898" s="928"/>
      <c r="P898" s="928"/>
      <c r="Q898" s="928"/>
      <c r="R898" s="928"/>
      <c r="S898" s="928"/>
      <c r="T898" s="928"/>
      <c r="U898" s="928"/>
      <c r="V898" s="928"/>
      <c r="W898" s="928"/>
      <c r="X898" s="928"/>
      <c r="Y898" s="928"/>
      <c r="Z898" s="928"/>
      <c r="AA898" s="928"/>
      <c r="AB898" s="928"/>
      <c r="AC898" s="928"/>
      <c r="AD898" s="928"/>
      <c r="AE898" s="928"/>
      <c r="AF898" s="928"/>
      <c r="AG898" s="928"/>
      <c r="AH898" s="928"/>
      <c r="AI898" s="928"/>
      <c r="AJ898" s="928"/>
      <c r="AK898" s="928"/>
      <c r="AL898" s="928"/>
      <c r="AM898" s="928"/>
      <c r="AN898" s="928"/>
      <c r="AO898" s="928"/>
      <c r="AP898" s="928"/>
      <c r="AQ898" s="928"/>
      <c r="AR898" s="928"/>
    </row>
    <row r="899" spans="1:44">
      <c r="A899" s="928"/>
      <c r="B899" s="928"/>
      <c r="C899" s="928"/>
      <c r="D899" s="928"/>
      <c r="E899" s="928"/>
      <c r="F899" s="928"/>
      <c r="G899" s="928"/>
      <c r="H899" s="928"/>
      <c r="I899" s="928"/>
      <c r="J899" s="928"/>
      <c r="K899" s="928"/>
      <c r="L899" s="928"/>
      <c r="M899" s="928"/>
      <c r="N899" s="928"/>
      <c r="O899" s="928"/>
      <c r="P899" s="928"/>
      <c r="Q899" s="928"/>
      <c r="R899" s="928"/>
      <c r="S899" s="928"/>
      <c r="T899" s="928"/>
      <c r="U899" s="928"/>
      <c r="V899" s="928"/>
      <c r="W899" s="928"/>
      <c r="X899" s="928"/>
      <c r="Y899" s="928"/>
      <c r="Z899" s="928"/>
      <c r="AA899" s="928"/>
      <c r="AB899" s="928"/>
      <c r="AC899" s="928"/>
      <c r="AD899" s="928"/>
      <c r="AE899" s="928"/>
      <c r="AF899" s="928"/>
      <c r="AG899" s="928"/>
      <c r="AH899" s="928"/>
      <c r="AI899" s="928"/>
      <c r="AJ899" s="928"/>
      <c r="AK899" s="928"/>
      <c r="AL899" s="928"/>
      <c r="AM899" s="928"/>
      <c r="AN899" s="928"/>
      <c r="AO899" s="928"/>
      <c r="AP899" s="928"/>
      <c r="AQ899" s="928"/>
      <c r="AR899" s="928"/>
    </row>
    <row r="900" spans="1:44">
      <c r="A900" s="928"/>
      <c r="B900" s="928"/>
      <c r="C900" s="928"/>
      <c r="D900" s="928"/>
      <c r="E900" s="928"/>
      <c r="F900" s="928"/>
      <c r="G900" s="928"/>
      <c r="H900" s="928"/>
      <c r="I900" s="928"/>
      <c r="J900" s="928"/>
      <c r="K900" s="928"/>
      <c r="L900" s="928"/>
      <c r="M900" s="928"/>
      <c r="N900" s="928"/>
      <c r="O900" s="928"/>
      <c r="P900" s="928"/>
      <c r="Q900" s="928"/>
      <c r="R900" s="928"/>
      <c r="S900" s="928"/>
      <c r="T900" s="928"/>
      <c r="U900" s="928"/>
      <c r="V900" s="928"/>
      <c r="W900" s="928"/>
      <c r="X900" s="928"/>
      <c r="Y900" s="928"/>
      <c r="Z900" s="928"/>
      <c r="AA900" s="928"/>
      <c r="AB900" s="928"/>
      <c r="AC900" s="928"/>
      <c r="AD900" s="928"/>
      <c r="AE900" s="928"/>
      <c r="AF900" s="928"/>
      <c r="AG900" s="928"/>
      <c r="AH900" s="928"/>
      <c r="AI900" s="928"/>
      <c r="AJ900" s="928"/>
      <c r="AK900" s="928"/>
      <c r="AL900" s="928"/>
      <c r="AM900" s="928"/>
      <c r="AN900" s="928"/>
      <c r="AO900" s="928"/>
      <c r="AP900" s="928"/>
      <c r="AQ900" s="928"/>
      <c r="AR900" s="928"/>
    </row>
    <row r="901" spans="1:44">
      <c r="A901" s="928"/>
      <c r="B901" s="928"/>
      <c r="C901" s="928"/>
      <c r="D901" s="928"/>
      <c r="E901" s="928"/>
      <c r="F901" s="928"/>
      <c r="G901" s="928"/>
      <c r="H901" s="928"/>
      <c r="I901" s="928"/>
      <c r="J901" s="928"/>
      <c r="K901" s="928"/>
      <c r="L901" s="928"/>
      <c r="M901" s="928"/>
      <c r="N901" s="928"/>
      <c r="O901" s="928"/>
      <c r="P901" s="928"/>
      <c r="Q901" s="928"/>
      <c r="R901" s="928"/>
      <c r="S901" s="928"/>
      <c r="T901" s="928"/>
      <c r="U901" s="928"/>
      <c r="V901" s="928"/>
      <c r="W901" s="928"/>
      <c r="X901" s="928"/>
      <c r="Y901" s="928"/>
      <c r="Z901" s="928"/>
      <c r="AA901" s="928"/>
      <c r="AB901" s="928"/>
      <c r="AC901" s="928"/>
      <c r="AD901" s="928"/>
      <c r="AE901" s="928"/>
      <c r="AF901" s="928"/>
      <c r="AG901" s="928"/>
      <c r="AH901" s="928"/>
      <c r="AI901" s="928"/>
      <c r="AJ901" s="928"/>
      <c r="AK901" s="928"/>
      <c r="AL901" s="928"/>
      <c r="AM901" s="928"/>
      <c r="AN901" s="928"/>
      <c r="AO901" s="928"/>
      <c r="AP901" s="928"/>
      <c r="AQ901" s="928"/>
      <c r="AR901" s="928"/>
    </row>
    <row r="902" spans="1:44">
      <c r="A902" s="928"/>
      <c r="B902" s="928"/>
      <c r="C902" s="928"/>
      <c r="D902" s="928"/>
      <c r="E902" s="928"/>
      <c r="F902" s="928"/>
      <c r="G902" s="928"/>
      <c r="H902" s="928"/>
      <c r="I902" s="928"/>
      <c r="J902" s="928"/>
      <c r="K902" s="928"/>
      <c r="L902" s="928"/>
      <c r="M902" s="928"/>
      <c r="N902" s="928"/>
      <c r="O902" s="928"/>
      <c r="P902" s="928"/>
      <c r="Q902" s="928"/>
      <c r="R902" s="928"/>
      <c r="S902" s="928"/>
      <c r="T902" s="928"/>
      <c r="U902" s="928"/>
      <c r="V902" s="928"/>
      <c r="W902" s="928"/>
      <c r="X902" s="928"/>
      <c r="Y902" s="928"/>
      <c r="Z902" s="928"/>
      <c r="AA902" s="928"/>
      <c r="AB902" s="928"/>
      <c r="AC902" s="928"/>
      <c r="AD902" s="928"/>
      <c r="AE902" s="928"/>
      <c r="AF902" s="928"/>
      <c r="AG902" s="928"/>
      <c r="AH902" s="928"/>
      <c r="AI902" s="928"/>
      <c r="AJ902" s="928"/>
      <c r="AK902" s="928"/>
      <c r="AL902" s="928"/>
      <c r="AM902" s="928"/>
      <c r="AN902" s="928"/>
      <c r="AO902" s="928"/>
      <c r="AP902" s="928"/>
      <c r="AQ902" s="928"/>
      <c r="AR902" s="928"/>
    </row>
    <row r="903" spans="1:44">
      <c r="A903" s="928"/>
      <c r="B903" s="928"/>
      <c r="C903" s="928"/>
      <c r="D903" s="928"/>
      <c r="E903" s="928"/>
      <c r="F903" s="928"/>
      <c r="G903" s="928"/>
      <c r="H903" s="928"/>
      <c r="I903" s="928"/>
      <c r="J903" s="928"/>
      <c r="K903" s="928"/>
      <c r="L903" s="928"/>
      <c r="M903" s="928"/>
      <c r="N903" s="928"/>
      <c r="O903" s="928"/>
      <c r="P903" s="928"/>
      <c r="Q903" s="928"/>
      <c r="R903" s="928"/>
      <c r="S903" s="928"/>
      <c r="T903" s="928"/>
      <c r="U903" s="928"/>
      <c r="V903" s="928"/>
      <c r="W903" s="928"/>
      <c r="X903" s="928"/>
      <c r="Y903" s="928"/>
      <c r="Z903" s="928"/>
      <c r="AA903" s="928"/>
      <c r="AB903" s="928"/>
      <c r="AC903" s="928"/>
      <c r="AD903" s="928"/>
      <c r="AE903" s="928"/>
      <c r="AF903" s="928"/>
      <c r="AG903" s="928"/>
      <c r="AH903" s="928"/>
      <c r="AI903" s="928"/>
      <c r="AJ903" s="928"/>
      <c r="AK903" s="928"/>
      <c r="AL903" s="928"/>
      <c r="AM903" s="928"/>
      <c r="AN903" s="928"/>
      <c r="AO903" s="928"/>
      <c r="AP903" s="928"/>
      <c r="AQ903" s="928"/>
      <c r="AR903" s="928"/>
    </row>
    <row r="904" spans="1:44">
      <c r="A904" s="928"/>
      <c r="B904" s="928"/>
      <c r="C904" s="928"/>
      <c r="D904" s="928"/>
      <c r="E904" s="928"/>
      <c r="F904" s="928"/>
      <c r="G904" s="928"/>
      <c r="H904" s="928"/>
      <c r="I904" s="928"/>
      <c r="J904" s="928"/>
      <c r="K904" s="928"/>
      <c r="L904" s="928"/>
      <c r="M904" s="928"/>
      <c r="N904" s="928"/>
      <c r="O904" s="928"/>
      <c r="P904" s="928"/>
      <c r="Q904" s="928"/>
      <c r="R904" s="928"/>
      <c r="S904" s="928"/>
      <c r="T904" s="928"/>
      <c r="U904" s="928"/>
      <c r="V904" s="928"/>
      <c r="W904" s="928"/>
      <c r="X904" s="928"/>
      <c r="Y904" s="928"/>
      <c r="Z904" s="928"/>
      <c r="AA904" s="928"/>
      <c r="AB904" s="928"/>
      <c r="AC904" s="928"/>
      <c r="AD904" s="928"/>
      <c r="AE904" s="928"/>
      <c r="AF904" s="928"/>
      <c r="AG904" s="928"/>
      <c r="AH904" s="928"/>
      <c r="AI904" s="928"/>
      <c r="AJ904" s="928"/>
      <c r="AK904" s="928"/>
      <c r="AL904" s="928"/>
      <c r="AM904" s="928"/>
      <c r="AN904" s="928"/>
      <c r="AO904" s="928"/>
      <c r="AP904" s="928"/>
      <c r="AQ904" s="928"/>
      <c r="AR904" s="928"/>
    </row>
    <row r="905" spans="1:44">
      <c r="A905" s="928"/>
      <c r="B905" s="928"/>
      <c r="C905" s="928"/>
      <c r="D905" s="928"/>
      <c r="E905" s="928"/>
      <c r="F905" s="928"/>
      <c r="G905" s="928"/>
      <c r="H905" s="928"/>
      <c r="I905" s="928"/>
      <c r="J905" s="928"/>
      <c r="K905" s="928"/>
      <c r="L905" s="928"/>
      <c r="M905" s="928"/>
      <c r="N905" s="928"/>
      <c r="O905" s="928"/>
      <c r="P905" s="928"/>
      <c r="Q905" s="928"/>
      <c r="R905" s="928"/>
      <c r="S905" s="928"/>
      <c r="T905" s="928"/>
      <c r="U905" s="928"/>
      <c r="V905" s="928"/>
      <c r="W905" s="928"/>
      <c r="X905" s="928"/>
      <c r="Y905" s="928"/>
      <c r="Z905" s="928"/>
      <c r="AA905" s="928"/>
      <c r="AB905" s="928"/>
      <c r="AC905" s="928"/>
      <c r="AD905" s="928"/>
      <c r="AE905" s="928"/>
      <c r="AF905" s="928"/>
      <c r="AG905" s="928"/>
      <c r="AH905" s="928"/>
      <c r="AI905" s="928"/>
      <c r="AJ905" s="928"/>
      <c r="AK905" s="928"/>
      <c r="AL905" s="928"/>
      <c r="AM905" s="928"/>
      <c r="AN905" s="928"/>
      <c r="AO905" s="928"/>
      <c r="AP905" s="928"/>
      <c r="AQ905" s="928"/>
      <c r="AR905" s="928"/>
    </row>
    <row r="906" spans="1:44">
      <c r="A906" s="928"/>
      <c r="B906" s="928"/>
      <c r="C906" s="928"/>
      <c r="D906" s="928"/>
      <c r="E906" s="928"/>
      <c r="F906" s="928"/>
      <c r="G906" s="928"/>
      <c r="H906" s="928"/>
      <c r="I906" s="928"/>
      <c r="J906" s="928"/>
      <c r="K906" s="928"/>
      <c r="L906" s="928"/>
      <c r="M906" s="928"/>
      <c r="N906" s="928"/>
      <c r="O906" s="928"/>
      <c r="P906" s="928"/>
      <c r="Q906" s="928"/>
      <c r="R906" s="928"/>
      <c r="S906" s="928"/>
      <c r="T906" s="928"/>
      <c r="U906" s="928"/>
      <c r="V906" s="928"/>
      <c r="W906" s="928"/>
      <c r="X906" s="928"/>
      <c r="Y906" s="928"/>
      <c r="Z906" s="928"/>
      <c r="AA906" s="928"/>
      <c r="AB906" s="928"/>
      <c r="AC906" s="928"/>
      <c r="AD906" s="928"/>
      <c r="AE906" s="928"/>
      <c r="AF906" s="928"/>
      <c r="AG906" s="928"/>
      <c r="AH906" s="928"/>
      <c r="AI906" s="928"/>
      <c r="AJ906" s="928"/>
      <c r="AK906" s="928"/>
      <c r="AL906" s="928"/>
      <c r="AM906" s="928"/>
      <c r="AN906" s="928"/>
      <c r="AO906" s="928"/>
      <c r="AP906" s="928"/>
      <c r="AQ906" s="928"/>
      <c r="AR906" s="928"/>
    </row>
    <row r="907" spans="1:44">
      <c r="A907" s="928"/>
      <c r="B907" s="928"/>
      <c r="C907" s="928"/>
      <c r="D907" s="928"/>
      <c r="E907" s="928"/>
      <c r="F907" s="928"/>
      <c r="G907" s="928"/>
      <c r="H907" s="928"/>
      <c r="I907" s="928"/>
      <c r="J907" s="928"/>
      <c r="K907" s="928"/>
      <c r="L907" s="928"/>
      <c r="M907" s="928"/>
      <c r="N907" s="928"/>
      <c r="O907" s="928"/>
      <c r="P907" s="928"/>
      <c r="Q907" s="928"/>
      <c r="R907" s="928"/>
      <c r="S907" s="928"/>
      <c r="T907" s="928"/>
      <c r="U907" s="928"/>
      <c r="V907" s="928"/>
      <c r="W907" s="928"/>
      <c r="X907" s="928"/>
      <c r="Y907" s="928"/>
      <c r="Z907" s="928"/>
      <c r="AA907" s="928"/>
      <c r="AB907" s="928"/>
      <c r="AC907" s="928"/>
      <c r="AD907" s="928"/>
      <c r="AE907" s="928"/>
      <c r="AF907" s="928"/>
      <c r="AG907" s="928"/>
      <c r="AH907" s="928"/>
      <c r="AI907" s="928"/>
      <c r="AJ907" s="928"/>
      <c r="AK907" s="928"/>
      <c r="AL907" s="928"/>
      <c r="AM907" s="928"/>
      <c r="AN907" s="928"/>
      <c r="AO907" s="928"/>
      <c r="AP907" s="928"/>
      <c r="AQ907" s="928"/>
      <c r="AR907" s="928"/>
    </row>
    <row r="908" spans="1:44">
      <c r="A908" s="928"/>
      <c r="B908" s="928"/>
      <c r="C908" s="928"/>
      <c r="D908" s="928"/>
      <c r="E908" s="928"/>
      <c r="F908" s="928"/>
      <c r="G908" s="928"/>
      <c r="H908" s="928"/>
      <c r="I908" s="928"/>
      <c r="J908" s="928"/>
      <c r="K908" s="928"/>
      <c r="L908" s="928"/>
      <c r="M908" s="928"/>
      <c r="N908" s="928"/>
      <c r="O908" s="928"/>
      <c r="P908" s="928"/>
      <c r="Q908" s="928"/>
      <c r="R908" s="928"/>
      <c r="S908" s="928"/>
      <c r="T908" s="928"/>
      <c r="U908" s="928"/>
      <c r="V908" s="928"/>
      <c r="W908" s="928"/>
      <c r="X908" s="928"/>
      <c r="Y908" s="928"/>
      <c r="Z908" s="928"/>
      <c r="AA908" s="928"/>
      <c r="AB908" s="928"/>
      <c r="AC908" s="928"/>
      <c r="AD908" s="928"/>
      <c r="AE908" s="928"/>
      <c r="AF908" s="928"/>
      <c r="AG908" s="928"/>
      <c r="AH908" s="928"/>
      <c r="AI908" s="928"/>
      <c r="AJ908" s="928"/>
      <c r="AK908" s="928"/>
      <c r="AL908" s="928"/>
      <c r="AM908" s="928"/>
      <c r="AN908" s="928"/>
      <c r="AO908" s="928"/>
      <c r="AP908" s="928"/>
      <c r="AQ908" s="928"/>
      <c r="AR908" s="928"/>
    </row>
    <row r="909" spans="1:44">
      <c r="A909" s="928"/>
      <c r="B909" s="928"/>
      <c r="C909" s="928"/>
      <c r="D909" s="928"/>
      <c r="E909" s="928"/>
      <c r="F909" s="928"/>
      <c r="G909" s="928"/>
      <c r="H909" s="928"/>
      <c r="I909" s="928"/>
      <c r="J909" s="928"/>
      <c r="K909" s="928"/>
      <c r="L909" s="928"/>
      <c r="M909" s="928"/>
      <c r="N909" s="928"/>
      <c r="O909" s="928"/>
      <c r="P909" s="928"/>
      <c r="Q909" s="928"/>
      <c r="R909" s="928"/>
      <c r="S909" s="928"/>
      <c r="T909" s="928"/>
      <c r="U909" s="928"/>
      <c r="V909" s="928"/>
      <c r="W909" s="928"/>
      <c r="X909" s="928"/>
      <c r="Y909" s="928"/>
      <c r="Z909" s="928"/>
      <c r="AA909" s="928"/>
      <c r="AB909" s="928"/>
      <c r="AC909" s="928"/>
      <c r="AD909" s="928"/>
      <c r="AE909" s="928"/>
      <c r="AF909" s="928"/>
      <c r="AG909" s="928"/>
      <c r="AH909" s="928"/>
      <c r="AI909" s="928"/>
      <c r="AJ909" s="928"/>
      <c r="AK909" s="928"/>
      <c r="AL909" s="928"/>
      <c r="AM909" s="928"/>
      <c r="AN909" s="928"/>
      <c r="AO909" s="928"/>
      <c r="AP909" s="928"/>
      <c r="AQ909" s="928"/>
      <c r="AR909" s="928"/>
    </row>
    <row r="910" spans="1:44">
      <c r="A910" s="928"/>
      <c r="B910" s="928"/>
      <c r="C910" s="928"/>
      <c r="D910" s="928"/>
      <c r="E910" s="928"/>
      <c r="F910" s="928"/>
      <c r="G910" s="928"/>
      <c r="H910" s="928"/>
      <c r="I910" s="928"/>
      <c r="J910" s="928"/>
      <c r="K910" s="928"/>
      <c r="L910" s="928"/>
      <c r="M910" s="928"/>
      <c r="N910" s="928"/>
      <c r="O910" s="928"/>
      <c r="P910" s="928"/>
      <c r="Q910" s="928"/>
      <c r="R910" s="928"/>
      <c r="S910" s="928"/>
      <c r="T910" s="928"/>
      <c r="U910" s="928"/>
      <c r="V910" s="928"/>
      <c r="W910" s="928"/>
      <c r="X910" s="928"/>
      <c r="Y910" s="928"/>
      <c r="Z910" s="928"/>
      <c r="AA910" s="928"/>
      <c r="AB910" s="928"/>
      <c r="AC910" s="928"/>
      <c r="AD910" s="928"/>
      <c r="AE910" s="928"/>
      <c r="AF910" s="928"/>
      <c r="AG910" s="928"/>
      <c r="AH910" s="928"/>
      <c r="AI910" s="928"/>
      <c r="AJ910" s="928"/>
      <c r="AK910" s="928"/>
      <c r="AL910" s="928"/>
      <c r="AM910" s="928"/>
      <c r="AN910" s="928"/>
      <c r="AO910" s="928"/>
      <c r="AP910" s="928"/>
      <c r="AQ910" s="928"/>
      <c r="AR910" s="928"/>
    </row>
    <row r="911" spans="1:44">
      <c r="A911" s="928"/>
      <c r="B911" s="928"/>
      <c r="C911" s="928"/>
      <c r="D911" s="928"/>
      <c r="E911" s="928"/>
      <c r="F911" s="928"/>
      <c r="G911" s="928"/>
      <c r="H911" s="928"/>
      <c r="I911" s="928"/>
      <c r="J911" s="928"/>
      <c r="K911" s="928"/>
      <c r="L911" s="928"/>
      <c r="M911" s="928"/>
      <c r="N911" s="928"/>
      <c r="O911" s="928"/>
      <c r="P911" s="928"/>
      <c r="Q911" s="928"/>
      <c r="R911" s="928"/>
      <c r="S911" s="928"/>
      <c r="T911" s="928"/>
      <c r="U911" s="928"/>
      <c r="V911" s="928"/>
      <c r="W911" s="928"/>
      <c r="X911" s="928"/>
      <c r="Y911" s="928"/>
      <c r="Z911" s="928"/>
      <c r="AA911" s="928"/>
      <c r="AB911" s="928"/>
      <c r="AC911" s="928"/>
      <c r="AD911" s="928"/>
      <c r="AE911" s="928"/>
      <c r="AF911" s="928"/>
      <c r="AG911" s="928"/>
      <c r="AH911" s="928"/>
      <c r="AI911" s="928"/>
      <c r="AJ911" s="928"/>
      <c r="AK911" s="928"/>
      <c r="AL911" s="928"/>
      <c r="AM911" s="928"/>
      <c r="AN911" s="928"/>
      <c r="AO911" s="928"/>
      <c r="AP911" s="928"/>
      <c r="AQ911" s="928"/>
      <c r="AR911" s="928"/>
    </row>
    <row r="912" spans="1:44">
      <c r="A912" s="928"/>
      <c r="B912" s="928"/>
      <c r="C912" s="928"/>
      <c r="D912" s="928"/>
      <c r="E912" s="928"/>
      <c r="F912" s="928"/>
      <c r="G912" s="928"/>
      <c r="H912" s="928"/>
      <c r="I912" s="928"/>
      <c r="J912" s="928"/>
      <c r="K912" s="928"/>
      <c r="L912" s="928"/>
      <c r="M912" s="928"/>
      <c r="N912" s="928"/>
      <c r="O912" s="928"/>
      <c r="P912" s="928"/>
      <c r="Q912" s="928"/>
      <c r="R912" s="928"/>
      <c r="S912" s="928"/>
      <c r="T912" s="928"/>
      <c r="U912" s="928"/>
      <c r="V912" s="928"/>
      <c r="W912" s="928"/>
      <c r="X912" s="928"/>
      <c r="Y912" s="928"/>
      <c r="Z912" s="928"/>
      <c r="AA912" s="928"/>
      <c r="AB912" s="928"/>
      <c r="AC912" s="928"/>
      <c r="AD912" s="928"/>
      <c r="AE912" s="928"/>
      <c r="AF912" s="928"/>
      <c r="AG912" s="928"/>
      <c r="AH912" s="928"/>
      <c r="AI912" s="928"/>
      <c r="AJ912" s="928"/>
      <c r="AK912" s="928"/>
      <c r="AL912" s="928"/>
      <c r="AM912" s="928"/>
      <c r="AN912" s="928"/>
      <c r="AO912" s="928"/>
      <c r="AP912" s="928"/>
      <c r="AQ912" s="928"/>
      <c r="AR912" s="928"/>
    </row>
    <row r="913" spans="1:44">
      <c r="A913" s="928"/>
      <c r="B913" s="928"/>
      <c r="C913" s="928"/>
      <c r="D913" s="928"/>
      <c r="E913" s="928"/>
      <c r="F913" s="928"/>
      <c r="G913" s="928"/>
      <c r="H913" s="928"/>
      <c r="I913" s="928"/>
      <c r="J913" s="928"/>
      <c r="K913" s="928"/>
      <c r="L913" s="928"/>
      <c r="M913" s="928"/>
      <c r="N913" s="928"/>
      <c r="O913" s="928"/>
      <c r="P913" s="928"/>
      <c r="Q913" s="928"/>
      <c r="R913" s="928"/>
      <c r="S913" s="928"/>
      <c r="T913" s="928"/>
      <c r="U913" s="928"/>
      <c r="V913" s="928"/>
      <c r="W913" s="928"/>
      <c r="X913" s="928"/>
      <c r="Y913" s="928"/>
      <c r="Z913" s="928"/>
      <c r="AA913" s="928"/>
      <c r="AB913" s="928"/>
      <c r="AC913" s="928"/>
      <c r="AD913" s="928"/>
      <c r="AE913" s="928"/>
      <c r="AF913" s="928"/>
      <c r="AG913" s="928"/>
      <c r="AH913" s="928"/>
      <c r="AI913" s="928"/>
      <c r="AJ913" s="928"/>
      <c r="AK913" s="928"/>
      <c r="AL913" s="928"/>
      <c r="AM913" s="928"/>
      <c r="AN913" s="928"/>
      <c r="AO913" s="928"/>
      <c r="AP913" s="928"/>
      <c r="AQ913" s="928"/>
      <c r="AR913" s="928"/>
    </row>
    <row r="914" spans="1:44">
      <c r="A914" s="928"/>
      <c r="B914" s="928"/>
      <c r="C914" s="928"/>
      <c r="D914" s="928"/>
      <c r="E914" s="928"/>
      <c r="F914" s="928"/>
      <c r="G914" s="928"/>
      <c r="H914" s="928"/>
      <c r="I914" s="928"/>
      <c r="J914" s="928"/>
      <c r="K914" s="928"/>
      <c r="L914" s="928"/>
      <c r="M914" s="928"/>
      <c r="N914" s="928"/>
      <c r="O914" s="928"/>
      <c r="P914" s="928"/>
      <c r="Q914" s="928"/>
      <c r="R914" s="928"/>
      <c r="S914" s="928"/>
      <c r="T914" s="928"/>
      <c r="U914" s="928"/>
      <c r="V914" s="928"/>
      <c r="W914" s="928"/>
      <c r="X914" s="928"/>
      <c r="Y914" s="928"/>
      <c r="Z914" s="928"/>
      <c r="AA914" s="928"/>
      <c r="AB914" s="928"/>
      <c r="AC914" s="928"/>
      <c r="AD914" s="928"/>
      <c r="AE914" s="928"/>
      <c r="AF914" s="928"/>
      <c r="AG914" s="928"/>
      <c r="AH914" s="928"/>
      <c r="AI914" s="928"/>
      <c r="AJ914" s="928"/>
      <c r="AK914" s="928"/>
      <c r="AL914" s="928"/>
      <c r="AM914" s="928"/>
      <c r="AN914" s="928"/>
      <c r="AO914" s="928"/>
      <c r="AP914" s="928"/>
      <c r="AQ914" s="928"/>
      <c r="AR914" s="928"/>
    </row>
    <row r="915" spans="1:44">
      <c r="A915" s="928"/>
      <c r="B915" s="928"/>
      <c r="C915" s="928"/>
      <c r="D915" s="928"/>
      <c r="E915" s="928"/>
      <c r="F915" s="928"/>
      <c r="G915" s="928"/>
      <c r="H915" s="928"/>
      <c r="I915" s="928"/>
      <c r="J915" s="928"/>
      <c r="K915" s="928"/>
      <c r="L915" s="928"/>
      <c r="M915" s="928"/>
      <c r="N915" s="928"/>
      <c r="O915" s="928"/>
      <c r="P915" s="928"/>
      <c r="Q915" s="928"/>
      <c r="R915" s="928"/>
      <c r="S915" s="928"/>
      <c r="T915" s="928"/>
      <c r="U915" s="928"/>
      <c r="V915" s="928"/>
      <c r="W915" s="928"/>
      <c r="X915" s="928"/>
      <c r="Y915" s="928"/>
      <c r="Z915" s="928"/>
      <c r="AA915" s="928"/>
      <c r="AB915" s="928"/>
      <c r="AC915" s="928"/>
      <c r="AD915" s="928"/>
      <c r="AE915" s="928"/>
      <c r="AF915" s="928"/>
      <c r="AG915" s="928"/>
      <c r="AH915" s="928"/>
      <c r="AI915" s="928"/>
      <c r="AJ915" s="928"/>
      <c r="AK915" s="928"/>
      <c r="AL915" s="928"/>
      <c r="AM915" s="928"/>
      <c r="AN915" s="928"/>
      <c r="AO915" s="928"/>
      <c r="AP915" s="928"/>
      <c r="AQ915" s="928"/>
      <c r="AR915" s="928"/>
    </row>
    <row r="916" spans="1:44">
      <c r="A916" s="928"/>
      <c r="B916" s="928"/>
      <c r="C916" s="928"/>
      <c r="D916" s="928"/>
      <c r="E916" s="928"/>
      <c r="F916" s="928"/>
      <c r="G916" s="928"/>
      <c r="H916" s="928"/>
      <c r="I916" s="928"/>
      <c r="J916" s="928"/>
      <c r="K916" s="928"/>
      <c r="L916" s="928"/>
      <c r="M916" s="928"/>
      <c r="N916" s="928"/>
      <c r="O916" s="928"/>
      <c r="P916" s="928"/>
      <c r="Q916" s="928"/>
      <c r="R916" s="928"/>
      <c r="S916" s="928"/>
      <c r="T916" s="928"/>
      <c r="U916" s="928"/>
      <c r="V916" s="928"/>
      <c r="W916" s="928"/>
      <c r="X916" s="928"/>
      <c r="Y916" s="928"/>
      <c r="Z916" s="928"/>
      <c r="AA916" s="928"/>
      <c r="AB916" s="928"/>
      <c r="AC916" s="928"/>
      <c r="AD916" s="928"/>
      <c r="AE916" s="928"/>
      <c r="AF916" s="928"/>
      <c r="AG916" s="928"/>
      <c r="AH916" s="928"/>
      <c r="AI916" s="928"/>
      <c r="AJ916" s="928"/>
      <c r="AK916" s="928"/>
      <c r="AL916" s="928"/>
      <c r="AM916" s="928"/>
      <c r="AN916" s="928"/>
      <c r="AO916" s="928"/>
      <c r="AP916" s="928"/>
      <c r="AQ916" s="928"/>
      <c r="AR916" s="928"/>
    </row>
    <row r="917" spans="1:44">
      <c r="A917" s="928"/>
      <c r="B917" s="928"/>
      <c r="C917" s="928"/>
      <c r="D917" s="928"/>
      <c r="E917" s="928"/>
      <c r="F917" s="928"/>
      <c r="G917" s="928"/>
      <c r="H917" s="928"/>
      <c r="I917" s="928"/>
      <c r="J917" s="928"/>
      <c r="K917" s="928"/>
      <c r="L917" s="928"/>
      <c r="M917" s="928"/>
      <c r="N917" s="928"/>
      <c r="O917" s="928"/>
      <c r="P917" s="928"/>
      <c r="Q917" s="928"/>
      <c r="R917" s="928"/>
      <c r="S917" s="928"/>
      <c r="T917" s="928"/>
      <c r="U917" s="928"/>
      <c r="V917" s="928"/>
      <c r="W917" s="928"/>
      <c r="X917" s="928"/>
      <c r="Y917" s="928"/>
      <c r="Z917" s="928"/>
      <c r="AA917" s="928"/>
      <c r="AB917" s="928"/>
      <c r="AC917" s="928"/>
      <c r="AD917" s="928"/>
      <c r="AE917" s="928"/>
      <c r="AF917" s="928"/>
      <c r="AG917" s="928"/>
      <c r="AH917" s="928"/>
      <c r="AI917" s="928"/>
      <c r="AJ917" s="928"/>
      <c r="AK917" s="928"/>
      <c r="AL917" s="928"/>
      <c r="AM917" s="928"/>
      <c r="AN917" s="928"/>
      <c r="AO917" s="928"/>
      <c r="AP917" s="928"/>
      <c r="AQ917" s="928"/>
      <c r="AR917" s="928"/>
    </row>
    <row r="918" spans="1:44">
      <c r="A918" s="928"/>
      <c r="B918" s="928"/>
      <c r="C918" s="928"/>
      <c r="D918" s="928"/>
      <c r="E918" s="928"/>
      <c r="F918" s="928"/>
      <c r="G918" s="928"/>
      <c r="H918" s="928"/>
      <c r="I918" s="928"/>
      <c r="J918" s="928"/>
      <c r="K918" s="928"/>
      <c r="L918" s="928"/>
      <c r="M918" s="928"/>
      <c r="N918" s="928"/>
      <c r="O918" s="928"/>
      <c r="P918" s="928"/>
      <c r="Q918" s="928"/>
      <c r="R918" s="928"/>
      <c r="S918" s="928"/>
      <c r="T918" s="928"/>
      <c r="U918" s="928"/>
      <c r="V918" s="928"/>
      <c r="W918" s="928"/>
      <c r="X918" s="928"/>
      <c r="Y918" s="928"/>
      <c r="Z918" s="928"/>
      <c r="AA918" s="928"/>
      <c r="AB918" s="928"/>
      <c r="AC918" s="928"/>
      <c r="AD918" s="928"/>
      <c r="AE918" s="928"/>
      <c r="AF918" s="928"/>
      <c r="AG918" s="928"/>
      <c r="AH918" s="928"/>
      <c r="AI918" s="928"/>
      <c r="AJ918" s="928"/>
      <c r="AK918" s="928"/>
      <c r="AL918" s="928"/>
      <c r="AM918" s="928"/>
      <c r="AN918" s="928"/>
      <c r="AO918" s="928"/>
      <c r="AP918" s="928"/>
      <c r="AQ918" s="928"/>
      <c r="AR918" s="928"/>
    </row>
    <row r="919" spans="1:44">
      <c r="A919" s="928"/>
      <c r="B919" s="928"/>
      <c r="C919" s="928"/>
      <c r="D919" s="928"/>
      <c r="E919" s="928"/>
      <c r="F919" s="928"/>
      <c r="G919" s="928"/>
      <c r="H919" s="928"/>
      <c r="I919" s="928"/>
      <c r="J919" s="928"/>
      <c r="K919" s="928"/>
      <c r="L919" s="928"/>
      <c r="M919" s="928"/>
      <c r="N919" s="928"/>
      <c r="O919" s="928"/>
      <c r="P919" s="928"/>
      <c r="Q919" s="928"/>
      <c r="R919" s="928"/>
      <c r="S919" s="928"/>
      <c r="T919" s="928"/>
      <c r="U919" s="928"/>
      <c r="V919" s="928"/>
      <c r="W919" s="928"/>
      <c r="X919" s="928"/>
      <c r="Y919" s="928"/>
      <c r="Z919" s="928"/>
      <c r="AA919" s="928"/>
      <c r="AB919" s="928"/>
      <c r="AC919" s="928"/>
      <c r="AD919" s="928"/>
      <c r="AE919" s="928"/>
      <c r="AF919" s="928"/>
      <c r="AG919" s="928"/>
      <c r="AH919" s="928"/>
      <c r="AI919" s="928"/>
      <c r="AJ919" s="928"/>
      <c r="AK919" s="928"/>
      <c r="AL919" s="928"/>
      <c r="AM919" s="928"/>
      <c r="AN919" s="928"/>
      <c r="AO919" s="928"/>
      <c r="AP919" s="928"/>
      <c r="AQ919" s="928"/>
      <c r="AR919" s="928"/>
    </row>
    <row r="920" spans="1:44">
      <c r="A920" s="928"/>
      <c r="B920" s="928"/>
      <c r="C920" s="928"/>
      <c r="D920" s="928"/>
      <c r="E920" s="928"/>
      <c r="F920" s="928"/>
      <c r="G920" s="928"/>
      <c r="H920" s="928"/>
      <c r="I920" s="928"/>
      <c r="J920" s="928"/>
      <c r="K920" s="928"/>
      <c r="L920" s="928"/>
      <c r="M920" s="928"/>
      <c r="N920" s="928"/>
      <c r="O920" s="928"/>
      <c r="P920" s="928"/>
      <c r="Q920" s="928"/>
      <c r="R920" s="928"/>
      <c r="S920" s="928"/>
      <c r="T920" s="928"/>
      <c r="U920" s="928"/>
      <c r="V920" s="928"/>
      <c r="W920" s="928"/>
      <c r="X920" s="928"/>
      <c r="Y920" s="928"/>
      <c r="Z920" s="928"/>
      <c r="AA920" s="928"/>
      <c r="AB920" s="928"/>
      <c r="AC920" s="928"/>
      <c r="AD920" s="928"/>
      <c r="AE920" s="928"/>
      <c r="AF920" s="928"/>
      <c r="AG920" s="928"/>
      <c r="AH920" s="928"/>
      <c r="AI920" s="928"/>
      <c r="AJ920" s="928"/>
      <c r="AK920" s="928"/>
      <c r="AL920" s="928"/>
      <c r="AM920" s="928"/>
      <c r="AN920" s="928"/>
      <c r="AO920" s="928"/>
      <c r="AP920" s="928"/>
      <c r="AQ920" s="928"/>
      <c r="AR920" s="928"/>
    </row>
    <row r="921" spans="1:44">
      <c r="A921" s="928"/>
      <c r="B921" s="928"/>
      <c r="C921" s="928"/>
      <c r="D921" s="928"/>
      <c r="E921" s="928"/>
      <c r="F921" s="928"/>
      <c r="G921" s="928"/>
      <c r="H921" s="928"/>
      <c r="I921" s="928"/>
      <c r="J921" s="928"/>
      <c r="K921" s="928"/>
      <c r="L921" s="928"/>
      <c r="M921" s="928"/>
      <c r="N921" s="928"/>
      <c r="O921" s="928"/>
      <c r="P921" s="928"/>
      <c r="Q921" s="928"/>
      <c r="R921" s="928"/>
      <c r="S921" s="928"/>
      <c r="T921" s="928"/>
      <c r="U921" s="928"/>
      <c r="V921" s="928"/>
      <c r="W921" s="928"/>
      <c r="X921" s="928"/>
      <c r="Y921" s="928"/>
      <c r="Z921" s="928"/>
      <c r="AA921" s="928"/>
      <c r="AB921" s="928"/>
      <c r="AC921" s="928"/>
      <c r="AD921" s="928"/>
      <c r="AE921" s="928"/>
      <c r="AF921" s="928"/>
      <c r="AG921" s="928"/>
      <c r="AH921" s="928"/>
      <c r="AI921" s="928"/>
      <c r="AJ921" s="928"/>
      <c r="AK921" s="928"/>
      <c r="AL921" s="928"/>
      <c r="AM921" s="928"/>
      <c r="AN921" s="928"/>
      <c r="AO921" s="928"/>
      <c r="AP921" s="928"/>
      <c r="AQ921" s="928"/>
      <c r="AR921" s="928"/>
    </row>
    <row r="922" spans="1:44">
      <c r="A922" s="928"/>
      <c r="B922" s="928"/>
      <c r="C922" s="928"/>
      <c r="D922" s="928"/>
      <c r="E922" s="928"/>
      <c r="F922" s="928"/>
      <c r="G922" s="928"/>
      <c r="H922" s="928"/>
      <c r="I922" s="928"/>
      <c r="J922" s="928"/>
      <c r="K922" s="928"/>
      <c r="L922" s="928"/>
      <c r="M922" s="928"/>
      <c r="N922" s="928"/>
      <c r="O922" s="928"/>
      <c r="P922" s="928"/>
      <c r="Q922" s="928"/>
      <c r="R922" s="928"/>
      <c r="S922" s="928"/>
      <c r="T922" s="928"/>
      <c r="U922" s="928"/>
      <c r="V922" s="928"/>
      <c r="W922" s="928"/>
      <c r="X922" s="928"/>
      <c r="Y922" s="928"/>
      <c r="Z922" s="928"/>
      <c r="AA922" s="928"/>
      <c r="AB922" s="928"/>
      <c r="AC922" s="928"/>
      <c r="AD922" s="928"/>
      <c r="AE922" s="928"/>
      <c r="AF922" s="928"/>
      <c r="AG922" s="928"/>
      <c r="AH922" s="928"/>
      <c r="AI922" s="928"/>
      <c r="AJ922" s="928"/>
      <c r="AK922" s="928"/>
      <c r="AL922" s="928"/>
      <c r="AM922" s="928"/>
      <c r="AN922" s="928"/>
      <c r="AO922" s="928"/>
      <c r="AP922" s="928"/>
      <c r="AQ922" s="928"/>
      <c r="AR922" s="928"/>
    </row>
    <row r="923" spans="1:44">
      <c r="A923" s="928"/>
      <c r="B923" s="928"/>
      <c r="C923" s="928"/>
      <c r="D923" s="928"/>
      <c r="E923" s="928"/>
      <c r="F923" s="928"/>
      <c r="G923" s="928"/>
      <c r="H923" s="928"/>
      <c r="I923" s="928"/>
      <c r="J923" s="928"/>
      <c r="K923" s="928"/>
      <c r="L923" s="928"/>
      <c r="M923" s="928"/>
      <c r="N923" s="928"/>
      <c r="O923" s="928"/>
      <c r="P923" s="928"/>
      <c r="Q923" s="928"/>
      <c r="R923" s="928"/>
      <c r="S923" s="928"/>
      <c r="T923" s="928"/>
      <c r="U923" s="928"/>
      <c r="V923" s="928"/>
      <c r="W923" s="928"/>
      <c r="X923" s="928"/>
      <c r="Y923" s="928"/>
      <c r="Z923" s="928"/>
      <c r="AA923" s="928"/>
      <c r="AB923" s="928"/>
      <c r="AC923" s="928"/>
      <c r="AD923" s="928"/>
      <c r="AE923" s="928"/>
      <c r="AF923" s="928"/>
      <c r="AG923" s="928"/>
      <c r="AH923" s="928"/>
      <c r="AI923" s="928"/>
      <c r="AJ923" s="928"/>
      <c r="AK923" s="928"/>
      <c r="AL923" s="928"/>
      <c r="AM923" s="928"/>
      <c r="AN923" s="928"/>
      <c r="AO923" s="928"/>
      <c r="AP923" s="928"/>
      <c r="AQ923" s="928"/>
      <c r="AR923" s="928"/>
    </row>
    <row r="924" spans="1:44">
      <c r="A924" s="928"/>
      <c r="B924" s="928"/>
      <c r="C924" s="928"/>
      <c r="D924" s="928"/>
      <c r="E924" s="928"/>
      <c r="F924" s="928"/>
      <c r="G924" s="928"/>
      <c r="H924" s="928"/>
      <c r="I924" s="928"/>
      <c r="J924" s="928"/>
      <c r="K924" s="928"/>
      <c r="L924" s="928"/>
      <c r="M924" s="928"/>
      <c r="N924" s="928"/>
      <c r="O924" s="928"/>
      <c r="P924" s="928"/>
      <c r="Q924" s="928"/>
      <c r="R924" s="928"/>
      <c r="S924" s="928"/>
      <c r="T924" s="928"/>
      <c r="U924" s="928"/>
      <c r="V924" s="928"/>
      <c r="W924" s="928"/>
      <c r="X924" s="928"/>
      <c r="Y924" s="928"/>
      <c r="Z924" s="928"/>
      <c r="AA924" s="928"/>
      <c r="AB924" s="928"/>
      <c r="AC924" s="928"/>
      <c r="AD924" s="928"/>
      <c r="AE924" s="928"/>
      <c r="AF924" s="928"/>
      <c r="AG924" s="928"/>
      <c r="AH924" s="928"/>
      <c r="AI924" s="928"/>
      <c r="AJ924" s="928"/>
      <c r="AK924" s="928"/>
      <c r="AL924" s="928"/>
      <c r="AM924" s="928"/>
      <c r="AN924" s="928"/>
      <c r="AO924" s="928"/>
      <c r="AP924" s="928"/>
      <c r="AQ924" s="928"/>
      <c r="AR924" s="928"/>
    </row>
    <row r="925" spans="1:44">
      <c r="A925" s="928"/>
      <c r="B925" s="928"/>
      <c r="C925" s="928"/>
      <c r="D925" s="928"/>
      <c r="E925" s="928"/>
      <c r="F925" s="928"/>
      <c r="G925" s="928"/>
      <c r="H925" s="928"/>
      <c r="I925" s="928"/>
      <c r="J925" s="928"/>
      <c r="K925" s="928"/>
      <c r="L925" s="928"/>
      <c r="M925" s="928"/>
      <c r="N925" s="928"/>
      <c r="O925" s="928"/>
      <c r="P925" s="928"/>
      <c r="Q925" s="928"/>
      <c r="R925" s="928"/>
      <c r="S925" s="928"/>
      <c r="T925" s="928"/>
      <c r="U925" s="928"/>
      <c r="V925" s="928"/>
      <c r="W925" s="928"/>
      <c r="X925" s="928"/>
      <c r="Y925" s="928"/>
      <c r="Z925" s="928"/>
      <c r="AA925" s="928"/>
      <c r="AB925" s="928"/>
      <c r="AC925" s="928"/>
      <c r="AD925" s="928"/>
      <c r="AE925" s="928"/>
      <c r="AF925" s="928"/>
      <c r="AG925" s="928"/>
      <c r="AH925" s="928"/>
      <c r="AI925" s="928"/>
      <c r="AJ925" s="928"/>
      <c r="AK925" s="928"/>
      <c r="AL925" s="928"/>
      <c r="AM925" s="928"/>
      <c r="AN925" s="928"/>
      <c r="AO925" s="928"/>
      <c r="AP925" s="928"/>
      <c r="AQ925" s="928"/>
      <c r="AR925" s="928"/>
    </row>
    <row r="926" spans="1:44">
      <c r="A926" s="928"/>
      <c r="B926" s="928"/>
      <c r="C926" s="928"/>
      <c r="D926" s="928"/>
      <c r="E926" s="928"/>
      <c r="F926" s="928"/>
      <c r="G926" s="928"/>
      <c r="H926" s="928"/>
      <c r="I926" s="928"/>
      <c r="J926" s="928"/>
      <c r="K926" s="928"/>
      <c r="L926" s="928"/>
      <c r="M926" s="928"/>
      <c r="N926" s="928"/>
      <c r="O926" s="928"/>
      <c r="P926" s="928"/>
      <c r="Q926" s="928"/>
      <c r="R926" s="928"/>
      <c r="S926" s="928"/>
      <c r="T926" s="928"/>
      <c r="U926" s="928"/>
      <c r="V926" s="928"/>
      <c r="W926" s="928"/>
      <c r="X926" s="928"/>
      <c r="Y926" s="928"/>
      <c r="Z926" s="928"/>
      <c r="AA926" s="928"/>
      <c r="AB926" s="928"/>
      <c r="AC926" s="928"/>
      <c r="AD926" s="928"/>
      <c r="AE926" s="928"/>
      <c r="AF926" s="928"/>
      <c r="AG926" s="928"/>
      <c r="AH926" s="928"/>
      <c r="AI926" s="928"/>
      <c r="AJ926" s="928"/>
      <c r="AK926" s="928"/>
      <c r="AL926" s="928"/>
      <c r="AM926" s="928"/>
      <c r="AN926" s="928"/>
      <c r="AO926" s="928"/>
      <c r="AP926" s="928"/>
      <c r="AQ926" s="928"/>
      <c r="AR926" s="928"/>
    </row>
    <row r="927" spans="1:44">
      <c r="A927" s="928"/>
      <c r="B927" s="928"/>
      <c r="C927" s="928"/>
      <c r="D927" s="928"/>
      <c r="E927" s="928"/>
      <c r="F927" s="928"/>
      <c r="G927" s="928"/>
      <c r="H927" s="928"/>
      <c r="I927" s="928"/>
      <c r="J927" s="928"/>
      <c r="K927" s="928"/>
      <c r="L927" s="928"/>
      <c r="M927" s="928"/>
      <c r="N927" s="928"/>
      <c r="O927" s="928"/>
      <c r="P927" s="928"/>
      <c r="Q927" s="928"/>
      <c r="R927" s="928"/>
      <c r="S927" s="928"/>
      <c r="T927" s="928"/>
      <c r="U927" s="928"/>
      <c r="V927" s="928"/>
      <c r="W927" s="928"/>
      <c r="X927" s="928"/>
      <c r="Y927" s="928"/>
      <c r="Z927" s="928"/>
      <c r="AA927" s="928"/>
      <c r="AB927" s="928"/>
      <c r="AC927" s="928"/>
      <c r="AD927" s="928"/>
      <c r="AE927" s="928"/>
      <c r="AF927" s="928"/>
      <c r="AG927" s="928"/>
      <c r="AH927" s="928"/>
      <c r="AI927" s="928"/>
      <c r="AJ927" s="928"/>
      <c r="AK927" s="928"/>
      <c r="AL927" s="928"/>
      <c r="AM927" s="928"/>
      <c r="AN927" s="928"/>
      <c r="AO927" s="928"/>
      <c r="AP927" s="928"/>
      <c r="AQ927" s="928"/>
      <c r="AR927" s="928"/>
    </row>
    <row r="928" spans="1:44">
      <c r="A928" s="928"/>
      <c r="B928" s="928"/>
      <c r="C928" s="928"/>
      <c r="D928" s="928"/>
      <c r="E928" s="928"/>
      <c r="F928" s="928"/>
      <c r="G928" s="928"/>
      <c r="H928" s="928"/>
      <c r="I928" s="928"/>
      <c r="J928" s="928"/>
      <c r="K928" s="928"/>
      <c r="L928" s="928"/>
      <c r="M928" s="928"/>
      <c r="N928" s="928"/>
      <c r="O928" s="928"/>
      <c r="P928" s="928"/>
      <c r="Q928" s="928"/>
      <c r="R928" s="928"/>
      <c r="S928" s="928"/>
      <c r="T928" s="928"/>
      <c r="U928" s="928"/>
      <c r="V928" s="928"/>
      <c r="W928" s="928"/>
      <c r="X928" s="928"/>
      <c r="Y928" s="928"/>
      <c r="Z928" s="928"/>
      <c r="AA928" s="928"/>
      <c r="AB928" s="928"/>
      <c r="AC928" s="928"/>
      <c r="AD928" s="928"/>
      <c r="AE928" s="928"/>
      <c r="AF928" s="928"/>
      <c r="AG928" s="928"/>
      <c r="AH928" s="928"/>
      <c r="AI928" s="928"/>
      <c r="AJ928" s="928"/>
      <c r="AK928" s="928"/>
      <c r="AL928" s="928"/>
      <c r="AM928" s="928"/>
      <c r="AN928" s="928"/>
      <c r="AO928" s="928"/>
      <c r="AP928" s="928"/>
      <c r="AQ928" s="928"/>
      <c r="AR928" s="928"/>
    </row>
    <row r="929" spans="1:44">
      <c r="A929" s="928"/>
      <c r="B929" s="928"/>
      <c r="C929" s="928"/>
      <c r="D929" s="928"/>
      <c r="E929" s="928"/>
      <c r="F929" s="928"/>
      <c r="G929" s="928"/>
      <c r="H929" s="928"/>
      <c r="I929" s="928"/>
      <c r="J929" s="928"/>
      <c r="K929" s="928"/>
      <c r="L929" s="928"/>
      <c r="M929" s="928"/>
      <c r="N929" s="928"/>
      <c r="O929" s="928"/>
      <c r="P929" s="928"/>
      <c r="Q929" s="928"/>
      <c r="R929" s="928"/>
      <c r="S929" s="928"/>
      <c r="T929" s="928"/>
      <c r="U929" s="928"/>
      <c r="V929" s="928"/>
      <c r="W929" s="928"/>
      <c r="X929" s="928"/>
      <c r="Y929" s="928"/>
      <c r="Z929" s="928"/>
      <c r="AA929" s="928"/>
      <c r="AB929" s="928"/>
      <c r="AC929" s="928"/>
      <c r="AD929" s="928"/>
      <c r="AE929" s="928"/>
      <c r="AF929" s="928"/>
      <c r="AG929" s="928"/>
      <c r="AH929" s="928"/>
      <c r="AI929" s="928"/>
      <c r="AJ929" s="928"/>
      <c r="AK929" s="928"/>
      <c r="AL929" s="928"/>
      <c r="AM929" s="928"/>
      <c r="AN929" s="928"/>
      <c r="AO929" s="928"/>
      <c r="AP929" s="928"/>
      <c r="AQ929" s="928"/>
      <c r="AR929" s="928"/>
    </row>
    <row r="930" spans="1:44">
      <c r="A930" s="928"/>
      <c r="B930" s="928"/>
      <c r="C930" s="928"/>
      <c r="D930" s="928"/>
      <c r="E930" s="928"/>
      <c r="F930" s="928"/>
      <c r="G930" s="928"/>
      <c r="H930" s="928"/>
      <c r="I930" s="928"/>
      <c r="J930" s="928"/>
      <c r="K930" s="928"/>
      <c r="L930" s="928"/>
      <c r="M930" s="928"/>
      <c r="N930" s="928"/>
      <c r="O930" s="928"/>
      <c r="P930" s="928"/>
      <c r="Q930" s="928"/>
      <c r="R930" s="928"/>
      <c r="S930" s="928"/>
      <c r="T930" s="928"/>
      <c r="U930" s="928"/>
      <c r="V930" s="928"/>
      <c r="W930" s="928"/>
      <c r="X930" s="928"/>
      <c r="Y930" s="928"/>
      <c r="Z930" s="928"/>
      <c r="AA930" s="928"/>
      <c r="AB930" s="928"/>
      <c r="AC930" s="928"/>
      <c r="AD930" s="928"/>
      <c r="AE930" s="928"/>
      <c r="AF930" s="928"/>
      <c r="AG930" s="928"/>
      <c r="AH930" s="928"/>
      <c r="AI930" s="928"/>
      <c r="AJ930" s="928"/>
      <c r="AK930" s="928"/>
      <c r="AL930" s="928"/>
      <c r="AM930" s="928"/>
      <c r="AN930" s="928"/>
      <c r="AO930" s="928"/>
      <c r="AP930" s="928"/>
      <c r="AQ930" s="928"/>
      <c r="AR930" s="928"/>
    </row>
    <row r="931" spans="1:44">
      <c r="A931" s="928"/>
      <c r="B931" s="928"/>
      <c r="C931" s="928"/>
      <c r="D931" s="928"/>
      <c r="E931" s="928"/>
      <c r="F931" s="928"/>
      <c r="G931" s="928"/>
      <c r="H931" s="928"/>
      <c r="I931" s="928"/>
      <c r="J931" s="928"/>
      <c r="K931" s="928"/>
      <c r="L931" s="928"/>
      <c r="M931" s="928"/>
      <c r="N931" s="928"/>
      <c r="O931" s="928"/>
      <c r="P931" s="928"/>
      <c r="Q931" s="928"/>
      <c r="R931" s="928"/>
      <c r="S931" s="928"/>
      <c r="T931" s="928"/>
      <c r="U931" s="928"/>
      <c r="V931" s="928"/>
      <c r="W931" s="928"/>
      <c r="X931" s="928"/>
      <c r="Y931" s="928"/>
      <c r="Z931" s="928"/>
      <c r="AA931" s="928"/>
      <c r="AB931" s="928"/>
      <c r="AC931" s="928"/>
      <c r="AD931" s="928"/>
      <c r="AE931" s="928"/>
      <c r="AF931" s="928"/>
      <c r="AG931" s="928"/>
      <c r="AH931" s="928"/>
      <c r="AI931" s="928"/>
      <c r="AJ931" s="928"/>
      <c r="AK931" s="928"/>
      <c r="AL931" s="928"/>
      <c r="AM931" s="928"/>
      <c r="AN931" s="928"/>
      <c r="AO931" s="928"/>
      <c r="AP931" s="928"/>
      <c r="AQ931" s="928"/>
      <c r="AR931" s="928"/>
    </row>
    <row r="932" spans="1:44">
      <c r="A932" s="928"/>
      <c r="B932" s="928"/>
      <c r="C932" s="928"/>
      <c r="D932" s="928"/>
      <c r="E932" s="928"/>
      <c r="F932" s="928"/>
      <c r="G932" s="928"/>
      <c r="H932" s="928"/>
      <c r="I932" s="928"/>
      <c r="J932" s="928"/>
      <c r="K932" s="928"/>
      <c r="L932" s="928"/>
      <c r="M932" s="928"/>
      <c r="N932" s="928"/>
      <c r="O932" s="928"/>
      <c r="P932" s="928"/>
      <c r="Q932" s="928"/>
      <c r="R932" s="928"/>
      <c r="S932" s="928"/>
      <c r="T932" s="928"/>
      <c r="U932" s="928"/>
      <c r="V932" s="928"/>
      <c r="W932" s="928"/>
      <c r="X932" s="928"/>
      <c r="Y932" s="928"/>
      <c r="Z932" s="928"/>
      <c r="AA932" s="928"/>
      <c r="AB932" s="928"/>
      <c r="AC932" s="928"/>
      <c r="AD932" s="928"/>
      <c r="AE932" s="928"/>
      <c r="AF932" s="928"/>
      <c r="AG932" s="928"/>
      <c r="AH932" s="928"/>
      <c r="AI932" s="928"/>
      <c r="AJ932" s="928"/>
      <c r="AK932" s="928"/>
      <c r="AL932" s="928"/>
      <c r="AM932" s="928"/>
      <c r="AN932" s="928"/>
      <c r="AO932" s="928"/>
      <c r="AP932" s="928"/>
      <c r="AQ932" s="928"/>
      <c r="AR932" s="928"/>
    </row>
    <row r="933" spans="1:44">
      <c r="A933" s="928"/>
      <c r="B933" s="928"/>
      <c r="C933" s="928"/>
      <c r="D933" s="928"/>
      <c r="E933" s="928"/>
      <c r="F933" s="928"/>
      <c r="G933" s="928"/>
      <c r="H933" s="928"/>
      <c r="I933" s="928"/>
      <c r="J933" s="928"/>
      <c r="K933" s="928"/>
      <c r="L933" s="928"/>
      <c r="M933" s="928"/>
      <c r="N933" s="928"/>
      <c r="O933" s="928"/>
      <c r="P933" s="928"/>
      <c r="Q933" s="928"/>
      <c r="R933" s="928"/>
      <c r="S933" s="928"/>
      <c r="T933" s="928"/>
      <c r="U933" s="928"/>
      <c r="V933" s="928"/>
      <c r="W933" s="928"/>
      <c r="X933" s="928"/>
      <c r="Y933" s="928"/>
      <c r="Z933" s="928"/>
      <c r="AA933" s="928"/>
      <c r="AB933" s="928"/>
      <c r="AC933" s="928"/>
      <c r="AD933" s="928"/>
      <c r="AE933" s="928"/>
      <c r="AF933" s="928"/>
      <c r="AG933" s="928"/>
      <c r="AH933" s="928"/>
      <c r="AI933" s="928"/>
      <c r="AJ933" s="928"/>
      <c r="AK933" s="928"/>
      <c r="AL933" s="928"/>
      <c r="AM933" s="928"/>
      <c r="AN933" s="928"/>
      <c r="AO933" s="928"/>
      <c r="AP933" s="928"/>
      <c r="AQ933" s="928"/>
      <c r="AR933" s="928"/>
    </row>
    <row r="934" spans="1:44">
      <c r="A934" s="928"/>
      <c r="B934" s="928"/>
      <c r="C934" s="928"/>
      <c r="D934" s="928"/>
      <c r="E934" s="928"/>
      <c r="F934" s="928"/>
      <c r="G934" s="928"/>
      <c r="H934" s="928"/>
      <c r="I934" s="928"/>
      <c r="J934" s="928"/>
      <c r="K934" s="928"/>
      <c r="L934" s="928"/>
      <c r="M934" s="928"/>
      <c r="N934" s="928"/>
      <c r="O934" s="928"/>
      <c r="P934" s="928"/>
      <c r="Q934" s="928"/>
      <c r="R934" s="928"/>
      <c r="S934" s="928"/>
      <c r="T934" s="928"/>
      <c r="U934" s="928"/>
      <c r="V934" s="928"/>
      <c r="W934" s="928"/>
      <c r="X934" s="928"/>
      <c r="Y934" s="928"/>
      <c r="Z934" s="928"/>
      <c r="AA934" s="928"/>
      <c r="AB934" s="928"/>
      <c r="AC934" s="928"/>
      <c r="AD934" s="928"/>
      <c r="AE934" s="928"/>
      <c r="AF934" s="928"/>
      <c r="AG934" s="928"/>
      <c r="AH934" s="928"/>
      <c r="AI934" s="928"/>
      <c r="AJ934" s="928"/>
      <c r="AK934" s="928"/>
      <c r="AL934" s="928"/>
      <c r="AM934" s="928"/>
      <c r="AN934" s="928"/>
      <c r="AO934" s="928"/>
      <c r="AP934" s="928"/>
      <c r="AQ934" s="928"/>
      <c r="AR934" s="928"/>
    </row>
    <row r="935" spans="1:44">
      <c r="A935" s="928"/>
      <c r="B935" s="928"/>
      <c r="C935" s="928"/>
      <c r="D935" s="928"/>
      <c r="E935" s="928"/>
      <c r="F935" s="928"/>
      <c r="G935" s="928"/>
      <c r="H935" s="928"/>
      <c r="I935" s="928"/>
      <c r="J935" s="928"/>
      <c r="K935" s="928"/>
      <c r="L935" s="928"/>
      <c r="M935" s="928"/>
      <c r="N935" s="928"/>
      <c r="O935" s="928"/>
      <c r="P935" s="928"/>
      <c r="Q935" s="928"/>
      <c r="R935" s="928"/>
      <c r="S935" s="928"/>
      <c r="T935" s="928"/>
      <c r="U935" s="928"/>
      <c r="V935" s="928"/>
      <c r="W935" s="928"/>
      <c r="X935" s="928"/>
      <c r="Y935" s="928"/>
      <c r="Z935" s="928"/>
      <c r="AA935" s="928"/>
      <c r="AB935" s="928"/>
      <c r="AC935" s="928"/>
      <c r="AD935" s="928"/>
      <c r="AE935" s="928"/>
      <c r="AF935" s="928"/>
      <c r="AG935" s="928"/>
      <c r="AH935" s="928"/>
      <c r="AI935" s="928"/>
      <c r="AJ935" s="928"/>
      <c r="AK935" s="928"/>
      <c r="AL935" s="928"/>
      <c r="AM935" s="928"/>
      <c r="AN935" s="928"/>
      <c r="AO935" s="928"/>
      <c r="AP935" s="928"/>
      <c r="AQ935" s="928"/>
      <c r="AR935" s="928"/>
    </row>
    <row r="936" spans="1:44">
      <c r="A936" s="928"/>
      <c r="B936" s="928"/>
      <c r="C936" s="928"/>
      <c r="D936" s="928"/>
      <c r="E936" s="928"/>
      <c r="F936" s="928"/>
      <c r="G936" s="928"/>
      <c r="H936" s="928"/>
      <c r="I936" s="928"/>
      <c r="J936" s="928"/>
      <c r="K936" s="928"/>
      <c r="L936" s="928"/>
      <c r="M936" s="928"/>
      <c r="N936" s="928"/>
      <c r="O936" s="928"/>
      <c r="P936" s="928"/>
      <c r="Q936" s="928"/>
      <c r="R936" s="928"/>
      <c r="S936" s="928"/>
      <c r="T936" s="928"/>
      <c r="U936" s="928"/>
      <c r="V936" s="928"/>
      <c r="W936" s="928"/>
      <c r="X936" s="928"/>
      <c r="Y936" s="928"/>
      <c r="Z936" s="928"/>
      <c r="AA936" s="928"/>
      <c r="AB936" s="928"/>
      <c r="AC936" s="928"/>
      <c r="AD936" s="928"/>
      <c r="AE936" s="928"/>
      <c r="AF936" s="928"/>
      <c r="AG936" s="928"/>
      <c r="AH936" s="928"/>
      <c r="AI936" s="928"/>
      <c r="AJ936" s="928"/>
      <c r="AK936" s="928"/>
      <c r="AL936" s="928"/>
      <c r="AM936" s="928"/>
      <c r="AN936" s="928"/>
      <c r="AO936" s="928"/>
      <c r="AP936" s="928"/>
      <c r="AQ936" s="928"/>
      <c r="AR936" s="928"/>
    </row>
    <row r="937" spans="1:44">
      <c r="A937" s="928"/>
      <c r="B937" s="928"/>
      <c r="C937" s="928"/>
      <c r="D937" s="928"/>
      <c r="E937" s="928"/>
      <c r="F937" s="928"/>
      <c r="G937" s="928"/>
      <c r="H937" s="928"/>
      <c r="I937" s="928"/>
      <c r="J937" s="928"/>
      <c r="K937" s="928"/>
      <c r="L937" s="928"/>
      <c r="M937" s="928"/>
      <c r="N937" s="928"/>
      <c r="O937" s="928"/>
      <c r="P937" s="928"/>
      <c r="Q937" s="928"/>
      <c r="R937" s="928"/>
      <c r="S937" s="928"/>
      <c r="T937" s="928"/>
      <c r="U937" s="928"/>
      <c r="V937" s="928"/>
      <c r="W937" s="928"/>
      <c r="X937" s="928"/>
      <c r="Y937" s="928"/>
      <c r="Z937" s="928"/>
      <c r="AA937" s="928"/>
      <c r="AB937" s="928"/>
      <c r="AC937" s="928"/>
      <c r="AD937" s="928"/>
      <c r="AE937" s="928"/>
      <c r="AF937" s="928"/>
      <c r="AG937" s="928"/>
      <c r="AH937" s="928"/>
      <c r="AI937" s="928"/>
      <c r="AJ937" s="928"/>
      <c r="AK937" s="928"/>
      <c r="AL937" s="928"/>
      <c r="AM937" s="928"/>
      <c r="AN937" s="928"/>
      <c r="AO937" s="928"/>
      <c r="AP937" s="928"/>
      <c r="AQ937" s="928"/>
      <c r="AR937" s="928"/>
    </row>
    <row r="938" spans="1:44">
      <c r="A938" s="928"/>
      <c r="B938" s="928"/>
      <c r="C938" s="928"/>
      <c r="D938" s="928"/>
      <c r="E938" s="928"/>
      <c r="F938" s="928"/>
      <c r="G938" s="928"/>
      <c r="H938" s="928"/>
      <c r="I938" s="928"/>
      <c r="J938" s="928"/>
      <c r="K938" s="928"/>
      <c r="L938" s="928"/>
      <c r="M938" s="928"/>
      <c r="N938" s="928"/>
      <c r="O938" s="928"/>
      <c r="P938" s="928"/>
      <c r="Q938" s="928"/>
      <c r="R938" s="928"/>
      <c r="S938" s="928"/>
      <c r="T938" s="928"/>
      <c r="U938" s="928"/>
      <c r="V938" s="928"/>
      <c r="W938" s="928"/>
      <c r="X938" s="928"/>
      <c r="Y938" s="928"/>
      <c r="Z938" s="928"/>
      <c r="AA938" s="928"/>
      <c r="AB938" s="928"/>
      <c r="AC938" s="928"/>
      <c r="AD938" s="928"/>
      <c r="AE938" s="928"/>
      <c r="AF938" s="928"/>
      <c r="AG938" s="928"/>
      <c r="AH938" s="928"/>
      <c r="AI938" s="928"/>
      <c r="AJ938" s="928"/>
      <c r="AK938" s="928"/>
      <c r="AL938" s="928"/>
      <c r="AM938" s="928"/>
      <c r="AN938" s="928"/>
      <c r="AO938" s="928"/>
      <c r="AP938" s="928"/>
      <c r="AQ938" s="928"/>
      <c r="AR938" s="928"/>
    </row>
    <row r="939" spans="1:44">
      <c r="A939" s="928"/>
      <c r="B939" s="928"/>
      <c r="C939" s="928"/>
      <c r="D939" s="928"/>
      <c r="E939" s="928"/>
      <c r="F939" s="928"/>
      <c r="G939" s="928"/>
      <c r="H939" s="928"/>
      <c r="I939" s="928"/>
      <c r="J939" s="928"/>
      <c r="K939" s="928"/>
      <c r="L939" s="928"/>
      <c r="M939" s="928"/>
      <c r="N939" s="928"/>
      <c r="O939" s="928"/>
      <c r="P939" s="928"/>
      <c r="Q939" s="928"/>
      <c r="R939" s="928"/>
      <c r="S939" s="928"/>
      <c r="T939" s="928"/>
      <c r="U939" s="928"/>
      <c r="V939" s="928"/>
      <c r="W939" s="928"/>
      <c r="X939" s="928"/>
      <c r="Y939" s="928"/>
      <c r="Z939" s="928"/>
      <c r="AA939" s="928"/>
      <c r="AB939" s="928"/>
      <c r="AC939" s="928"/>
      <c r="AD939" s="928"/>
      <c r="AE939" s="928"/>
      <c r="AF939" s="928"/>
      <c r="AG939" s="928"/>
      <c r="AH939" s="928"/>
      <c r="AI939" s="928"/>
      <c r="AJ939" s="928"/>
      <c r="AK939" s="928"/>
      <c r="AL939" s="928"/>
      <c r="AM939" s="928"/>
      <c r="AN939" s="928"/>
      <c r="AO939" s="928"/>
      <c r="AP939" s="928"/>
      <c r="AQ939" s="928"/>
      <c r="AR939" s="928"/>
    </row>
    <row r="940" spans="1:44">
      <c r="A940" s="928"/>
      <c r="B940" s="928"/>
      <c r="C940" s="928"/>
      <c r="D940" s="928"/>
      <c r="E940" s="928"/>
      <c r="F940" s="928"/>
      <c r="G940" s="928"/>
      <c r="H940" s="928"/>
      <c r="I940" s="928"/>
      <c r="J940" s="928"/>
      <c r="K940" s="928"/>
      <c r="L940" s="928"/>
      <c r="M940" s="928"/>
      <c r="N940" s="928"/>
      <c r="O940" s="928"/>
      <c r="P940" s="928"/>
      <c r="Q940" s="928"/>
      <c r="R940" s="928"/>
      <c r="S940" s="928"/>
      <c r="T940" s="928"/>
      <c r="U940" s="928"/>
      <c r="V940" s="928"/>
      <c r="W940" s="928"/>
      <c r="X940" s="928"/>
      <c r="Y940" s="928"/>
      <c r="Z940" s="928"/>
      <c r="AA940" s="928"/>
      <c r="AB940" s="928"/>
      <c r="AC940" s="928"/>
      <c r="AD940" s="928"/>
      <c r="AE940" s="928"/>
      <c r="AF940" s="928"/>
      <c r="AG940" s="928"/>
      <c r="AH940" s="928"/>
      <c r="AI940" s="928"/>
      <c r="AJ940" s="928"/>
      <c r="AK940" s="928"/>
      <c r="AL940" s="928"/>
      <c r="AM940" s="928"/>
      <c r="AN940" s="928"/>
      <c r="AO940" s="928"/>
      <c r="AP940" s="928"/>
      <c r="AQ940" s="928"/>
      <c r="AR940" s="928"/>
    </row>
    <row r="941" spans="1:44">
      <c r="A941" s="928"/>
      <c r="B941" s="928"/>
      <c r="C941" s="928"/>
      <c r="D941" s="928"/>
      <c r="E941" s="928"/>
      <c r="F941" s="928"/>
      <c r="G941" s="928"/>
      <c r="H941" s="928"/>
      <c r="I941" s="928"/>
      <c r="J941" s="928"/>
      <c r="K941" s="928"/>
      <c r="L941" s="928"/>
      <c r="M941" s="928"/>
      <c r="N941" s="928"/>
      <c r="O941" s="928"/>
      <c r="P941" s="928"/>
      <c r="Q941" s="928"/>
      <c r="R941" s="928"/>
      <c r="S941" s="928"/>
      <c r="T941" s="928"/>
      <c r="U941" s="928"/>
      <c r="V941" s="928"/>
      <c r="W941" s="928"/>
      <c r="X941" s="928"/>
      <c r="Y941" s="928"/>
      <c r="Z941" s="928"/>
      <c r="AA941" s="928"/>
      <c r="AB941" s="928"/>
      <c r="AC941" s="928"/>
      <c r="AD941" s="928"/>
      <c r="AE941" s="928"/>
      <c r="AF941" s="928"/>
      <c r="AG941" s="928"/>
      <c r="AH941" s="928"/>
      <c r="AI941" s="928"/>
      <c r="AJ941" s="928"/>
      <c r="AK941" s="928"/>
      <c r="AL941" s="928"/>
      <c r="AM941" s="928"/>
      <c r="AN941" s="928"/>
      <c r="AO941" s="928"/>
      <c r="AP941" s="928"/>
      <c r="AQ941" s="928"/>
      <c r="AR941" s="928"/>
    </row>
    <row r="942" spans="1:44">
      <c r="A942" s="928"/>
      <c r="B942" s="928"/>
      <c r="C942" s="928"/>
      <c r="D942" s="928"/>
      <c r="E942" s="928"/>
      <c r="F942" s="928"/>
      <c r="G942" s="928"/>
      <c r="H942" s="928"/>
      <c r="I942" s="928"/>
      <c r="J942" s="928"/>
      <c r="K942" s="928"/>
      <c r="L942" s="928"/>
      <c r="M942" s="928"/>
      <c r="N942" s="928"/>
      <c r="O942" s="928"/>
      <c r="P942" s="928"/>
      <c r="Q942" s="928"/>
      <c r="R942" s="928"/>
      <c r="S942" s="928"/>
      <c r="T942" s="928"/>
      <c r="U942" s="928"/>
      <c r="V942" s="928"/>
      <c r="W942" s="928"/>
      <c r="X942" s="928"/>
      <c r="Y942" s="928"/>
      <c r="Z942" s="928"/>
      <c r="AA942" s="928"/>
      <c r="AB942" s="928"/>
      <c r="AC942" s="928"/>
      <c r="AD942" s="928"/>
      <c r="AE942" s="928"/>
      <c r="AF942" s="928"/>
      <c r="AG942" s="928"/>
      <c r="AH942" s="928"/>
      <c r="AI942" s="928"/>
      <c r="AJ942" s="928"/>
      <c r="AK942" s="928"/>
      <c r="AL942" s="928"/>
      <c r="AM942" s="928"/>
      <c r="AN942" s="928"/>
      <c r="AO942" s="928"/>
      <c r="AP942" s="928"/>
      <c r="AQ942" s="928"/>
      <c r="AR942" s="928"/>
    </row>
    <row r="943" spans="1:44">
      <c r="A943" s="928"/>
      <c r="B943" s="928"/>
      <c r="C943" s="928"/>
      <c r="D943" s="928"/>
      <c r="E943" s="928"/>
      <c r="F943" s="928"/>
      <c r="G943" s="928"/>
      <c r="H943" s="928"/>
      <c r="I943" s="928"/>
      <c r="J943" s="928"/>
      <c r="K943" s="928"/>
      <c r="L943" s="928"/>
      <c r="M943" s="928"/>
      <c r="N943" s="928"/>
      <c r="O943" s="928"/>
      <c r="P943" s="928"/>
      <c r="Q943" s="928"/>
      <c r="R943" s="928"/>
      <c r="S943" s="928"/>
      <c r="T943" s="928"/>
      <c r="U943" s="928"/>
      <c r="V943" s="928"/>
      <c r="W943" s="928"/>
      <c r="X943" s="928"/>
      <c r="Y943" s="928"/>
      <c r="Z943" s="928"/>
      <c r="AA943" s="928"/>
      <c r="AB943" s="928"/>
      <c r="AC943" s="928"/>
      <c r="AD943" s="928"/>
      <c r="AE943" s="928"/>
      <c r="AF943" s="928"/>
      <c r="AG943" s="928"/>
      <c r="AH943" s="928"/>
      <c r="AI943" s="928"/>
      <c r="AJ943" s="928"/>
      <c r="AK943" s="928"/>
      <c r="AL943" s="928"/>
      <c r="AM943" s="928"/>
      <c r="AN943" s="928"/>
      <c r="AO943" s="928"/>
      <c r="AP943" s="928"/>
      <c r="AQ943" s="928"/>
      <c r="AR943" s="928"/>
    </row>
    <row r="944" spans="1:44">
      <c r="A944" s="928"/>
      <c r="B944" s="928"/>
      <c r="C944" s="928"/>
      <c r="D944" s="928"/>
      <c r="E944" s="928"/>
      <c r="F944" s="928"/>
      <c r="G944" s="928"/>
      <c r="H944" s="928"/>
      <c r="I944" s="928"/>
      <c r="J944" s="928"/>
      <c r="K944" s="928"/>
      <c r="L944" s="928"/>
      <c r="M944" s="928"/>
      <c r="N944" s="928"/>
      <c r="O944" s="928"/>
      <c r="P944" s="928"/>
      <c r="Q944" s="928"/>
      <c r="R944" s="928"/>
      <c r="S944" s="928"/>
      <c r="T944" s="928"/>
      <c r="U944" s="928"/>
      <c r="V944" s="928"/>
      <c r="W944" s="928"/>
      <c r="X944" s="928"/>
      <c r="Y944" s="928"/>
      <c r="Z944" s="928"/>
      <c r="AA944" s="928"/>
      <c r="AB944" s="928"/>
      <c r="AC944" s="928"/>
      <c r="AD944" s="928"/>
      <c r="AE944" s="928"/>
      <c r="AF944" s="928"/>
      <c r="AG944" s="928"/>
      <c r="AH944" s="928"/>
      <c r="AI944" s="928"/>
      <c r="AJ944" s="928"/>
      <c r="AK944" s="928"/>
      <c r="AL944" s="928"/>
      <c r="AM944" s="928"/>
      <c r="AN944" s="928"/>
      <c r="AO944" s="928"/>
      <c r="AP944" s="928"/>
      <c r="AQ944" s="928"/>
      <c r="AR944" s="928"/>
    </row>
    <row r="945" spans="1:44">
      <c r="A945" s="928"/>
      <c r="B945" s="928"/>
      <c r="C945" s="928"/>
      <c r="D945" s="928"/>
      <c r="E945" s="928"/>
      <c r="F945" s="928"/>
      <c r="G945" s="928"/>
      <c r="H945" s="928"/>
      <c r="I945" s="928"/>
      <c r="J945" s="928"/>
      <c r="K945" s="928"/>
      <c r="L945" s="928"/>
      <c r="M945" s="928"/>
      <c r="N945" s="928"/>
      <c r="O945" s="928"/>
      <c r="P945" s="928"/>
      <c r="Q945" s="928"/>
      <c r="R945" s="928"/>
      <c r="S945" s="928"/>
      <c r="T945" s="928"/>
      <c r="U945" s="928"/>
      <c r="V945" s="928"/>
      <c r="W945" s="928"/>
      <c r="X945" s="928"/>
      <c r="Y945" s="928"/>
      <c r="Z945" s="928"/>
      <c r="AA945" s="928"/>
      <c r="AB945" s="928"/>
      <c r="AC945" s="928"/>
      <c r="AD945" s="928"/>
      <c r="AE945" s="928"/>
      <c r="AF945" s="928"/>
      <c r="AG945" s="928"/>
      <c r="AH945" s="928"/>
      <c r="AI945" s="928"/>
      <c r="AJ945" s="928"/>
      <c r="AK945" s="928"/>
      <c r="AL945" s="928"/>
      <c r="AM945" s="928"/>
      <c r="AN945" s="928"/>
      <c r="AO945" s="928"/>
      <c r="AP945" s="928"/>
      <c r="AQ945" s="928"/>
      <c r="AR945" s="928"/>
    </row>
    <row r="946" spans="1:44">
      <c r="A946" s="928"/>
      <c r="B946" s="928"/>
      <c r="C946" s="928"/>
      <c r="D946" s="928"/>
      <c r="E946" s="928"/>
      <c r="F946" s="928"/>
      <c r="G946" s="928"/>
      <c r="H946" s="928"/>
      <c r="I946" s="928"/>
      <c r="J946" s="928"/>
      <c r="K946" s="928"/>
      <c r="L946" s="928"/>
      <c r="M946" s="928"/>
      <c r="N946" s="928"/>
      <c r="O946" s="928"/>
      <c r="P946" s="928"/>
      <c r="Q946" s="928"/>
      <c r="R946" s="928"/>
      <c r="S946" s="928"/>
      <c r="T946" s="928"/>
      <c r="U946" s="928"/>
      <c r="V946" s="928"/>
      <c r="W946" s="928"/>
      <c r="X946" s="928"/>
      <c r="Y946" s="928"/>
      <c r="Z946" s="928"/>
      <c r="AA946" s="928"/>
      <c r="AB946" s="928"/>
      <c r="AC946" s="928"/>
      <c r="AD946" s="928"/>
      <c r="AE946" s="928"/>
      <c r="AF946" s="928"/>
      <c r="AG946" s="928"/>
      <c r="AH946" s="928"/>
      <c r="AI946" s="928"/>
      <c r="AJ946" s="928"/>
      <c r="AK946" s="928"/>
      <c r="AL946" s="928"/>
      <c r="AM946" s="928"/>
      <c r="AN946" s="928"/>
      <c r="AO946" s="928"/>
      <c r="AP946" s="928"/>
      <c r="AQ946" s="928"/>
      <c r="AR946" s="928"/>
    </row>
    <row r="947" spans="1:44">
      <c r="A947" s="928"/>
      <c r="B947" s="928"/>
      <c r="C947" s="928"/>
      <c r="D947" s="928"/>
      <c r="E947" s="928"/>
      <c r="F947" s="928"/>
      <c r="G947" s="928"/>
      <c r="H947" s="928"/>
      <c r="I947" s="928"/>
      <c r="J947" s="928"/>
      <c r="K947" s="928"/>
      <c r="L947" s="928"/>
      <c r="M947" s="928"/>
      <c r="N947" s="928"/>
      <c r="O947" s="928"/>
      <c r="P947" s="928"/>
      <c r="Q947" s="928"/>
      <c r="R947" s="928"/>
      <c r="S947" s="928"/>
      <c r="T947" s="928"/>
      <c r="U947" s="928"/>
      <c r="V947" s="928"/>
      <c r="W947" s="928"/>
      <c r="X947" s="928"/>
      <c r="Y947" s="928"/>
      <c r="Z947" s="928"/>
      <c r="AA947" s="928"/>
      <c r="AB947" s="928"/>
      <c r="AC947" s="928"/>
      <c r="AD947" s="928"/>
      <c r="AE947" s="928"/>
      <c r="AF947" s="928"/>
      <c r="AG947" s="928"/>
      <c r="AH947" s="928"/>
      <c r="AI947" s="928"/>
      <c r="AJ947" s="928"/>
      <c r="AK947" s="928"/>
      <c r="AL947" s="928"/>
      <c r="AM947" s="928"/>
      <c r="AN947" s="928"/>
      <c r="AO947" s="928"/>
      <c r="AP947" s="928"/>
      <c r="AQ947" s="928"/>
      <c r="AR947" s="928"/>
    </row>
    <row r="948" spans="1:44">
      <c r="A948" s="928"/>
      <c r="B948" s="928"/>
      <c r="C948" s="928"/>
      <c r="D948" s="928"/>
      <c r="E948" s="928"/>
      <c r="F948" s="928"/>
      <c r="G948" s="928"/>
      <c r="H948" s="928"/>
      <c r="I948" s="928"/>
      <c r="J948" s="928"/>
      <c r="K948" s="928"/>
      <c r="L948" s="928"/>
      <c r="M948" s="928"/>
      <c r="N948" s="928"/>
      <c r="O948" s="928"/>
      <c r="P948" s="928"/>
      <c r="Q948" s="928"/>
      <c r="R948" s="928"/>
      <c r="S948" s="928"/>
      <c r="T948" s="928"/>
      <c r="U948" s="928"/>
      <c r="V948" s="928"/>
      <c r="W948" s="928"/>
      <c r="X948" s="928"/>
      <c r="Y948" s="928"/>
      <c r="Z948" s="928"/>
      <c r="AA948" s="928"/>
      <c r="AB948" s="928"/>
      <c r="AC948" s="928"/>
      <c r="AD948" s="928"/>
      <c r="AE948" s="928"/>
      <c r="AF948" s="928"/>
      <c r="AG948" s="928"/>
      <c r="AH948" s="928"/>
      <c r="AI948" s="928"/>
      <c r="AJ948" s="928"/>
      <c r="AK948" s="928"/>
      <c r="AL948" s="928"/>
      <c r="AM948" s="928"/>
      <c r="AN948" s="928"/>
      <c r="AO948" s="928"/>
      <c r="AP948" s="928"/>
      <c r="AQ948" s="928"/>
      <c r="AR948" s="928"/>
    </row>
    <row r="949" spans="1:44">
      <c r="A949" s="928"/>
      <c r="B949" s="928"/>
      <c r="C949" s="928"/>
      <c r="D949" s="928"/>
      <c r="E949" s="928"/>
      <c r="F949" s="928"/>
      <c r="G949" s="928"/>
      <c r="H949" s="928"/>
      <c r="I949" s="928"/>
      <c r="J949" s="928"/>
      <c r="K949" s="928"/>
      <c r="L949" s="928"/>
      <c r="M949" s="928"/>
      <c r="N949" s="928"/>
      <c r="O949" s="928"/>
      <c r="P949" s="928"/>
      <c r="Q949" s="928"/>
      <c r="R949" s="928"/>
      <c r="S949" s="928"/>
      <c r="T949" s="928"/>
      <c r="U949" s="928"/>
      <c r="V949" s="928"/>
      <c r="W949" s="928"/>
      <c r="X949" s="928"/>
      <c r="Y949" s="928"/>
      <c r="Z949" s="928"/>
      <c r="AA949" s="928"/>
      <c r="AB949" s="928"/>
      <c r="AC949" s="928"/>
      <c r="AD949" s="928"/>
      <c r="AE949" s="928"/>
      <c r="AF949" s="928"/>
      <c r="AG949" s="928"/>
      <c r="AH949" s="928"/>
      <c r="AI949" s="928"/>
      <c r="AJ949" s="928"/>
      <c r="AK949" s="928"/>
      <c r="AL949" s="928"/>
      <c r="AM949" s="928"/>
      <c r="AN949" s="928"/>
      <c r="AO949" s="928"/>
      <c r="AP949" s="928"/>
      <c r="AQ949" s="928"/>
      <c r="AR949" s="928"/>
    </row>
    <row r="950" spans="1:44">
      <c r="A950" s="928"/>
      <c r="B950" s="928"/>
      <c r="C950" s="928"/>
      <c r="D950" s="928"/>
      <c r="E950" s="928"/>
      <c r="F950" s="928"/>
      <c r="G950" s="928"/>
      <c r="H950" s="928"/>
      <c r="I950" s="928"/>
      <c r="J950" s="928"/>
      <c r="K950" s="928"/>
      <c r="L950" s="928"/>
      <c r="M950" s="928"/>
      <c r="N950" s="928"/>
      <c r="O950" s="928"/>
      <c r="P950" s="928"/>
      <c r="Q950" s="928"/>
      <c r="R950" s="928"/>
      <c r="S950" s="928"/>
      <c r="T950" s="928"/>
      <c r="U950" s="928"/>
      <c r="V950" s="928"/>
      <c r="W950" s="928"/>
      <c r="X950" s="928"/>
      <c r="Y950" s="928"/>
      <c r="Z950" s="928"/>
      <c r="AA950" s="928"/>
      <c r="AB950" s="928"/>
      <c r="AC950" s="928"/>
      <c r="AD950" s="928"/>
      <c r="AE950" s="928"/>
      <c r="AF950" s="928"/>
      <c r="AG950" s="928"/>
      <c r="AH950" s="928"/>
      <c r="AI950" s="928"/>
      <c r="AJ950" s="928"/>
      <c r="AK950" s="928"/>
      <c r="AL950" s="928"/>
      <c r="AM950" s="928"/>
      <c r="AN950" s="928"/>
      <c r="AO950" s="928"/>
      <c r="AP950" s="928"/>
      <c r="AQ950" s="928"/>
      <c r="AR950" s="928"/>
    </row>
    <row r="951" spans="1:44">
      <c r="A951" s="928"/>
      <c r="B951" s="928"/>
      <c r="C951" s="928"/>
      <c r="D951" s="928"/>
      <c r="E951" s="928"/>
      <c r="F951" s="928"/>
      <c r="G951" s="928"/>
      <c r="H951" s="928"/>
      <c r="I951" s="928"/>
      <c r="J951" s="928"/>
      <c r="K951" s="928"/>
      <c r="L951" s="928"/>
      <c r="M951" s="928"/>
      <c r="N951" s="928"/>
      <c r="O951" s="928"/>
      <c r="P951" s="928"/>
      <c r="Q951" s="928"/>
      <c r="R951" s="928"/>
      <c r="S951" s="928"/>
      <c r="T951" s="928"/>
      <c r="U951" s="928"/>
      <c r="V951" s="928"/>
      <c r="W951" s="928"/>
      <c r="X951" s="928"/>
      <c r="Y951" s="928"/>
      <c r="Z951" s="928"/>
      <c r="AA951" s="928"/>
      <c r="AB951" s="928"/>
      <c r="AC951" s="928"/>
      <c r="AD951" s="928"/>
      <c r="AE951" s="928"/>
      <c r="AF951" s="928"/>
      <c r="AG951" s="928"/>
      <c r="AH951" s="928"/>
      <c r="AI951" s="928"/>
      <c r="AJ951" s="928"/>
      <c r="AK951" s="928"/>
      <c r="AL951" s="928"/>
      <c r="AM951" s="928"/>
      <c r="AN951" s="928"/>
      <c r="AO951" s="928"/>
      <c r="AP951" s="928"/>
      <c r="AQ951" s="928"/>
      <c r="AR951" s="928"/>
    </row>
    <row r="952" spans="1:44">
      <c r="A952" s="928"/>
      <c r="B952" s="928"/>
      <c r="C952" s="928"/>
      <c r="D952" s="928"/>
      <c r="E952" s="928"/>
      <c r="F952" s="928"/>
      <c r="G952" s="928"/>
      <c r="H952" s="928"/>
      <c r="I952" s="928"/>
      <c r="J952" s="928"/>
      <c r="K952" s="928"/>
      <c r="L952" s="928"/>
      <c r="M952" s="928"/>
      <c r="N952" s="928"/>
      <c r="O952" s="928"/>
      <c r="P952" s="928"/>
      <c r="Q952" s="928"/>
      <c r="R952" s="928"/>
      <c r="S952" s="928"/>
      <c r="T952" s="928"/>
      <c r="U952" s="928"/>
      <c r="V952" s="928"/>
      <c r="W952" s="928"/>
      <c r="X952" s="928"/>
      <c r="Y952" s="928"/>
      <c r="Z952" s="928"/>
      <c r="AA952" s="928"/>
      <c r="AB952" s="928"/>
      <c r="AC952" s="928"/>
      <c r="AD952" s="928"/>
      <c r="AE952" s="928"/>
      <c r="AF952" s="928"/>
      <c r="AG952" s="928"/>
      <c r="AH952" s="928"/>
      <c r="AI952" s="928"/>
      <c r="AJ952" s="928"/>
      <c r="AK952" s="928"/>
      <c r="AL952" s="928"/>
      <c r="AM952" s="928"/>
      <c r="AN952" s="928"/>
      <c r="AO952" s="928"/>
      <c r="AP952" s="928"/>
      <c r="AQ952" s="928"/>
      <c r="AR952" s="928"/>
    </row>
    <row r="953" spans="1:44">
      <c r="A953" s="928"/>
      <c r="B953" s="928"/>
      <c r="C953" s="928"/>
      <c r="D953" s="928"/>
      <c r="E953" s="928"/>
      <c r="F953" s="928"/>
      <c r="G953" s="928"/>
      <c r="H953" s="928"/>
      <c r="I953" s="928"/>
      <c r="J953" s="928"/>
      <c r="K953" s="928"/>
      <c r="L953" s="928"/>
      <c r="M953" s="928"/>
      <c r="N953" s="928"/>
      <c r="O953" s="928"/>
      <c r="P953" s="928"/>
      <c r="Q953" s="928"/>
      <c r="R953" s="928"/>
      <c r="S953" s="928"/>
      <c r="T953" s="928"/>
      <c r="U953" s="928"/>
      <c r="V953" s="928"/>
      <c r="W953" s="928"/>
      <c r="X953" s="928"/>
      <c r="Y953" s="928"/>
      <c r="Z953" s="928"/>
      <c r="AA953" s="928"/>
      <c r="AB953" s="928"/>
      <c r="AC953" s="928"/>
      <c r="AD953" s="928"/>
      <c r="AE953" s="928"/>
      <c r="AF953" s="928"/>
      <c r="AG953" s="928"/>
      <c r="AH953" s="928"/>
      <c r="AI953" s="928"/>
      <c r="AJ953" s="928"/>
      <c r="AK953" s="928"/>
      <c r="AL953" s="928"/>
      <c r="AM953" s="928"/>
      <c r="AN953" s="928"/>
      <c r="AO953" s="928"/>
      <c r="AP953" s="928"/>
      <c r="AQ953" s="928"/>
      <c r="AR953" s="928"/>
    </row>
    <row r="954" spans="1:44">
      <c r="A954" s="928"/>
      <c r="B954" s="928"/>
      <c r="C954" s="928"/>
      <c r="D954" s="928"/>
      <c r="E954" s="928"/>
      <c r="F954" s="928"/>
      <c r="G954" s="928"/>
      <c r="H954" s="928"/>
      <c r="I954" s="928"/>
      <c r="J954" s="928"/>
      <c r="K954" s="928"/>
      <c r="L954" s="928"/>
      <c r="M954" s="928"/>
      <c r="N954" s="928"/>
      <c r="O954" s="928"/>
      <c r="P954" s="928"/>
      <c r="Q954" s="928"/>
      <c r="R954" s="928"/>
      <c r="S954" s="928"/>
      <c r="T954" s="928"/>
      <c r="U954" s="928"/>
      <c r="V954" s="928"/>
      <c r="W954" s="928"/>
      <c r="X954" s="928"/>
      <c r="Y954" s="928"/>
      <c r="Z954" s="928"/>
      <c r="AA954" s="928"/>
      <c r="AB954" s="928"/>
      <c r="AC954" s="928"/>
      <c r="AD954" s="928"/>
      <c r="AE954" s="928"/>
      <c r="AF954" s="928"/>
      <c r="AG954" s="928"/>
      <c r="AH954" s="928"/>
      <c r="AI954" s="928"/>
      <c r="AJ954" s="928"/>
      <c r="AK954" s="928"/>
      <c r="AL954" s="928"/>
      <c r="AM954" s="928"/>
      <c r="AN954" s="928"/>
      <c r="AO954" s="928"/>
      <c r="AP954" s="928"/>
      <c r="AQ954" s="928"/>
      <c r="AR954" s="928"/>
    </row>
    <row r="955" spans="1:44">
      <c r="A955" s="928"/>
      <c r="B955" s="928"/>
      <c r="C955" s="928"/>
      <c r="D955" s="928"/>
      <c r="E955" s="928"/>
      <c r="F955" s="928"/>
      <c r="G955" s="928"/>
      <c r="H955" s="928"/>
      <c r="I955" s="928"/>
      <c r="J955" s="928"/>
      <c r="K955" s="928"/>
      <c r="L955" s="928"/>
      <c r="M955" s="928"/>
      <c r="N955" s="928"/>
      <c r="O955" s="928"/>
      <c r="P955" s="928"/>
      <c r="Q955" s="928"/>
      <c r="R955" s="928"/>
      <c r="S955" s="928"/>
      <c r="T955" s="928"/>
      <c r="U955" s="928"/>
      <c r="V955" s="928"/>
      <c r="W955" s="928"/>
      <c r="X955" s="928"/>
      <c r="Y955" s="928"/>
      <c r="Z955" s="928"/>
      <c r="AA955" s="928"/>
      <c r="AB955" s="928"/>
      <c r="AC955" s="928"/>
      <c r="AD955" s="928"/>
      <c r="AE955" s="928"/>
      <c r="AF955" s="928"/>
      <c r="AG955" s="928"/>
      <c r="AH955" s="928"/>
      <c r="AI955" s="928"/>
      <c r="AJ955" s="928"/>
      <c r="AK955" s="928"/>
      <c r="AL955" s="928"/>
      <c r="AM955" s="928"/>
      <c r="AN955" s="928"/>
      <c r="AO955" s="928"/>
      <c r="AP955" s="928"/>
      <c r="AQ955" s="928"/>
      <c r="AR955" s="928"/>
    </row>
    <row r="956" spans="1:44">
      <c r="A956" s="928"/>
      <c r="B956" s="928"/>
      <c r="C956" s="928"/>
      <c r="D956" s="928"/>
      <c r="E956" s="928"/>
      <c r="F956" s="928"/>
      <c r="G956" s="928"/>
      <c r="H956" s="928"/>
      <c r="I956" s="928"/>
      <c r="J956" s="928"/>
      <c r="K956" s="928"/>
      <c r="L956" s="928"/>
      <c r="M956" s="928"/>
      <c r="N956" s="928"/>
      <c r="O956" s="928"/>
      <c r="P956" s="928"/>
      <c r="Q956" s="928"/>
      <c r="R956" s="928"/>
      <c r="S956" s="928"/>
      <c r="T956" s="928"/>
      <c r="U956" s="928"/>
      <c r="V956" s="928"/>
      <c r="W956" s="928"/>
      <c r="X956" s="928"/>
      <c r="Y956" s="928"/>
      <c r="Z956" s="928"/>
      <c r="AA956" s="928"/>
      <c r="AB956" s="928"/>
      <c r="AC956" s="928"/>
      <c r="AD956" s="928"/>
      <c r="AE956" s="928"/>
      <c r="AF956" s="928"/>
      <c r="AG956" s="928"/>
      <c r="AH956" s="928"/>
      <c r="AI956" s="928"/>
      <c r="AJ956" s="928"/>
      <c r="AK956" s="928"/>
      <c r="AL956" s="928"/>
      <c r="AM956" s="928"/>
      <c r="AN956" s="928"/>
      <c r="AO956" s="928"/>
      <c r="AP956" s="928"/>
      <c r="AQ956" s="928"/>
      <c r="AR956" s="928"/>
    </row>
    <row r="957" spans="1:44">
      <c r="A957" s="928"/>
      <c r="B957" s="928"/>
      <c r="C957" s="928"/>
      <c r="D957" s="928"/>
      <c r="E957" s="928"/>
      <c r="F957" s="928"/>
      <c r="G957" s="928"/>
      <c r="H957" s="928"/>
      <c r="I957" s="928"/>
      <c r="J957" s="928"/>
      <c r="K957" s="928"/>
      <c r="L957" s="928"/>
      <c r="M957" s="928"/>
      <c r="N957" s="928"/>
      <c r="O957" s="928"/>
      <c r="P957" s="928"/>
      <c r="Q957" s="928"/>
      <c r="R957" s="928"/>
      <c r="S957" s="928"/>
      <c r="T957" s="928"/>
      <c r="U957" s="928"/>
      <c r="V957" s="928"/>
      <c r="W957" s="928"/>
      <c r="X957" s="928"/>
      <c r="Y957" s="928"/>
      <c r="Z957" s="928"/>
      <c r="AA957" s="928"/>
      <c r="AB957" s="928"/>
      <c r="AC957" s="928"/>
      <c r="AD957" s="928"/>
      <c r="AE957" s="928"/>
      <c r="AF957" s="928"/>
      <c r="AG957" s="928"/>
      <c r="AH957" s="928"/>
      <c r="AI957" s="928"/>
      <c r="AJ957" s="928"/>
      <c r="AK957" s="928"/>
      <c r="AL957" s="928"/>
      <c r="AM957" s="928"/>
      <c r="AN957" s="928"/>
      <c r="AO957" s="928"/>
      <c r="AP957" s="928"/>
      <c r="AQ957" s="928"/>
      <c r="AR957" s="928"/>
    </row>
    <row r="958" spans="1:44">
      <c r="A958" s="928"/>
      <c r="B958" s="928"/>
      <c r="C958" s="928"/>
      <c r="D958" s="928"/>
      <c r="E958" s="928"/>
      <c r="F958" s="928"/>
      <c r="G958" s="928"/>
      <c r="H958" s="928"/>
      <c r="I958" s="928"/>
      <c r="J958" s="928"/>
      <c r="K958" s="928"/>
      <c r="L958" s="928"/>
      <c r="M958" s="928"/>
      <c r="N958" s="928"/>
      <c r="O958" s="928"/>
      <c r="P958" s="928"/>
      <c r="Q958" s="928"/>
      <c r="R958" s="928"/>
      <c r="S958" s="928"/>
      <c r="T958" s="928"/>
      <c r="U958" s="928"/>
      <c r="V958" s="928"/>
      <c r="W958" s="928"/>
      <c r="X958" s="928"/>
      <c r="Y958" s="928"/>
      <c r="Z958" s="928"/>
      <c r="AA958" s="928"/>
      <c r="AB958" s="928"/>
      <c r="AC958" s="928"/>
      <c r="AD958" s="928"/>
      <c r="AE958" s="928"/>
      <c r="AF958" s="928"/>
      <c r="AG958" s="928"/>
      <c r="AH958" s="928"/>
      <c r="AI958" s="928"/>
      <c r="AJ958" s="928"/>
      <c r="AK958" s="928"/>
      <c r="AL958" s="928"/>
      <c r="AM958" s="928"/>
      <c r="AN958" s="928"/>
      <c r="AO958" s="928"/>
      <c r="AP958" s="928"/>
      <c r="AQ958" s="928"/>
      <c r="AR958" s="928"/>
    </row>
    <row r="959" spans="1:44">
      <c r="A959" s="928"/>
      <c r="B959" s="928"/>
      <c r="C959" s="928"/>
      <c r="D959" s="928"/>
      <c r="E959" s="928"/>
      <c r="F959" s="928"/>
      <c r="G959" s="928"/>
      <c r="H959" s="928"/>
      <c r="I959" s="928"/>
      <c r="J959" s="928"/>
      <c r="K959" s="928"/>
      <c r="L959" s="928"/>
      <c r="M959" s="928"/>
      <c r="N959" s="928"/>
      <c r="O959" s="928"/>
      <c r="P959" s="928"/>
      <c r="Q959" s="928"/>
      <c r="R959" s="928"/>
      <c r="S959" s="928"/>
      <c r="T959" s="928"/>
      <c r="U959" s="928"/>
      <c r="V959" s="928"/>
      <c r="W959" s="928"/>
      <c r="X959" s="928"/>
      <c r="Y959" s="928"/>
      <c r="Z959" s="928"/>
      <c r="AA959" s="928"/>
      <c r="AB959" s="928"/>
      <c r="AC959" s="928"/>
      <c r="AD959" s="928"/>
      <c r="AE959" s="928"/>
      <c r="AF959" s="928"/>
      <c r="AG959" s="928"/>
      <c r="AH959" s="928"/>
      <c r="AI959" s="928"/>
      <c r="AJ959" s="928"/>
      <c r="AK959" s="928"/>
      <c r="AL959" s="928"/>
      <c r="AM959" s="928"/>
      <c r="AN959" s="928"/>
      <c r="AO959" s="928"/>
      <c r="AP959" s="928"/>
      <c r="AQ959" s="928"/>
      <c r="AR959" s="928"/>
    </row>
    <row r="960" spans="1:44">
      <c r="A960" s="928"/>
      <c r="B960" s="928"/>
      <c r="C960" s="928"/>
      <c r="D960" s="928"/>
      <c r="E960" s="928"/>
      <c r="F960" s="928"/>
      <c r="G960" s="928"/>
      <c r="H960" s="928"/>
      <c r="I960" s="928"/>
      <c r="J960" s="928"/>
      <c r="K960" s="928"/>
      <c r="L960" s="928"/>
      <c r="M960" s="928"/>
      <c r="N960" s="928"/>
      <c r="O960" s="928"/>
      <c r="P960" s="928"/>
      <c r="Q960" s="928"/>
      <c r="R960" s="928"/>
      <c r="S960" s="928"/>
      <c r="T960" s="928"/>
      <c r="U960" s="928"/>
      <c r="V960" s="928"/>
      <c r="W960" s="928"/>
      <c r="X960" s="928"/>
      <c r="Y960" s="928"/>
      <c r="Z960" s="928"/>
      <c r="AA960" s="928"/>
      <c r="AB960" s="928"/>
      <c r="AC960" s="928"/>
      <c r="AD960" s="928"/>
      <c r="AE960" s="928"/>
      <c r="AF960" s="928"/>
      <c r="AG960" s="928"/>
      <c r="AH960" s="928"/>
      <c r="AI960" s="928"/>
      <c r="AJ960" s="928"/>
      <c r="AK960" s="928"/>
      <c r="AL960" s="928"/>
      <c r="AM960" s="928"/>
      <c r="AN960" s="928"/>
      <c r="AO960" s="928"/>
      <c r="AP960" s="928"/>
      <c r="AQ960" s="928"/>
      <c r="AR960" s="928"/>
    </row>
    <row r="961" spans="1:44">
      <c r="A961" s="928"/>
      <c r="B961" s="928"/>
      <c r="C961" s="928"/>
      <c r="D961" s="928"/>
      <c r="E961" s="928"/>
      <c r="F961" s="928"/>
      <c r="G961" s="928"/>
      <c r="H961" s="928"/>
      <c r="I961" s="928"/>
      <c r="J961" s="928"/>
      <c r="K961" s="928"/>
      <c r="L961" s="928"/>
      <c r="M961" s="928"/>
      <c r="N961" s="928"/>
      <c r="O961" s="928"/>
      <c r="P961" s="928"/>
      <c r="Q961" s="928"/>
      <c r="R961" s="928"/>
      <c r="S961" s="928"/>
      <c r="T961" s="928"/>
      <c r="U961" s="928"/>
      <c r="V961" s="928"/>
      <c r="W961" s="928"/>
      <c r="X961" s="928"/>
      <c r="Y961" s="928"/>
      <c r="Z961" s="928"/>
      <c r="AA961" s="928"/>
      <c r="AB961" s="928"/>
      <c r="AC961" s="928"/>
      <c r="AD961" s="928"/>
      <c r="AE961" s="928"/>
      <c r="AF961" s="928"/>
      <c r="AG961" s="928"/>
      <c r="AH961" s="928"/>
      <c r="AI961" s="928"/>
      <c r="AJ961" s="928"/>
      <c r="AK961" s="928"/>
      <c r="AL961" s="928"/>
      <c r="AM961" s="928"/>
      <c r="AN961" s="928"/>
      <c r="AO961" s="928"/>
      <c r="AP961" s="928"/>
      <c r="AQ961" s="928"/>
      <c r="AR961" s="928"/>
    </row>
    <row r="962" spans="1:44">
      <c r="A962" s="928"/>
      <c r="B962" s="928"/>
      <c r="C962" s="928"/>
      <c r="D962" s="928"/>
      <c r="E962" s="928"/>
      <c r="F962" s="928"/>
      <c r="G962" s="928"/>
      <c r="H962" s="928"/>
      <c r="I962" s="928"/>
      <c r="J962" s="928"/>
      <c r="K962" s="928"/>
      <c r="L962" s="928"/>
      <c r="M962" s="928"/>
      <c r="N962" s="928"/>
      <c r="O962" s="928"/>
      <c r="P962" s="928"/>
      <c r="Q962" s="928"/>
      <c r="R962" s="928"/>
      <c r="S962" s="928"/>
      <c r="T962" s="928"/>
      <c r="U962" s="928"/>
      <c r="V962" s="928"/>
      <c r="W962" s="928"/>
      <c r="X962" s="928"/>
      <c r="Y962" s="928"/>
      <c r="Z962" s="928"/>
      <c r="AA962" s="928"/>
      <c r="AB962" s="928"/>
      <c r="AC962" s="928"/>
      <c r="AD962" s="928"/>
      <c r="AE962" s="928"/>
      <c r="AF962" s="928"/>
      <c r="AG962" s="928"/>
      <c r="AH962" s="928"/>
      <c r="AI962" s="928"/>
      <c r="AJ962" s="928"/>
      <c r="AK962" s="928"/>
      <c r="AL962" s="928"/>
      <c r="AM962" s="928"/>
      <c r="AN962" s="928"/>
      <c r="AO962" s="928"/>
      <c r="AP962" s="928"/>
      <c r="AQ962" s="928"/>
      <c r="AR962" s="928"/>
    </row>
    <row r="963" spans="1:44">
      <c r="A963" s="928"/>
      <c r="B963" s="928"/>
      <c r="C963" s="928"/>
      <c r="D963" s="928"/>
      <c r="E963" s="928"/>
      <c r="F963" s="928"/>
      <c r="G963" s="928"/>
      <c r="H963" s="928"/>
      <c r="I963" s="928"/>
      <c r="J963" s="928"/>
      <c r="K963" s="928"/>
      <c r="L963" s="928"/>
      <c r="M963" s="928"/>
      <c r="N963" s="928"/>
      <c r="O963" s="928"/>
      <c r="P963" s="928"/>
      <c r="Q963" s="928"/>
      <c r="R963" s="928"/>
      <c r="S963" s="928"/>
      <c r="T963" s="928"/>
      <c r="U963" s="928"/>
      <c r="V963" s="928"/>
      <c r="W963" s="928"/>
      <c r="X963" s="928"/>
      <c r="Y963" s="928"/>
      <c r="Z963" s="928"/>
      <c r="AA963" s="928"/>
      <c r="AB963" s="928"/>
      <c r="AC963" s="928"/>
      <c r="AD963" s="928"/>
      <c r="AE963" s="928"/>
      <c r="AF963" s="928"/>
      <c r="AG963" s="928"/>
      <c r="AH963" s="928"/>
      <c r="AI963" s="928"/>
      <c r="AJ963" s="928"/>
      <c r="AK963" s="928"/>
      <c r="AL963" s="928"/>
      <c r="AM963" s="928"/>
      <c r="AN963" s="928"/>
      <c r="AO963" s="928"/>
      <c r="AP963" s="928"/>
      <c r="AQ963" s="928"/>
      <c r="AR963" s="928"/>
    </row>
    <row r="964" spans="1:44">
      <c r="A964" s="928"/>
      <c r="B964" s="928"/>
      <c r="C964" s="928"/>
      <c r="D964" s="928"/>
      <c r="E964" s="928"/>
      <c r="F964" s="928"/>
      <c r="G964" s="928"/>
      <c r="H964" s="928"/>
      <c r="I964" s="928"/>
      <c r="J964" s="928"/>
      <c r="K964" s="928"/>
      <c r="L964" s="928"/>
      <c r="M964" s="928"/>
      <c r="N964" s="928"/>
      <c r="O964" s="928"/>
      <c r="P964" s="928"/>
      <c r="Q964" s="928"/>
      <c r="R964" s="928"/>
      <c r="S964" s="928"/>
      <c r="T964" s="928"/>
      <c r="U964" s="928"/>
      <c r="V964" s="928"/>
      <c r="W964" s="928"/>
      <c r="X964" s="928"/>
      <c r="Y964" s="928"/>
      <c r="Z964" s="928"/>
      <c r="AA964" s="928"/>
      <c r="AB964" s="928"/>
      <c r="AC964" s="928"/>
      <c r="AD964" s="928"/>
      <c r="AE964" s="928"/>
      <c r="AF964" s="928"/>
      <c r="AG964" s="928"/>
      <c r="AH964" s="928"/>
      <c r="AI964" s="928"/>
      <c r="AJ964" s="928"/>
      <c r="AK964" s="928"/>
      <c r="AL964" s="928"/>
      <c r="AM964" s="928"/>
      <c r="AN964" s="928"/>
      <c r="AO964" s="928"/>
      <c r="AP964" s="928"/>
      <c r="AQ964" s="928"/>
      <c r="AR964" s="928"/>
    </row>
    <row r="965" spans="1:44">
      <c r="A965" s="928"/>
      <c r="B965" s="928"/>
      <c r="C965" s="928"/>
      <c r="D965" s="928"/>
      <c r="E965" s="928"/>
      <c r="F965" s="928"/>
      <c r="G965" s="928"/>
      <c r="H965" s="928"/>
      <c r="I965" s="928"/>
      <c r="J965" s="928"/>
      <c r="K965" s="928"/>
      <c r="L965" s="928"/>
      <c r="M965" s="928"/>
      <c r="N965" s="928"/>
      <c r="O965" s="928"/>
      <c r="P965" s="928"/>
      <c r="Q965" s="928"/>
      <c r="R965" s="928"/>
      <c r="S965" s="928"/>
      <c r="T965" s="928"/>
      <c r="U965" s="928"/>
      <c r="V965" s="928"/>
      <c r="W965" s="928"/>
      <c r="X965" s="928"/>
      <c r="Y965" s="928"/>
      <c r="Z965" s="928"/>
      <c r="AA965" s="928"/>
      <c r="AB965" s="928"/>
      <c r="AC965" s="928"/>
      <c r="AD965" s="928"/>
      <c r="AE965" s="928"/>
      <c r="AF965" s="928"/>
      <c r="AG965" s="928"/>
      <c r="AH965" s="928"/>
      <c r="AI965" s="928"/>
      <c r="AJ965" s="928"/>
      <c r="AK965" s="928"/>
      <c r="AL965" s="928"/>
      <c r="AM965" s="928"/>
      <c r="AN965" s="928"/>
      <c r="AO965" s="928"/>
      <c r="AP965" s="928"/>
      <c r="AQ965" s="928"/>
      <c r="AR965" s="928"/>
    </row>
    <row r="966" spans="1:44">
      <c r="A966" s="928"/>
      <c r="B966" s="928"/>
      <c r="C966" s="928"/>
      <c r="D966" s="928"/>
      <c r="E966" s="928"/>
      <c r="F966" s="928"/>
      <c r="G966" s="928"/>
      <c r="H966" s="928"/>
      <c r="I966" s="928"/>
      <c r="J966" s="928"/>
      <c r="K966" s="928"/>
      <c r="L966" s="928"/>
      <c r="M966" s="928"/>
      <c r="N966" s="928"/>
      <c r="O966" s="928"/>
      <c r="P966" s="928"/>
      <c r="Q966" s="928"/>
      <c r="R966" s="928"/>
      <c r="S966" s="928"/>
      <c r="T966" s="928"/>
      <c r="U966" s="928"/>
      <c r="V966" s="928"/>
      <c r="W966" s="928"/>
      <c r="X966" s="928"/>
      <c r="Y966" s="928"/>
      <c r="Z966" s="928"/>
      <c r="AA966" s="928"/>
      <c r="AB966" s="928"/>
      <c r="AC966" s="928"/>
      <c r="AD966" s="928"/>
      <c r="AE966" s="928"/>
      <c r="AF966" s="928"/>
      <c r="AG966" s="928"/>
      <c r="AH966" s="928"/>
      <c r="AI966" s="928"/>
      <c r="AJ966" s="928"/>
      <c r="AK966" s="928"/>
      <c r="AL966" s="928"/>
      <c r="AM966" s="928"/>
      <c r="AN966" s="928"/>
      <c r="AO966" s="928"/>
      <c r="AP966" s="928"/>
      <c r="AQ966" s="928"/>
      <c r="AR966" s="928"/>
    </row>
    <row r="967" spans="1:44">
      <c r="A967" s="928"/>
      <c r="B967" s="928"/>
      <c r="C967" s="928"/>
      <c r="D967" s="928"/>
      <c r="E967" s="928"/>
      <c r="F967" s="928"/>
      <c r="G967" s="928"/>
      <c r="H967" s="928"/>
      <c r="I967" s="928"/>
      <c r="J967" s="928"/>
      <c r="K967" s="928"/>
      <c r="L967" s="928"/>
      <c r="M967" s="928"/>
      <c r="N967" s="928"/>
      <c r="O967" s="928"/>
      <c r="P967" s="928"/>
      <c r="Q967" s="928"/>
      <c r="R967" s="928"/>
      <c r="S967" s="928"/>
      <c r="T967" s="928"/>
      <c r="U967" s="928"/>
      <c r="V967" s="928"/>
      <c r="W967" s="928"/>
      <c r="X967" s="928"/>
      <c r="Y967" s="928"/>
      <c r="Z967" s="928"/>
      <c r="AA967" s="928"/>
      <c r="AB967" s="928"/>
      <c r="AC967" s="928"/>
      <c r="AD967" s="928"/>
      <c r="AE967" s="928"/>
      <c r="AF967" s="928"/>
      <c r="AG967" s="928"/>
      <c r="AH967" s="928"/>
      <c r="AI967" s="928"/>
      <c r="AJ967" s="928"/>
      <c r="AK967" s="928"/>
      <c r="AL967" s="928"/>
      <c r="AM967" s="928"/>
      <c r="AN967" s="928"/>
      <c r="AO967" s="928"/>
      <c r="AP967" s="928"/>
      <c r="AQ967" s="928"/>
      <c r="AR967" s="928"/>
    </row>
    <row r="968" spans="1:44">
      <c r="A968" s="928"/>
      <c r="B968" s="928"/>
      <c r="C968" s="928"/>
      <c r="D968" s="928"/>
      <c r="E968" s="928"/>
      <c r="F968" s="928"/>
      <c r="G968" s="928"/>
      <c r="H968" s="928"/>
      <c r="I968" s="928"/>
      <c r="J968" s="928"/>
      <c r="K968" s="928"/>
      <c r="L968" s="928"/>
      <c r="M968" s="928"/>
      <c r="N968" s="928"/>
      <c r="O968" s="928"/>
      <c r="P968" s="928"/>
      <c r="Q968" s="928"/>
      <c r="R968" s="928"/>
      <c r="S968" s="928"/>
      <c r="T968" s="928"/>
      <c r="U968" s="928"/>
      <c r="V968" s="928"/>
      <c r="W968" s="928"/>
      <c r="X968" s="928"/>
      <c r="Y968" s="928"/>
      <c r="Z968" s="928"/>
      <c r="AA968" s="928"/>
      <c r="AB968" s="928"/>
      <c r="AC968" s="928"/>
      <c r="AD968" s="928"/>
      <c r="AE968" s="928"/>
      <c r="AF968" s="928"/>
      <c r="AG968" s="928"/>
      <c r="AH968" s="928"/>
      <c r="AI968" s="928"/>
      <c r="AJ968" s="928"/>
      <c r="AK968" s="928"/>
      <c r="AL968" s="928"/>
      <c r="AM968" s="928"/>
      <c r="AN968" s="928"/>
      <c r="AO968" s="928"/>
      <c r="AP968" s="928"/>
      <c r="AQ968" s="928"/>
      <c r="AR968" s="928"/>
    </row>
    <row r="969" spans="1:44">
      <c r="A969" s="928"/>
      <c r="B969" s="928"/>
      <c r="C969" s="928"/>
      <c r="D969" s="928"/>
      <c r="E969" s="928"/>
      <c r="F969" s="928"/>
      <c r="G969" s="928"/>
      <c r="H969" s="928"/>
      <c r="I969" s="928"/>
      <c r="J969" s="928"/>
      <c r="K969" s="928"/>
      <c r="L969" s="928"/>
      <c r="M969" s="928"/>
      <c r="N969" s="928"/>
      <c r="O969" s="928"/>
      <c r="P969" s="928"/>
      <c r="Q969" s="928"/>
      <c r="R969" s="928"/>
      <c r="S969" s="928"/>
      <c r="T969" s="928"/>
      <c r="U969" s="928"/>
      <c r="V969" s="928"/>
      <c r="W969" s="928"/>
      <c r="X969" s="928"/>
      <c r="Y969" s="928"/>
      <c r="Z969" s="928"/>
      <c r="AA969" s="928"/>
      <c r="AB969" s="928"/>
      <c r="AC969" s="928"/>
      <c r="AD969" s="928"/>
      <c r="AE969" s="928"/>
      <c r="AF969" s="928"/>
      <c r="AG969" s="928"/>
      <c r="AH969" s="928"/>
      <c r="AI969" s="928"/>
      <c r="AJ969" s="928"/>
      <c r="AK969" s="928"/>
      <c r="AL969" s="928"/>
      <c r="AM969" s="928"/>
      <c r="AN969" s="928"/>
      <c r="AO969" s="928"/>
      <c r="AP969" s="928"/>
      <c r="AQ969" s="928"/>
      <c r="AR969" s="928"/>
    </row>
    <row r="970" spans="1:44">
      <c r="A970" s="928"/>
      <c r="B970" s="928"/>
      <c r="C970" s="928"/>
      <c r="D970" s="928"/>
      <c r="E970" s="928"/>
      <c r="F970" s="928"/>
      <c r="G970" s="928"/>
      <c r="H970" s="928"/>
      <c r="I970" s="928"/>
      <c r="J970" s="928"/>
      <c r="K970" s="928"/>
      <c r="L970" s="928"/>
      <c r="M970" s="928"/>
      <c r="N970" s="928"/>
      <c r="O970" s="928"/>
      <c r="P970" s="928"/>
      <c r="Q970" s="928"/>
      <c r="R970" s="928"/>
      <c r="S970" s="928"/>
      <c r="T970" s="928"/>
      <c r="U970" s="928"/>
      <c r="V970" s="928"/>
      <c r="W970" s="928"/>
      <c r="X970" s="928"/>
      <c r="Y970" s="928"/>
      <c r="Z970" s="928"/>
      <c r="AA970" s="928"/>
      <c r="AB970" s="928"/>
      <c r="AC970" s="928"/>
      <c r="AD970" s="928"/>
      <c r="AE970" s="928"/>
      <c r="AF970" s="928"/>
      <c r="AG970" s="928"/>
      <c r="AH970" s="928"/>
      <c r="AI970" s="928"/>
      <c r="AJ970" s="928"/>
      <c r="AK970" s="928"/>
      <c r="AL970" s="928"/>
      <c r="AM970" s="928"/>
      <c r="AN970" s="928"/>
      <c r="AO970" s="928"/>
      <c r="AP970" s="928"/>
      <c r="AQ970" s="928"/>
      <c r="AR970" s="928"/>
    </row>
    <row r="971" spans="1:44">
      <c r="A971" s="928"/>
      <c r="B971" s="928"/>
      <c r="C971" s="928"/>
      <c r="D971" s="928"/>
      <c r="E971" s="928"/>
      <c r="F971" s="928"/>
      <c r="G971" s="928"/>
      <c r="H971" s="928"/>
      <c r="I971" s="928"/>
      <c r="J971" s="928"/>
      <c r="K971" s="928"/>
      <c r="L971" s="928"/>
      <c r="M971" s="928"/>
      <c r="N971" s="928"/>
      <c r="O971" s="928"/>
      <c r="P971" s="928"/>
      <c r="Q971" s="928"/>
      <c r="R971" s="928"/>
      <c r="S971" s="928"/>
      <c r="T971" s="928"/>
      <c r="U971" s="928"/>
      <c r="V971" s="928"/>
      <c r="W971" s="928"/>
      <c r="X971" s="928"/>
      <c r="Y971" s="928"/>
      <c r="Z971" s="928"/>
      <c r="AA971" s="928"/>
      <c r="AB971" s="928"/>
      <c r="AC971" s="928"/>
      <c r="AD971" s="928"/>
      <c r="AE971" s="928"/>
      <c r="AF971" s="928"/>
      <c r="AG971" s="928"/>
      <c r="AH971" s="928"/>
      <c r="AI971" s="928"/>
      <c r="AJ971" s="928"/>
      <c r="AK971" s="928"/>
      <c r="AL971" s="928"/>
      <c r="AM971" s="928"/>
      <c r="AN971" s="928"/>
      <c r="AO971" s="928"/>
      <c r="AP971" s="928"/>
      <c r="AQ971" s="928"/>
      <c r="AR971" s="928"/>
    </row>
    <row r="972" spans="1:44">
      <c r="A972" s="928"/>
      <c r="B972" s="928"/>
      <c r="C972" s="928"/>
      <c r="D972" s="928"/>
      <c r="E972" s="928"/>
      <c r="F972" s="928"/>
      <c r="G972" s="928"/>
      <c r="H972" s="928"/>
      <c r="I972" s="928"/>
      <c r="J972" s="928"/>
      <c r="K972" s="928"/>
      <c r="L972" s="928"/>
      <c r="M972" s="928"/>
      <c r="N972" s="928"/>
      <c r="O972" s="928"/>
      <c r="P972" s="928"/>
      <c r="Q972" s="928"/>
      <c r="R972" s="928"/>
      <c r="S972" s="928"/>
      <c r="T972" s="928"/>
      <c r="U972" s="928"/>
      <c r="V972" s="928"/>
      <c r="W972" s="928"/>
      <c r="X972" s="928"/>
      <c r="Y972" s="928"/>
      <c r="Z972" s="928"/>
      <c r="AA972" s="928"/>
      <c r="AB972" s="928"/>
      <c r="AC972" s="928"/>
      <c r="AD972" s="928"/>
      <c r="AE972" s="928"/>
      <c r="AF972" s="928"/>
      <c r="AG972" s="928"/>
      <c r="AH972" s="928"/>
      <c r="AI972" s="928"/>
      <c r="AJ972" s="928"/>
      <c r="AK972" s="928"/>
      <c r="AL972" s="928"/>
      <c r="AM972" s="928"/>
      <c r="AN972" s="928"/>
      <c r="AO972" s="928"/>
      <c r="AP972" s="928"/>
      <c r="AQ972" s="928"/>
      <c r="AR972" s="928"/>
    </row>
    <row r="973" spans="1:44">
      <c r="A973" s="928"/>
      <c r="B973" s="928"/>
      <c r="C973" s="928"/>
      <c r="D973" s="928"/>
      <c r="E973" s="928"/>
      <c r="F973" s="928"/>
      <c r="G973" s="928"/>
      <c r="H973" s="928"/>
      <c r="I973" s="928"/>
      <c r="J973" s="928"/>
      <c r="K973" s="928"/>
      <c r="L973" s="928"/>
      <c r="M973" s="928"/>
      <c r="N973" s="928"/>
      <c r="O973" s="928"/>
      <c r="P973" s="928"/>
      <c r="Q973" s="928"/>
      <c r="R973" s="928"/>
      <c r="S973" s="928"/>
      <c r="T973" s="928"/>
      <c r="U973" s="928"/>
      <c r="V973" s="928"/>
      <c r="W973" s="928"/>
      <c r="X973" s="928"/>
      <c r="Y973" s="928"/>
      <c r="Z973" s="928"/>
      <c r="AA973" s="928"/>
      <c r="AB973" s="928"/>
      <c r="AC973" s="928"/>
      <c r="AD973" s="928"/>
      <c r="AE973" s="928"/>
      <c r="AF973" s="928"/>
      <c r="AG973" s="928"/>
      <c r="AH973" s="928"/>
      <c r="AI973" s="928"/>
      <c r="AJ973" s="928"/>
      <c r="AK973" s="928"/>
      <c r="AL973" s="928"/>
      <c r="AM973" s="928"/>
      <c r="AN973" s="928"/>
      <c r="AO973" s="928"/>
      <c r="AP973" s="928"/>
      <c r="AQ973" s="928"/>
      <c r="AR973" s="928"/>
    </row>
    <row r="974" spans="1:44">
      <c r="A974" s="928"/>
      <c r="B974" s="928"/>
      <c r="C974" s="928"/>
      <c r="D974" s="928"/>
      <c r="E974" s="928"/>
      <c r="F974" s="928"/>
      <c r="G974" s="928"/>
      <c r="H974" s="928"/>
      <c r="I974" s="928"/>
      <c r="J974" s="928"/>
      <c r="K974" s="928"/>
      <c r="L974" s="928"/>
      <c r="M974" s="928"/>
      <c r="N974" s="928"/>
      <c r="O974" s="928"/>
      <c r="P974" s="928"/>
      <c r="Q974" s="928"/>
      <c r="R974" s="928"/>
      <c r="S974" s="928"/>
      <c r="T974" s="928"/>
      <c r="U974" s="928"/>
      <c r="V974" s="928"/>
      <c r="W974" s="928"/>
      <c r="X974" s="928"/>
      <c r="Y974" s="928"/>
      <c r="Z974" s="928"/>
      <c r="AA974" s="928"/>
      <c r="AB974" s="928"/>
      <c r="AC974" s="928"/>
      <c r="AD974" s="928"/>
      <c r="AE974" s="928"/>
      <c r="AF974" s="928"/>
      <c r="AG974" s="928"/>
      <c r="AH974" s="928"/>
      <c r="AI974" s="928"/>
      <c r="AJ974" s="928"/>
      <c r="AK974" s="928"/>
      <c r="AL974" s="928"/>
      <c r="AM974" s="928"/>
      <c r="AN974" s="928"/>
      <c r="AO974" s="928"/>
      <c r="AP974" s="928"/>
      <c r="AQ974" s="928"/>
      <c r="AR974" s="928"/>
    </row>
    <row r="975" spans="1:44">
      <c r="A975" s="928"/>
      <c r="B975" s="928"/>
      <c r="C975" s="928"/>
      <c r="D975" s="928"/>
      <c r="E975" s="928"/>
      <c r="F975" s="928"/>
      <c r="G975" s="928"/>
      <c r="H975" s="928"/>
      <c r="I975" s="928"/>
      <c r="J975" s="928"/>
      <c r="K975" s="928"/>
      <c r="L975" s="928"/>
      <c r="M975" s="928"/>
      <c r="N975" s="928"/>
      <c r="O975" s="928"/>
      <c r="P975" s="928"/>
      <c r="Q975" s="928"/>
      <c r="R975" s="928"/>
      <c r="S975" s="928"/>
      <c r="T975" s="928"/>
      <c r="U975" s="928"/>
      <c r="V975" s="928"/>
      <c r="W975" s="928"/>
      <c r="X975" s="928"/>
      <c r="Y975" s="928"/>
      <c r="Z975" s="928"/>
      <c r="AA975" s="928"/>
      <c r="AB975" s="928"/>
      <c r="AC975" s="928"/>
      <c r="AD975" s="928"/>
      <c r="AE975" s="928"/>
      <c r="AF975" s="928"/>
      <c r="AG975" s="928"/>
      <c r="AH975" s="928"/>
      <c r="AI975" s="928"/>
      <c r="AJ975" s="928"/>
      <c r="AK975" s="928"/>
      <c r="AL975" s="928"/>
      <c r="AM975" s="928"/>
      <c r="AN975" s="928"/>
      <c r="AO975" s="928"/>
      <c r="AP975" s="928"/>
      <c r="AQ975" s="928"/>
      <c r="AR975" s="928"/>
    </row>
    <row r="976" spans="1:44">
      <c r="A976" s="928"/>
      <c r="B976" s="928"/>
      <c r="C976" s="928"/>
      <c r="D976" s="928"/>
      <c r="E976" s="928"/>
      <c r="F976" s="928"/>
      <c r="G976" s="928"/>
      <c r="H976" s="928"/>
      <c r="I976" s="928"/>
      <c r="J976" s="928"/>
      <c r="K976" s="928"/>
      <c r="L976" s="928"/>
      <c r="M976" s="928"/>
      <c r="N976" s="928"/>
      <c r="O976" s="928"/>
      <c r="P976" s="928"/>
      <c r="Q976" s="928"/>
      <c r="R976" s="928"/>
      <c r="S976" s="928"/>
      <c r="T976" s="928"/>
      <c r="U976" s="928"/>
      <c r="V976" s="928"/>
      <c r="W976" s="928"/>
      <c r="X976" s="928"/>
      <c r="Y976" s="928"/>
      <c r="Z976" s="928"/>
      <c r="AA976" s="928"/>
      <c r="AB976" s="928"/>
      <c r="AC976" s="928"/>
      <c r="AD976" s="928"/>
      <c r="AE976" s="928"/>
      <c r="AF976" s="928"/>
      <c r="AG976" s="928"/>
      <c r="AH976" s="928"/>
      <c r="AI976" s="928"/>
      <c r="AJ976" s="928"/>
      <c r="AK976" s="928"/>
      <c r="AL976" s="928"/>
      <c r="AM976" s="928"/>
      <c r="AN976" s="928"/>
      <c r="AO976" s="928"/>
      <c r="AP976" s="928"/>
      <c r="AQ976" s="928"/>
      <c r="AR976" s="928"/>
    </row>
    <row r="977" spans="1:44">
      <c r="A977" s="928"/>
      <c r="B977" s="928"/>
      <c r="C977" s="928"/>
      <c r="D977" s="928"/>
      <c r="E977" s="928"/>
      <c r="F977" s="928"/>
      <c r="G977" s="928"/>
      <c r="H977" s="928"/>
      <c r="I977" s="928"/>
      <c r="J977" s="928"/>
      <c r="K977" s="928"/>
      <c r="L977" s="928"/>
      <c r="M977" s="928"/>
      <c r="N977" s="928"/>
      <c r="O977" s="928"/>
      <c r="P977" s="928"/>
      <c r="Q977" s="928"/>
      <c r="R977" s="928"/>
      <c r="S977" s="928"/>
      <c r="T977" s="928"/>
      <c r="U977" s="928"/>
      <c r="V977" s="928"/>
      <c r="W977" s="928"/>
      <c r="X977" s="928"/>
      <c r="Y977" s="928"/>
      <c r="Z977" s="928"/>
      <c r="AA977" s="928"/>
      <c r="AB977" s="928"/>
      <c r="AC977" s="928"/>
      <c r="AD977" s="928"/>
      <c r="AE977" s="928"/>
      <c r="AF977" s="928"/>
      <c r="AG977" s="928"/>
      <c r="AH977" s="928"/>
      <c r="AI977" s="928"/>
      <c r="AJ977" s="928"/>
      <c r="AK977" s="928"/>
      <c r="AL977" s="928"/>
      <c r="AM977" s="928"/>
      <c r="AN977" s="928"/>
      <c r="AO977" s="928"/>
      <c r="AP977" s="928"/>
      <c r="AQ977" s="928"/>
      <c r="AR977" s="928"/>
    </row>
    <row r="978" spans="1:44">
      <c r="A978" s="928"/>
      <c r="B978" s="928"/>
      <c r="C978" s="928"/>
      <c r="D978" s="928"/>
      <c r="E978" s="928"/>
      <c r="F978" s="928"/>
      <c r="G978" s="928"/>
      <c r="H978" s="928"/>
      <c r="I978" s="928"/>
      <c r="J978" s="928"/>
      <c r="K978" s="928"/>
      <c r="L978" s="928"/>
      <c r="M978" s="928"/>
      <c r="N978" s="928"/>
      <c r="O978" s="928"/>
      <c r="P978" s="928"/>
      <c r="Q978" s="928"/>
      <c r="R978" s="928"/>
      <c r="S978" s="928"/>
      <c r="T978" s="928"/>
      <c r="U978" s="928"/>
      <c r="V978" s="928"/>
      <c r="W978" s="928"/>
      <c r="X978" s="928"/>
      <c r="Y978" s="928"/>
      <c r="Z978" s="928"/>
      <c r="AA978" s="928"/>
      <c r="AB978" s="928"/>
      <c r="AC978" s="928"/>
      <c r="AD978" s="928"/>
      <c r="AE978" s="928"/>
      <c r="AF978" s="928"/>
      <c r="AG978" s="928"/>
      <c r="AH978" s="928"/>
      <c r="AI978" s="928"/>
      <c r="AJ978" s="928"/>
      <c r="AK978" s="928"/>
      <c r="AL978" s="928"/>
      <c r="AM978" s="928"/>
      <c r="AN978" s="928"/>
      <c r="AO978" s="928"/>
      <c r="AP978" s="928"/>
      <c r="AQ978" s="928"/>
      <c r="AR978" s="928"/>
    </row>
    <row r="979" spans="1:44">
      <c r="A979" s="928"/>
      <c r="B979" s="928"/>
      <c r="C979" s="928"/>
      <c r="D979" s="928"/>
      <c r="E979" s="928"/>
      <c r="F979" s="928"/>
      <c r="G979" s="928"/>
      <c r="H979" s="928"/>
      <c r="I979" s="928"/>
      <c r="J979" s="928"/>
      <c r="K979" s="928"/>
      <c r="L979" s="928"/>
      <c r="M979" s="928"/>
      <c r="N979" s="928"/>
      <c r="O979" s="928"/>
      <c r="P979" s="928"/>
      <c r="Q979" s="928"/>
      <c r="R979" s="928"/>
      <c r="S979" s="928"/>
      <c r="T979" s="928"/>
      <c r="U979" s="928"/>
      <c r="V979" s="928"/>
      <c r="W979" s="928"/>
      <c r="X979" s="928"/>
      <c r="Y979" s="928"/>
      <c r="Z979" s="928"/>
      <c r="AA979" s="928"/>
      <c r="AB979" s="928"/>
      <c r="AC979" s="928"/>
      <c r="AD979" s="928"/>
      <c r="AE979" s="928"/>
      <c r="AF979" s="928"/>
      <c r="AG979" s="928"/>
      <c r="AH979" s="928"/>
      <c r="AI979" s="928"/>
      <c r="AJ979" s="928"/>
      <c r="AK979" s="928"/>
      <c r="AL979" s="928"/>
      <c r="AM979" s="928"/>
      <c r="AN979" s="928"/>
      <c r="AO979" s="928"/>
      <c r="AP979" s="928"/>
      <c r="AQ979" s="928"/>
      <c r="AR979" s="928"/>
    </row>
    <row r="980" spans="1:44">
      <c r="A980" s="928"/>
      <c r="B980" s="928"/>
      <c r="C980" s="928"/>
      <c r="D980" s="928"/>
      <c r="E980" s="928"/>
      <c r="F980" s="928"/>
      <c r="G980" s="928"/>
      <c r="H980" s="928"/>
      <c r="I980" s="928"/>
      <c r="J980" s="928"/>
      <c r="K980" s="928"/>
      <c r="L980" s="928"/>
      <c r="M980" s="928"/>
      <c r="N980" s="928"/>
      <c r="O980" s="928"/>
      <c r="P980" s="928"/>
      <c r="Q980" s="928"/>
      <c r="R980" s="928"/>
      <c r="S980" s="928"/>
      <c r="T980" s="928"/>
      <c r="U980" s="928"/>
      <c r="V980" s="928"/>
      <c r="W980" s="928"/>
      <c r="X980" s="928"/>
      <c r="Y980" s="928"/>
      <c r="Z980" s="928"/>
      <c r="AA980" s="928"/>
      <c r="AB980" s="928"/>
      <c r="AC980" s="928"/>
      <c r="AD980" s="928"/>
      <c r="AE980" s="928"/>
      <c r="AF980" s="928"/>
      <c r="AG980" s="928"/>
      <c r="AH980" s="928"/>
      <c r="AI980" s="928"/>
      <c r="AJ980" s="928"/>
      <c r="AK980" s="928"/>
      <c r="AL980" s="928"/>
      <c r="AM980" s="928"/>
      <c r="AN980" s="928"/>
      <c r="AO980" s="928"/>
      <c r="AP980" s="928"/>
      <c r="AQ980" s="928"/>
      <c r="AR980" s="928"/>
    </row>
    <row r="981" spans="1:44">
      <c r="A981" s="928"/>
      <c r="B981" s="928"/>
      <c r="C981" s="928"/>
      <c r="D981" s="928"/>
      <c r="E981" s="928"/>
      <c r="F981" s="928"/>
      <c r="G981" s="928"/>
      <c r="H981" s="928"/>
      <c r="I981" s="928"/>
      <c r="J981" s="928"/>
      <c r="K981" s="928"/>
      <c r="L981" s="928"/>
      <c r="M981" s="928"/>
      <c r="N981" s="928"/>
      <c r="O981" s="928"/>
      <c r="P981" s="928"/>
      <c r="Q981" s="928"/>
      <c r="R981" s="928"/>
      <c r="S981" s="928"/>
      <c r="T981" s="928"/>
      <c r="U981" s="928"/>
      <c r="V981" s="928"/>
      <c r="W981" s="928"/>
      <c r="X981" s="928"/>
      <c r="Y981" s="928"/>
      <c r="Z981" s="928"/>
      <c r="AA981" s="928"/>
      <c r="AB981" s="928"/>
      <c r="AC981" s="928"/>
      <c r="AD981" s="928"/>
      <c r="AE981" s="928"/>
      <c r="AF981" s="928"/>
      <c r="AG981" s="928"/>
      <c r="AH981" s="928"/>
      <c r="AI981" s="928"/>
      <c r="AJ981" s="928"/>
      <c r="AK981" s="928"/>
      <c r="AL981" s="928"/>
      <c r="AM981" s="928"/>
      <c r="AN981" s="928"/>
      <c r="AO981" s="928"/>
      <c r="AP981" s="928"/>
      <c r="AQ981" s="928"/>
      <c r="AR981" s="928"/>
    </row>
    <row r="982" spans="1:44">
      <c r="A982" s="928"/>
      <c r="B982" s="928"/>
      <c r="C982" s="928"/>
      <c r="D982" s="928"/>
      <c r="E982" s="928"/>
      <c r="F982" s="928"/>
      <c r="G982" s="928"/>
      <c r="H982" s="928"/>
      <c r="I982" s="928"/>
      <c r="J982" s="928"/>
      <c r="K982" s="928"/>
      <c r="L982" s="928"/>
      <c r="M982" s="928"/>
      <c r="N982" s="928"/>
      <c r="O982" s="928"/>
      <c r="P982" s="928"/>
      <c r="Q982" s="928"/>
      <c r="R982" s="928"/>
      <c r="S982" s="928"/>
      <c r="T982" s="928"/>
      <c r="U982" s="928"/>
      <c r="V982" s="928"/>
      <c r="W982" s="928"/>
      <c r="X982" s="928"/>
      <c r="Y982" s="928"/>
      <c r="Z982" s="928"/>
      <c r="AA982" s="928"/>
      <c r="AB982" s="928"/>
      <c r="AC982" s="928"/>
      <c r="AD982" s="928"/>
      <c r="AE982" s="928"/>
      <c r="AF982" s="928"/>
      <c r="AG982" s="928"/>
      <c r="AH982" s="928"/>
      <c r="AI982" s="928"/>
      <c r="AJ982" s="928"/>
      <c r="AK982" s="928"/>
      <c r="AL982" s="928"/>
      <c r="AM982" s="928"/>
      <c r="AN982" s="928"/>
      <c r="AO982" s="928"/>
      <c r="AP982" s="928"/>
      <c r="AQ982" s="928"/>
      <c r="AR982" s="928"/>
    </row>
    <row r="983" spans="1:44">
      <c r="A983" s="928"/>
      <c r="B983" s="928"/>
      <c r="C983" s="928"/>
      <c r="D983" s="928"/>
      <c r="E983" s="928"/>
      <c r="F983" s="928"/>
      <c r="G983" s="928"/>
      <c r="H983" s="928"/>
      <c r="I983" s="928"/>
      <c r="J983" s="928"/>
      <c r="K983" s="928"/>
      <c r="L983" s="928"/>
      <c r="M983" s="928"/>
      <c r="N983" s="928"/>
      <c r="O983" s="928"/>
      <c r="P983" s="928"/>
      <c r="Q983" s="928"/>
      <c r="R983" s="928"/>
      <c r="S983" s="928"/>
      <c r="T983" s="928"/>
      <c r="U983" s="928"/>
      <c r="V983" s="928"/>
      <c r="W983" s="928"/>
      <c r="X983" s="928"/>
      <c r="Y983" s="928"/>
      <c r="Z983" s="928"/>
      <c r="AA983" s="928"/>
      <c r="AB983" s="928"/>
      <c r="AC983" s="928"/>
      <c r="AD983" s="928"/>
      <c r="AE983" s="928"/>
      <c r="AF983" s="928"/>
      <c r="AG983" s="928"/>
      <c r="AH983" s="928"/>
      <c r="AI983" s="928"/>
      <c r="AJ983" s="928"/>
      <c r="AK983" s="928"/>
      <c r="AL983" s="928"/>
      <c r="AM983" s="928"/>
      <c r="AN983" s="928"/>
      <c r="AO983" s="928"/>
      <c r="AP983" s="928"/>
      <c r="AQ983" s="928"/>
      <c r="AR983" s="928"/>
    </row>
    <row r="984" spans="1:44">
      <c r="A984" s="928"/>
      <c r="B984" s="928"/>
      <c r="C984" s="928"/>
      <c r="D984" s="928"/>
      <c r="E984" s="928"/>
      <c r="F984" s="928"/>
      <c r="G984" s="928"/>
      <c r="H984" s="928"/>
      <c r="I984" s="928"/>
      <c r="J984" s="928"/>
      <c r="K984" s="928"/>
      <c r="L984" s="928"/>
      <c r="M984" s="928"/>
      <c r="N984" s="928"/>
      <c r="O984" s="928"/>
      <c r="P984" s="928"/>
      <c r="Q984" s="928"/>
      <c r="R984" s="928"/>
      <c r="S984" s="928"/>
      <c r="T984" s="928"/>
      <c r="U984" s="928"/>
      <c r="V984" s="928"/>
      <c r="W984" s="928"/>
      <c r="X984" s="928"/>
      <c r="Y984" s="928"/>
      <c r="Z984" s="928"/>
      <c r="AA984" s="928"/>
      <c r="AB984" s="928"/>
      <c r="AC984" s="928"/>
      <c r="AD984" s="928"/>
      <c r="AE984" s="928"/>
      <c r="AF984" s="928"/>
      <c r="AG984" s="928"/>
      <c r="AH984" s="928"/>
      <c r="AI984" s="928"/>
      <c r="AJ984" s="928"/>
      <c r="AK984" s="928"/>
      <c r="AL984" s="928"/>
      <c r="AM984" s="928"/>
      <c r="AN984" s="928"/>
      <c r="AO984" s="928"/>
      <c r="AP984" s="928"/>
      <c r="AQ984" s="928"/>
      <c r="AR984" s="928"/>
    </row>
    <row r="985" spans="1:44">
      <c r="A985" s="928"/>
      <c r="B985" s="928"/>
      <c r="C985" s="928"/>
      <c r="D985" s="928"/>
      <c r="E985" s="928"/>
      <c r="F985" s="928"/>
      <c r="G985" s="928"/>
      <c r="H985" s="928"/>
      <c r="I985" s="928"/>
      <c r="J985" s="928"/>
      <c r="K985" s="928"/>
      <c r="L985" s="928"/>
      <c r="M985" s="928"/>
      <c r="N985" s="928"/>
      <c r="O985" s="928"/>
      <c r="P985" s="928"/>
      <c r="Q985" s="928"/>
      <c r="R985" s="928"/>
      <c r="S985" s="928"/>
      <c r="T985" s="928"/>
      <c r="U985" s="928"/>
      <c r="V985" s="928"/>
      <c r="W985" s="928"/>
      <c r="X985" s="928"/>
      <c r="Y985" s="928"/>
      <c r="Z985" s="928"/>
      <c r="AA985" s="928"/>
      <c r="AB985" s="928"/>
      <c r="AC985" s="928"/>
      <c r="AD985" s="928"/>
      <c r="AE985" s="928"/>
      <c r="AF985" s="928"/>
      <c r="AG985" s="928"/>
      <c r="AH985" s="928"/>
      <c r="AI985" s="928"/>
      <c r="AJ985" s="928"/>
      <c r="AK985" s="928"/>
      <c r="AL985" s="928"/>
      <c r="AM985" s="928"/>
      <c r="AN985" s="928"/>
      <c r="AO985" s="928"/>
      <c r="AP985" s="928"/>
      <c r="AQ985" s="928"/>
      <c r="AR985" s="928"/>
    </row>
    <row r="986" spans="1:44">
      <c r="A986" s="928"/>
      <c r="B986" s="928"/>
      <c r="C986" s="928"/>
      <c r="D986" s="928"/>
      <c r="E986" s="928"/>
      <c r="F986" s="928"/>
      <c r="G986" s="928"/>
      <c r="H986" s="928"/>
      <c r="I986" s="928"/>
      <c r="J986" s="928"/>
      <c r="K986" s="928"/>
      <c r="L986" s="928"/>
      <c r="M986" s="928"/>
      <c r="N986" s="928"/>
      <c r="O986" s="928"/>
      <c r="P986" s="928"/>
      <c r="Q986" s="928"/>
      <c r="R986" s="928"/>
      <c r="S986" s="928"/>
      <c r="T986" s="928"/>
      <c r="U986" s="928"/>
      <c r="V986" s="928"/>
      <c r="W986" s="928"/>
      <c r="X986" s="928"/>
      <c r="Y986" s="928"/>
      <c r="Z986" s="928"/>
      <c r="AA986" s="928"/>
      <c r="AB986" s="928"/>
      <c r="AC986" s="928"/>
      <c r="AD986" s="928"/>
      <c r="AE986" s="928"/>
      <c r="AF986" s="928"/>
      <c r="AG986" s="928"/>
      <c r="AH986" s="928"/>
      <c r="AI986" s="928"/>
      <c r="AJ986" s="928"/>
      <c r="AK986" s="928"/>
      <c r="AL986" s="928"/>
      <c r="AM986" s="928"/>
      <c r="AN986" s="928"/>
      <c r="AO986" s="928"/>
      <c r="AP986" s="928"/>
      <c r="AQ986" s="928"/>
      <c r="AR986" s="928"/>
    </row>
    <row r="987" spans="1:44">
      <c r="A987" s="928"/>
      <c r="B987" s="928"/>
      <c r="C987" s="928"/>
      <c r="D987" s="928"/>
      <c r="E987" s="928"/>
      <c r="F987" s="928"/>
      <c r="G987" s="928"/>
      <c r="H987" s="928"/>
      <c r="I987" s="928"/>
      <c r="J987" s="928"/>
      <c r="K987" s="928"/>
      <c r="L987" s="928"/>
      <c r="M987" s="928"/>
      <c r="N987" s="928"/>
      <c r="O987" s="928"/>
      <c r="P987" s="928"/>
      <c r="Q987" s="928"/>
      <c r="R987" s="928"/>
      <c r="S987" s="928"/>
      <c r="T987" s="928"/>
      <c r="U987" s="928"/>
      <c r="V987" s="928"/>
      <c r="W987" s="928"/>
      <c r="X987" s="928"/>
      <c r="Y987" s="928"/>
      <c r="Z987" s="928"/>
      <c r="AA987" s="928"/>
      <c r="AB987" s="928"/>
      <c r="AC987" s="928"/>
      <c r="AD987" s="928"/>
      <c r="AE987" s="928"/>
      <c r="AF987" s="928"/>
      <c r="AG987" s="928"/>
      <c r="AH987" s="928"/>
      <c r="AI987" s="928"/>
      <c r="AJ987" s="928"/>
      <c r="AK987" s="928"/>
      <c r="AL987" s="928"/>
      <c r="AM987" s="928"/>
      <c r="AN987" s="928"/>
      <c r="AO987" s="928"/>
      <c r="AP987" s="928"/>
      <c r="AQ987" s="928"/>
      <c r="AR987" s="928"/>
    </row>
    <row r="988" spans="1:44">
      <c r="A988" s="928"/>
      <c r="B988" s="928"/>
      <c r="C988" s="928"/>
      <c r="D988" s="928"/>
      <c r="E988" s="928"/>
      <c r="F988" s="928"/>
      <c r="G988" s="928"/>
      <c r="H988" s="928"/>
      <c r="I988" s="928"/>
      <c r="J988" s="928"/>
      <c r="K988" s="928"/>
      <c r="L988" s="928"/>
      <c r="M988" s="928"/>
      <c r="N988" s="928"/>
      <c r="O988" s="928"/>
      <c r="P988" s="928"/>
      <c r="Q988" s="928"/>
      <c r="R988" s="928"/>
      <c r="S988" s="928"/>
      <c r="T988" s="928"/>
      <c r="U988" s="928"/>
      <c r="V988" s="928"/>
      <c r="W988" s="928"/>
      <c r="X988" s="928"/>
      <c r="Y988" s="928"/>
      <c r="Z988" s="928"/>
      <c r="AA988" s="928"/>
      <c r="AB988" s="928"/>
      <c r="AC988" s="928"/>
      <c r="AD988" s="928"/>
      <c r="AE988" s="928"/>
      <c r="AF988" s="928"/>
      <c r="AG988" s="928"/>
      <c r="AH988" s="928"/>
      <c r="AI988" s="928"/>
      <c r="AJ988" s="928"/>
      <c r="AK988" s="928"/>
      <c r="AL988" s="928"/>
      <c r="AM988" s="928"/>
      <c r="AN988" s="928"/>
      <c r="AO988" s="928"/>
      <c r="AP988" s="928"/>
      <c r="AQ988" s="928"/>
      <c r="AR988" s="928"/>
    </row>
    <row r="989" spans="1:44">
      <c r="A989" s="928"/>
      <c r="B989" s="928"/>
      <c r="C989" s="928"/>
      <c r="D989" s="928"/>
      <c r="E989" s="928"/>
      <c r="F989" s="928"/>
      <c r="G989" s="928"/>
      <c r="H989" s="928"/>
      <c r="I989" s="928"/>
      <c r="J989" s="928"/>
      <c r="K989" s="928"/>
      <c r="L989" s="928"/>
      <c r="M989" s="928"/>
      <c r="N989" s="928"/>
      <c r="O989" s="928"/>
      <c r="P989" s="928"/>
      <c r="Q989" s="928"/>
      <c r="R989" s="928"/>
      <c r="S989" s="928"/>
      <c r="T989" s="928"/>
      <c r="U989" s="928"/>
      <c r="V989" s="928"/>
      <c r="W989" s="928"/>
      <c r="X989" s="928"/>
      <c r="Y989" s="928"/>
      <c r="Z989" s="928"/>
      <c r="AA989" s="928"/>
      <c r="AB989" s="928"/>
      <c r="AC989" s="928"/>
      <c r="AD989" s="928"/>
      <c r="AE989" s="928"/>
      <c r="AF989" s="928"/>
      <c r="AG989" s="928"/>
      <c r="AH989" s="928"/>
      <c r="AI989" s="928"/>
      <c r="AJ989" s="928"/>
      <c r="AK989" s="928"/>
      <c r="AL989" s="928"/>
      <c r="AM989" s="928"/>
      <c r="AN989" s="928"/>
      <c r="AO989" s="928"/>
      <c r="AP989" s="928"/>
      <c r="AQ989" s="928"/>
      <c r="AR989" s="928"/>
    </row>
    <row r="990" spans="1:44">
      <c r="A990" s="928"/>
      <c r="B990" s="928"/>
      <c r="C990" s="928"/>
      <c r="D990" s="928"/>
      <c r="E990" s="928"/>
      <c r="F990" s="928"/>
      <c r="G990" s="928"/>
      <c r="H990" s="928"/>
      <c r="I990" s="928"/>
      <c r="J990" s="928"/>
      <c r="K990" s="928"/>
      <c r="L990" s="928"/>
      <c r="M990" s="928"/>
      <c r="N990" s="928"/>
      <c r="O990" s="928"/>
      <c r="P990" s="928"/>
      <c r="Q990" s="928"/>
      <c r="R990" s="928"/>
      <c r="S990" s="928"/>
      <c r="T990" s="928"/>
      <c r="U990" s="928"/>
      <c r="V990" s="928"/>
      <c r="W990" s="928"/>
      <c r="X990" s="928"/>
      <c r="Y990" s="928"/>
      <c r="Z990" s="928"/>
      <c r="AA990" s="928"/>
      <c r="AB990" s="928"/>
      <c r="AC990" s="928"/>
      <c r="AD990" s="928"/>
      <c r="AE990" s="928"/>
      <c r="AF990" s="928"/>
      <c r="AG990" s="928"/>
      <c r="AH990" s="928"/>
      <c r="AI990" s="928"/>
      <c r="AJ990" s="928"/>
      <c r="AK990" s="928"/>
      <c r="AL990" s="928"/>
      <c r="AM990" s="928"/>
      <c r="AN990" s="928"/>
      <c r="AO990" s="928"/>
      <c r="AP990" s="928"/>
      <c r="AQ990" s="928"/>
      <c r="AR990" s="928"/>
    </row>
    <row r="991" spans="1:44">
      <c r="A991" s="928"/>
      <c r="B991" s="928"/>
      <c r="C991" s="928"/>
      <c r="D991" s="928"/>
      <c r="E991" s="928"/>
      <c r="F991" s="928"/>
      <c r="G991" s="928"/>
      <c r="H991" s="928"/>
      <c r="I991" s="928"/>
      <c r="J991" s="928"/>
      <c r="K991" s="928"/>
      <c r="L991" s="928"/>
      <c r="M991" s="928"/>
      <c r="N991" s="928"/>
      <c r="O991" s="928"/>
      <c r="P991" s="928"/>
      <c r="Q991" s="928"/>
      <c r="R991" s="928"/>
      <c r="S991" s="928"/>
      <c r="T991" s="928"/>
      <c r="U991" s="928"/>
      <c r="V991" s="928"/>
      <c r="W991" s="928"/>
      <c r="X991" s="928"/>
      <c r="Y991" s="928"/>
      <c r="Z991" s="928"/>
      <c r="AA991" s="928"/>
      <c r="AB991" s="928"/>
      <c r="AC991" s="928"/>
      <c r="AD991" s="928"/>
      <c r="AE991" s="928"/>
      <c r="AF991" s="928"/>
      <c r="AG991" s="928"/>
      <c r="AH991" s="928"/>
      <c r="AI991" s="928"/>
      <c r="AJ991" s="928"/>
      <c r="AK991" s="928"/>
      <c r="AL991" s="928"/>
      <c r="AM991" s="928"/>
      <c r="AN991" s="928"/>
      <c r="AO991" s="928"/>
      <c r="AP991" s="928"/>
      <c r="AQ991" s="928"/>
      <c r="AR991" s="928"/>
    </row>
    <row r="992" spans="1:44">
      <c r="A992" s="928"/>
      <c r="B992" s="928"/>
      <c r="C992" s="928"/>
      <c r="D992" s="928"/>
      <c r="E992" s="928"/>
      <c r="F992" s="928"/>
      <c r="G992" s="928"/>
      <c r="H992" s="928"/>
      <c r="I992" s="928"/>
      <c r="J992" s="928"/>
      <c r="K992" s="928"/>
      <c r="L992" s="928"/>
      <c r="M992" s="928"/>
      <c r="N992" s="928"/>
      <c r="O992" s="928"/>
      <c r="P992" s="928"/>
      <c r="Q992" s="928"/>
      <c r="R992" s="928"/>
      <c r="S992" s="928"/>
      <c r="T992" s="928"/>
      <c r="U992" s="928"/>
      <c r="V992" s="928"/>
      <c r="W992" s="928"/>
      <c r="X992" s="928"/>
      <c r="Y992" s="928"/>
      <c r="Z992" s="928"/>
      <c r="AA992" s="928"/>
      <c r="AB992" s="928"/>
      <c r="AC992" s="928"/>
      <c r="AD992" s="928"/>
      <c r="AE992" s="928"/>
      <c r="AF992" s="928"/>
      <c r="AG992" s="928"/>
      <c r="AH992" s="928"/>
      <c r="AI992" s="928"/>
      <c r="AJ992" s="928"/>
      <c r="AK992" s="928"/>
      <c r="AL992" s="928"/>
      <c r="AM992" s="928"/>
      <c r="AN992" s="928"/>
      <c r="AO992" s="928"/>
      <c r="AP992" s="928"/>
      <c r="AQ992" s="928"/>
      <c r="AR992" s="928"/>
    </row>
    <row r="993" spans="1:44">
      <c r="A993" s="928"/>
      <c r="B993" s="928"/>
      <c r="C993" s="928"/>
      <c r="D993" s="928"/>
      <c r="E993" s="928"/>
      <c r="F993" s="928"/>
      <c r="G993" s="928"/>
      <c r="H993" s="928"/>
      <c r="I993" s="928"/>
      <c r="J993" s="928"/>
      <c r="K993" s="928"/>
      <c r="L993" s="928"/>
      <c r="M993" s="928"/>
      <c r="N993" s="928"/>
      <c r="O993" s="928"/>
      <c r="P993" s="928"/>
      <c r="Q993" s="928"/>
      <c r="R993" s="928"/>
      <c r="S993" s="928"/>
      <c r="T993" s="928"/>
      <c r="U993" s="928"/>
      <c r="V993" s="928"/>
      <c r="W993" s="928"/>
      <c r="X993" s="928"/>
      <c r="Y993" s="928"/>
      <c r="Z993" s="928"/>
      <c r="AA993" s="928"/>
      <c r="AB993" s="928"/>
      <c r="AC993" s="928"/>
      <c r="AD993" s="928"/>
      <c r="AE993" s="928"/>
      <c r="AF993" s="928"/>
      <c r="AG993" s="928"/>
      <c r="AH993" s="928"/>
      <c r="AI993" s="928"/>
      <c r="AJ993" s="928"/>
      <c r="AK993" s="928"/>
      <c r="AL993" s="928"/>
      <c r="AM993" s="928"/>
      <c r="AN993" s="928"/>
      <c r="AO993" s="928"/>
      <c r="AP993" s="928"/>
      <c r="AQ993" s="928"/>
      <c r="AR993" s="928"/>
    </row>
    <row r="994" spans="1:44">
      <c r="A994" s="928"/>
      <c r="B994" s="928"/>
      <c r="C994" s="928"/>
      <c r="D994" s="928"/>
      <c r="E994" s="928"/>
      <c r="F994" s="928"/>
      <c r="G994" s="928"/>
      <c r="H994" s="928"/>
      <c r="I994" s="928"/>
      <c r="J994" s="928"/>
      <c r="K994" s="928"/>
      <c r="L994" s="928"/>
      <c r="M994" s="928"/>
      <c r="N994" s="928"/>
      <c r="O994" s="928"/>
      <c r="P994" s="928"/>
      <c r="Q994" s="928"/>
      <c r="R994" s="928"/>
      <c r="S994" s="928"/>
      <c r="T994" s="928"/>
      <c r="U994" s="928"/>
      <c r="V994" s="928"/>
      <c r="W994" s="928"/>
      <c r="X994" s="928"/>
      <c r="Y994" s="928"/>
      <c r="Z994" s="928"/>
      <c r="AA994" s="928"/>
      <c r="AB994" s="928"/>
      <c r="AC994" s="928"/>
      <c r="AD994" s="928"/>
      <c r="AE994" s="928"/>
      <c r="AF994" s="928"/>
      <c r="AG994" s="928"/>
      <c r="AH994" s="928"/>
      <c r="AI994" s="928"/>
      <c r="AJ994" s="928"/>
      <c r="AK994" s="928"/>
      <c r="AL994" s="928"/>
      <c r="AM994" s="928"/>
      <c r="AN994" s="928"/>
      <c r="AO994" s="928"/>
      <c r="AP994" s="928"/>
      <c r="AQ994" s="928"/>
      <c r="AR994" s="928"/>
    </row>
    <row r="995" spans="1:44">
      <c r="A995" s="928"/>
      <c r="B995" s="928"/>
      <c r="C995" s="928"/>
      <c r="D995" s="928"/>
      <c r="E995" s="928"/>
      <c r="F995" s="928"/>
      <c r="G995" s="928"/>
      <c r="H995" s="928"/>
      <c r="I995" s="928"/>
      <c r="J995" s="928"/>
      <c r="K995" s="928"/>
      <c r="L995" s="928"/>
      <c r="M995" s="928"/>
      <c r="N995" s="928"/>
      <c r="O995" s="928"/>
      <c r="P995" s="928"/>
      <c r="Q995" s="928"/>
      <c r="R995" s="928"/>
      <c r="S995" s="928"/>
      <c r="T995" s="928"/>
      <c r="U995" s="928"/>
      <c r="V995" s="928"/>
      <c r="W995" s="928"/>
      <c r="X995" s="928"/>
      <c r="Y995" s="928"/>
      <c r="Z995" s="928"/>
      <c r="AA995" s="928"/>
      <c r="AB995" s="928"/>
      <c r="AC995" s="928"/>
      <c r="AD995" s="928"/>
      <c r="AE995" s="928"/>
      <c r="AF995" s="928"/>
      <c r="AG995" s="928"/>
      <c r="AH995" s="928"/>
      <c r="AI995" s="928"/>
      <c r="AJ995" s="928"/>
      <c r="AK995" s="928"/>
      <c r="AL995" s="928"/>
      <c r="AM995" s="928"/>
      <c r="AN995" s="928"/>
      <c r="AO995" s="928"/>
      <c r="AP995" s="928"/>
      <c r="AQ995" s="928"/>
      <c r="AR995" s="928"/>
    </row>
    <row r="996" spans="1:44">
      <c r="A996" s="928"/>
      <c r="B996" s="928"/>
      <c r="C996" s="928"/>
      <c r="D996" s="928"/>
      <c r="E996" s="928"/>
      <c r="F996" s="928"/>
      <c r="G996" s="928"/>
      <c r="H996" s="928"/>
      <c r="I996" s="928"/>
      <c r="J996" s="928"/>
      <c r="K996" s="928"/>
      <c r="L996" s="928"/>
      <c r="M996" s="928"/>
      <c r="N996" s="928"/>
      <c r="O996" s="928"/>
      <c r="P996" s="928"/>
      <c r="Q996" s="928"/>
      <c r="R996" s="928"/>
      <c r="S996" s="928"/>
      <c r="T996" s="928"/>
      <c r="U996" s="928"/>
      <c r="V996" s="928"/>
      <c r="W996" s="928"/>
      <c r="X996" s="928"/>
      <c r="Y996" s="928"/>
      <c r="Z996" s="928"/>
      <c r="AA996" s="928"/>
      <c r="AB996" s="928"/>
      <c r="AC996" s="928"/>
      <c r="AD996" s="928"/>
      <c r="AE996" s="928"/>
      <c r="AF996" s="928"/>
      <c r="AG996" s="928"/>
      <c r="AH996" s="928"/>
      <c r="AI996" s="928"/>
      <c r="AJ996" s="928"/>
      <c r="AK996" s="928"/>
      <c r="AL996" s="928"/>
      <c r="AM996" s="928"/>
      <c r="AN996" s="928"/>
      <c r="AO996" s="928"/>
      <c r="AP996" s="928"/>
      <c r="AQ996" s="928"/>
      <c r="AR996" s="928"/>
    </row>
    <row r="997" spans="1:44">
      <c r="A997" s="928"/>
      <c r="B997" s="928"/>
      <c r="C997" s="928"/>
      <c r="D997" s="928"/>
      <c r="E997" s="928"/>
      <c r="F997" s="928"/>
      <c r="G997" s="928"/>
      <c r="H997" s="928"/>
      <c r="I997" s="928"/>
      <c r="J997" s="928"/>
      <c r="K997" s="928"/>
      <c r="L997" s="928"/>
      <c r="M997" s="928"/>
      <c r="N997" s="928"/>
      <c r="O997" s="928"/>
      <c r="P997" s="928"/>
      <c r="Q997" s="928"/>
      <c r="R997" s="928"/>
      <c r="S997" s="928"/>
      <c r="T997" s="928"/>
      <c r="U997" s="928"/>
      <c r="V997" s="928"/>
      <c r="W997" s="928"/>
      <c r="X997" s="928"/>
      <c r="Y997" s="928"/>
      <c r="Z997" s="928"/>
      <c r="AA997" s="928"/>
      <c r="AB997" s="928"/>
      <c r="AC997" s="928"/>
      <c r="AD997" s="928"/>
      <c r="AE997" s="928"/>
      <c r="AF997" s="928"/>
      <c r="AG997" s="928"/>
      <c r="AH997" s="928"/>
      <c r="AI997" s="928"/>
      <c r="AJ997" s="928"/>
      <c r="AK997" s="928"/>
      <c r="AL997" s="928"/>
      <c r="AM997" s="928"/>
      <c r="AN997" s="928"/>
      <c r="AO997" s="928"/>
      <c r="AP997" s="928"/>
      <c r="AQ997" s="928"/>
      <c r="AR997" s="928"/>
    </row>
    <row r="998" spans="1:44">
      <c r="A998" s="928"/>
      <c r="B998" s="928"/>
      <c r="C998" s="928"/>
      <c r="D998" s="928"/>
      <c r="E998" s="928"/>
      <c r="F998" s="928"/>
      <c r="G998" s="928"/>
      <c r="H998" s="928"/>
      <c r="I998" s="928"/>
      <c r="J998" s="928"/>
      <c r="K998" s="928"/>
      <c r="L998" s="928"/>
      <c r="M998" s="928"/>
      <c r="N998" s="928"/>
      <c r="O998" s="928"/>
      <c r="P998" s="928"/>
      <c r="Q998" s="928"/>
      <c r="R998" s="928"/>
      <c r="S998" s="928"/>
      <c r="T998" s="928"/>
      <c r="U998" s="928"/>
      <c r="V998" s="928"/>
      <c r="W998" s="928"/>
      <c r="X998" s="928"/>
      <c r="Y998" s="928"/>
      <c r="Z998" s="928"/>
      <c r="AA998" s="928"/>
      <c r="AB998" s="928"/>
      <c r="AC998" s="928"/>
      <c r="AD998" s="928"/>
      <c r="AE998" s="928"/>
      <c r="AF998" s="928"/>
      <c r="AG998" s="928"/>
      <c r="AH998" s="928"/>
      <c r="AI998" s="928"/>
      <c r="AJ998" s="928"/>
      <c r="AK998" s="928"/>
      <c r="AL998" s="928"/>
      <c r="AM998" s="928"/>
      <c r="AN998" s="928"/>
      <c r="AO998" s="928"/>
      <c r="AP998" s="928"/>
      <c r="AQ998" s="928"/>
      <c r="AR998" s="928"/>
    </row>
    <row r="999" spans="1:44">
      <c r="A999" s="928"/>
      <c r="B999" s="928"/>
      <c r="C999" s="928"/>
      <c r="D999" s="928"/>
      <c r="E999" s="928"/>
      <c r="F999" s="928"/>
      <c r="G999" s="928"/>
      <c r="H999" s="928"/>
      <c r="I999" s="928"/>
      <c r="J999" s="928"/>
      <c r="K999" s="928"/>
      <c r="L999" s="928"/>
      <c r="M999" s="928"/>
      <c r="N999" s="928"/>
      <c r="O999" s="928"/>
      <c r="P999" s="928"/>
      <c r="Q999" s="928"/>
      <c r="R999" s="928"/>
      <c r="S999" s="928"/>
      <c r="T999" s="928"/>
      <c r="U999" s="928"/>
      <c r="V999" s="928"/>
      <c r="W999" s="928"/>
      <c r="X999" s="928"/>
      <c r="Y999" s="928"/>
      <c r="Z999" s="928"/>
      <c r="AA999" s="928"/>
      <c r="AB999" s="928"/>
      <c r="AC999" s="928"/>
      <c r="AD999" s="928"/>
      <c r="AE999" s="928"/>
      <c r="AF999" s="928"/>
      <c r="AG999" s="928"/>
      <c r="AH999" s="928"/>
      <c r="AI999" s="928"/>
      <c r="AJ999" s="928"/>
      <c r="AK999" s="928"/>
      <c r="AL999" s="928"/>
      <c r="AM999" s="928"/>
      <c r="AN999" s="928"/>
      <c r="AO999" s="928"/>
      <c r="AP999" s="928"/>
      <c r="AQ999" s="928"/>
      <c r="AR999" s="928"/>
    </row>
    <row r="1000" spans="1:44">
      <c r="A1000" s="928"/>
      <c r="B1000" s="928"/>
      <c r="C1000" s="928"/>
      <c r="D1000" s="928"/>
      <c r="E1000" s="928"/>
      <c r="F1000" s="928"/>
      <c r="G1000" s="928"/>
      <c r="H1000" s="928"/>
      <c r="I1000" s="928"/>
      <c r="J1000" s="928"/>
      <c r="K1000" s="928"/>
      <c r="L1000" s="928"/>
      <c r="M1000" s="928"/>
      <c r="N1000" s="928"/>
      <c r="O1000" s="928"/>
      <c r="P1000" s="928"/>
      <c r="Q1000" s="928"/>
      <c r="R1000" s="928"/>
      <c r="S1000" s="928"/>
      <c r="T1000" s="928"/>
      <c r="U1000" s="928"/>
      <c r="V1000" s="928"/>
      <c r="W1000" s="928"/>
      <c r="X1000" s="928"/>
      <c r="Y1000" s="928"/>
      <c r="Z1000" s="928"/>
      <c r="AA1000" s="928"/>
      <c r="AB1000" s="928"/>
      <c r="AC1000" s="928"/>
      <c r="AD1000" s="928"/>
      <c r="AE1000" s="928"/>
      <c r="AF1000" s="928"/>
      <c r="AG1000" s="928"/>
      <c r="AH1000" s="928"/>
      <c r="AI1000" s="928"/>
      <c r="AJ1000" s="928"/>
      <c r="AK1000" s="928"/>
      <c r="AL1000" s="928"/>
      <c r="AM1000" s="928"/>
      <c r="AN1000" s="928"/>
      <c r="AO1000" s="928"/>
      <c r="AP1000" s="928"/>
      <c r="AQ1000" s="928"/>
      <c r="AR1000" s="928"/>
    </row>
    <row r="1001" spans="1:44">
      <c r="A1001" s="928"/>
      <c r="B1001" s="928"/>
      <c r="C1001" s="928"/>
      <c r="D1001" s="928"/>
      <c r="E1001" s="928"/>
      <c r="F1001" s="928"/>
      <c r="G1001" s="928"/>
      <c r="H1001" s="928"/>
      <c r="I1001" s="928"/>
      <c r="J1001" s="928"/>
      <c r="K1001" s="928"/>
      <c r="L1001" s="928"/>
      <c r="M1001" s="928"/>
      <c r="N1001" s="928"/>
      <c r="O1001" s="928"/>
      <c r="P1001" s="928"/>
      <c r="Q1001" s="928"/>
      <c r="R1001" s="928"/>
      <c r="S1001" s="928"/>
      <c r="T1001" s="928"/>
      <c r="U1001" s="928"/>
      <c r="V1001" s="928"/>
      <c r="W1001" s="928"/>
      <c r="X1001" s="928"/>
      <c r="Y1001" s="928"/>
      <c r="Z1001" s="928"/>
      <c r="AA1001" s="928"/>
      <c r="AB1001" s="928"/>
      <c r="AC1001" s="928"/>
      <c r="AD1001" s="928"/>
      <c r="AE1001" s="928"/>
      <c r="AF1001" s="928"/>
      <c r="AG1001" s="928"/>
      <c r="AH1001" s="928"/>
      <c r="AI1001" s="928"/>
      <c r="AJ1001" s="928"/>
      <c r="AK1001" s="928"/>
      <c r="AL1001" s="928"/>
      <c r="AM1001" s="928"/>
      <c r="AN1001" s="928"/>
      <c r="AO1001" s="928"/>
      <c r="AP1001" s="928"/>
      <c r="AQ1001" s="928"/>
      <c r="AR1001" s="928"/>
    </row>
    <row r="1002" spans="1:44">
      <c r="A1002" s="928"/>
      <c r="B1002" s="928"/>
      <c r="C1002" s="928"/>
      <c r="D1002" s="928"/>
      <c r="E1002" s="928"/>
      <c r="F1002" s="928"/>
      <c r="G1002" s="928"/>
      <c r="H1002" s="928"/>
      <c r="I1002" s="928"/>
      <c r="J1002" s="928"/>
      <c r="K1002" s="928"/>
      <c r="L1002" s="928"/>
      <c r="M1002" s="928"/>
      <c r="N1002" s="928"/>
      <c r="O1002" s="928"/>
      <c r="P1002" s="928"/>
      <c r="Q1002" s="928"/>
      <c r="R1002" s="928"/>
      <c r="S1002" s="928"/>
      <c r="T1002" s="928"/>
      <c r="U1002" s="928"/>
      <c r="V1002" s="928"/>
      <c r="W1002" s="928"/>
      <c r="X1002" s="928"/>
      <c r="Y1002" s="928"/>
      <c r="Z1002" s="928"/>
      <c r="AA1002" s="928"/>
      <c r="AB1002" s="928"/>
      <c r="AC1002" s="928"/>
      <c r="AD1002" s="928"/>
      <c r="AE1002" s="928"/>
      <c r="AF1002" s="928"/>
      <c r="AG1002" s="928"/>
      <c r="AH1002" s="928"/>
      <c r="AI1002" s="928"/>
      <c r="AJ1002" s="928"/>
      <c r="AK1002" s="928"/>
      <c r="AL1002" s="928"/>
      <c r="AM1002" s="928"/>
      <c r="AN1002" s="928"/>
      <c r="AO1002" s="928"/>
      <c r="AP1002" s="928"/>
      <c r="AQ1002" s="928"/>
      <c r="AR1002" s="928"/>
    </row>
    <row r="1003" spans="1:44">
      <c r="A1003" s="928"/>
      <c r="B1003" s="928"/>
      <c r="C1003" s="928"/>
      <c r="D1003" s="928"/>
      <c r="E1003" s="928"/>
      <c r="F1003" s="928"/>
      <c r="G1003" s="928"/>
      <c r="H1003" s="928"/>
      <c r="I1003" s="928"/>
      <c r="J1003" s="928"/>
      <c r="K1003" s="928"/>
      <c r="L1003" s="928"/>
      <c r="M1003" s="928"/>
      <c r="N1003" s="928"/>
      <c r="O1003" s="928"/>
      <c r="P1003" s="928"/>
      <c r="Q1003" s="928"/>
      <c r="R1003" s="928"/>
      <c r="S1003" s="928"/>
      <c r="T1003" s="928"/>
      <c r="U1003" s="928"/>
      <c r="V1003" s="928"/>
      <c r="W1003" s="928"/>
      <c r="X1003" s="928"/>
      <c r="Y1003" s="928"/>
      <c r="Z1003" s="928"/>
      <c r="AA1003" s="928"/>
      <c r="AB1003" s="928"/>
      <c r="AC1003" s="928"/>
      <c r="AD1003" s="928"/>
      <c r="AE1003" s="928"/>
      <c r="AF1003" s="928"/>
      <c r="AG1003" s="928"/>
      <c r="AH1003" s="928"/>
      <c r="AI1003" s="928"/>
      <c r="AJ1003" s="928"/>
      <c r="AK1003" s="928"/>
      <c r="AL1003" s="928"/>
      <c r="AM1003" s="928"/>
      <c r="AN1003" s="928"/>
      <c r="AO1003" s="928"/>
      <c r="AP1003" s="928"/>
      <c r="AQ1003" s="928"/>
      <c r="AR1003" s="928"/>
    </row>
    <row r="1004" spans="1:44">
      <c r="A1004" s="928"/>
      <c r="B1004" s="928"/>
      <c r="C1004" s="928"/>
      <c r="D1004" s="928"/>
      <c r="E1004" s="928"/>
      <c r="F1004" s="928"/>
      <c r="G1004" s="928"/>
      <c r="H1004" s="928"/>
      <c r="I1004" s="928"/>
      <c r="J1004" s="928"/>
      <c r="K1004" s="928"/>
      <c r="L1004" s="928"/>
      <c r="M1004" s="928"/>
      <c r="N1004" s="928"/>
      <c r="O1004" s="928"/>
      <c r="P1004" s="928"/>
      <c r="Q1004" s="928"/>
      <c r="R1004" s="928"/>
      <c r="S1004" s="928"/>
      <c r="T1004" s="928"/>
      <c r="U1004" s="928"/>
      <c r="V1004" s="928"/>
      <c r="W1004" s="928"/>
      <c r="X1004" s="928"/>
      <c r="Y1004" s="928"/>
      <c r="Z1004" s="928"/>
      <c r="AA1004" s="928"/>
      <c r="AB1004" s="928"/>
      <c r="AC1004" s="928"/>
      <c r="AD1004" s="928"/>
      <c r="AE1004" s="928"/>
      <c r="AF1004" s="928"/>
      <c r="AG1004" s="928"/>
      <c r="AH1004" s="928"/>
      <c r="AI1004" s="928"/>
      <c r="AJ1004" s="928"/>
      <c r="AK1004" s="928"/>
      <c r="AL1004" s="928"/>
      <c r="AM1004" s="928"/>
      <c r="AN1004" s="928"/>
      <c r="AO1004" s="928"/>
      <c r="AP1004" s="928"/>
      <c r="AQ1004" s="928"/>
      <c r="AR1004" s="928"/>
    </row>
    <row r="1005" spans="1:44">
      <c r="A1005" s="928"/>
      <c r="B1005" s="928"/>
      <c r="C1005" s="928"/>
      <c r="D1005" s="928"/>
      <c r="E1005" s="928"/>
      <c r="F1005" s="928"/>
      <c r="G1005" s="928"/>
      <c r="H1005" s="928"/>
      <c r="I1005" s="928"/>
      <c r="J1005" s="928"/>
      <c r="K1005" s="928"/>
      <c r="L1005" s="928"/>
      <c r="M1005" s="928"/>
      <c r="N1005" s="928"/>
      <c r="O1005" s="928"/>
      <c r="P1005" s="928"/>
      <c r="Q1005" s="928"/>
      <c r="R1005" s="928"/>
      <c r="S1005" s="928"/>
      <c r="T1005" s="928"/>
      <c r="U1005" s="928"/>
      <c r="V1005" s="928"/>
      <c r="W1005" s="928"/>
      <c r="X1005" s="928"/>
      <c r="Y1005" s="928"/>
      <c r="Z1005" s="928"/>
      <c r="AA1005" s="928"/>
      <c r="AB1005" s="928"/>
      <c r="AC1005" s="928"/>
      <c r="AD1005" s="928"/>
      <c r="AE1005" s="928"/>
      <c r="AF1005" s="928"/>
      <c r="AG1005" s="928"/>
      <c r="AH1005" s="928"/>
      <c r="AI1005" s="928"/>
      <c r="AJ1005" s="928"/>
      <c r="AK1005" s="928"/>
      <c r="AL1005" s="928"/>
      <c r="AM1005" s="928"/>
      <c r="AN1005" s="928"/>
      <c r="AO1005" s="928"/>
      <c r="AP1005" s="928"/>
      <c r="AQ1005" s="928"/>
      <c r="AR1005" s="928"/>
    </row>
    <row r="1006" spans="1:44">
      <c r="A1006" s="928"/>
      <c r="B1006" s="928"/>
      <c r="C1006" s="928"/>
      <c r="D1006" s="928"/>
      <c r="E1006" s="928"/>
      <c r="F1006" s="928"/>
      <c r="G1006" s="928"/>
      <c r="H1006" s="928"/>
      <c r="I1006" s="928"/>
      <c r="J1006" s="928"/>
      <c r="K1006" s="928"/>
      <c r="L1006" s="928"/>
      <c r="M1006" s="928"/>
      <c r="N1006" s="928"/>
      <c r="O1006" s="928"/>
      <c r="P1006" s="928"/>
      <c r="Q1006" s="928"/>
      <c r="R1006" s="928"/>
      <c r="S1006" s="928"/>
      <c r="T1006" s="928"/>
      <c r="U1006" s="928"/>
      <c r="V1006" s="928"/>
      <c r="W1006" s="928"/>
      <c r="X1006" s="928"/>
      <c r="Y1006" s="928"/>
      <c r="Z1006" s="928"/>
      <c r="AA1006" s="928"/>
      <c r="AB1006" s="928"/>
      <c r="AC1006" s="928"/>
      <c r="AD1006" s="928"/>
      <c r="AE1006" s="928"/>
      <c r="AF1006" s="928"/>
      <c r="AG1006" s="928"/>
      <c r="AH1006" s="928"/>
      <c r="AI1006" s="928"/>
      <c r="AJ1006" s="928"/>
      <c r="AK1006" s="928"/>
      <c r="AL1006" s="928"/>
      <c r="AM1006" s="928"/>
      <c r="AN1006" s="928"/>
      <c r="AO1006" s="928"/>
      <c r="AP1006" s="928"/>
      <c r="AQ1006" s="928"/>
      <c r="AR1006" s="928"/>
    </row>
    <row r="1007" spans="1:44">
      <c r="A1007" s="928"/>
      <c r="B1007" s="928"/>
      <c r="C1007" s="928"/>
      <c r="D1007" s="928"/>
      <c r="E1007" s="928"/>
      <c r="F1007" s="928"/>
      <c r="G1007" s="928"/>
      <c r="H1007" s="928"/>
      <c r="I1007" s="928"/>
      <c r="J1007" s="928"/>
      <c r="K1007" s="928"/>
      <c r="L1007" s="928"/>
      <c r="M1007" s="928"/>
      <c r="N1007" s="928"/>
      <c r="O1007" s="928"/>
      <c r="P1007" s="928"/>
      <c r="Q1007" s="928"/>
      <c r="R1007" s="928"/>
      <c r="S1007" s="928"/>
      <c r="T1007" s="928"/>
      <c r="U1007" s="928"/>
      <c r="V1007" s="928"/>
      <c r="W1007" s="928"/>
      <c r="X1007" s="928"/>
      <c r="Y1007" s="928"/>
      <c r="Z1007" s="928"/>
      <c r="AA1007" s="928"/>
      <c r="AB1007" s="928"/>
      <c r="AC1007" s="928"/>
      <c r="AD1007" s="928"/>
      <c r="AE1007" s="928"/>
      <c r="AF1007" s="928"/>
      <c r="AG1007" s="928"/>
      <c r="AH1007" s="928"/>
      <c r="AI1007" s="928"/>
      <c r="AJ1007" s="928"/>
      <c r="AK1007" s="928"/>
      <c r="AL1007" s="928"/>
      <c r="AM1007" s="928"/>
      <c r="AN1007" s="928"/>
      <c r="AO1007" s="928"/>
      <c r="AP1007" s="928"/>
      <c r="AQ1007" s="928"/>
      <c r="AR1007" s="928"/>
    </row>
    <row r="1008" spans="1:44">
      <c r="A1008" s="928"/>
      <c r="B1008" s="928"/>
      <c r="C1008" s="928"/>
      <c r="D1008" s="928"/>
      <c r="E1008" s="928"/>
      <c r="F1008" s="928"/>
      <c r="G1008" s="928"/>
      <c r="H1008" s="928"/>
      <c r="I1008" s="928"/>
      <c r="J1008" s="928"/>
      <c r="K1008" s="928"/>
      <c r="L1008" s="928"/>
      <c r="M1008" s="928"/>
      <c r="N1008" s="928"/>
      <c r="O1008" s="928"/>
      <c r="P1008" s="928"/>
      <c r="Q1008" s="928"/>
      <c r="R1008" s="928"/>
      <c r="S1008" s="928"/>
      <c r="T1008" s="928"/>
      <c r="U1008" s="928"/>
      <c r="V1008" s="928"/>
      <c r="W1008" s="928"/>
      <c r="X1008" s="928"/>
      <c r="Y1008" s="928"/>
      <c r="Z1008" s="928"/>
      <c r="AA1008" s="928"/>
      <c r="AB1008" s="928"/>
      <c r="AC1008" s="928"/>
      <c r="AD1008" s="928"/>
      <c r="AE1008" s="928"/>
      <c r="AF1008" s="928"/>
      <c r="AG1008" s="928"/>
      <c r="AH1008" s="928"/>
      <c r="AI1008" s="928"/>
      <c r="AJ1008" s="928"/>
      <c r="AK1008" s="928"/>
      <c r="AL1008" s="928"/>
      <c r="AM1008" s="928"/>
      <c r="AN1008" s="928"/>
      <c r="AO1008" s="928"/>
      <c r="AP1008" s="928"/>
      <c r="AQ1008" s="928"/>
      <c r="AR1008" s="928"/>
    </row>
    <row r="1009" spans="1:44">
      <c r="A1009" s="928"/>
      <c r="B1009" s="928"/>
      <c r="C1009" s="928"/>
      <c r="D1009" s="928"/>
      <c r="E1009" s="928"/>
      <c r="F1009" s="928"/>
      <c r="G1009" s="928"/>
      <c r="H1009" s="928"/>
      <c r="I1009" s="928"/>
      <c r="J1009" s="928"/>
      <c r="K1009" s="928"/>
      <c r="L1009" s="928"/>
      <c r="M1009" s="928"/>
      <c r="N1009" s="928"/>
      <c r="O1009" s="928"/>
      <c r="P1009" s="928"/>
      <c r="Q1009" s="928"/>
      <c r="R1009" s="928"/>
      <c r="S1009" s="928"/>
      <c r="T1009" s="928"/>
      <c r="U1009" s="928"/>
      <c r="V1009" s="928"/>
      <c r="W1009" s="928"/>
      <c r="X1009" s="928"/>
      <c r="Y1009" s="928"/>
      <c r="Z1009" s="928"/>
      <c r="AA1009" s="928"/>
      <c r="AB1009" s="928"/>
      <c r="AC1009" s="928"/>
      <c r="AD1009" s="928"/>
      <c r="AE1009" s="928"/>
      <c r="AF1009" s="928"/>
      <c r="AG1009" s="928"/>
      <c r="AH1009" s="928"/>
      <c r="AI1009" s="928"/>
      <c r="AJ1009" s="928"/>
      <c r="AK1009" s="928"/>
      <c r="AL1009" s="928"/>
      <c r="AM1009" s="928"/>
      <c r="AN1009" s="928"/>
      <c r="AO1009" s="928"/>
      <c r="AP1009" s="928"/>
      <c r="AQ1009" s="928"/>
      <c r="AR1009" s="928"/>
    </row>
  </sheetData>
  <mergeCells count="188">
    <mergeCell ref="AT87:AT89"/>
    <mergeCell ref="AT30:AT31"/>
    <mergeCell ref="B32:F32"/>
    <mergeCell ref="G32:AL32"/>
    <mergeCell ref="AP32:AQ32"/>
    <mergeCell ref="B33:F33"/>
    <mergeCell ref="J38:J39"/>
    <mergeCell ref="K38:K39"/>
    <mergeCell ref="F39:F41"/>
    <mergeCell ref="AQ28:AQ29"/>
    <mergeCell ref="AS28:AS29"/>
    <mergeCell ref="AT28:AT29"/>
    <mergeCell ref="B30:F31"/>
    <mergeCell ref="G30:AJ31"/>
    <mergeCell ref="AK30:AK31"/>
    <mergeCell ref="AL30:AL31"/>
    <mergeCell ref="AM30:AP31"/>
    <mergeCell ref="AQ30:AQ31"/>
    <mergeCell ref="AS30:AS31"/>
    <mergeCell ref="AK28:AK29"/>
    <mergeCell ref="AL28:AL29"/>
    <mergeCell ref="AM28:AM29"/>
    <mergeCell ref="AN28:AN29"/>
    <mergeCell ref="AO28:AO29"/>
    <mergeCell ref="AP28:AP29"/>
    <mergeCell ref="B28:F29"/>
    <mergeCell ref="G28:AE29"/>
    <mergeCell ref="AF28:AF29"/>
    <mergeCell ref="AH28:AH29"/>
    <mergeCell ref="AI28:AI29"/>
    <mergeCell ref="AJ28:AJ29"/>
    <mergeCell ref="AK26:AP26"/>
    <mergeCell ref="B27:F27"/>
    <mergeCell ref="G27:AI27"/>
    <mergeCell ref="AK27:AP27"/>
    <mergeCell ref="B24:E24"/>
    <mergeCell ref="G24:AB24"/>
    <mergeCell ref="AC24:AE24"/>
    <mergeCell ref="AF24:AL24"/>
    <mergeCell ref="B25:E25"/>
    <mergeCell ref="G25:AE25"/>
    <mergeCell ref="AF25:AH25"/>
    <mergeCell ref="AI25:AQ25"/>
    <mergeCell ref="AT21:AT23"/>
    <mergeCell ref="B21:C23"/>
    <mergeCell ref="D21:E21"/>
    <mergeCell ref="G21:Y23"/>
    <mergeCell ref="Z21:Z23"/>
    <mergeCell ref="AA21:AA23"/>
    <mergeCell ref="AB21:AB23"/>
    <mergeCell ref="D22:E22"/>
    <mergeCell ref="D23:E23"/>
    <mergeCell ref="AS13:AS16"/>
    <mergeCell ref="AT13:AT16"/>
    <mergeCell ref="D14:E14"/>
    <mergeCell ref="D15:E15"/>
    <mergeCell ref="D16:E16"/>
    <mergeCell ref="AC17:AL20"/>
    <mergeCell ref="AM17:AM20"/>
    <mergeCell ref="G13:Y16"/>
    <mergeCell ref="Z13:Z16"/>
    <mergeCell ref="AA13:AA16"/>
    <mergeCell ref="AB13:AB16"/>
    <mergeCell ref="AC13:AL16"/>
    <mergeCell ref="AM13:AM16"/>
    <mergeCell ref="AN17:AN20"/>
    <mergeCell ref="AQ17:AQ20"/>
    <mergeCell ref="AS17:AS20"/>
    <mergeCell ref="AT17:AT20"/>
    <mergeCell ref="D18:E18"/>
    <mergeCell ref="D19:E19"/>
    <mergeCell ref="D20:E20"/>
    <mergeCell ref="D17:E17"/>
    <mergeCell ref="AB17:AB20"/>
    <mergeCell ref="AR12:AR31"/>
    <mergeCell ref="AS21:AS23"/>
    <mergeCell ref="B13:C16"/>
    <mergeCell ref="D13:E13"/>
    <mergeCell ref="AL10:AL11"/>
    <mergeCell ref="AM10:AM11"/>
    <mergeCell ref="AN10:AN11"/>
    <mergeCell ref="AO10:AO11"/>
    <mergeCell ref="AP10:AP11"/>
    <mergeCell ref="AQ10:AQ11"/>
    <mergeCell ref="AF10:AF11"/>
    <mergeCell ref="AG10:AG11"/>
    <mergeCell ref="AH10:AH11"/>
    <mergeCell ref="AI10:AI11"/>
    <mergeCell ref="AJ10:AJ11"/>
    <mergeCell ref="AK10:AK11"/>
    <mergeCell ref="Z10:Z11"/>
    <mergeCell ref="AA10:AA11"/>
    <mergeCell ref="AN13:AN16"/>
    <mergeCell ref="AO13:AP24"/>
    <mergeCell ref="AQ13:AQ16"/>
    <mergeCell ref="AC21:AL23"/>
    <mergeCell ref="AM21:AM23"/>
    <mergeCell ref="AN21:AN23"/>
    <mergeCell ref="AQ21:AQ23"/>
    <mergeCell ref="AT7:AT8"/>
    <mergeCell ref="I8:K8"/>
    <mergeCell ref="M8:T8"/>
    <mergeCell ref="B9:F11"/>
    <mergeCell ref="G9:AQ9"/>
    <mergeCell ref="G10:H11"/>
    <mergeCell ref="I10:K11"/>
    <mergeCell ref="L10:L11"/>
    <mergeCell ref="M10:T11"/>
    <mergeCell ref="U10:Y11"/>
    <mergeCell ref="AN7:AN8"/>
    <mergeCell ref="AO7:AO8"/>
    <mergeCell ref="AP7:AP8"/>
    <mergeCell ref="AQ7:AQ8"/>
    <mergeCell ref="AR7:AR8"/>
    <mergeCell ref="AS7:AS8"/>
    <mergeCell ref="AH7:AH8"/>
    <mergeCell ref="AI7:AI8"/>
    <mergeCell ref="AJ7:AJ8"/>
    <mergeCell ref="AK7:AK8"/>
    <mergeCell ref="AR10:AR11"/>
    <mergeCell ref="AS10:AS11"/>
    <mergeCell ref="AL7:AL8"/>
    <mergeCell ref="AM7:AM8"/>
    <mergeCell ref="AB7:AB8"/>
    <mergeCell ref="AC7:AC8"/>
    <mergeCell ref="AD7:AD8"/>
    <mergeCell ref="AE7:AE8"/>
    <mergeCell ref="AF7:AF8"/>
    <mergeCell ref="AG7:AG8"/>
    <mergeCell ref="AP4:AP5"/>
    <mergeCell ref="AJ4:AJ5"/>
    <mergeCell ref="AK4:AK5"/>
    <mergeCell ref="AL4:AL5"/>
    <mergeCell ref="AM4:AM5"/>
    <mergeCell ref="AN4:AN5"/>
    <mergeCell ref="AO4:AO5"/>
    <mergeCell ref="A6:A32"/>
    <mergeCell ref="B6:F6"/>
    <mergeCell ref="G6:H6"/>
    <mergeCell ref="B7:F8"/>
    <mergeCell ref="G7:H8"/>
    <mergeCell ref="I7:T7"/>
    <mergeCell ref="U7:Y8"/>
    <mergeCell ref="Z7:Z8"/>
    <mergeCell ref="AA7:AA8"/>
    <mergeCell ref="B17:C20"/>
    <mergeCell ref="G17:Y20"/>
    <mergeCell ref="Z17:Z20"/>
    <mergeCell ref="AA17:AA20"/>
    <mergeCell ref="B26:F26"/>
    <mergeCell ref="G26:AH26"/>
    <mergeCell ref="AB10:AB11"/>
    <mergeCell ref="AC10:AC11"/>
    <mergeCell ref="AD10:AD11"/>
    <mergeCell ref="AE10:AE11"/>
    <mergeCell ref="B12:E12"/>
    <mergeCell ref="F12:F25"/>
    <mergeCell ref="G12:T12"/>
    <mergeCell ref="U12:Y12"/>
    <mergeCell ref="AA12:AQ12"/>
    <mergeCell ref="A1:F5"/>
    <mergeCell ref="G1:H5"/>
    <mergeCell ref="I1:AP1"/>
    <mergeCell ref="Z4:Z5"/>
    <mergeCell ref="AA4:AA5"/>
    <mergeCell ref="AB4:AB5"/>
    <mergeCell ref="AC4:AE4"/>
    <mergeCell ref="AF4:AH4"/>
    <mergeCell ref="AI4:AI5"/>
    <mergeCell ref="P4:P5"/>
    <mergeCell ref="Q4:Q5"/>
    <mergeCell ref="R4:R5"/>
    <mergeCell ref="S4:S5"/>
    <mergeCell ref="T4:T5"/>
    <mergeCell ref="U4:Y4"/>
    <mergeCell ref="AS1:AS5"/>
    <mergeCell ref="AT1:AT5"/>
    <mergeCell ref="I2:T3"/>
    <mergeCell ref="U2:AP3"/>
    <mergeCell ref="AQ2:AQ5"/>
    <mergeCell ref="AR2:AR5"/>
    <mergeCell ref="I4:I5"/>
    <mergeCell ref="J4:J5"/>
    <mergeCell ref="K4:K5"/>
    <mergeCell ref="L4:L5"/>
    <mergeCell ref="M4:M5"/>
    <mergeCell ref="N4:N5"/>
    <mergeCell ref="O4:O5"/>
  </mergeCells>
  <hyperlinks>
    <hyperlink ref="G7:H8" location="WD!A1" display="x" xr:uid="{69B6C2F3-095A-4026-BAA0-74FD80BED212}"/>
    <hyperlink ref="I7:T7" location="'Programs In'!A1" display="X  " xr:uid="{460357E9-BFE3-4858-8CF8-88C638E095FF}"/>
    <hyperlink ref="B9:D11" location="'Table 3'!A1" display="Start                                                                                                                                      (Table 3)                                                          " xr:uid="{B21BF826-B420-482E-82B1-6D1D7DE675CF}"/>
    <hyperlink ref="AT11" location="'Table 1'!A8" display="## ANY Changes in  function settings                                                      Table1  Press2         " xr:uid="{69BFE65A-1E74-4761-B82F-77625C33C80E}"/>
    <hyperlink ref="B9:F11" location="Table3!A1" display="Start                                                                                                                                      (Table 3)                                                          " xr:uid="{4136A4F9-B075-48E2-8DB4-C66ADAD3D0CA}"/>
    <hyperlink ref="G10:H11" location="WD!A1" display="x" xr:uid="{EE000C04-1F99-4866-8098-D8163AAC81EC}"/>
  </hyperlinks>
  <pageMargins left="0.7" right="0.7" top="0.75" bottom="0.75" header="0.3" footer="0.3"/>
  <pageSetup orientation="portrait" r:id="rId1"/>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DFF2B-68A4-4AA8-8841-F75316A866C6}">
  <sheetPr>
    <tabColor theme="9" tint="0.59999389629810485"/>
  </sheetPr>
  <dimension ref="A1:AS8"/>
  <sheetViews>
    <sheetView topLeftCell="AF1" zoomScale="70" zoomScaleNormal="70" workbookViewId="0">
      <selection activeCell="K16" sqref="K16"/>
    </sheetView>
  </sheetViews>
  <sheetFormatPr defaultColWidth="8.85546875" defaultRowHeight="15"/>
  <cols>
    <col min="1" max="2" width="8.85546875" style="946"/>
    <col min="3" max="3" width="4.7109375" style="946" bestFit="1" customWidth="1"/>
    <col min="4" max="6" width="8.85546875" style="946"/>
    <col min="7" max="7" width="13.42578125" style="946" customWidth="1"/>
    <col min="8" max="8" width="8.7109375" style="946" bestFit="1" customWidth="1"/>
    <col min="9" max="9" width="8" style="946" customWidth="1"/>
    <col min="10" max="10" width="11.5703125" style="946" bestFit="1" customWidth="1"/>
    <col min="11" max="11" width="11.28515625" style="946" customWidth="1"/>
    <col min="12" max="12" width="10.5703125" style="946" customWidth="1"/>
    <col min="13" max="13" width="9.42578125" style="946" customWidth="1"/>
    <col min="14" max="14" width="12.140625" style="946" bestFit="1" customWidth="1"/>
    <col min="15" max="15" width="7.42578125" style="946" bestFit="1" customWidth="1"/>
    <col min="16" max="16" width="7.7109375" style="946" bestFit="1" customWidth="1"/>
    <col min="17" max="17" width="12.42578125" style="946" customWidth="1"/>
    <col min="18" max="18" width="12.7109375" style="946" bestFit="1" customWidth="1"/>
    <col min="19" max="19" width="10.85546875" style="946" bestFit="1" customWidth="1"/>
    <col min="20" max="25" width="8.7109375" style="946" customWidth="1"/>
    <col min="26" max="26" width="10.85546875" style="946" customWidth="1"/>
    <col min="27" max="27" width="27.140625" style="946" customWidth="1"/>
    <col min="28" max="28" width="15" style="946" customWidth="1"/>
    <col min="29" max="29" width="22.85546875" style="946" customWidth="1"/>
    <col min="30" max="30" width="13.7109375" style="946" customWidth="1"/>
    <col min="31" max="31" width="15.28515625" style="946" customWidth="1"/>
    <col min="32" max="32" width="19.5703125" style="946" customWidth="1"/>
    <col min="33" max="35" width="8.85546875" style="946"/>
    <col min="36" max="40" width="14.28515625" style="946" customWidth="1"/>
    <col min="41" max="41" width="12.7109375" style="946" customWidth="1"/>
    <col min="42" max="42" width="42.85546875" style="946" customWidth="1"/>
    <col min="43" max="43" width="24.28515625" style="946" customWidth="1"/>
    <col min="44" max="44" width="63.5703125" style="946" customWidth="1"/>
    <col min="45" max="45" width="55.5703125" style="946" customWidth="1"/>
    <col min="46" max="16384" width="8.85546875" style="946"/>
  </cols>
  <sheetData>
    <row r="1" spans="1:45">
      <c r="A1" s="2047" t="s">
        <v>838</v>
      </c>
      <c r="B1" s="2047"/>
      <c r="C1" s="2047"/>
      <c r="D1" s="945"/>
      <c r="E1" s="945"/>
      <c r="F1" s="945"/>
      <c r="G1" s="945"/>
      <c r="H1" s="945"/>
      <c r="I1" s="945"/>
      <c r="J1" s="945"/>
      <c r="K1" s="945"/>
      <c r="L1" s="945"/>
      <c r="M1" s="945"/>
      <c r="N1" s="945"/>
      <c r="O1" s="945"/>
      <c r="P1" s="945"/>
      <c r="Q1" s="945"/>
      <c r="R1" s="945"/>
      <c r="S1" s="945"/>
      <c r="T1" s="945"/>
      <c r="U1" s="945"/>
      <c r="V1" s="945"/>
      <c r="W1" s="945"/>
      <c r="X1" s="945"/>
      <c r="Y1" s="945"/>
      <c r="Z1" s="945"/>
      <c r="AA1" s="945"/>
      <c r="AB1" s="945"/>
      <c r="AC1" s="945"/>
      <c r="AD1" s="945"/>
      <c r="AE1" s="945"/>
      <c r="AF1" s="945"/>
      <c r="AG1" s="945"/>
      <c r="AH1" s="945"/>
      <c r="AI1" s="945"/>
      <c r="AJ1" s="945"/>
      <c r="AK1" s="945"/>
      <c r="AL1" s="945"/>
      <c r="AM1" s="945"/>
      <c r="AN1" s="945"/>
      <c r="AO1" s="945"/>
      <c r="AP1" s="945"/>
      <c r="AQ1" s="945"/>
      <c r="AR1" s="945"/>
      <c r="AS1" s="945"/>
    </row>
    <row r="2" spans="1:45">
      <c r="A2" s="2047"/>
      <c r="B2" s="2047"/>
      <c r="C2" s="2047"/>
      <c r="D2" s="945"/>
      <c r="E2" s="945"/>
      <c r="F2" s="945"/>
      <c r="G2" s="945"/>
      <c r="H2" s="945"/>
      <c r="I2" s="945"/>
      <c r="J2" s="945"/>
      <c r="K2" s="945"/>
      <c r="L2" s="945"/>
      <c r="M2" s="945"/>
      <c r="N2" s="945"/>
      <c r="O2" s="945"/>
      <c r="P2" s="945"/>
      <c r="Q2" s="945"/>
      <c r="R2" s="945"/>
      <c r="S2" s="945"/>
      <c r="T2" s="945"/>
      <c r="U2" s="945"/>
      <c r="V2" s="945"/>
      <c r="W2" s="945"/>
      <c r="X2" s="945"/>
      <c r="Y2" s="945"/>
      <c r="Z2" s="945"/>
      <c r="AA2" s="945"/>
      <c r="AB2" s="945"/>
      <c r="AC2" s="945"/>
      <c r="AD2" s="945"/>
      <c r="AE2" s="945"/>
      <c r="AF2" s="945"/>
      <c r="AG2" s="945"/>
      <c r="AH2" s="945"/>
      <c r="AI2" s="945"/>
      <c r="AJ2" s="945"/>
      <c r="AK2" s="945"/>
      <c r="AL2" s="945"/>
      <c r="AM2" s="945"/>
      <c r="AN2" s="945"/>
      <c r="AO2" s="945"/>
      <c r="AP2" s="945"/>
      <c r="AQ2" s="945"/>
      <c r="AR2" s="945"/>
      <c r="AS2" s="945"/>
    </row>
    <row r="3" spans="1:45" ht="88.15" customHeight="1">
      <c r="A3" s="2048" t="s">
        <v>839</v>
      </c>
      <c r="B3" s="2048"/>
      <c r="C3" s="2048"/>
      <c r="D3" s="2048"/>
      <c r="E3" s="2048"/>
      <c r="F3" s="2048"/>
      <c r="G3" s="2048"/>
      <c r="H3" s="945"/>
      <c r="I3" s="945"/>
      <c r="J3" s="945"/>
      <c r="K3" s="945"/>
      <c r="L3" s="945"/>
      <c r="M3" s="945"/>
      <c r="N3" s="945"/>
      <c r="O3" s="945"/>
      <c r="P3" s="945"/>
      <c r="Q3" s="945"/>
      <c r="R3" s="945"/>
      <c r="S3" s="945"/>
      <c r="T3" s="945"/>
      <c r="U3" s="945"/>
      <c r="V3" s="945"/>
      <c r="W3" s="945"/>
      <c r="X3" s="945"/>
      <c r="Y3" s="945"/>
      <c r="Z3" s="945"/>
      <c r="AA3" s="945"/>
      <c r="AB3" s="945"/>
      <c r="AC3" s="945"/>
      <c r="AD3" s="945"/>
      <c r="AE3" s="945"/>
      <c r="AF3" s="945"/>
      <c r="AG3" s="945"/>
      <c r="AH3" s="945"/>
      <c r="AI3" s="945"/>
      <c r="AJ3" s="945"/>
      <c r="AK3" s="945"/>
      <c r="AL3" s="945"/>
      <c r="AM3" s="945"/>
      <c r="AN3" s="945"/>
      <c r="AO3" s="945"/>
      <c r="AP3" s="945"/>
      <c r="AQ3" s="945"/>
      <c r="AR3" s="945"/>
      <c r="AS3" s="945"/>
    </row>
    <row r="4" spans="1:45" s="949" customFormat="1" ht="14.45" customHeight="1">
      <c r="A4" s="947"/>
      <c r="B4" s="948"/>
      <c r="C4" s="948"/>
      <c r="D4" s="2028" t="s">
        <v>840</v>
      </c>
      <c r="E4" s="2028"/>
      <c r="F4" s="2028"/>
      <c r="G4" s="2016"/>
      <c r="H4" s="1908" t="s">
        <v>841</v>
      </c>
      <c r="I4" s="1909"/>
      <c r="J4" s="1909"/>
      <c r="K4" s="1909"/>
      <c r="L4" s="1909"/>
      <c r="M4" s="1909"/>
      <c r="N4" s="1909"/>
      <c r="O4" s="1909"/>
      <c r="P4" s="1909"/>
      <c r="Q4" s="1909"/>
      <c r="R4" s="1909"/>
      <c r="S4" s="1910"/>
      <c r="T4" s="1914" t="s">
        <v>736</v>
      </c>
      <c r="U4" s="1915"/>
      <c r="V4" s="1915"/>
      <c r="W4" s="1915"/>
      <c r="X4" s="1915"/>
      <c r="Y4" s="1915"/>
      <c r="Z4" s="1915"/>
      <c r="AA4" s="1915"/>
      <c r="AB4" s="1915"/>
      <c r="AC4" s="1915"/>
      <c r="AD4" s="1915"/>
      <c r="AE4" s="1915"/>
      <c r="AF4" s="1915"/>
      <c r="AG4" s="1915"/>
      <c r="AH4" s="1915"/>
      <c r="AI4" s="1915"/>
      <c r="AJ4" s="1915"/>
      <c r="AK4" s="1915"/>
      <c r="AL4" s="1915"/>
      <c r="AM4" s="1915"/>
      <c r="AN4" s="1915"/>
      <c r="AO4" s="1915"/>
      <c r="AP4" s="1920" t="s">
        <v>737</v>
      </c>
      <c r="AQ4" s="2052" t="s">
        <v>738</v>
      </c>
      <c r="AR4" s="2055" t="s">
        <v>733</v>
      </c>
      <c r="AS4" s="2056" t="s">
        <v>734</v>
      </c>
    </row>
    <row r="5" spans="1:45" s="949" customFormat="1" ht="14.45" customHeight="1">
      <c r="A5" s="947"/>
      <c r="B5" s="948"/>
      <c r="C5" s="948"/>
      <c r="D5" s="2038"/>
      <c r="E5" s="2038"/>
      <c r="F5" s="2038"/>
      <c r="G5" s="2018"/>
      <c r="H5" s="1911"/>
      <c r="I5" s="1912"/>
      <c r="J5" s="1912"/>
      <c r="K5" s="1912"/>
      <c r="L5" s="1912"/>
      <c r="M5" s="1912"/>
      <c r="N5" s="1912"/>
      <c r="O5" s="1912"/>
      <c r="P5" s="1912"/>
      <c r="Q5" s="1912"/>
      <c r="R5" s="1912"/>
      <c r="S5" s="1913"/>
      <c r="T5" s="1917"/>
      <c r="U5" s="1918"/>
      <c r="V5" s="1918"/>
      <c r="W5" s="1918"/>
      <c r="X5" s="1918"/>
      <c r="Y5" s="1918"/>
      <c r="Z5" s="1918"/>
      <c r="AA5" s="1918"/>
      <c r="AB5" s="1918"/>
      <c r="AC5" s="1918"/>
      <c r="AD5" s="1918"/>
      <c r="AE5" s="1918"/>
      <c r="AF5" s="1918"/>
      <c r="AG5" s="1918"/>
      <c r="AH5" s="1918"/>
      <c r="AI5" s="1918"/>
      <c r="AJ5" s="1918"/>
      <c r="AK5" s="1918"/>
      <c r="AL5" s="1918"/>
      <c r="AM5" s="1918"/>
      <c r="AN5" s="1918"/>
      <c r="AO5" s="1918"/>
      <c r="AP5" s="1921"/>
      <c r="AQ5" s="2053"/>
      <c r="AR5" s="1903"/>
      <c r="AS5" s="2057"/>
    </row>
    <row r="6" spans="1:45" s="949" customFormat="1" ht="14.45" customHeight="1">
      <c r="A6" s="947"/>
      <c r="B6" s="948"/>
      <c r="C6" s="948"/>
      <c r="D6" s="2038"/>
      <c r="E6" s="2038"/>
      <c r="F6" s="2038"/>
      <c r="G6" s="2018"/>
      <c r="H6" s="1926" t="s">
        <v>739</v>
      </c>
      <c r="I6" s="1926" t="s">
        <v>740</v>
      </c>
      <c r="J6" s="1926" t="s">
        <v>741</v>
      </c>
      <c r="K6" s="1926" t="s">
        <v>742</v>
      </c>
      <c r="L6" s="1926" t="s">
        <v>743</v>
      </c>
      <c r="M6" s="1926" t="s">
        <v>744</v>
      </c>
      <c r="N6" s="1926" t="s">
        <v>908</v>
      </c>
      <c r="O6" s="1926" t="s">
        <v>745</v>
      </c>
      <c r="P6" s="1926" t="s">
        <v>746</v>
      </c>
      <c r="Q6" s="1926" t="s">
        <v>747</v>
      </c>
      <c r="R6" s="1926" t="s">
        <v>748</v>
      </c>
      <c r="S6" s="1926" t="s">
        <v>909</v>
      </c>
      <c r="T6" s="1930" t="s">
        <v>231</v>
      </c>
      <c r="U6" s="1930"/>
      <c r="V6" s="1930"/>
      <c r="W6" s="1930"/>
      <c r="X6" s="1930"/>
      <c r="Y6" s="1969" t="s">
        <v>189</v>
      </c>
      <c r="Z6" s="1971" t="s">
        <v>41</v>
      </c>
      <c r="AA6" s="1965" t="s">
        <v>107</v>
      </c>
      <c r="AB6" s="1973" t="s">
        <v>750</v>
      </c>
      <c r="AC6" s="1973"/>
      <c r="AD6" s="1973"/>
      <c r="AE6" s="1974" t="s">
        <v>362</v>
      </c>
      <c r="AF6" s="1974"/>
      <c r="AG6" s="1974"/>
      <c r="AH6" s="1975" t="s">
        <v>404</v>
      </c>
      <c r="AI6" s="1935" t="s">
        <v>913</v>
      </c>
      <c r="AJ6" s="1963" t="s">
        <v>754</v>
      </c>
      <c r="AK6" s="2200" t="s">
        <v>910</v>
      </c>
      <c r="AL6" s="1967" t="s">
        <v>755</v>
      </c>
      <c r="AM6" s="1933" t="s">
        <v>756</v>
      </c>
      <c r="AN6" s="1935" t="s">
        <v>757</v>
      </c>
      <c r="AO6" s="1937" t="s">
        <v>758</v>
      </c>
      <c r="AP6" s="1921"/>
      <c r="AQ6" s="2053"/>
      <c r="AR6" s="1903"/>
      <c r="AS6" s="2057"/>
    </row>
    <row r="7" spans="1:45" s="949" customFormat="1" ht="14.45" customHeight="1" thickBot="1">
      <c r="A7" s="950"/>
      <c r="B7" s="951"/>
      <c r="C7" s="951"/>
      <c r="D7" s="2049"/>
      <c r="E7" s="2049"/>
      <c r="F7" s="2049"/>
      <c r="G7" s="2050"/>
      <c r="H7" s="1927"/>
      <c r="I7" s="1927"/>
      <c r="J7" s="1927"/>
      <c r="K7" s="1927"/>
      <c r="L7" s="1927"/>
      <c r="M7" s="1927"/>
      <c r="N7" s="1927"/>
      <c r="O7" s="1927"/>
      <c r="P7" s="1927"/>
      <c r="Q7" s="1927"/>
      <c r="R7" s="1927"/>
      <c r="S7" s="1927"/>
      <c r="T7" s="924" t="s">
        <v>760</v>
      </c>
      <c r="U7" s="924" t="s">
        <v>761</v>
      </c>
      <c r="V7" s="924" t="s">
        <v>762</v>
      </c>
      <c r="W7" s="924" t="s">
        <v>763</v>
      </c>
      <c r="X7" s="924" t="s">
        <v>764</v>
      </c>
      <c r="Y7" s="1970"/>
      <c r="Z7" s="1972"/>
      <c r="AA7" s="1966"/>
      <c r="AB7" s="924" t="s">
        <v>436</v>
      </c>
      <c r="AC7" s="924" t="s">
        <v>50</v>
      </c>
      <c r="AD7" s="924" t="s">
        <v>441</v>
      </c>
      <c r="AE7" s="924" t="s">
        <v>359</v>
      </c>
      <c r="AF7" s="924" t="s">
        <v>360</v>
      </c>
      <c r="AG7" s="924" t="s">
        <v>361</v>
      </c>
      <c r="AH7" s="1976"/>
      <c r="AI7" s="2072"/>
      <c r="AJ7" s="1964"/>
      <c r="AK7" s="2205"/>
      <c r="AL7" s="2070"/>
      <c r="AM7" s="2071"/>
      <c r="AN7" s="2072"/>
      <c r="AO7" s="2059"/>
      <c r="AP7" s="1922"/>
      <c r="AQ7" s="2054"/>
      <c r="AR7" s="1904"/>
      <c r="AS7" s="2058"/>
    </row>
    <row r="8" spans="1:45" s="953" customFormat="1" ht="318" customHeight="1">
      <c r="A8" s="2060" t="s">
        <v>842</v>
      </c>
      <c r="B8" s="2061"/>
      <c r="C8" s="2062"/>
      <c r="D8" s="2063" t="s">
        <v>843</v>
      </c>
      <c r="E8" s="1932"/>
      <c r="F8" s="1932"/>
      <c r="G8" s="1932"/>
      <c r="H8" s="2064" t="s">
        <v>844</v>
      </c>
      <c r="I8" s="2065"/>
      <c r="J8" s="2065"/>
      <c r="K8" s="2065"/>
      <c r="L8" s="2065"/>
      <c r="M8" s="2065"/>
      <c r="N8" s="2065"/>
      <c r="O8" s="2065"/>
      <c r="P8" s="2065"/>
      <c r="Q8" s="2065"/>
      <c r="R8" s="2065"/>
      <c r="S8" s="2066"/>
      <c r="T8" s="1989" t="s">
        <v>845</v>
      </c>
      <c r="U8" s="1990"/>
      <c r="V8" s="1990"/>
      <c r="W8" s="1990"/>
      <c r="X8" s="1990"/>
      <c r="Y8" s="1990"/>
      <c r="Z8" s="1990"/>
      <c r="AA8" s="1990"/>
      <c r="AB8" s="1990"/>
      <c r="AC8" s="1990"/>
      <c r="AD8" s="1990"/>
      <c r="AE8" s="1990"/>
      <c r="AF8" s="1990"/>
      <c r="AG8" s="1990"/>
      <c r="AH8" s="926"/>
      <c r="AI8" s="926"/>
      <c r="AJ8" s="926"/>
      <c r="AK8" s="907"/>
      <c r="AL8" s="926" t="s">
        <v>366</v>
      </c>
      <c r="AM8" s="926"/>
      <c r="AN8" s="926"/>
      <c r="AO8" s="926"/>
      <c r="AP8" s="952" t="s">
        <v>847</v>
      </c>
      <c r="AQ8" s="926" t="s">
        <v>790</v>
      </c>
      <c r="AR8" s="926" t="s">
        <v>918</v>
      </c>
      <c r="AS8" s="926"/>
    </row>
  </sheetData>
  <mergeCells count="39">
    <mergeCell ref="A8:C8"/>
    <mergeCell ref="D8:G8"/>
    <mergeCell ref="H8:S8"/>
    <mergeCell ref="T8:AG8"/>
    <mergeCell ref="AE6:AG6"/>
    <mergeCell ref="S6:S7"/>
    <mergeCell ref="T6:X6"/>
    <mergeCell ref="Y6:Y7"/>
    <mergeCell ref="AS4:AS7"/>
    <mergeCell ref="H6:H7"/>
    <mergeCell ref="I6:I7"/>
    <mergeCell ref="J6:J7"/>
    <mergeCell ref="K6:K7"/>
    <mergeCell ref="L6:L7"/>
    <mergeCell ref="M6:M7"/>
    <mergeCell ref="N6:N7"/>
    <mergeCell ref="AP4:AP7"/>
    <mergeCell ref="Z6:Z7"/>
    <mergeCell ref="AA6:AA7"/>
    <mergeCell ref="AB6:AD6"/>
    <mergeCell ref="AQ4:AQ7"/>
    <mergeCell ref="AR4:AR7"/>
    <mergeCell ref="AM6:AM7"/>
    <mergeCell ref="AN6:AN7"/>
    <mergeCell ref="A1:C2"/>
    <mergeCell ref="A3:G3"/>
    <mergeCell ref="D4:G7"/>
    <mergeCell ref="H4:S5"/>
    <mergeCell ref="T4:AO5"/>
    <mergeCell ref="O6:O7"/>
    <mergeCell ref="P6:P7"/>
    <mergeCell ref="Q6:Q7"/>
    <mergeCell ref="R6:R7"/>
    <mergeCell ref="AO6:AO7"/>
    <mergeCell ref="AH6:AH7"/>
    <mergeCell ref="AI6:AI7"/>
    <mergeCell ref="AJ6:AJ7"/>
    <mergeCell ref="AK6:AK7"/>
    <mergeCell ref="AL6:AL7"/>
  </mergeCell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F95F2-E910-4BFC-9948-76C027832B08}">
  <sheetPr>
    <tabColor rgb="FFFF0000"/>
  </sheetPr>
  <dimension ref="A1:K4"/>
  <sheetViews>
    <sheetView workbookViewId="0">
      <selection activeCell="A4" sqref="A4:K4"/>
    </sheetView>
  </sheetViews>
  <sheetFormatPr defaultColWidth="8.85546875" defaultRowHeight="15"/>
  <cols>
    <col min="1" max="1" width="8.85546875" style="946"/>
    <col min="2" max="2" width="15.140625" style="946" customWidth="1"/>
    <col min="3" max="3" width="22.28515625" style="946" customWidth="1"/>
    <col min="4" max="4" width="15.28515625" style="946" customWidth="1"/>
    <col min="5" max="16384" width="8.85546875" style="946"/>
  </cols>
  <sheetData>
    <row r="1" spans="1:11" ht="15.75" thickBot="1">
      <c r="A1" s="2073" t="s">
        <v>849</v>
      </c>
      <c r="B1" s="2074"/>
      <c r="C1" s="2074"/>
      <c r="D1" s="2074"/>
      <c r="E1" s="2074"/>
      <c r="F1" s="2074"/>
      <c r="G1" s="2074"/>
      <c r="H1" s="2074"/>
      <c r="I1" s="2074"/>
      <c r="J1" s="2074"/>
      <c r="K1" s="2075"/>
    </row>
    <row r="2" spans="1:11">
      <c r="A2" s="2076" t="s">
        <v>850</v>
      </c>
      <c r="B2" s="2077"/>
      <c r="C2" s="2077"/>
      <c r="D2" s="2077"/>
      <c r="E2" s="2077"/>
      <c r="F2" s="2077"/>
      <c r="G2" s="2077"/>
      <c r="H2" s="2077"/>
      <c r="I2" s="2077"/>
      <c r="J2" s="2077"/>
      <c r="K2" s="2078"/>
    </row>
    <row r="3" spans="1:11" ht="15.75" thickBot="1">
      <c r="A3" s="2235" t="s">
        <v>851</v>
      </c>
      <c r="B3" s="2236"/>
      <c r="C3" s="2236"/>
      <c r="D3" s="2236"/>
      <c r="E3" s="2236"/>
      <c r="F3" s="2236"/>
      <c r="G3" s="2236"/>
      <c r="H3" s="2236"/>
      <c r="I3" s="2236"/>
      <c r="J3" s="2236"/>
      <c r="K3" s="2237"/>
    </row>
    <row r="4" spans="1:11" ht="15.75" thickBot="1">
      <c r="A4" s="2080" t="s">
        <v>962</v>
      </c>
      <c r="B4" s="2081"/>
      <c r="C4" s="2081"/>
      <c r="D4" s="2081"/>
      <c r="E4" s="2081"/>
      <c r="F4" s="2081"/>
      <c r="G4" s="2081"/>
      <c r="H4" s="2081"/>
      <c r="I4" s="2081"/>
      <c r="J4" s="2081"/>
      <c r="K4" s="2082"/>
    </row>
  </sheetData>
  <mergeCells count="4">
    <mergeCell ref="A1:K1"/>
    <mergeCell ref="A2:K2"/>
    <mergeCell ref="A3:K3"/>
    <mergeCell ref="A4:K4"/>
  </mergeCells>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487A0-BFDC-49B4-8ADE-A0FBDBA8935D}">
  <sheetPr>
    <tabColor theme="9" tint="0.59999389629810485"/>
  </sheetPr>
  <dimension ref="A1:FN1010"/>
  <sheetViews>
    <sheetView zoomScale="72" zoomScaleNormal="72" workbookViewId="0">
      <selection activeCell="K16" sqref="K16"/>
    </sheetView>
  </sheetViews>
  <sheetFormatPr defaultColWidth="8.85546875" defaultRowHeight="15"/>
  <cols>
    <col min="1" max="1" width="11.7109375" style="946" customWidth="1"/>
    <col min="2" max="2" width="12.7109375" style="946" customWidth="1"/>
    <col min="3" max="5" width="8.85546875" style="946"/>
    <col min="6" max="6" width="11" style="946" customWidth="1"/>
    <col min="7" max="7" width="10.7109375" style="946" customWidth="1"/>
    <col min="8" max="8" width="8.85546875" style="946"/>
    <col min="9" max="11" width="11.85546875" style="946" customWidth="1"/>
    <col min="12" max="12" width="15" style="946" customWidth="1"/>
    <col min="13" max="13" width="24.28515625" style="946" customWidth="1"/>
    <col min="14" max="14" width="23.7109375" style="946" customWidth="1"/>
    <col min="15" max="26" width="8.85546875" style="946"/>
    <col min="27" max="27" width="13" style="946" customWidth="1"/>
    <col min="28" max="30" width="8.85546875" style="946"/>
    <col min="31" max="31" width="13" style="946" customWidth="1"/>
    <col min="32" max="39" width="8.85546875" style="946"/>
    <col min="40" max="43" width="13.85546875" style="944" customWidth="1"/>
    <col min="44" max="45" width="8.85546875" style="946"/>
    <col min="46" max="46" width="32.5703125" style="946" customWidth="1"/>
    <col min="47" max="47" width="13.7109375" style="946" customWidth="1"/>
    <col min="48" max="48" width="23.28515625" style="946" customWidth="1"/>
    <col min="49" max="49" width="47.140625" style="946" customWidth="1"/>
    <col min="50" max="16384" width="8.85546875" style="946"/>
  </cols>
  <sheetData>
    <row r="1" spans="1:170" ht="15" customHeight="1">
      <c r="A1" s="2047" t="s">
        <v>852</v>
      </c>
      <c r="B1" s="2047"/>
      <c r="C1" s="2022"/>
      <c r="D1" s="2022"/>
      <c r="E1" s="2022"/>
      <c r="F1" s="2022"/>
      <c r="G1" s="2022"/>
      <c r="H1" s="2022"/>
      <c r="I1" s="2022"/>
      <c r="J1" s="2022"/>
      <c r="K1" s="2022"/>
      <c r="L1" s="2022"/>
      <c r="M1" s="2022"/>
      <c r="N1" s="2022"/>
      <c r="O1" s="2022"/>
      <c r="P1" s="2022"/>
      <c r="Q1" s="2022"/>
      <c r="R1" s="2022"/>
      <c r="S1" s="2022"/>
      <c r="T1" s="2022"/>
      <c r="U1" s="2022"/>
      <c r="V1" s="2022"/>
      <c r="W1" s="2022"/>
      <c r="X1" s="2022"/>
      <c r="Y1" s="2022"/>
      <c r="Z1" s="2022"/>
      <c r="AA1" s="2022"/>
      <c r="AB1" s="2022"/>
      <c r="AC1" s="2022"/>
      <c r="AD1" s="2022"/>
      <c r="AE1" s="2022"/>
      <c r="AF1" s="2022"/>
      <c r="AG1" s="2022"/>
      <c r="AH1" s="2022"/>
      <c r="AI1" s="2022"/>
      <c r="AJ1" s="2022"/>
      <c r="AK1" s="2022"/>
      <c r="AL1" s="2022"/>
      <c r="AM1" s="2022"/>
      <c r="AN1" s="2022"/>
      <c r="AO1" s="2022"/>
      <c r="AP1" s="2022"/>
      <c r="AQ1" s="2022"/>
      <c r="AR1" s="2022"/>
      <c r="AS1" s="2022"/>
      <c r="AT1" s="2022"/>
      <c r="AU1" s="2022"/>
      <c r="AV1" s="2022"/>
      <c r="AW1" s="2022"/>
    </row>
    <row r="2" spans="1:170" ht="15.6" customHeight="1" thickBot="1">
      <c r="A2" s="2047"/>
      <c r="B2" s="2047"/>
      <c r="C2" s="2083"/>
      <c r="D2" s="2083"/>
      <c r="E2" s="2083"/>
      <c r="F2" s="2083"/>
      <c r="G2" s="2083"/>
      <c r="H2" s="2083"/>
      <c r="I2" s="2083"/>
      <c r="J2" s="2083"/>
      <c r="K2" s="2083"/>
      <c r="L2" s="2083"/>
      <c r="M2" s="2083"/>
      <c r="N2" s="2083"/>
      <c r="O2" s="2083"/>
      <c r="P2" s="2083"/>
      <c r="Q2" s="2083"/>
      <c r="R2" s="2083"/>
      <c r="S2" s="2083"/>
      <c r="T2" s="2083"/>
      <c r="U2" s="2083"/>
      <c r="V2" s="2083"/>
      <c r="W2" s="2083"/>
      <c r="X2" s="2083"/>
      <c r="Y2" s="2083"/>
      <c r="Z2" s="2083"/>
      <c r="AA2" s="2083"/>
      <c r="AB2" s="2083"/>
      <c r="AC2" s="2083"/>
      <c r="AD2" s="2083"/>
      <c r="AE2" s="2083"/>
      <c r="AF2" s="2083"/>
      <c r="AG2" s="2083"/>
      <c r="AH2" s="2083"/>
      <c r="AI2" s="2083"/>
      <c r="AJ2" s="2083"/>
      <c r="AK2" s="2083"/>
      <c r="AL2" s="2083"/>
      <c r="AM2" s="2083"/>
      <c r="AN2" s="2083"/>
      <c r="AO2" s="2083"/>
      <c r="AP2" s="2083"/>
      <c r="AQ2" s="2083"/>
      <c r="AR2" s="2083"/>
      <c r="AS2" s="2083"/>
      <c r="AT2" s="2083"/>
      <c r="AU2" s="2083"/>
      <c r="AV2" s="2083"/>
      <c r="AW2" s="2083"/>
    </row>
    <row r="3" spans="1:170" s="954" customFormat="1" ht="14.45" customHeight="1">
      <c r="A3" s="1893" t="s">
        <v>730</v>
      </c>
      <c r="B3" s="1894"/>
      <c r="C3" s="1899" t="s">
        <v>369</v>
      </c>
      <c r="D3" s="1900"/>
      <c r="E3" s="1900"/>
      <c r="F3" s="1900"/>
      <c r="G3" s="1900"/>
      <c r="H3" s="1900"/>
      <c r="I3" s="1900"/>
      <c r="J3" s="1900"/>
      <c r="K3" s="1900"/>
      <c r="L3" s="1900"/>
      <c r="M3" s="1900"/>
      <c r="N3" s="1900"/>
      <c r="O3" s="1900"/>
      <c r="P3" s="1900"/>
      <c r="Q3" s="1900"/>
      <c r="R3" s="1900"/>
      <c r="S3" s="1900"/>
      <c r="T3" s="1900"/>
      <c r="U3" s="1900"/>
      <c r="V3" s="1900"/>
      <c r="W3" s="1900"/>
      <c r="X3" s="1900"/>
      <c r="Y3" s="1900"/>
      <c r="Z3" s="1900"/>
      <c r="AA3" s="1900"/>
      <c r="AB3" s="1900"/>
      <c r="AC3" s="1900"/>
      <c r="AD3" s="1900"/>
      <c r="AE3" s="1900"/>
      <c r="AF3" s="1900"/>
      <c r="AG3" s="1900"/>
      <c r="AH3" s="1900"/>
      <c r="AI3" s="1900"/>
      <c r="AJ3" s="1900"/>
      <c r="AK3" s="1900"/>
      <c r="AL3" s="1900"/>
      <c r="AM3" s="1900"/>
      <c r="AN3" s="1900"/>
      <c r="AO3" s="1900"/>
      <c r="AP3" s="1900"/>
      <c r="AQ3" s="1900"/>
      <c r="AR3" s="1900"/>
      <c r="AS3" s="1901"/>
      <c r="AT3" s="919" t="s">
        <v>731</v>
      </c>
      <c r="AU3" s="920" t="s">
        <v>732</v>
      </c>
      <c r="AV3" s="1902" t="s">
        <v>733</v>
      </c>
      <c r="AW3" s="1905" t="s">
        <v>734</v>
      </c>
      <c r="AX3" s="949"/>
      <c r="AY3" s="949"/>
      <c r="AZ3" s="949"/>
      <c r="BA3" s="949"/>
      <c r="BB3" s="949"/>
      <c r="BC3" s="949"/>
      <c r="BD3" s="949"/>
      <c r="BE3" s="949"/>
      <c r="BF3" s="949"/>
      <c r="BG3" s="949"/>
      <c r="BH3" s="949"/>
      <c r="BI3" s="949"/>
      <c r="BJ3" s="949"/>
      <c r="BK3" s="949"/>
      <c r="BL3" s="949"/>
      <c r="BM3" s="949"/>
      <c r="BN3" s="949"/>
      <c r="BO3" s="949"/>
      <c r="BP3" s="949"/>
      <c r="BQ3" s="949"/>
      <c r="BR3" s="949"/>
      <c r="BS3" s="949"/>
      <c r="BT3" s="949"/>
      <c r="BU3" s="949"/>
      <c r="BV3" s="949"/>
      <c r="BW3" s="949"/>
      <c r="BX3" s="949"/>
      <c r="BY3" s="949"/>
      <c r="BZ3" s="949"/>
      <c r="CA3" s="949"/>
      <c r="CB3" s="949"/>
      <c r="CC3" s="949"/>
      <c r="CD3" s="949"/>
      <c r="CE3" s="949"/>
      <c r="CF3" s="949"/>
      <c r="CG3" s="949"/>
      <c r="CH3" s="949"/>
      <c r="CI3" s="949"/>
      <c r="CJ3" s="949"/>
      <c r="CK3" s="949"/>
      <c r="CL3" s="949"/>
      <c r="CM3" s="949"/>
      <c r="CN3" s="949"/>
      <c r="CO3" s="949"/>
      <c r="CP3" s="949"/>
      <c r="CQ3" s="949"/>
      <c r="CR3" s="949"/>
      <c r="CS3" s="949"/>
      <c r="CT3" s="949"/>
      <c r="CU3" s="949"/>
      <c r="CV3" s="949"/>
      <c r="CW3" s="949"/>
      <c r="CX3" s="949"/>
      <c r="CY3" s="949"/>
      <c r="CZ3" s="949"/>
      <c r="DA3" s="949"/>
      <c r="DB3" s="949"/>
      <c r="DC3" s="949"/>
      <c r="DD3" s="949"/>
      <c r="DE3" s="949"/>
      <c r="DF3" s="949"/>
      <c r="DG3" s="949"/>
      <c r="DH3" s="949"/>
      <c r="DI3" s="949"/>
      <c r="DJ3" s="949"/>
      <c r="DK3" s="949"/>
      <c r="DL3" s="949"/>
      <c r="DM3" s="949"/>
      <c r="DN3" s="949"/>
      <c r="DO3" s="949"/>
      <c r="DP3" s="949"/>
      <c r="DQ3" s="949"/>
      <c r="DR3" s="949"/>
      <c r="DS3" s="949"/>
      <c r="DT3" s="949"/>
      <c r="DU3" s="949"/>
      <c r="DV3" s="949"/>
      <c r="DW3" s="949"/>
      <c r="DX3" s="949"/>
      <c r="DY3" s="949"/>
      <c r="DZ3" s="949"/>
      <c r="EA3" s="949"/>
      <c r="EB3" s="949"/>
      <c r="EC3" s="949"/>
      <c r="ED3" s="949"/>
      <c r="EE3" s="949"/>
      <c r="EF3" s="949"/>
      <c r="EG3" s="949"/>
      <c r="EH3" s="949"/>
      <c r="EI3" s="949"/>
      <c r="EJ3" s="949"/>
      <c r="EK3" s="949"/>
      <c r="EL3" s="949"/>
      <c r="EM3" s="949"/>
      <c r="EN3" s="949"/>
      <c r="EO3" s="949"/>
      <c r="EP3" s="949"/>
      <c r="EQ3" s="949"/>
      <c r="ER3" s="949"/>
      <c r="ES3" s="949"/>
      <c r="ET3" s="949"/>
      <c r="EU3" s="949"/>
      <c r="EV3" s="949"/>
      <c r="EW3" s="949"/>
      <c r="EX3" s="949"/>
      <c r="EY3" s="949"/>
      <c r="EZ3" s="949"/>
      <c r="FA3" s="949"/>
      <c r="FB3" s="949"/>
      <c r="FC3" s="949"/>
      <c r="FD3" s="949"/>
      <c r="FE3" s="949"/>
      <c r="FF3" s="949"/>
      <c r="FG3" s="949"/>
      <c r="FH3" s="949"/>
      <c r="FI3" s="949"/>
      <c r="FJ3" s="949"/>
      <c r="FK3" s="949"/>
      <c r="FL3" s="949"/>
      <c r="FM3" s="949"/>
      <c r="FN3" s="949"/>
    </row>
    <row r="4" spans="1:170" s="954" customFormat="1" ht="14.45" customHeight="1">
      <c r="A4" s="1895"/>
      <c r="B4" s="1896"/>
      <c r="C4" s="1908" t="s">
        <v>853</v>
      </c>
      <c r="D4" s="1909"/>
      <c r="E4" s="1909"/>
      <c r="F4" s="1909"/>
      <c r="G4" s="1909"/>
      <c r="H4" s="1909"/>
      <c r="I4" s="1909"/>
      <c r="J4" s="1909"/>
      <c r="K4" s="1909"/>
      <c r="L4" s="1909"/>
      <c r="M4" s="1909"/>
      <c r="N4" s="1910"/>
      <c r="O4" s="1914" t="s">
        <v>736</v>
      </c>
      <c r="P4" s="1915"/>
      <c r="Q4" s="1915"/>
      <c r="R4" s="1915"/>
      <c r="S4" s="1915"/>
      <c r="T4" s="1915"/>
      <c r="U4" s="1915"/>
      <c r="V4" s="1915"/>
      <c r="W4" s="1915"/>
      <c r="X4" s="1915"/>
      <c r="Y4" s="1915"/>
      <c r="Z4" s="1915"/>
      <c r="AA4" s="1915"/>
      <c r="AB4" s="1915"/>
      <c r="AC4" s="1915"/>
      <c r="AD4" s="1915"/>
      <c r="AE4" s="1915"/>
      <c r="AF4" s="1915"/>
      <c r="AG4" s="1915"/>
      <c r="AH4" s="1915"/>
      <c r="AI4" s="1915"/>
      <c r="AJ4" s="1915"/>
      <c r="AK4" s="1915"/>
      <c r="AL4" s="1915"/>
      <c r="AM4" s="2087" t="s">
        <v>913</v>
      </c>
      <c r="AN4" s="2238" t="s">
        <v>754</v>
      </c>
      <c r="AO4" s="1965" t="s">
        <v>910</v>
      </c>
      <c r="AP4" s="1967" t="s">
        <v>755</v>
      </c>
      <c r="AQ4" s="1933" t="s">
        <v>756</v>
      </c>
      <c r="AR4" s="2087" t="s">
        <v>757</v>
      </c>
      <c r="AS4" s="1937" t="s">
        <v>758</v>
      </c>
      <c r="AT4" s="1920" t="s">
        <v>737</v>
      </c>
      <c r="AU4" s="1923" t="s">
        <v>738</v>
      </c>
      <c r="AV4" s="1903"/>
      <c r="AW4" s="1906"/>
      <c r="AX4" s="949"/>
      <c r="AY4" s="949"/>
      <c r="AZ4" s="949"/>
      <c r="BA4" s="949"/>
      <c r="BB4" s="949"/>
      <c r="BC4" s="949"/>
      <c r="BD4" s="949"/>
      <c r="BE4" s="949"/>
      <c r="BF4" s="949"/>
      <c r="BG4" s="949"/>
      <c r="BH4" s="949"/>
      <c r="BI4" s="949"/>
      <c r="BJ4" s="949"/>
      <c r="BK4" s="949"/>
      <c r="BL4" s="949"/>
      <c r="BM4" s="949"/>
      <c r="BN4" s="949"/>
      <c r="BO4" s="949"/>
      <c r="BP4" s="949"/>
      <c r="BQ4" s="949"/>
      <c r="BR4" s="949"/>
      <c r="BS4" s="949"/>
      <c r="BT4" s="949"/>
      <c r="BU4" s="949"/>
      <c r="BV4" s="949"/>
      <c r="BW4" s="949"/>
      <c r="BX4" s="949"/>
      <c r="BY4" s="949"/>
      <c r="BZ4" s="949"/>
      <c r="CA4" s="949"/>
      <c r="CB4" s="949"/>
      <c r="CC4" s="949"/>
      <c r="CD4" s="949"/>
      <c r="CE4" s="949"/>
      <c r="CF4" s="949"/>
      <c r="CG4" s="949"/>
      <c r="CH4" s="949"/>
      <c r="CI4" s="949"/>
      <c r="CJ4" s="949"/>
      <c r="CK4" s="949"/>
      <c r="CL4" s="949"/>
      <c r="CM4" s="949"/>
      <c r="CN4" s="949"/>
      <c r="CO4" s="949"/>
      <c r="CP4" s="949"/>
      <c r="CQ4" s="949"/>
      <c r="CR4" s="949"/>
      <c r="CS4" s="949"/>
      <c r="CT4" s="949"/>
      <c r="CU4" s="949"/>
      <c r="CV4" s="949"/>
      <c r="CW4" s="949"/>
      <c r="CX4" s="949"/>
      <c r="CY4" s="949"/>
      <c r="CZ4" s="949"/>
      <c r="DA4" s="949"/>
      <c r="DB4" s="949"/>
      <c r="DC4" s="949"/>
      <c r="DD4" s="949"/>
      <c r="DE4" s="949"/>
      <c r="DF4" s="949"/>
      <c r="DG4" s="949"/>
      <c r="DH4" s="949"/>
      <c r="DI4" s="949"/>
      <c r="DJ4" s="949"/>
      <c r="DK4" s="949"/>
      <c r="DL4" s="949"/>
      <c r="DM4" s="949"/>
      <c r="DN4" s="949"/>
      <c r="DO4" s="949"/>
      <c r="DP4" s="949"/>
      <c r="DQ4" s="949"/>
      <c r="DR4" s="949"/>
      <c r="DS4" s="949"/>
      <c r="DT4" s="949"/>
      <c r="DU4" s="949"/>
      <c r="DV4" s="949"/>
      <c r="DW4" s="949"/>
      <c r="DX4" s="949"/>
      <c r="DY4" s="949"/>
      <c r="DZ4" s="949"/>
      <c r="EA4" s="949"/>
      <c r="EB4" s="949"/>
      <c r="EC4" s="949"/>
      <c r="ED4" s="949"/>
      <c r="EE4" s="949"/>
      <c r="EF4" s="949"/>
      <c r="EG4" s="949"/>
      <c r="EH4" s="949"/>
      <c r="EI4" s="949"/>
      <c r="EJ4" s="949"/>
      <c r="EK4" s="949"/>
      <c r="EL4" s="949"/>
      <c r="EM4" s="949"/>
      <c r="EN4" s="949"/>
      <c r="EO4" s="949"/>
      <c r="EP4" s="949"/>
      <c r="EQ4" s="949"/>
      <c r="ER4" s="949"/>
      <c r="ES4" s="949"/>
      <c r="ET4" s="949"/>
      <c r="EU4" s="949"/>
      <c r="EV4" s="949"/>
      <c r="EW4" s="949"/>
      <c r="EX4" s="949"/>
      <c r="EY4" s="949"/>
      <c r="EZ4" s="949"/>
      <c r="FA4" s="949"/>
      <c r="FB4" s="949"/>
      <c r="FC4" s="949"/>
      <c r="FD4" s="949"/>
      <c r="FE4" s="949"/>
      <c r="FF4" s="949"/>
      <c r="FG4" s="949"/>
      <c r="FH4" s="949"/>
      <c r="FI4" s="949"/>
      <c r="FJ4" s="949"/>
      <c r="FK4" s="949"/>
      <c r="FL4" s="949"/>
      <c r="FM4" s="949"/>
      <c r="FN4" s="949"/>
    </row>
    <row r="5" spans="1:170" s="955" customFormat="1" ht="15" customHeight="1">
      <c r="A5" s="1895"/>
      <c r="B5" s="1896"/>
      <c r="C5" s="1911"/>
      <c r="D5" s="1912"/>
      <c r="E5" s="1912"/>
      <c r="F5" s="1912"/>
      <c r="G5" s="1912"/>
      <c r="H5" s="1912"/>
      <c r="I5" s="1912"/>
      <c r="J5" s="1912"/>
      <c r="K5" s="1912"/>
      <c r="L5" s="1912"/>
      <c r="M5" s="1912"/>
      <c r="N5" s="1913"/>
      <c r="O5" s="2084"/>
      <c r="P5" s="2085"/>
      <c r="Q5" s="2085"/>
      <c r="R5" s="2085"/>
      <c r="S5" s="2085"/>
      <c r="T5" s="2085"/>
      <c r="U5" s="2085"/>
      <c r="V5" s="2085"/>
      <c r="W5" s="2085"/>
      <c r="X5" s="2085"/>
      <c r="Y5" s="2085"/>
      <c r="Z5" s="2085"/>
      <c r="AA5" s="2085"/>
      <c r="AB5" s="2085"/>
      <c r="AC5" s="2085"/>
      <c r="AD5" s="2085"/>
      <c r="AE5" s="2085"/>
      <c r="AF5" s="2085"/>
      <c r="AG5" s="2085"/>
      <c r="AH5" s="2085"/>
      <c r="AI5" s="2085"/>
      <c r="AJ5" s="2085"/>
      <c r="AK5" s="2085"/>
      <c r="AL5" s="2085"/>
      <c r="AM5" s="2087"/>
      <c r="AN5" s="2239"/>
      <c r="AO5" s="2241"/>
      <c r="AP5" s="1968"/>
      <c r="AQ5" s="1934"/>
      <c r="AR5" s="2087"/>
      <c r="AS5" s="1938"/>
      <c r="AT5" s="1921"/>
      <c r="AU5" s="1924"/>
      <c r="AV5" s="1903"/>
      <c r="AW5" s="1906"/>
      <c r="AX5" s="949"/>
      <c r="AY5" s="949"/>
      <c r="AZ5" s="949"/>
      <c r="BA5" s="949"/>
      <c r="BB5" s="949"/>
      <c r="BC5" s="949"/>
      <c r="BD5" s="949"/>
      <c r="BE5" s="949"/>
      <c r="BF5" s="949"/>
      <c r="BG5" s="949"/>
      <c r="BH5" s="949"/>
      <c r="BI5" s="949"/>
      <c r="BJ5" s="949"/>
      <c r="BK5" s="949"/>
      <c r="BL5" s="949"/>
      <c r="BM5" s="949"/>
      <c r="BN5" s="949"/>
      <c r="BO5" s="949"/>
      <c r="BP5" s="949"/>
      <c r="BQ5" s="949"/>
      <c r="BR5" s="949"/>
      <c r="BS5" s="949"/>
      <c r="BT5" s="949"/>
      <c r="BU5" s="949"/>
      <c r="BV5" s="949"/>
      <c r="BW5" s="949"/>
      <c r="BX5" s="949"/>
      <c r="BY5" s="949"/>
      <c r="BZ5" s="949"/>
      <c r="CA5" s="949"/>
      <c r="CB5" s="949"/>
      <c r="CC5" s="949"/>
      <c r="CD5" s="949"/>
      <c r="CE5" s="949"/>
      <c r="CF5" s="949"/>
      <c r="CG5" s="949"/>
      <c r="CH5" s="949"/>
      <c r="CI5" s="949"/>
      <c r="CJ5" s="949"/>
      <c r="CK5" s="949"/>
      <c r="CL5" s="949"/>
      <c r="CM5" s="949"/>
      <c r="CN5" s="949"/>
      <c r="CO5" s="949"/>
      <c r="CP5" s="949"/>
      <c r="CQ5" s="949"/>
      <c r="CR5" s="949"/>
      <c r="CS5" s="949"/>
      <c r="CT5" s="949"/>
      <c r="CU5" s="949"/>
      <c r="CV5" s="949"/>
      <c r="CW5" s="949"/>
      <c r="CX5" s="949"/>
      <c r="CY5" s="949"/>
      <c r="CZ5" s="949"/>
      <c r="DA5" s="949"/>
      <c r="DB5" s="949"/>
      <c r="DC5" s="949"/>
      <c r="DD5" s="949"/>
      <c r="DE5" s="949"/>
      <c r="DF5" s="949"/>
      <c r="DG5" s="949"/>
      <c r="DH5" s="949"/>
      <c r="DI5" s="949"/>
      <c r="DJ5" s="949"/>
      <c r="DK5" s="949"/>
      <c r="DL5" s="949"/>
      <c r="DM5" s="949"/>
      <c r="DN5" s="949"/>
      <c r="DO5" s="949"/>
      <c r="DP5" s="949"/>
      <c r="DQ5" s="949"/>
      <c r="DR5" s="949"/>
      <c r="DS5" s="949"/>
      <c r="DT5" s="949"/>
      <c r="DU5" s="949"/>
      <c r="DV5" s="949"/>
      <c r="DW5" s="949"/>
      <c r="DX5" s="949"/>
      <c r="DY5" s="949"/>
      <c r="DZ5" s="949"/>
      <c r="EA5" s="949"/>
      <c r="EB5" s="949"/>
      <c r="EC5" s="949"/>
      <c r="ED5" s="949"/>
      <c r="EE5" s="949"/>
      <c r="EF5" s="949"/>
      <c r="EG5" s="949"/>
      <c r="EH5" s="949"/>
      <c r="EI5" s="949"/>
      <c r="EJ5" s="949"/>
      <c r="EK5" s="949"/>
      <c r="EL5" s="949"/>
      <c r="EM5" s="949"/>
      <c r="EN5" s="949"/>
      <c r="EO5" s="949"/>
      <c r="EP5" s="949"/>
      <c r="EQ5" s="949"/>
      <c r="ER5" s="949"/>
      <c r="ES5" s="949"/>
      <c r="ET5" s="949"/>
      <c r="EU5" s="949"/>
      <c r="EV5" s="949"/>
      <c r="EW5" s="949"/>
      <c r="EX5" s="949"/>
      <c r="EY5" s="949"/>
      <c r="EZ5" s="949"/>
      <c r="FA5" s="949"/>
      <c r="FB5" s="949"/>
      <c r="FC5" s="949"/>
      <c r="FD5" s="949"/>
      <c r="FE5" s="949"/>
      <c r="FF5" s="949"/>
      <c r="FG5" s="949"/>
      <c r="FH5" s="949"/>
      <c r="FI5" s="949"/>
      <c r="FJ5" s="949"/>
      <c r="FK5" s="949"/>
      <c r="FL5" s="949"/>
      <c r="FM5" s="949"/>
      <c r="FN5" s="949"/>
    </row>
    <row r="6" spans="1:170" s="949" customFormat="1">
      <c r="A6" s="1895"/>
      <c r="B6" s="1896"/>
      <c r="C6" s="1926" t="s">
        <v>739</v>
      </c>
      <c r="D6" s="1926" t="s">
        <v>740</v>
      </c>
      <c r="E6" s="1926" t="s">
        <v>741</v>
      </c>
      <c r="F6" s="1926" t="s">
        <v>742</v>
      </c>
      <c r="G6" s="1926" t="s">
        <v>743</v>
      </c>
      <c r="H6" s="1926" t="s">
        <v>744</v>
      </c>
      <c r="I6" s="1926" t="s">
        <v>908</v>
      </c>
      <c r="J6" s="1926" t="s">
        <v>745</v>
      </c>
      <c r="K6" s="1926" t="s">
        <v>746</v>
      </c>
      <c r="L6" s="1926" t="s">
        <v>747</v>
      </c>
      <c r="M6" s="1926" t="s">
        <v>748</v>
      </c>
      <c r="N6" s="1926" t="s">
        <v>909</v>
      </c>
      <c r="O6" s="1930" t="s">
        <v>231</v>
      </c>
      <c r="P6" s="1930"/>
      <c r="Q6" s="1930"/>
      <c r="R6" s="1930"/>
      <c r="S6" s="1930"/>
      <c r="T6" s="2088" t="s">
        <v>363</v>
      </c>
      <c r="U6" s="2089"/>
      <c r="V6" s="2089"/>
      <c r="W6" s="2090"/>
      <c r="X6" s="2093" t="s">
        <v>41</v>
      </c>
      <c r="Y6" s="2093"/>
      <c r="Z6" s="2093"/>
      <c r="AA6" s="2093"/>
      <c r="AB6" s="2094" t="s">
        <v>107</v>
      </c>
      <c r="AC6" s="2094"/>
      <c r="AD6" s="2094"/>
      <c r="AE6" s="2094"/>
      <c r="AF6" s="1973" t="s">
        <v>750</v>
      </c>
      <c r="AG6" s="1973"/>
      <c r="AH6" s="1973"/>
      <c r="AI6" s="1974" t="s">
        <v>362</v>
      </c>
      <c r="AJ6" s="1974"/>
      <c r="AK6" s="1974"/>
      <c r="AL6" s="2245" t="s">
        <v>404</v>
      </c>
      <c r="AM6" s="2087"/>
      <c r="AN6" s="2239"/>
      <c r="AO6" s="2241"/>
      <c r="AP6" s="1968"/>
      <c r="AQ6" s="1934"/>
      <c r="AR6" s="2087"/>
      <c r="AS6" s="1938"/>
      <c r="AT6" s="1921"/>
      <c r="AU6" s="1924"/>
      <c r="AV6" s="1903"/>
      <c r="AW6" s="1906"/>
    </row>
    <row r="7" spans="1:170" s="949" customFormat="1" ht="24" customHeight="1" thickBot="1">
      <c r="A7" s="1897"/>
      <c r="B7" s="1898"/>
      <c r="C7" s="1927"/>
      <c r="D7" s="1927"/>
      <c r="E7" s="1927"/>
      <c r="F7" s="1927"/>
      <c r="G7" s="1927"/>
      <c r="H7" s="1927"/>
      <c r="I7" s="1927"/>
      <c r="J7" s="1927"/>
      <c r="K7" s="1927"/>
      <c r="L7" s="1927"/>
      <c r="M7" s="1927"/>
      <c r="N7" s="1927"/>
      <c r="O7" s="956" t="s">
        <v>760</v>
      </c>
      <c r="P7" s="924" t="s">
        <v>761</v>
      </c>
      <c r="Q7" s="924" t="s">
        <v>762</v>
      </c>
      <c r="R7" s="924" t="s">
        <v>763</v>
      </c>
      <c r="S7" s="924" t="s">
        <v>764</v>
      </c>
      <c r="T7" s="956" t="s">
        <v>793</v>
      </c>
      <c r="U7" s="956" t="s">
        <v>796</v>
      </c>
      <c r="V7" s="956" t="s">
        <v>797</v>
      </c>
      <c r="W7" s="956" t="s">
        <v>854</v>
      </c>
      <c r="X7" s="956" t="s">
        <v>800</v>
      </c>
      <c r="Y7" s="956" t="s">
        <v>803</v>
      </c>
      <c r="Z7" s="956" t="s">
        <v>804</v>
      </c>
      <c r="AA7" s="956" t="s">
        <v>608</v>
      </c>
      <c r="AB7" s="956" t="s">
        <v>806</v>
      </c>
      <c r="AC7" s="956" t="s">
        <v>809</v>
      </c>
      <c r="AD7" s="956" t="s">
        <v>796</v>
      </c>
      <c r="AE7" s="956" t="s">
        <v>609</v>
      </c>
      <c r="AF7" s="956" t="s">
        <v>436</v>
      </c>
      <c r="AG7" s="956" t="s">
        <v>50</v>
      </c>
      <c r="AH7" s="956" t="s">
        <v>441</v>
      </c>
      <c r="AI7" s="956" t="s">
        <v>359</v>
      </c>
      <c r="AJ7" s="956" t="s">
        <v>360</v>
      </c>
      <c r="AK7" s="956" t="s">
        <v>361</v>
      </c>
      <c r="AL7" s="2246"/>
      <c r="AM7" s="2087"/>
      <c r="AN7" s="2240"/>
      <c r="AO7" s="2242"/>
      <c r="AP7" s="2243"/>
      <c r="AQ7" s="2244"/>
      <c r="AR7" s="1935"/>
      <c r="AS7" s="1938"/>
      <c r="AT7" s="1921"/>
      <c r="AU7" s="1924"/>
      <c r="AV7" s="1903"/>
      <c r="AW7" s="1906"/>
    </row>
    <row r="8" spans="1:170" ht="51.6" customHeight="1">
      <c r="A8" s="2095" t="s">
        <v>855</v>
      </c>
      <c r="B8" s="957" t="s">
        <v>856</v>
      </c>
      <c r="C8" s="2098" t="s">
        <v>831</v>
      </c>
      <c r="D8" s="2099"/>
      <c r="E8" s="2099"/>
      <c r="F8" s="2099"/>
      <c r="G8" s="2099"/>
      <c r="H8" s="2099"/>
      <c r="I8" s="2099"/>
      <c r="J8" s="2099"/>
      <c r="K8" s="2099"/>
      <c r="L8" s="2099"/>
      <c r="M8" s="2099"/>
      <c r="N8" s="2100"/>
      <c r="O8" s="2101" t="s">
        <v>857</v>
      </c>
      <c r="P8" s="2099"/>
      <c r="Q8" s="2099"/>
      <c r="R8" s="2099"/>
      <c r="S8" s="2099"/>
      <c r="T8" s="1986" t="s">
        <v>831</v>
      </c>
      <c r="U8" s="1987"/>
      <c r="V8" s="1987"/>
      <c r="W8" s="1987"/>
      <c r="X8" s="1987"/>
      <c r="Y8" s="1987"/>
      <c r="Z8" s="1987"/>
      <c r="AA8" s="1987"/>
      <c r="AB8" s="1987"/>
      <c r="AC8" s="1987"/>
      <c r="AD8" s="1987"/>
      <c r="AE8" s="1987"/>
      <c r="AF8" s="1987"/>
      <c r="AG8" s="1987"/>
      <c r="AH8" s="1987"/>
      <c r="AI8" s="1987"/>
      <c r="AJ8" s="1987"/>
      <c r="AK8" s="1987"/>
      <c r="AL8" s="1987"/>
      <c r="AM8" s="1987"/>
      <c r="AN8" s="1987"/>
      <c r="AO8" s="1987"/>
      <c r="AP8" s="1987"/>
      <c r="AQ8" s="1987"/>
      <c r="AR8" s="1987"/>
      <c r="AS8" s="1988"/>
      <c r="AT8" s="958" t="s">
        <v>858</v>
      </c>
      <c r="AU8" s="930"/>
      <c r="AV8" s="930"/>
      <c r="AW8" s="930"/>
    </row>
    <row r="9" spans="1:170" ht="88.15" customHeight="1">
      <c r="A9" s="2096"/>
      <c r="B9" s="959" t="s">
        <v>859</v>
      </c>
      <c r="C9" s="2021"/>
      <c r="D9" s="2022"/>
      <c r="E9" s="2022"/>
      <c r="F9" s="2022"/>
      <c r="G9" s="2022"/>
      <c r="H9" s="2022"/>
      <c r="I9" s="2022"/>
      <c r="J9" s="2022"/>
      <c r="K9" s="2022"/>
      <c r="L9" s="2022"/>
      <c r="M9" s="2022"/>
      <c r="N9" s="2023"/>
      <c r="O9" s="1989"/>
      <c r="P9" s="1990"/>
      <c r="Q9" s="1990"/>
      <c r="R9" s="1990"/>
      <c r="S9" s="1990"/>
      <c r="T9" s="2021"/>
      <c r="U9" s="2022"/>
      <c r="V9" s="2022"/>
      <c r="W9" s="2022"/>
      <c r="X9" s="2022"/>
      <c r="Y9" s="2022"/>
      <c r="Z9" s="2022"/>
      <c r="AA9" s="2022"/>
      <c r="AB9" s="2022"/>
      <c r="AC9" s="2022"/>
      <c r="AD9" s="2022"/>
      <c r="AE9" s="2022"/>
      <c r="AF9" s="2022"/>
      <c r="AG9" s="2022"/>
      <c r="AH9" s="2022"/>
      <c r="AI9" s="2022"/>
      <c r="AJ9" s="2022"/>
      <c r="AK9" s="2022"/>
      <c r="AL9" s="2022"/>
      <c r="AM9" s="2022"/>
      <c r="AN9" s="2022"/>
      <c r="AO9" s="2022"/>
      <c r="AP9" s="2022"/>
      <c r="AQ9" s="2022"/>
      <c r="AR9" s="2022"/>
      <c r="AS9" s="2023"/>
      <c r="AT9" s="958" t="s">
        <v>860</v>
      </c>
      <c r="AU9" s="930"/>
      <c r="AV9" s="930"/>
      <c r="AW9" s="930"/>
    </row>
    <row r="10" spans="1:170" ht="157.15" customHeight="1">
      <c r="A10" s="2097"/>
      <c r="B10" s="960" t="s">
        <v>861</v>
      </c>
      <c r="C10" s="1989"/>
      <c r="D10" s="1990"/>
      <c r="E10" s="1990"/>
      <c r="F10" s="1990"/>
      <c r="G10" s="1990"/>
      <c r="H10" s="1990"/>
      <c r="I10" s="1990"/>
      <c r="J10" s="1990"/>
      <c r="K10" s="1990"/>
      <c r="L10" s="1990"/>
      <c r="M10" s="1990"/>
      <c r="N10" s="1991"/>
      <c r="O10" s="1979" t="s">
        <v>862</v>
      </c>
      <c r="P10" s="1980"/>
      <c r="Q10" s="1980"/>
      <c r="R10" s="1980"/>
      <c r="S10" s="1980"/>
      <c r="T10" s="1989"/>
      <c r="U10" s="1990"/>
      <c r="V10" s="1990"/>
      <c r="W10" s="1990"/>
      <c r="X10" s="1990"/>
      <c r="Y10" s="1990"/>
      <c r="Z10" s="1990"/>
      <c r="AA10" s="1990"/>
      <c r="AB10" s="1990"/>
      <c r="AC10" s="1990"/>
      <c r="AD10" s="1990"/>
      <c r="AE10" s="1990"/>
      <c r="AF10" s="1990"/>
      <c r="AG10" s="1990"/>
      <c r="AH10" s="1990"/>
      <c r="AI10" s="1990"/>
      <c r="AJ10" s="1990"/>
      <c r="AK10" s="1990"/>
      <c r="AL10" s="1990"/>
      <c r="AM10" s="1990"/>
      <c r="AN10" s="1990"/>
      <c r="AO10" s="1990"/>
      <c r="AP10" s="1990"/>
      <c r="AQ10" s="1990"/>
      <c r="AR10" s="1990"/>
      <c r="AS10" s="1991"/>
      <c r="AT10" s="958" t="s">
        <v>919</v>
      </c>
      <c r="AU10" s="930"/>
      <c r="AV10" s="930" t="s">
        <v>864</v>
      </c>
      <c r="AW10" s="930" t="s">
        <v>865</v>
      </c>
    </row>
    <row r="11" spans="1:170">
      <c r="A11" s="961"/>
      <c r="B11" s="961"/>
      <c r="C11" s="961"/>
      <c r="D11" s="961"/>
      <c r="E11" s="961"/>
      <c r="F11" s="961"/>
      <c r="G11" s="961"/>
      <c r="H11" s="961"/>
      <c r="I11" s="961"/>
      <c r="J11" s="961"/>
      <c r="K11" s="961"/>
      <c r="L11" s="961"/>
      <c r="M11" s="961"/>
      <c r="N11" s="961"/>
      <c r="O11" s="961"/>
      <c r="P11" s="961"/>
      <c r="Q11" s="961"/>
      <c r="R11" s="961"/>
      <c r="S11" s="961"/>
      <c r="T11" s="961"/>
      <c r="U11" s="961"/>
      <c r="V11" s="961"/>
      <c r="W11" s="961"/>
      <c r="X11" s="961"/>
      <c r="Y11" s="961"/>
      <c r="Z11" s="961"/>
      <c r="AA11" s="961"/>
      <c r="AB11" s="961"/>
      <c r="AC11" s="961"/>
      <c r="AD11" s="961"/>
      <c r="AE11" s="961"/>
      <c r="AF11" s="961"/>
      <c r="AG11" s="961"/>
      <c r="AH11" s="961"/>
      <c r="AI11" s="961"/>
      <c r="AJ11" s="961"/>
      <c r="AK11" s="961"/>
      <c r="AL11" s="961"/>
      <c r="AM11" s="961"/>
      <c r="AN11" s="961"/>
      <c r="AO11" s="961"/>
      <c r="AP11" s="961"/>
      <c r="AQ11" s="946"/>
    </row>
    <row r="12" spans="1:170">
      <c r="A12" s="961"/>
      <c r="B12" s="961"/>
      <c r="C12" s="961"/>
      <c r="D12" s="961"/>
      <c r="E12" s="961"/>
      <c r="F12" s="961"/>
      <c r="G12" s="961"/>
      <c r="H12" s="961"/>
      <c r="I12" s="961"/>
      <c r="J12" s="961"/>
      <c r="K12" s="961"/>
      <c r="L12" s="961"/>
      <c r="M12" s="961"/>
      <c r="N12" s="961"/>
      <c r="O12" s="961"/>
      <c r="P12" s="961"/>
      <c r="Q12" s="961"/>
      <c r="R12" s="961"/>
      <c r="S12" s="961"/>
      <c r="T12" s="961"/>
      <c r="U12" s="961"/>
      <c r="V12" s="961"/>
      <c r="W12" s="961"/>
      <c r="X12" s="961"/>
      <c r="Y12" s="961"/>
      <c r="Z12" s="961"/>
      <c r="AA12" s="961"/>
      <c r="AB12" s="961"/>
      <c r="AC12" s="961"/>
      <c r="AD12" s="961"/>
      <c r="AE12" s="961"/>
      <c r="AF12" s="961"/>
      <c r="AG12" s="961"/>
      <c r="AH12" s="961"/>
      <c r="AI12" s="961"/>
      <c r="AJ12" s="961"/>
      <c r="AK12" s="961"/>
      <c r="AL12" s="961"/>
      <c r="AM12" s="961"/>
      <c r="AN12" s="961"/>
      <c r="AO12" s="961"/>
      <c r="AP12" s="961"/>
      <c r="AQ12" s="946"/>
    </row>
    <row r="13" spans="1:170">
      <c r="A13" s="961"/>
      <c r="B13" s="961"/>
      <c r="C13" s="961"/>
      <c r="D13" s="961"/>
      <c r="E13" s="961"/>
      <c r="F13" s="961"/>
      <c r="G13" s="961"/>
      <c r="H13" s="961"/>
      <c r="I13" s="961"/>
      <c r="J13" s="961"/>
      <c r="K13" s="961"/>
      <c r="L13" s="2091"/>
      <c r="M13" s="961"/>
      <c r="N13" s="962"/>
      <c r="O13" s="961"/>
      <c r="P13" s="961"/>
      <c r="Q13" s="961"/>
      <c r="R13" s="961"/>
      <c r="S13" s="961"/>
      <c r="T13" s="961"/>
      <c r="U13" s="961"/>
      <c r="V13" s="961"/>
      <c r="W13" s="961"/>
      <c r="X13" s="961"/>
      <c r="Y13" s="961"/>
      <c r="Z13" s="961"/>
      <c r="AA13" s="961"/>
      <c r="AB13" s="961"/>
      <c r="AC13" s="961"/>
      <c r="AD13" s="961"/>
      <c r="AE13" s="961"/>
      <c r="AF13" s="961"/>
      <c r="AG13" s="961"/>
      <c r="AH13" s="961"/>
      <c r="AI13" s="961"/>
      <c r="AJ13" s="961"/>
      <c r="AK13" s="961"/>
      <c r="AL13" s="961"/>
      <c r="AM13" s="961"/>
      <c r="AN13" s="961"/>
      <c r="AO13" s="961"/>
      <c r="AP13" s="961"/>
      <c r="AQ13" s="946"/>
    </row>
    <row r="14" spans="1:170">
      <c r="A14" s="961"/>
      <c r="B14" s="961"/>
      <c r="C14" s="961"/>
      <c r="D14" s="961"/>
      <c r="E14" s="961"/>
      <c r="F14" s="961"/>
      <c r="G14" s="961"/>
      <c r="H14" s="961"/>
      <c r="I14" s="961"/>
      <c r="J14" s="963"/>
      <c r="K14" s="963"/>
      <c r="L14" s="2092"/>
      <c r="M14" s="964"/>
      <c r="N14" s="961"/>
      <c r="O14" s="961"/>
      <c r="P14" s="961"/>
      <c r="Q14" s="961"/>
      <c r="R14" s="961"/>
      <c r="S14" s="961"/>
      <c r="T14" s="961"/>
      <c r="U14" s="961"/>
      <c r="V14" s="961"/>
      <c r="W14" s="961"/>
      <c r="X14" s="961"/>
      <c r="Y14" s="961"/>
      <c r="Z14" s="961"/>
      <c r="AA14" s="961"/>
      <c r="AB14" s="961"/>
      <c r="AC14" s="961"/>
      <c r="AD14" s="961"/>
      <c r="AE14" s="961"/>
      <c r="AF14" s="961"/>
      <c r="AG14" s="961"/>
      <c r="AH14" s="961"/>
      <c r="AI14" s="961"/>
      <c r="AJ14" s="961"/>
      <c r="AK14" s="961"/>
      <c r="AL14" s="961"/>
      <c r="AM14" s="961"/>
      <c r="AN14" s="961"/>
      <c r="AO14" s="961"/>
      <c r="AP14" s="961"/>
      <c r="AQ14" s="946"/>
    </row>
    <row r="15" spans="1:170">
      <c r="A15" s="961"/>
      <c r="B15" s="961"/>
      <c r="C15" s="961"/>
      <c r="D15" s="961"/>
      <c r="E15" s="961"/>
      <c r="F15" s="961"/>
      <c r="G15" s="961"/>
      <c r="H15" s="961"/>
      <c r="I15" s="961"/>
      <c r="J15" s="961"/>
      <c r="K15" s="961"/>
      <c r="L15" s="2092"/>
      <c r="M15" s="965"/>
      <c r="N15" s="961"/>
      <c r="O15" s="961"/>
      <c r="P15" s="961"/>
      <c r="Q15" s="961"/>
      <c r="R15" s="961"/>
      <c r="S15" s="961"/>
      <c r="T15" s="961"/>
      <c r="U15" s="961"/>
      <c r="V15" s="961"/>
      <c r="W15" s="961"/>
      <c r="X15" s="961"/>
      <c r="Y15" s="961"/>
      <c r="Z15" s="961"/>
      <c r="AA15" s="961"/>
      <c r="AB15" s="961"/>
      <c r="AC15" s="961"/>
      <c r="AD15" s="961"/>
      <c r="AE15" s="961"/>
      <c r="AF15" s="961"/>
      <c r="AG15" s="961"/>
      <c r="AH15" s="961"/>
      <c r="AI15" s="961"/>
      <c r="AJ15" s="961"/>
      <c r="AK15" s="961"/>
      <c r="AL15" s="961"/>
      <c r="AM15" s="961"/>
      <c r="AN15" s="961"/>
      <c r="AO15" s="961"/>
      <c r="AP15" s="961"/>
      <c r="AQ15" s="946"/>
    </row>
    <row r="16" spans="1:170">
      <c r="AN16" s="946"/>
      <c r="AO16" s="946"/>
      <c r="AP16" s="946"/>
      <c r="AQ16" s="946"/>
    </row>
    <row r="17" spans="4:43">
      <c r="AN17" s="946"/>
      <c r="AO17" s="946"/>
      <c r="AP17" s="946"/>
      <c r="AQ17" s="946"/>
    </row>
    <row r="18" spans="4:43">
      <c r="AN18" s="946"/>
      <c r="AO18" s="946"/>
      <c r="AP18" s="946"/>
      <c r="AQ18" s="946"/>
    </row>
    <row r="19" spans="4:43">
      <c r="AN19" s="946"/>
      <c r="AO19" s="946"/>
      <c r="AP19" s="946"/>
      <c r="AQ19" s="946"/>
    </row>
    <row r="20" spans="4:43">
      <c r="AN20" s="946"/>
      <c r="AO20" s="946"/>
      <c r="AP20" s="946"/>
      <c r="AQ20" s="946"/>
    </row>
    <row r="21" spans="4:43">
      <c r="D21" s="946" t="s">
        <v>769</v>
      </c>
      <c r="AN21" s="946"/>
      <c r="AO21" s="946"/>
      <c r="AP21" s="946"/>
      <c r="AQ21" s="946"/>
    </row>
    <row r="22" spans="4:43">
      <c r="AN22" s="946"/>
      <c r="AO22" s="946"/>
      <c r="AP22" s="946"/>
      <c r="AQ22" s="946"/>
    </row>
    <row r="23" spans="4:43">
      <c r="AN23" s="946"/>
      <c r="AO23" s="946"/>
      <c r="AP23" s="946"/>
      <c r="AQ23" s="946"/>
    </row>
    <row r="24" spans="4:43">
      <c r="AN24" s="946"/>
      <c r="AO24" s="946"/>
      <c r="AP24" s="946"/>
      <c r="AQ24" s="946"/>
    </row>
    <row r="25" spans="4:43">
      <c r="AN25" s="946"/>
      <c r="AO25" s="946"/>
      <c r="AP25" s="946"/>
      <c r="AQ25" s="946"/>
    </row>
    <row r="26" spans="4:43">
      <c r="AN26" s="946"/>
      <c r="AO26" s="946"/>
      <c r="AP26" s="946"/>
      <c r="AQ26" s="946"/>
    </row>
    <row r="27" spans="4:43">
      <c r="AN27" s="946"/>
      <c r="AO27" s="946"/>
      <c r="AP27" s="946"/>
      <c r="AQ27" s="946"/>
    </row>
    <row r="28" spans="4:43">
      <c r="AN28" s="946"/>
      <c r="AO28" s="946"/>
      <c r="AP28" s="946"/>
      <c r="AQ28" s="946"/>
    </row>
    <row r="29" spans="4:43">
      <c r="AN29" s="946"/>
      <c r="AO29" s="946"/>
      <c r="AP29" s="946"/>
      <c r="AQ29" s="946"/>
    </row>
    <row r="30" spans="4:43">
      <c r="AN30" s="946"/>
      <c r="AO30" s="946"/>
      <c r="AP30" s="946"/>
      <c r="AQ30" s="946"/>
    </row>
    <row r="31" spans="4:43">
      <c r="AN31" s="946"/>
      <c r="AO31" s="946"/>
      <c r="AP31" s="946"/>
      <c r="AQ31" s="946"/>
    </row>
    <row r="32" spans="4:43">
      <c r="AN32" s="946"/>
      <c r="AO32" s="946"/>
      <c r="AP32" s="946"/>
      <c r="AQ32" s="946"/>
    </row>
    <row r="33" s="946" customFormat="1"/>
    <row r="34" s="946" customFormat="1"/>
    <row r="35" s="946" customFormat="1"/>
    <row r="36" s="946" customFormat="1"/>
    <row r="37" s="946" customFormat="1"/>
    <row r="38" s="946" customFormat="1"/>
    <row r="39" s="946" customFormat="1"/>
    <row r="40" s="946" customFormat="1"/>
    <row r="41" s="946" customFormat="1"/>
    <row r="42" s="946" customFormat="1"/>
    <row r="43" s="946" customFormat="1"/>
    <row r="44" s="946" customFormat="1"/>
    <row r="45" s="946" customFormat="1"/>
    <row r="46" s="946" customFormat="1"/>
    <row r="47" s="946" customFormat="1"/>
    <row r="48" s="946" customFormat="1"/>
    <row r="49" s="946" customFormat="1"/>
    <row r="50" s="946" customFormat="1"/>
    <row r="51" s="946" customFormat="1"/>
    <row r="52" s="946" customFormat="1"/>
    <row r="53" s="946" customFormat="1"/>
    <row r="54" s="946" customFormat="1"/>
    <row r="55" s="946" customFormat="1"/>
    <row r="56" s="946" customFormat="1"/>
    <row r="57" s="946" customFormat="1"/>
    <row r="58" s="946" customFormat="1"/>
    <row r="59" s="946" customFormat="1"/>
    <row r="60" s="946" customFormat="1"/>
    <row r="61" s="946" customFormat="1"/>
    <row r="62" s="946" customFormat="1"/>
    <row r="63" s="946" customFormat="1"/>
    <row r="64" s="946" customFormat="1"/>
    <row r="65" s="946" customFormat="1"/>
    <row r="66" s="946" customFormat="1"/>
    <row r="67" s="946" customFormat="1"/>
    <row r="68" s="946" customFormat="1"/>
    <row r="69" s="946" customFormat="1"/>
    <row r="70" s="946" customFormat="1"/>
    <row r="71" s="946" customFormat="1"/>
    <row r="72" s="946" customFormat="1"/>
    <row r="73" s="946" customFormat="1"/>
    <row r="74" s="946" customFormat="1"/>
    <row r="75" s="946" customFormat="1"/>
    <row r="76" s="946" customFormat="1"/>
    <row r="77" s="946" customFormat="1"/>
    <row r="78" s="946" customFormat="1"/>
    <row r="79" s="946" customFormat="1"/>
    <row r="80" s="946" customFormat="1"/>
    <row r="81" s="946" customFormat="1"/>
    <row r="82" s="946" customFormat="1"/>
    <row r="83" s="946" customFormat="1"/>
    <row r="84" s="946" customFormat="1"/>
    <row r="85" s="946" customFormat="1"/>
    <row r="86" s="946" customFormat="1"/>
    <row r="87" s="946" customFormat="1"/>
    <row r="88" s="946" customFormat="1"/>
    <row r="89" s="946" customFormat="1"/>
    <row r="90" s="946" customFormat="1"/>
    <row r="91" s="946" customFormat="1"/>
    <row r="92" s="946" customFormat="1"/>
    <row r="93" s="946" customFormat="1"/>
    <row r="94" s="946" customFormat="1"/>
    <row r="95" s="946" customFormat="1"/>
    <row r="96" s="946" customFormat="1"/>
    <row r="97" s="946" customFormat="1"/>
    <row r="98" s="946" customFormat="1"/>
    <row r="99" s="946" customFormat="1"/>
    <row r="100" s="946" customFormat="1"/>
    <row r="101" s="946" customFormat="1"/>
    <row r="102" s="946" customFormat="1"/>
    <row r="103" s="946" customFormat="1"/>
    <row r="104" s="946" customFormat="1"/>
    <row r="105" s="946" customFormat="1"/>
    <row r="106" s="946" customFormat="1"/>
    <row r="107" s="946" customFormat="1"/>
    <row r="108" s="946" customFormat="1"/>
    <row r="109" s="946" customFormat="1"/>
    <row r="110" s="946" customFormat="1"/>
    <row r="111" s="946" customFormat="1"/>
    <row r="112" s="946" customFormat="1"/>
    <row r="113" s="946" customFormat="1"/>
    <row r="114" s="946" customFormat="1"/>
    <row r="115" s="946" customFormat="1"/>
    <row r="116" s="946" customFormat="1"/>
    <row r="117" s="946" customFormat="1"/>
    <row r="118" s="946" customFormat="1"/>
    <row r="119" s="946" customFormat="1"/>
    <row r="120" s="946" customFormat="1"/>
    <row r="121" s="946" customFormat="1"/>
    <row r="122" s="946" customFormat="1"/>
    <row r="123" s="946" customFormat="1"/>
    <row r="124" s="946" customFormat="1"/>
    <row r="125" s="946" customFormat="1"/>
    <row r="126" s="946" customFormat="1"/>
    <row r="127" s="946" customFormat="1"/>
    <row r="128" s="946" customFormat="1"/>
    <row r="129" s="946" customFormat="1"/>
    <row r="130" s="946" customFormat="1"/>
    <row r="131" s="946" customFormat="1"/>
    <row r="132" s="946" customFormat="1"/>
    <row r="133" s="946" customFormat="1"/>
    <row r="134" s="946" customFormat="1"/>
    <row r="135" s="946" customFormat="1"/>
    <row r="136" s="946" customFormat="1"/>
    <row r="137" s="946" customFormat="1"/>
    <row r="138" s="946" customFormat="1"/>
    <row r="139" s="946" customFormat="1"/>
    <row r="140" s="946" customFormat="1"/>
    <row r="141" s="946" customFormat="1"/>
    <row r="142" s="946" customFormat="1"/>
    <row r="143" s="946" customFormat="1"/>
    <row r="144" s="946" customFormat="1"/>
    <row r="145" spans="40:43">
      <c r="AN145" s="946"/>
      <c r="AO145" s="946"/>
      <c r="AP145" s="946"/>
      <c r="AQ145" s="946"/>
    </row>
    <row r="146" spans="40:43">
      <c r="AN146" s="946"/>
      <c r="AO146" s="946"/>
      <c r="AP146" s="946"/>
      <c r="AQ146" s="946"/>
    </row>
    <row r="147" spans="40:43">
      <c r="AN147" s="946"/>
      <c r="AO147" s="946"/>
      <c r="AP147" s="946"/>
      <c r="AQ147" s="946"/>
    </row>
    <row r="148" spans="40:43">
      <c r="AN148" s="946"/>
      <c r="AO148" s="946"/>
      <c r="AP148" s="946"/>
      <c r="AQ148" s="946"/>
    </row>
    <row r="149" spans="40:43">
      <c r="AN149" s="946"/>
      <c r="AO149" s="946"/>
      <c r="AP149" s="946"/>
      <c r="AQ149" s="946"/>
    </row>
    <row r="150" spans="40:43">
      <c r="AN150" s="946"/>
      <c r="AO150" s="946"/>
      <c r="AP150" s="946"/>
      <c r="AQ150" s="946"/>
    </row>
    <row r="151" spans="40:43">
      <c r="AN151" s="946"/>
      <c r="AO151" s="946"/>
      <c r="AP151" s="946"/>
      <c r="AQ151" s="946"/>
    </row>
    <row r="152" spans="40:43">
      <c r="AN152" s="928"/>
      <c r="AO152" s="928"/>
      <c r="AP152" s="928"/>
      <c r="AQ152" s="928"/>
    </row>
    <row r="153" spans="40:43">
      <c r="AN153" s="928"/>
      <c r="AO153" s="928"/>
      <c r="AP153" s="928"/>
      <c r="AQ153" s="928"/>
    </row>
    <row r="154" spans="40:43">
      <c r="AN154" s="928"/>
      <c r="AO154" s="928"/>
      <c r="AP154" s="928"/>
      <c r="AQ154" s="928"/>
    </row>
    <row r="155" spans="40:43">
      <c r="AN155" s="928"/>
      <c r="AO155" s="928"/>
      <c r="AP155" s="928"/>
      <c r="AQ155" s="928"/>
    </row>
    <row r="156" spans="40:43">
      <c r="AN156" s="928"/>
      <c r="AO156" s="928"/>
      <c r="AP156" s="928"/>
      <c r="AQ156" s="928"/>
    </row>
    <row r="157" spans="40:43">
      <c r="AN157" s="928"/>
      <c r="AO157" s="928"/>
      <c r="AP157" s="928"/>
      <c r="AQ157" s="928"/>
    </row>
    <row r="158" spans="40:43">
      <c r="AN158" s="928"/>
      <c r="AO158" s="928"/>
      <c r="AP158" s="928"/>
      <c r="AQ158" s="928"/>
    </row>
    <row r="159" spans="40:43">
      <c r="AN159" s="928"/>
      <c r="AO159" s="928"/>
      <c r="AP159" s="928"/>
      <c r="AQ159" s="928"/>
    </row>
    <row r="160" spans="40:43">
      <c r="AN160" s="928"/>
      <c r="AO160" s="928"/>
      <c r="AP160" s="928"/>
      <c r="AQ160" s="928"/>
    </row>
    <row r="161" spans="40:43">
      <c r="AN161" s="928"/>
      <c r="AO161" s="928"/>
      <c r="AP161" s="928"/>
      <c r="AQ161" s="928"/>
    </row>
    <row r="162" spans="40:43">
      <c r="AN162" s="928"/>
      <c r="AO162" s="928"/>
      <c r="AP162" s="928"/>
      <c r="AQ162" s="928"/>
    </row>
    <row r="163" spans="40:43">
      <c r="AN163" s="928"/>
      <c r="AO163" s="928"/>
      <c r="AP163" s="928"/>
      <c r="AQ163" s="928"/>
    </row>
    <row r="164" spans="40:43">
      <c r="AN164" s="928"/>
      <c r="AO164" s="928"/>
      <c r="AP164" s="928"/>
      <c r="AQ164" s="928"/>
    </row>
    <row r="165" spans="40:43">
      <c r="AN165" s="928"/>
      <c r="AO165" s="928"/>
      <c r="AP165" s="928"/>
      <c r="AQ165" s="928"/>
    </row>
    <row r="166" spans="40:43">
      <c r="AN166" s="928"/>
      <c r="AO166" s="928"/>
      <c r="AP166" s="928"/>
      <c r="AQ166" s="928"/>
    </row>
    <row r="167" spans="40:43">
      <c r="AN167" s="928"/>
      <c r="AO167" s="928"/>
      <c r="AP167" s="928"/>
      <c r="AQ167" s="928"/>
    </row>
    <row r="168" spans="40:43">
      <c r="AN168" s="928"/>
      <c r="AO168" s="928"/>
      <c r="AP168" s="928"/>
      <c r="AQ168" s="928"/>
    </row>
    <row r="169" spans="40:43">
      <c r="AN169" s="928"/>
      <c r="AO169" s="928"/>
      <c r="AP169" s="928"/>
      <c r="AQ169" s="928"/>
    </row>
    <row r="170" spans="40:43">
      <c r="AN170" s="928"/>
      <c r="AO170" s="928"/>
      <c r="AP170" s="928"/>
      <c r="AQ170" s="928"/>
    </row>
    <row r="171" spans="40:43">
      <c r="AN171" s="928"/>
      <c r="AO171" s="928"/>
      <c r="AP171" s="928"/>
      <c r="AQ171" s="928"/>
    </row>
    <row r="172" spans="40:43">
      <c r="AN172" s="928"/>
      <c r="AO172" s="928"/>
      <c r="AP172" s="928"/>
      <c r="AQ172" s="928"/>
    </row>
    <row r="173" spans="40:43">
      <c r="AN173" s="928"/>
      <c r="AO173" s="928"/>
      <c r="AP173" s="928"/>
      <c r="AQ173" s="928"/>
    </row>
    <row r="174" spans="40:43">
      <c r="AN174" s="928"/>
      <c r="AO174" s="928"/>
      <c r="AP174" s="928"/>
      <c r="AQ174" s="928"/>
    </row>
    <row r="175" spans="40:43">
      <c r="AN175" s="928"/>
      <c r="AO175" s="928"/>
      <c r="AP175" s="928"/>
      <c r="AQ175" s="928"/>
    </row>
    <row r="176" spans="40:43">
      <c r="AN176" s="928"/>
      <c r="AO176" s="928"/>
      <c r="AP176" s="928"/>
      <c r="AQ176" s="928"/>
    </row>
    <row r="177" spans="40:43">
      <c r="AN177" s="928"/>
      <c r="AO177" s="928"/>
      <c r="AP177" s="928"/>
      <c r="AQ177" s="928"/>
    </row>
    <row r="178" spans="40:43">
      <c r="AN178" s="928"/>
      <c r="AO178" s="928"/>
      <c r="AP178" s="928"/>
      <c r="AQ178" s="928"/>
    </row>
    <row r="179" spans="40:43">
      <c r="AN179" s="928"/>
      <c r="AO179" s="928"/>
      <c r="AP179" s="928"/>
      <c r="AQ179" s="928"/>
    </row>
    <row r="180" spans="40:43">
      <c r="AN180" s="928"/>
      <c r="AO180" s="928"/>
      <c r="AP180" s="928"/>
      <c r="AQ180" s="928"/>
    </row>
    <row r="181" spans="40:43">
      <c r="AN181" s="928"/>
      <c r="AO181" s="928"/>
      <c r="AP181" s="928"/>
      <c r="AQ181" s="928"/>
    </row>
    <row r="182" spans="40:43">
      <c r="AN182" s="928"/>
      <c r="AO182" s="928"/>
      <c r="AP182" s="928"/>
      <c r="AQ182" s="928"/>
    </row>
    <row r="183" spans="40:43">
      <c r="AN183" s="928"/>
      <c r="AO183" s="928"/>
      <c r="AP183" s="928"/>
      <c r="AQ183" s="928"/>
    </row>
    <row r="184" spans="40:43">
      <c r="AN184" s="928"/>
      <c r="AO184" s="928"/>
      <c r="AP184" s="928"/>
      <c r="AQ184" s="928"/>
    </row>
    <row r="185" spans="40:43">
      <c r="AN185" s="928"/>
      <c r="AO185" s="928"/>
      <c r="AP185" s="928"/>
      <c r="AQ185" s="928"/>
    </row>
    <row r="186" spans="40:43">
      <c r="AN186" s="928"/>
      <c r="AO186" s="928"/>
      <c r="AP186" s="928"/>
      <c r="AQ186" s="928"/>
    </row>
    <row r="187" spans="40:43">
      <c r="AN187" s="928"/>
      <c r="AO187" s="928"/>
      <c r="AP187" s="928"/>
      <c r="AQ187" s="928"/>
    </row>
    <row r="188" spans="40:43">
      <c r="AN188" s="928"/>
      <c r="AO188" s="928"/>
      <c r="AP188" s="928"/>
      <c r="AQ188" s="928"/>
    </row>
    <row r="189" spans="40:43">
      <c r="AN189" s="928"/>
      <c r="AO189" s="928"/>
      <c r="AP189" s="928"/>
      <c r="AQ189" s="928"/>
    </row>
    <row r="190" spans="40:43">
      <c r="AN190" s="928"/>
      <c r="AO190" s="928"/>
      <c r="AP190" s="928"/>
      <c r="AQ190" s="928"/>
    </row>
    <row r="191" spans="40:43">
      <c r="AN191" s="928"/>
      <c r="AO191" s="928"/>
      <c r="AP191" s="928"/>
      <c r="AQ191" s="928"/>
    </row>
    <row r="192" spans="40:43">
      <c r="AN192" s="928"/>
      <c r="AO192" s="928"/>
      <c r="AP192" s="928"/>
      <c r="AQ192" s="928"/>
    </row>
    <row r="193" spans="40:43">
      <c r="AN193" s="928"/>
      <c r="AO193" s="928"/>
      <c r="AP193" s="928"/>
      <c r="AQ193" s="928"/>
    </row>
    <row r="194" spans="40:43">
      <c r="AN194" s="928"/>
      <c r="AO194" s="928"/>
      <c r="AP194" s="928"/>
      <c r="AQ194" s="928"/>
    </row>
    <row r="195" spans="40:43">
      <c r="AN195" s="928"/>
      <c r="AO195" s="928"/>
      <c r="AP195" s="928"/>
      <c r="AQ195" s="928"/>
    </row>
    <row r="196" spans="40:43">
      <c r="AN196" s="928"/>
      <c r="AO196" s="928"/>
      <c r="AP196" s="928"/>
      <c r="AQ196" s="928"/>
    </row>
    <row r="197" spans="40:43">
      <c r="AN197" s="928"/>
      <c r="AO197" s="928"/>
      <c r="AP197" s="928"/>
      <c r="AQ197" s="928"/>
    </row>
    <row r="198" spans="40:43">
      <c r="AN198" s="928"/>
      <c r="AO198" s="928"/>
      <c r="AP198" s="928"/>
      <c r="AQ198" s="928"/>
    </row>
    <row r="199" spans="40:43">
      <c r="AN199" s="928"/>
      <c r="AO199" s="928"/>
      <c r="AP199" s="928"/>
      <c r="AQ199" s="928"/>
    </row>
    <row r="200" spans="40:43">
      <c r="AN200" s="928"/>
      <c r="AO200" s="928"/>
      <c r="AP200" s="928"/>
      <c r="AQ200" s="928"/>
    </row>
    <row r="201" spans="40:43">
      <c r="AN201" s="928"/>
      <c r="AO201" s="928"/>
      <c r="AP201" s="928"/>
      <c r="AQ201" s="928"/>
    </row>
    <row r="202" spans="40:43">
      <c r="AN202" s="928"/>
      <c r="AO202" s="928"/>
      <c r="AP202" s="928"/>
      <c r="AQ202" s="928"/>
    </row>
    <row r="203" spans="40:43">
      <c r="AN203" s="928"/>
      <c r="AO203" s="928"/>
      <c r="AP203" s="928"/>
      <c r="AQ203" s="928"/>
    </row>
    <row r="204" spans="40:43">
      <c r="AN204" s="928"/>
      <c r="AO204" s="928"/>
      <c r="AP204" s="928"/>
      <c r="AQ204" s="928"/>
    </row>
    <row r="205" spans="40:43">
      <c r="AN205" s="928"/>
      <c r="AO205" s="928"/>
      <c r="AP205" s="928"/>
      <c r="AQ205" s="928"/>
    </row>
    <row r="206" spans="40:43">
      <c r="AN206" s="928"/>
      <c r="AO206" s="928"/>
      <c r="AP206" s="928"/>
      <c r="AQ206" s="928"/>
    </row>
    <row r="207" spans="40:43">
      <c r="AN207" s="928"/>
      <c r="AO207" s="928"/>
      <c r="AP207" s="928"/>
      <c r="AQ207" s="928"/>
    </row>
    <row r="208" spans="40:43">
      <c r="AN208" s="928"/>
      <c r="AO208" s="928"/>
      <c r="AP208" s="928"/>
      <c r="AQ208" s="928"/>
    </row>
    <row r="209" spans="40:43">
      <c r="AN209" s="928"/>
      <c r="AO209" s="928"/>
      <c r="AP209" s="928"/>
      <c r="AQ209" s="928"/>
    </row>
    <row r="210" spans="40:43">
      <c r="AN210" s="928"/>
      <c r="AO210" s="928"/>
      <c r="AP210" s="928"/>
      <c r="AQ210" s="928"/>
    </row>
    <row r="211" spans="40:43">
      <c r="AN211" s="928"/>
      <c r="AO211" s="928"/>
      <c r="AP211" s="928"/>
      <c r="AQ211" s="928"/>
    </row>
    <row r="212" spans="40:43">
      <c r="AN212" s="928"/>
      <c r="AO212" s="928"/>
      <c r="AP212" s="928"/>
      <c r="AQ212" s="928"/>
    </row>
    <row r="213" spans="40:43">
      <c r="AN213" s="928"/>
      <c r="AO213" s="928"/>
      <c r="AP213" s="928"/>
      <c r="AQ213" s="928"/>
    </row>
    <row r="214" spans="40:43">
      <c r="AN214" s="928"/>
      <c r="AO214" s="928"/>
      <c r="AP214" s="928"/>
      <c r="AQ214" s="928"/>
    </row>
    <row r="215" spans="40:43">
      <c r="AN215" s="928"/>
      <c r="AO215" s="928"/>
      <c r="AP215" s="928"/>
      <c r="AQ215" s="928"/>
    </row>
    <row r="216" spans="40:43">
      <c r="AN216" s="928"/>
      <c r="AO216" s="928"/>
      <c r="AP216" s="928"/>
      <c r="AQ216" s="928"/>
    </row>
    <row r="217" spans="40:43">
      <c r="AN217" s="928"/>
      <c r="AO217" s="928"/>
      <c r="AP217" s="928"/>
      <c r="AQ217" s="928"/>
    </row>
    <row r="218" spans="40:43">
      <c r="AN218" s="928"/>
      <c r="AO218" s="928"/>
      <c r="AP218" s="928"/>
      <c r="AQ218" s="928"/>
    </row>
    <row r="219" spans="40:43">
      <c r="AN219" s="928"/>
      <c r="AO219" s="928"/>
      <c r="AP219" s="928"/>
      <c r="AQ219" s="928"/>
    </row>
    <row r="220" spans="40:43">
      <c r="AN220" s="928"/>
      <c r="AO220" s="928"/>
      <c r="AP220" s="928"/>
      <c r="AQ220" s="928"/>
    </row>
    <row r="221" spans="40:43">
      <c r="AN221" s="928"/>
      <c r="AO221" s="928"/>
      <c r="AP221" s="928"/>
      <c r="AQ221" s="928"/>
    </row>
    <row r="222" spans="40:43">
      <c r="AN222" s="928"/>
      <c r="AO222" s="928"/>
      <c r="AP222" s="928"/>
      <c r="AQ222" s="928"/>
    </row>
    <row r="223" spans="40:43">
      <c r="AN223" s="928"/>
      <c r="AO223" s="928"/>
      <c r="AP223" s="928"/>
      <c r="AQ223" s="928"/>
    </row>
    <row r="224" spans="40:43">
      <c r="AN224" s="928"/>
      <c r="AO224" s="928"/>
      <c r="AP224" s="928"/>
      <c r="AQ224" s="928"/>
    </row>
    <row r="225" spans="40:43">
      <c r="AN225" s="928"/>
      <c r="AO225" s="928"/>
      <c r="AP225" s="928"/>
      <c r="AQ225" s="928"/>
    </row>
    <row r="226" spans="40:43">
      <c r="AN226" s="928"/>
      <c r="AO226" s="928"/>
      <c r="AP226" s="928"/>
      <c r="AQ226" s="928"/>
    </row>
    <row r="227" spans="40:43">
      <c r="AN227" s="928"/>
      <c r="AO227" s="928"/>
      <c r="AP227" s="928"/>
      <c r="AQ227" s="928"/>
    </row>
    <row r="228" spans="40:43">
      <c r="AN228" s="928"/>
      <c r="AO228" s="928"/>
      <c r="AP228" s="928"/>
      <c r="AQ228" s="928"/>
    </row>
    <row r="229" spans="40:43">
      <c r="AN229" s="928"/>
      <c r="AO229" s="928"/>
      <c r="AP229" s="928"/>
      <c r="AQ229" s="928"/>
    </row>
    <row r="230" spans="40:43">
      <c r="AN230" s="928"/>
      <c r="AO230" s="928"/>
      <c r="AP230" s="928"/>
      <c r="AQ230" s="928"/>
    </row>
    <row r="231" spans="40:43">
      <c r="AN231" s="928"/>
      <c r="AO231" s="928"/>
      <c r="AP231" s="928"/>
      <c r="AQ231" s="928"/>
    </row>
    <row r="232" spans="40:43">
      <c r="AN232" s="928"/>
      <c r="AO232" s="928"/>
      <c r="AP232" s="928"/>
      <c r="AQ232" s="928"/>
    </row>
    <row r="233" spans="40:43">
      <c r="AN233" s="928"/>
      <c r="AO233" s="928"/>
      <c r="AP233" s="928"/>
      <c r="AQ233" s="928"/>
    </row>
    <row r="234" spans="40:43">
      <c r="AN234" s="928"/>
      <c r="AO234" s="928"/>
      <c r="AP234" s="928"/>
      <c r="AQ234" s="928"/>
    </row>
    <row r="235" spans="40:43">
      <c r="AN235" s="928"/>
      <c r="AO235" s="928"/>
      <c r="AP235" s="928"/>
      <c r="AQ235" s="928"/>
    </row>
    <row r="236" spans="40:43">
      <c r="AN236" s="928"/>
      <c r="AO236" s="928"/>
      <c r="AP236" s="928"/>
      <c r="AQ236" s="928"/>
    </row>
    <row r="237" spans="40:43">
      <c r="AN237" s="928"/>
      <c r="AO237" s="928"/>
      <c r="AP237" s="928"/>
      <c r="AQ237" s="928"/>
    </row>
    <row r="238" spans="40:43">
      <c r="AN238" s="928"/>
      <c r="AO238" s="928"/>
      <c r="AP238" s="928"/>
      <c r="AQ238" s="928"/>
    </row>
    <row r="239" spans="40:43">
      <c r="AN239" s="928"/>
      <c r="AO239" s="928"/>
      <c r="AP239" s="928"/>
      <c r="AQ239" s="928"/>
    </row>
    <row r="240" spans="40:43">
      <c r="AN240" s="928"/>
      <c r="AO240" s="928"/>
      <c r="AP240" s="928"/>
      <c r="AQ240" s="928"/>
    </row>
    <row r="241" spans="40:43">
      <c r="AN241" s="928"/>
      <c r="AO241" s="928"/>
      <c r="AP241" s="928"/>
      <c r="AQ241" s="928"/>
    </row>
    <row r="242" spans="40:43">
      <c r="AN242" s="928"/>
      <c r="AO242" s="928"/>
      <c r="AP242" s="928"/>
      <c r="AQ242" s="928"/>
    </row>
    <row r="243" spans="40:43">
      <c r="AN243" s="928"/>
      <c r="AO243" s="928"/>
      <c r="AP243" s="928"/>
      <c r="AQ243" s="928"/>
    </row>
    <row r="244" spans="40:43">
      <c r="AN244" s="928"/>
      <c r="AO244" s="928"/>
      <c r="AP244" s="928"/>
      <c r="AQ244" s="928"/>
    </row>
    <row r="245" spans="40:43">
      <c r="AN245" s="928"/>
      <c r="AO245" s="928"/>
      <c r="AP245" s="928"/>
      <c r="AQ245" s="928"/>
    </row>
    <row r="246" spans="40:43">
      <c r="AN246" s="928"/>
      <c r="AO246" s="928"/>
      <c r="AP246" s="928"/>
      <c r="AQ246" s="928"/>
    </row>
    <row r="247" spans="40:43">
      <c r="AN247" s="928"/>
      <c r="AO247" s="928"/>
      <c r="AP247" s="928"/>
      <c r="AQ247" s="928"/>
    </row>
    <row r="248" spans="40:43">
      <c r="AN248" s="928"/>
      <c r="AO248" s="928"/>
      <c r="AP248" s="928"/>
      <c r="AQ248" s="928"/>
    </row>
    <row r="249" spans="40:43">
      <c r="AN249" s="928"/>
      <c r="AO249" s="928"/>
      <c r="AP249" s="928"/>
      <c r="AQ249" s="928"/>
    </row>
    <row r="250" spans="40:43">
      <c r="AN250" s="928"/>
      <c r="AO250" s="928"/>
      <c r="AP250" s="928"/>
      <c r="AQ250" s="928"/>
    </row>
    <row r="251" spans="40:43">
      <c r="AN251" s="928"/>
      <c r="AO251" s="928"/>
      <c r="AP251" s="928"/>
      <c r="AQ251" s="928"/>
    </row>
    <row r="252" spans="40:43">
      <c r="AN252" s="928"/>
      <c r="AO252" s="928"/>
      <c r="AP252" s="928"/>
      <c r="AQ252" s="928"/>
    </row>
    <row r="253" spans="40:43">
      <c r="AN253" s="928"/>
      <c r="AO253" s="928"/>
      <c r="AP253" s="928"/>
      <c r="AQ253" s="928"/>
    </row>
    <row r="254" spans="40:43">
      <c r="AN254" s="928"/>
      <c r="AO254" s="928"/>
      <c r="AP254" s="928"/>
      <c r="AQ254" s="928"/>
    </row>
    <row r="255" spans="40:43">
      <c r="AN255" s="928"/>
      <c r="AO255" s="928"/>
      <c r="AP255" s="928"/>
      <c r="AQ255" s="928"/>
    </row>
    <row r="256" spans="40:43">
      <c r="AN256" s="928"/>
      <c r="AO256" s="928"/>
      <c r="AP256" s="928"/>
      <c r="AQ256" s="928"/>
    </row>
    <row r="257" spans="40:43">
      <c r="AN257" s="928"/>
      <c r="AO257" s="928"/>
      <c r="AP257" s="928"/>
      <c r="AQ257" s="928"/>
    </row>
    <row r="258" spans="40:43">
      <c r="AN258" s="928"/>
      <c r="AO258" s="928"/>
      <c r="AP258" s="928"/>
      <c r="AQ258" s="928"/>
    </row>
    <row r="259" spans="40:43">
      <c r="AN259" s="928"/>
      <c r="AO259" s="928"/>
      <c r="AP259" s="928"/>
      <c r="AQ259" s="928"/>
    </row>
    <row r="260" spans="40:43">
      <c r="AN260" s="928"/>
      <c r="AO260" s="928"/>
      <c r="AP260" s="928"/>
      <c r="AQ260" s="928"/>
    </row>
    <row r="261" spans="40:43">
      <c r="AN261" s="928"/>
      <c r="AO261" s="928"/>
      <c r="AP261" s="928"/>
      <c r="AQ261" s="928"/>
    </row>
    <row r="262" spans="40:43">
      <c r="AN262" s="928"/>
      <c r="AO262" s="928"/>
      <c r="AP262" s="928"/>
      <c r="AQ262" s="928"/>
    </row>
    <row r="263" spans="40:43">
      <c r="AN263" s="928"/>
      <c r="AO263" s="928"/>
      <c r="AP263" s="928"/>
      <c r="AQ263" s="928"/>
    </row>
    <row r="264" spans="40:43">
      <c r="AN264" s="928"/>
      <c r="AO264" s="928"/>
      <c r="AP264" s="928"/>
      <c r="AQ264" s="928"/>
    </row>
    <row r="265" spans="40:43">
      <c r="AN265" s="928"/>
      <c r="AO265" s="928"/>
      <c r="AP265" s="928"/>
      <c r="AQ265" s="928"/>
    </row>
    <row r="266" spans="40:43">
      <c r="AN266" s="928"/>
      <c r="AO266" s="928"/>
      <c r="AP266" s="928"/>
      <c r="AQ266" s="928"/>
    </row>
    <row r="267" spans="40:43">
      <c r="AN267" s="928"/>
      <c r="AO267" s="928"/>
      <c r="AP267" s="928"/>
      <c r="AQ267" s="928"/>
    </row>
    <row r="268" spans="40:43">
      <c r="AN268" s="928"/>
      <c r="AO268" s="928"/>
      <c r="AP268" s="928"/>
      <c r="AQ268" s="928"/>
    </row>
    <row r="269" spans="40:43">
      <c r="AN269" s="928"/>
      <c r="AO269" s="928"/>
      <c r="AP269" s="928"/>
      <c r="AQ269" s="928"/>
    </row>
    <row r="270" spans="40:43">
      <c r="AN270" s="928"/>
      <c r="AO270" s="928"/>
      <c r="AP270" s="928"/>
      <c r="AQ270" s="928"/>
    </row>
    <row r="271" spans="40:43">
      <c r="AN271" s="928"/>
      <c r="AO271" s="928"/>
      <c r="AP271" s="928"/>
      <c r="AQ271" s="928"/>
    </row>
    <row r="272" spans="40:43">
      <c r="AN272" s="928"/>
      <c r="AO272" s="928"/>
      <c r="AP272" s="928"/>
      <c r="AQ272" s="928"/>
    </row>
    <row r="273" spans="40:43">
      <c r="AN273" s="928"/>
      <c r="AO273" s="928"/>
      <c r="AP273" s="928"/>
      <c r="AQ273" s="928"/>
    </row>
    <row r="274" spans="40:43">
      <c r="AN274" s="928"/>
      <c r="AO274" s="928"/>
      <c r="AP274" s="928"/>
      <c r="AQ274" s="928"/>
    </row>
    <row r="275" spans="40:43">
      <c r="AN275" s="928"/>
      <c r="AO275" s="928"/>
      <c r="AP275" s="928"/>
      <c r="AQ275" s="928"/>
    </row>
    <row r="276" spans="40:43">
      <c r="AN276" s="928"/>
      <c r="AO276" s="928"/>
      <c r="AP276" s="928"/>
      <c r="AQ276" s="928"/>
    </row>
    <row r="277" spans="40:43">
      <c r="AN277" s="928"/>
      <c r="AO277" s="928"/>
      <c r="AP277" s="928"/>
      <c r="AQ277" s="928"/>
    </row>
    <row r="278" spans="40:43">
      <c r="AN278" s="928"/>
      <c r="AO278" s="928"/>
      <c r="AP278" s="928"/>
      <c r="AQ278" s="928"/>
    </row>
    <row r="279" spans="40:43">
      <c r="AN279" s="928"/>
      <c r="AO279" s="928"/>
      <c r="AP279" s="928"/>
      <c r="AQ279" s="928"/>
    </row>
    <row r="280" spans="40:43">
      <c r="AN280" s="928"/>
      <c r="AO280" s="928"/>
      <c r="AP280" s="928"/>
      <c r="AQ280" s="928"/>
    </row>
    <row r="281" spans="40:43">
      <c r="AN281" s="928"/>
      <c r="AO281" s="928"/>
      <c r="AP281" s="928"/>
      <c r="AQ281" s="928"/>
    </row>
    <row r="282" spans="40:43">
      <c r="AN282" s="928"/>
      <c r="AO282" s="928"/>
      <c r="AP282" s="928"/>
      <c r="AQ282" s="928"/>
    </row>
    <row r="283" spans="40:43">
      <c r="AN283" s="928"/>
      <c r="AO283" s="928"/>
      <c r="AP283" s="928"/>
      <c r="AQ283" s="928"/>
    </row>
    <row r="284" spans="40:43">
      <c r="AN284" s="928"/>
      <c r="AO284" s="928"/>
      <c r="AP284" s="928"/>
      <c r="AQ284" s="928"/>
    </row>
    <row r="285" spans="40:43">
      <c r="AN285" s="928"/>
      <c r="AO285" s="928"/>
      <c r="AP285" s="928"/>
      <c r="AQ285" s="928"/>
    </row>
    <row r="286" spans="40:43">
      <c r="AN286" s="928"/>
      <c r="AO286" s="928"/>
      <c r="AP286" s="928"/>
      <c r="AQ286" s="928"/>
    </row>
    <row r="287" spans="40:43">
      <c r="AN287" s="928"/>
      <c r="AO287" s="928"/>
      <c r="AP287" s="928"/>
      <c r="AQ287" s="928"/>
    </row>
    <row r="288" spans="40:43">
      <c r="AN288" s="928"/>
      <c r="AO288" s="928"/>
      <c r="AP288" s="928"/>
      <c r="AQ288" s="928"/>
    </row>
    <row r="289" spans="40:43">
      <c r="AN289" s="928"/>
      <c r="AO289" s="928"/>
      <c r="AP289" s="928"/>
      <c r="AQ289" s="928"/>
    </row>
    <row r="290" spans="40:43">
      <c r="AN290" s="928"/>
      <c r="AO290" s="928"/>
      <c r="AP290" s="928"/>
      <c r="AQ290" s="928"/>
    </row>
    <row r="291" spans="40:43">
      <c r="AN291" s="928"/>
      <c r="AO291" s="928"/>
      <c r="AP291" s="928"/>
      <c r="AQ291" s="928"/>
    </row>
    <row r="292" spans="40:43">
      <c r="AN292" s="928"/>
      <c r="AO292" s="928"/>
      <c r="AP292" s="928"/>
      <c r="AQ292" s="928"/>
    </row>
    <row r="293" spans="40:43">
      <c r="AN293" s="928"/>
      <c r="AO293" s="928"/>
      <c r="AP293" s="928"/>
      <c r="AQ293" s="928"/>
    </row>
    <row r="294" spans="40:43">
      <c r="AN294" s="928"/>
      <c r="AO294" s="928"/>
      <c r="AP294" s="928"/>
      <c r="AQ294" s="928"/>
    </row>
    <row r="295" spans="40:43">
      <c r="AN295" s="928"/>
      <c r="AO295" s="928"/>
      <c r="AP295" s="928"/>
      <c r="AQ295" s="928"/>
    </row>
    <row r="296" spans="40:43">
      <c r="AN296" s="928"/>
      <c r="AO296" s="928"/>
      <c r="AP296" s="928"/>
      <c r="AQ296" s="928"/>
    </row>
    <row r="297" spans="40:43">
      <c r="AN297" s="928"/>
      <c r="AO297" s="928"/>
      <c r="AP297" s="928"/>
      <c r="AQ297" s="928"/>
    </row>
    <row r="298" spans="40:43">
      <c r="AN298" s="928"/>
      <c r="AO298" s="928"/>
      <c r="AP298" s="928"/>
      <c r="AQ298" s="928"/>
    </row>
    <row r="299" spans="40:43">
      <c r="AN299" s="928"/>
      <c r="AO299" s="928"/>
      <c r="AP299" s="928"/>
      <c r="AQ299" s="928"/>
    </row>
    <row r="300" spans="40:43">
      <c r="AN300" s="928"/>
      <c r="AO300" s="928"/>
      <c r="AP300" s="928"/>
      <c r="AQ300" s="928"/>
    </row>
    <row r="301" spans="40:43">
      <c r="AN301" s="928"/>
      <c r="AO301" s="928"/>
      <c r="AP301" s="928"/>
      <c r="AQ301" s="928"/>
    </row>
    <row r="302" spans="40:43">
      <c r="AN302" s="928"/>
      <c r="AO302" s="928"/>
      <c r="AP302" s="928"/>
      <c r="AQ302" s="928"/>
    </row>
    <row r="303" spans="40:43">
      <c r="AN303" s="928"/>
      <c r="AO303" s="928"/>
      <c r="AP303" s="928"/>
      <c r="AQ303" s="928"/>
    </row>
    <row r="304" spans="40:43">
      <c r="AN304" s="928"/>
      <c r="AO304" s="928"/>
      <c r="AP304" s="928"/>
      <c r="AQ304" s="928"/>
    </row>
    <row r="305" spans="40:43">
      <c r="AN305" s="928"/>
      <c r="AO305" s="928"/>
      <c r="AP305" s="928"/>
      <c r="AQ305" s="928"/>
    </row>
    <row r="306" spans="40:43">
      <c r="AN306" s="928"/>
      <c r="AO306" s="928"/>
      <c r="AP306" s="928"/>
      <c r="AQ306" s="928"/>
    </row>
    <row r="307" spans="40:43">
      <c r="AN307" s="928"/>
      <c r="AO307" s="928"/>
      <c r="AP307" s="928"/>
      <c r="AQ307" s="928"/>
    </row>
    <row r="308" spans="40:43">
      <c r="AN308" s="928"/>
      <c r="AO308" s="928"/>
      <c r="AP308" s="928"/>
      <c r="AQ308" s="928"/>
    </row>
    <row r="309" spans="40:43">
      <c r="AN309" s="928"/>
      <c r="AO309" s="928"/>
      <c r="AP309" s="928"/>
      <c r="AQ309" s="928"/>
    </row>
    <row r="310" spans="40:43">
      <c r="AN310" s="928"/>
      <c r="AO310" s="928"/>
      <c r="AP310" s="928"/>
      <c r="AQ310" s="928"/>
    </row>
    <row r="311" spans="40:43">
      <c r="AN311" s="928"/>
      <c r="AO311" s="928"/>
      <c r="AP311" s="928"/>
      <c r="AQ311" s="928"/>
    </row>
    <row r="312" spans="40:43">
      <c r="AN312" s="928"/>
      <c r="AO312" s="928"/>
      <c r="AP312" s="928"/>
      <c r="AQ312" s="928"/>
    </row>
    <row r="313" spans="40:43">
      <c r="AN313" s="928"/>
      <c r="AO313" s="928"/>
      <c r="AP313" s="928"/>
      <c r="AQ313" s="928"/>
    </row>
    <row r="314" spans="40:43">
      <c r="AN314" s="928"/>
      <c r="AO314" s="928"/>
      <c r="AP314" s="928"/>
      <c r="AQ314" s="928"/>
    </row>
    <row r="315" spans="40:43">
      <c r="AN315" s="928"/>
      <c r="AO315" s="928"/>
      <c r="AP315" s="928"/>
      <c r="AQ315" s="928"/>
    </row>
    <row r="316" spans="40:43">
      <c r="AN316" s="928"/>
      <c r="AO316" s="928"/>
      <c r="AP316" s="928"/>
      <c r="AQ316" s="928"/>
    </row>
    <row r="317" spans="40:43">
      <c r="AN317" s="928"/>
      <c r="AO317" s="928"/>
      <c r="AP317" s="928"/>
      <c r="AQ317" s="928"/>
    </row>
    <row r="318" spans="40:43">
      <c r="AN318" s="928"/>
      <c r="AO318" s="928"/>
      <c r="AP318" s="928"/>
      <c r="AQ318" s="928"/>
    </row>
    <row r="319" spans="40:43">
      <c r="AN319" s="928"/>
      <c r="AO319" s="928"/>
      <c r="AP319" s="928"/>
      <c r="AQ319" s="928"/>
    </row>
    <row r="320" spans="40:43">
      <c r="AN320" s="928"/>
      <c r="AO320" s="928"/>
      <c r="AP320" s="928"/>
      <c r="AQ320" s="928"/>
    </row>
    <row r="321" spans="40:43">
      <c r="AN321" s="928"/>
      <c r="AO321" s="928"/>
      <c r="AP321" s="928"/>
      <c r="AQ321" s="928"/>
    </row>
    <row r="322" spans="40:43">
      <c r="AN322" s="928"/>
      <c r="AO322" s="928"/>
      <c r="AP322" s="928"/>
      <c r="AQ322" s="928"/>
    </row>
    <row r="323" spans="40:43">
      <c r="AN323" s="928"/>
      <c r="AO323" s="928"/>
      <c r="AP323" s="928"/>
      <c r="AQ323" s="928"/>
    </row>
    <row r="324" spans="40:43">
      <c r="AN324" s="928"/>
      <c r="AO324" s="928"/>
      <c r="AP324" s="928"/>
      <c r="AQ324" s="928"/>
    </row>
    <row r="325" spans="40:43">
      <c r="AN325" s="928"/>
      <c r="AO325" s="928"/>
      <c r="AP325" s="928"/>
      <c r="AQ325" s="928"/>
    </row>
    <row r="326" spans="40:43">
      <c r="AN326" s="928"/>
      <c r="AO326" s="928"/>
      <c r="AP326" s="928"/>
      <c r="AQ326" s="928"/>
    </row>
    <row r="327" spans="40:43">
      <c r="AN327" s="928"/>
      <c r="AO327" s="928"/>
      <c r="AP327" s="928"/>
      <c r="AQ327" s="928"/>
    </row>
    <row r="328" spans="40:43">
      <c r="AN328" s="928"/>
      <c r="AO328" s="928"/>
      <c r="AP328" s="928"/>
      <c r="AQ328" s="928"/>
    </row>
    <row r="329" spans="40:43">
      <c r="AN329" s="928"/>
      <c r="AO329" s="928"/>
      <c r="AP329" s="928"/>
      <c r="AQ329" s="928"/>
    </row>
    <row r="330" spans="40:43">
      <c r="AN330" s="928"/>
      <c r="AO330" s="928"/>
      <c r="AP330" s="928"/>
      <c r="AQ330" s="928"/>
    </row>
    <row r="331" spans="40:43">
      <c r="AN331" s="928"/>
      <c r="AO331" s="928"/>
      <c r="AP331" s="928"/>
      <c r="AQ331" s="928"/>
    </row>
    <row r="332" spans="40:43">
      <c r="AN332" s="928"/>
      <c r="AO332" s="928"/>
      <c r="AP332" s="928"/>
      <c r="AQ332" s="928"/>
    </row>
    <row r="333" spans="40:43">
      <c r="AN333" s="928"/>
      <c r="AO333" s="928"/>
      <c r="AP333" s="928"/>
      <c r="AQ333" s="928"/>
    </row>
    <row r="334" spans="40:43">
      <c r="AN334" s="928"/>
      <c r="AO334" s="928"/>
      <c r="AP334" s="928"/>
      <c r="AQ334" s="928"/>
    </row>
    <row r="335" spans="40:43">
      <c r="AN335" s="928"/>
      <c r="AO335" s="928"/>
      <c r="AP335" s="928"/>
      <c r="AQ335" s="928"/>
    </row>
    <row r="336" spans="40:43">
      <c r="AN336" s="928"/>
      <c r="AO336" s="928"/>
      <c r="AP336" s="928"/>
      <c r="AQ336" s="928"/>
    </row>
    <row r="337" spans="40:43">
      <c r="AN337" s="928"/>
      <c r="AO337" s="928"/>
      <c r="AP337" s="928"/>
      <c r="AQ337" s="928"/>
    </row>
    <row r="338" spans="40:43">
      <c r="AN338" s="928"/>
      <c r="AO338" s="928"/>
      <c r="AP338" s="928"/>
      <c r="AQ338" s="928"/>
    </row>
    <row r="339" spans="40:43">
      <c r="AN339" s="928"/>
      <c r="AO339" s="928"/>
      <c r="AP339" s="928"/>
      <c r="AQ339" s="928"/>
    </row>
    <row r="340" spans="40:43">
      <c r="AN340" s="928"/>
      <c r="AO340" s="928"/>
      <c r="AP340" s="928"/>
      <c r="AQ340" s="928"/>
    </row>
    <row r="341" spans="40:43">
      <c r="AN341" s="928"/>
      <c r="AO341" s="928"/>
      <c r="AP341" s="928"/>
      <c r="AQ341" s="928"/>
    </row>
    <row r="342" spans="40:43">
      <c r="AN342" s="928"/>
      <c r="AO342" s="928"/>
      <c r="AP342" s="928"/>
      <c r="AQ342" s="928"/>
    </row>
    <row r="343" spans="40:43">
      <c r="AN343" s="928"/>
      <c r="AO343" s="928"/>
      <c r="AP343" s="928"/>
      <c r="AQ343" s="928"/>
    </row>
    <row r="344" spans="40:43">
      <c r="AN344" s="928"/>
      <c r="AO344" s="928"/>
      <c r="AP344" s="928"/>
      <c r="AQ344" s="928"/>
    </row>
    <row r="345" spans="40:43">
      <c r="AN345" s="928"/>
      <c r="AO345" s="928"/>
      <c r="AP345" s="928"/>
      <c r="AQ345" s="928"/>
    </row>
    <row r="346" spans="40:43">
      <c r="AN346" s="928"/>
      <c r="AO346" s="928"/>
      <c r="AP346" s="928"/>
      <c r="AQ346" s="928"/>
    </row>
    <row r="347" spans="40:43">
      <c r="AN347" s="928"/>
      <c r="AO347" s="928"/>
      <c r="AP347" s="928"/>
      <c r="AQ347" s="928"/>
    </row>
    <row r="348" spans="40:43">
      <c r="AN348" s="928"/>
      <c r="AO348" s="928"/>
      <c r="AP348" s="928"/>
      <c r="AQ348" s="928"/>
    </row>
    <row r="349" spans="40:43">
      <c r="AN349" s="928"/>
      <c r="AO349" s="928"/>
      <c r="AP349" s="928"/>
      <c r="AQ349" s="928"/>
    </row>
    <row r="350" spans="40:43">
      <c r="AN350" s="928"/>
      <c r="AO350" s="928"/>
      <c r="AP350" s="928"/>
      <c r="AQ350" s="928"/>
    </row>
    <row r="351" spans="40:43">
      <c r="AN351" s="928"/>
      <c r="AO351" s="928"/>
      <c r="AP351" s="928"/>
      <c r="AQ351" s="928"/>
    </row>
    <row r="352" spans="40:43">
      <c r="AN352" s="928"/>
      <c r="AO352" s="928"/>
      <c r="AP352" s="928"/>
      <c r="AQ352" s="928"/>
    </row>
    <row r="353" spans="40:43">
      <c r="AN353" s="928"/>
      <c r="AO353" s="928"/>
      <c r="AP353" s="928"/>
      <c r="AQ353" s="928"/>
    </row>
    <row r="354" spans="40:43">
      <c r="AN354" s="928"/>
      <c r="AO354" s="928"/>
      <c r="AP354" s="928"/>
      <c r="AQ354" s="928"/>
    </row>
    <row r="355" spans="40:43">
      <c r="AN355" s="928"/>
      <c r="AO355" s="928"/>
      <c r="AP355" s="928"/>
      <c r="AQ355" s="928"/>
    </row>
    <row r="356" spans="40:43">
      <c r="AN356" s="928"/>
      <c r="AO356" s="928"/>
      <c r="AP356" s="928"/>
      <c r="AQ356" s="928"/>
    </row>
    <row r="357" spans="40:43">
      <c r="AN357" s="928"/>
      <c r="AO357" s="928"/>
      <c r="AP357" s="928"/>
      <c r="AQ357" s="928"/>
    </row>
    <row r="358" spans="40:43">
      <c r="AN358" s="928"/>
      <c r="AO358" s="928"/>
      <c r="AP358" s="928"/>
      <c r="AQ358" s="928"/>
    </row>
    <row r="359" spans="40:43">
      <c r="AN359" s="928"/>
      <c r="AO359" s="928"/>
      <c r="AP359" s="928"/>
      <c r="AQ359" s="928"/>
    </row>
    <row r="360" spans="40:43">
      <c r="AN360" s="928"/>
      <c r="AO360" s="928"/>
      <c r="AP360" s="928"/>
      <c r="AQ360" s="928"/>
    </row>
    <row r="361" spans="40:43">
      <c r="AN361" s="928"/>
      <c r="AO361" s="928"/>
      <c r="AP361" s="928"/>
      <c r="AQ361" s="928"/>
    </row>
    <row r="362" spans="40:43">
      <c r="AN362" s="928"/>
      <c r="AO362" s="928"/>
      <c r="AP362" s="928"/>
      <c r="AQ362" s="928"/>
    </row>
    <row r="363" spans="40:43">
      <c r="AN363" s="928"/>
      <c r="AO363" s="928"/>
      <c r="AP363" s="928"/>
      <c r="AQ363" s="928"/>
    </row>
    <row r="364" spans="40:43">
      <c r="AN364" s="928"/>
      <c r="AO364" s="928"/>
      <c r="AP364" s="928"/>
      <c r="AQ364" s="928"/>
    </row>
    <row r="365" spans="40:43">
      <c r="AN365" s="928"/>
      <c r="AO365" s="928"/>
      <c r="AP365" s="928"/>
      <c r="AQ365" s="928"/>
    </row>
    <row r="366" spans="40:43">
      <c r="AN366" s="928"/>
      <c r="AO366" s="928"/>
      <c r="AP366" s="928"/>
      <c r="AQ366" s="928"/>
    </row>
    <row r="367" spans="40:43">
      <c r="AN367" s="928"/>
      <c r="AO367" s="928"/>
      <c r="AP367" s="928"/>
      <c r="AQ367" s="928"/>
    </row>
    <row r="368" spans="40:43">
      <c r="AN368" s="928"/>
      <c r="AO368" s="928"/>
      <c r="AP368" s="928"/>
      <c r="AQ368" s="928"/>
    </row>
    <row r="369" spans="40:43">
      <c r="AN369" s="928"/>
      <c r="AO369" s="928"/>
      <c r="AP369" s="928"/>
      <c r="AQ369" s="928"/>
    </row>
    <row r="370" spans="40:43">
      <c r="AN370" s="928"/>
      <c r="AO370" s="928"/>
      <c r="AP370" s="928"/>
      <c r="AQ370" s="928"/>
    </row>
    <row r="371" spans="40:43">
      <c r="AN371" s="928"/>
      <c r="AO371" s="928"/>
      <c r="AP371" s="928"/>
      <c r="AQ371" s="928"/>
    </row>
    <row r="372" spans="40:43">
      <c r="AN372" s="928"/>
      <c r="AO372" s="928"/>
      <c r="AP372" s="928"/>
      <c r="AQ372" s="928"/>
    </row>
    <row r="373" spans="40:43">
      <c r="AN373" s="928"/>
      <c r="AO373" s="928"/>
      <c r="AP373" s="928"/>
      <c r="AQ373" s="928"/>
    </row>
    <row r="374" spans="40:43">
      <c r="AN374" s="928"/>
      <c r="AO374" s="928"/>
      <c r="AP374" s="928"/>
      <c r="AQ374" s="928"/>
    </row>
    <row r="375" spans="40:43">
      <c r="AN375" s="928"/>
      <c r="AO375" s="928"/>
      <c r="AP375" s="928"/>
      <c r="AQ375" s="928"/>
    </row>
    <row r="376" spans="40:43">
      <c r="AN376" s="928"/>
      <c r="AO376" s="928"/>
      <c r="AP376" s="928"/>
      <c r="AQ376" s="928"/>
    </row>
    <row r="377" spans="40:43">
      <c r="AN377" s="928"/>
      <c r="AO377" s="928"/>
      <c r="AP377" s="928"/>
      <c r="AQ377" s="928"/>
    </row>
    <row r="378" spans="40:43">
      <c r="AN378" s="928"/>
      <c r="AO378" s="928"/>
      <c r="AP378" s="928"/>
      <c r="AQ378" s="928"/>
    </row>
    <row r="379" spans="40:43">
      <c r="AN379" s="928"/>
      <c r="AO379" s="928"/>
      <c r="AP379" s="928"/>
      <c r="AQ379" s="928"/>
    </row>
    <row r="380" spans="40:43">
      <c r="AN380" s="928"/>
      <c r="AO380" s="928"/>
      <c r="AP380" s="928"/>
      <c r="AQ380" s="928"/>
    </row>
    <row r="381" spans="40:43">
      <c r="AN381" s="928"/>
      <c r="AO381" s="928"/>
      <c r="AP381" s="928"/>
      <c r="AQ381" s="928"/>
    </row>
    <row r="382" spans="40:43">
      <c r="AN382" s="928"/>
      <c r="AO382" s="928"/>
      <c r="AP382" s="928"/>
      <c r="AQ382" s="928"/>
    </row>
    <row r="383" spans="40:43">
      <c r="AN383" s="928"/>
      <c r="AO383" s="928"/>
      <c r="AP383" s="928"/>
      <c r="AQ383" s="928"/>
    </row>
    <row r="384" spans="40:43">
      <c r="AN384" s="928"/>
      <c r="AO384" s="928"/>
      <c r="AP384" s="928"/>
      <c r="AQ384" s="928"/>
    </row>
    <row r="385" spans="40:43">
      <c r="AN385" s="928"/>
      <c r="AO385" s="928"/>
      <c r="AP385" s="928"/>
      <c r="AQ385" s="928"/>
    </row>
    <row r="386" spans="40:43">
      <c r="AN386" s="928"/>
      <c r="AO386" s="928"/>
      <c r="AP386" s="928"/>
      <c r="AQ386" s="928"/>
    </row>
    <row r="387" spans="40:43">
      <c r="AN387" s="928"/>
      <c r="AO387" s="928"/>
      <c r="AP387" s="928"/>
      <c r="AQ387" s="928"/>
    </row>
    <row r="388" spans="40:43">
      <c r="AN388" s="928"/>
      <c r="AO388" s="928"/>
      <c r="AP388" s="928"/>
      <c r="AQ388" s="928"/>
    </row>
    <row r="389" spans="40:43">
      <c r="AN389" s="928"/>
      <c r="AO389" s="928"/>
      <c r="AP389" s="928"/>
      <c r="AQ389" s="928"/>
    </row>
    <row r="390" spans="40:43">
      <c r="AN390" s="928"/>
      <c r="AO390" s="928"/>
      <c r="AP390" s="928"/>
      <c r="AQ390" s="928"/>
    </row>
    <row r="391" spans="40:43">
      <c r="AN391" s="928"/>
      <c r="AO391" s="928"/>
      <c r="AP391" s="928"/>
      <c r="AQ391" s="928"/>
    </row>
    <row r="392" spans="40:43">
      <c r="AN392" s="928"/>
      <c r="AO392" s="928"/>
      <c r="AP392" s="928"/>
      <c r="AQ392" s="928"/>
    </row>
    <row r="393" spans="40:43">
      <c r="AN393" s="928"/>
      <c r="AO393" s="928"/>
      <c r="AP393" s="928"/>
      <c r="AQ393" s="928"/>
    </row>
    <row r="394" spans="40:43">
      <c r="AN394" s="928"/>
      <c r="AO394" s="928"/>
      <c r="AP394" s="928"/>
      <c r="AQ394" s="928"/>
    </row>
    <row r="395" spans="40:43">
      <c r="AN395" s="928"/>
      <c r="AO395" s="928"/>
      <c r="AP395" s="928"/>
      <c r="AQ395" s="928"/>
    </row>
    <row r="396" spans="40:43">
      <c r="AN396" s="928"/>
      <c r="AO396" s="928"/>
      <c r="AP396" s="928"/>
      <c r="AQ396" s="928"/>
    </row>
    <row r="397" spans="40:43">
      <c r="AN397" s="928"/>
      <c r="AO397" s="928"/>
      <c r="AP397" s="928"/>
      <c r="AQ397" s="928"/>
    </row>
    <row r="398" spans="40:43">
      <c r="AN398" s="928"/>
      <c r="AO398" s="928"/>
      <c r="AP398" s="928"/>
      <c r="AQ398" s="928"/>
    </row>
    <row r="399" spans="40:43">
      <c r="AN399" s="928"/>
      <c r="AO399" s="928"/>
      <c r="AP399" s="928"/>
      <c r="AQ399" s="928"/>
    </row>
    <row r="400" spans="40:43">
      <c r="AN400" s="928"/>
      <c r="AO400" s="928"/>
      <c r="AP400" s="928"/>
      <c r="AQ400" s="928"/>
    </row>
    <row r="401" spans="40:43">
      <c r="AN401" s="928"/>
      <c r="AO401" s="928"/>
      <c r="AP401" s="928"/>
      <c r="AQ401" s="928"/>
    </row>
    <row r="402" spans="40:43">
      <c r="AN402" s="928"/>
      <c r="AO402" s="928"/>
      <c r="AP402" s="928"/>
      <c r="AQ402" s="928"/>
    </row>
    <row r="403" spans="40:43">
      <c r="AN403" s="928"/>
      <c r="AO403" s="928"/>
      <c r="AP403" s="928"/>
      <c r="AQ403" s="928"/>
    </row>
    <row r="404" spans="40:43">
      <c r="AN404" s="928"/>
      <c r="AO404" s="928"/>
      <c r="AP404" s="928"/>
      <c r="AQ404" s="928"/>
    </row>
    <row r="405" spans="40:43">
      <c r="AN405" s="928"/>
      <c r="AO405" s="928"/>
      <c r="AP405" s="928"/>
      <c r="AQ405" s="928"/>
    </row>
    <row r="406" spans="40:43">
      <c r="AN406" s="928"/>
      <c r="AO406" s="928"/>
      <c r="AP406" s="928"/>
      <c r="AQ406" s="928"/>
    </row>
    <row r="407" spans="40:43">
      <c r="AN407" s="928"/>
      <c r="AO407" s="928"/>
      <c r="AP407" s="928"/>
      <c r="AQ407" s="928"/>
    </row>
    <row r="408" spans="40:43">
      <c r="AN408" s="928"/>
      <c r="AO408" s="928"/>
      <c r="AP408" s="928"/>
      <c r="AQ408" s="928"/>
    </row>
    <row r="409" spans="40:43">
      <c r="AN409" s="928"/>
      <c r="AO409" s="928"/>
      <c r="AP409" s="928"/>
      <c r="AQ409" s="928"/>
    </row>
    <row r="410" spans="40:43">
      <c r="AN410" s="928"/>
      <c r="AO410" s="928"/>
      <c r="AP410" s="928"/>
      <c r="AQ410" s="928"/>
    </row>
    <row r="411" spans="40:43">
      <c r="AN411" s="928"/>
      <c r="AO411" s="928"/>
      <c r="AP411" s="928"/>
      <c r="AQ411" s="928"/>
    </row>
    <row r="412" spans="40:43">
      <c r="AN412" s="928"/>
      <c r="AO412" s="928"/>
      <c r="AP412" s="928"/>
      <c r="AQ412" s="928"/>
    </row>
    <row r="413" spans="40:43">
      <c r="AN413" s="928"/>
      <c r="AO413" s="928"/>
      <c r="AP413" s="928"/>
      <c r="AQ413" s="928"/>
    </row>
    <row r="414" spans="40:43">
      <c r="AN414" s="928"/>
      <c r="AO414" s="928"/>
      <c r="AP414" s="928"/>
      <c r="AQ414" s="928"/>
    </row>
    <row r="415" spans="40:43">
      <c r="AN415" s="928"/>
      <c r="AO415" s="928"/>
      <c r="AP415" s="928"/>
      <c r="AQ415" s="928"/>
    </row>
    <row r="416" spans="40:43">
      <c r="AN416" s="928"/>
      <c r="AO416" s="928"/>
      <c r="AP416" s="928"/>
      <c r="AQ416" s="928"/>
    </row>
    <row r="417" spans="40:43">
      <c r="AN417" s="928"/>
      <c r="AO417" s="928"/>
      <c r="AP417" s="928"/>
      <c r="AQ417" s="928"/>
    </row>
    <row r="418" spans="40:43">
      <c r="AN418" s="928"/>
      <c r="AO418" s="928"/>
      <c r="AP418" s="928"/>
      <c r="AQ418" s="928"/>
    </row>
    <row r="419" spans="40:43">
      <c r="AN419" s="928"/>
      <c r="AO419" s="928"/>
      <c r="AP419" s="928"/>
      <c r="AQ419" s="928"/>
    </row>
    <row r="420" spans="40:43">
      <c r="AN420" s="928"/>
      <c r="AO420" s="928"/>
      <c r="AP420" s="928"/>
      <c r="AQ420" s="928"/>
    </row>
    <row r="421" spans="40:43">
      <c r="AN421" s="928"/>
      <c r="AO421" s="928"/>
      <c r="AP421" s="928"/>
      <c r="AQ421" s="928"/>
    </row>
    <row r="422" spans="40:43">
      <c r="AN422" s="928"/>
      <c r="AO422" s="928"/>
      <c r="AP422" s="928"/>
      <c r="AQ422" s="928"/>
    </row>
    <row r="423" spans="40:43">
      <c r="AN423" s="928"/>
      <c r="AO423" s="928"/>
      <c r="AP423" s="928"/>
      <c r="AQ423" s="928"/>
    </row>
    <row r="424" spans="40:43">
      <c r="AN424" s="928"/>
      <c r="AO424" s="928"/>
      <c r="AP424" s="928"/>
      <c r="AQ424" s="928"/>
    </row>
    <row r="425" spans="40:43">
      <c r="AN425" s="928"/>
      <c r="AO425" s="928"/>
      <c r="AP425" s="928"/>
      <c r="AQ425" s="928"/>
    </row>
    <row r="426" spans="40:43">
      <c r="AN426" s="928"/>
      <c r="AO426" s="928"/>
      <c r="AP426" s="928"/>
      <c r="AQ426" s="928"/>
    </row>
    <row r="427" spans="40:43">
      <c r="AN427" s="928"/>
      <c r="AO427" s="928"/>
      <c r="AP427" s="928"/>
      <c r="AQ427" s="928"/>
    </row>
    <row r="428" spans="40:43">
      <c r="AN428" s="928"/>
      <c r="AO428" s="928"/>
      <c r="AP428" s="928"/>
      <c r="AQ428" s="928"/>
    </row>
    <row r="429" spans="40:43">
      <c r="AN429" s="928"/>
      <c r="AO429" s="928"/>
      <c r="AP429" s="928"/>
      <c r="AQ429" s="928"/>
    </row>
    <row r="430" spans="40:43">
      <c r="AN430" s="928"/>
      <c r="AO430" s="928"/>
      <c r="AP430" s="928"/>
      <c r="AQ430" s="928"/>
    </row>
    <row r="431" spans="40:43">
      <c r="AN431" s="928"/>
      <c r="AO431" s="928"/>
      <c r="AP431" s="928"/>
      <c r="AQ431" s="928"/>
    </row>
    <row r="432" spans="40:43">
      <c r="AN432" s="928"/>
      <c r="AO432" s="928"/>
      <c r="AP432" s="928"/>
      <c r="AQ432" s="928"/>
    </row>
    <row r="433" spans="40:43">
      <c r="AN433" s="928"/>
      <c r="AO433" s="928"/>
      <c r="AP433" s="928"/>
      <c r="AQ433" s="928"/>
    </row>
    <row r="434" spans="40:43">
      <c r="AN434" s="928"/>
      <c r="AO434" s="928"/>
      <c r="AP434" s="928"/>
      <c r="AQ434" s="928"/>
    </row>
    <row r="435" spans="40:43">
      <c r="AN435" s="928"/>
      <c r="AO435" s="928"/>
      <c r="AP435" s="928"/>
      <c r="AQ435" s="928"/>
    </row>
    <row r="436" spans="40:43">
      <c r="AN436" s="928"/>
      <c r="AO436" s="928"/>
      <c r="AP436" s="928"/>
      <c r="AQ436" s="928"/>
    </row>
    <row r="437" spans="40:43">
      <c r="AN437" s="928"/>
      <c r="AO437" s="928"/>
      <c r="AP437" s="928"/>
      <c r="AQ437" s="928"/>
    </row>
    <row r="438" spans="40:43">
      <c r="AN438" s="928"/>
      <c r="AO438" s="928"/>
      <c r="AP438" s="928"/>
      <c r="AQ438" s="928"/>
    </row>
    <row r="439" spans="40:43">
      <c r="AN439" s="928"/>
      <c r="AO439" s="928"/>
      <c r="AP439" s="928"/>
      <c r="AQ439" s="928"/>
    </row>
    <row r="440" spans="40:43">
      <c r="AN440" s="928"/>
      <c r="AO440" s="928"/>
      <c r="AP440" s="928"/>
      <c r="AQ440" s="928"/>
    </row>
    <row r="441" spans="40:43">
      <c r="AN441" s="928"/>
      <c r="AO441" s="928"/>
      <c r="AP441" s="928"/>
      <c r="AQ441" s="928"/>
    </row>
    <row r="442" spans="40:43">
      <c r="AN442" s="928"/>
      <c r="AO442" s="928"/>
      <c r="AP442" s="928"/>
      <c r="AQ442" s="928"/>
    </row>
    <row r="443" spans="40:43">
      <c r="AN443" s="928"/>
      <c r="AO443" s="928"/>
      <c r="AP443" s="928"/>
      <c r="AQ443" s="928"/>
    </row>
    <row r="444" spans="40:43">
      <c r="AN444" s="928"/>
      <c r="AO444" s="928"/>
      <c r="AP444" s="928"/>
      <c r="AQ444" s="928"/>
    </row>
    <row r="445" spans="40:43">
      <c r="AN445" s="928"/>
      <c r="AO445" s="928"/>
      <c r="AP445" s="928"/>
      <c r="AQ445" s="928"/>
    </row>
    <row r="446" spans="40:43">
      <c r="AN446" s="928"/>
      <c r="AO446" s="928"/>
      <c r="AP446" s="928"/>
      <c r="AQ446" s="928"/>
    </row>
    <row r="447" spans="40:43">
      <c r="AN447" s="928"/>
      <c r="AO447" s="928"/>
      <c r="AP447" s="928"/>
      <c r="AQ447" s="928"/>
    </row>
    <row r="448" spans="40:43">
      <c r="AN448" s="928"/>
      <c r="AO448" s="928"/>
      <c r="AP448" s="928"/>
      <c r="AQ448" s="928"/>
    </row>
    <row r="449" spans="40:43">
      <c r="AN449" s="928"/>
      <c r="AO449" s="928"/>
      <c r="AP449" s="928"/>
      <c r="AQ449" s="928"/>
    </row>
    <row r="450" spans="40:43">
      <c r="AN450" s="928"/>
      <c r="AO450" s="928"/>
      <c r="AP450" s="928"/>
      <c r="AQ450" s="928"/>
    </row>
    <row r="451" spans="40:43">
      <c r="AN451" s="928"/>
      <c r="AO451" s="928"/>
      <c r="AP451" s="928"/>
      <c r="AQ451" s="928"/>
    </row>
    <row r="452" spans="40:43">
      <c r="AN452" s="928"/>
      <c r="AO452" s="928"/>
      <c r="AP452" s="928"/>
      <c r="AQ452" s="928"/>
    </row>
    <row r="453" spans="40:43">
      <c r="AN453" s="928"/>
      <c r="AO453" s="928"/>
      <c r="AP453" s="928"/>
      <c r="AQ453" s="928"/>
    </row>
    <row r="454" spans="40:43">
      <c r="AN454" s="928"/>
      <c r="AO454" s="928"/>
      <c r="AP454" s="928"/>
      <c r="AQ454" s="928"/>
    </row>
    <row r="455" spans="40:43">
      <c r="AN455" s="928"/>
      <c r="AO455" s="928"/>
      <c r="AP455" s="928"/>
      <c r="AQ455" s="928"/>
    </row>
    <row r="456" spans="40:43">
      <c r="AN456" s="928"/>
      <c r="AO456" s="928"/>
      <c r="AP456" s="928"/>
      <c r="AQ456" s="928"/>
    </row>
    <row r="457" spans="40:43">
      <c r="AN457" s="928"/>
      <c r="AO457" s="928"/>
      <c r="AP457" s="928"/>
      <c r="AQ457" s="928"/>
    </row>
    <row r="458" spans="40:43">
      <c r="AN458" s="928"/>
      <c r="AO458" s="928"/>
      <c r="AP458" s="928"/>
      <c r="AQ458" s="928"/>
    </row>
    <row r="459" spans="40:43">
      <c r="AN459" s="928"/>
      <c r="AO459" s="928"/>
      <c r="AP459" s="928"/>
      <c r="AQ459" s="928"/>
    </row>
    <row r="460" spans="40:43">
      <c r="AN460" s="928"/>
      <c r="AO460" s="928"/>
      <c r="AP460" s="928"/>
      <c r="AQ460" s="928"/>
    </row>
    <row r="461" spans="40:43">
      <c r="AN461" s="928"/>
      <c r="AO461" s="928"/>
      <c r="AP461" s="928"/>
      <c r="AQ461" s="928"/>
    </row>
    <row r="462" spans="40:43">
      <c r="AN462" s="928"/>
      <c r="AO462" s="928"/>
      <c r="AP462" s="928"/>
      <c r="AQ462" s="928"/>
    </row>
    <row r="463" spans="40:43">
      <c r="AN463" s="928"/>
      <c r="AO463" s="928"/>
      <c r="AP463" s="928"/>
      <c r="AQ463" s="928"/>
    </row>
    <row r="464" spans="40:43">
      <c r="AN464" s="928"/>
      <c r="AO464" s="928"/>
      <c r="AP464" s="928"/>
      <c r="AQ464" s="928"/>
    </row>
    <row r="465" spans="40:43">
      <c r="AN465" s="928"/>
      <c r="AO465" s="928"/>
      <c r="AP465" s="928"/>
      <c r="AQ465" s="928"/>
    </row>
    <row r="466" spans="40:43">
      <c r="AN466" s="928"/>
      <c r="AO466" s="928"/>
      <c r="AP466" s="928"/>
      <c r="AQ466" s="928"/>
    </row>
    <row r="467" spans="40:43">
      <c r="AN467" s="928"/>
      <c r="AO467" s="928"/>
      <c r="AP467" s="928"/>
      <c r="AQ467" s="928"/>
    </row>
    <row r="468" spans="40:43">
      <c r="AN468" s="928"/>
      <c r="AO468" s="928"/>
      <c r="AP468" s="928"/>
      <c r="AQ468" s="928"/>
    </row>
    <row r="469" spans="40:43">
      <c r="AN469" s="928"/>
      <c r="AO469" s="928"/>
      <c r="AP469" s="928"/>
      <c r="AQ469" s="928"/>
    </row>
    <row r="470" spans="40:43">
      <c r="AN470" s="928"/>
      <c r="AO470" s="928"/>
      <c r="AP470" s="928"/>
      <c r="AQ470" s="928"/>
    </row>
    <row r="471" spans="40:43">
      <c r="AN471" s="928"/>
      <c r="AO471" s="928"/>
      <c r="AP471" s="928"/>
      <c r="AQ471" s="928"/>
    </row>
    <row r="472" spans="40:43">
      <c r="AN472" s="928"/>
      <c r="AO472" s="928"/>
      <c r="AP472" s="928"/>
      <c r="AQ472" s="928"/>
    </row>
    <row r="473" spans="40:43">
      <c r="AN473" s="928"/>
      <c r="AO473" s="928"/>
      <c r="AP473" s="928"/>
      <c r="AQ473" s="928"/>
    </row>
    <row r="474" spans="40:43">
      <c r="AN474" s="928"/>
      <c r="AO474" s="928"/>
      <c r="AP474" s="928"/>
      <c r="AQ474" s="928"/>
    </row>
    <row r="475" spans="40:43">
      <c r="AN475" s="928"/>
      <c r="AO475" s="928"/>
      <c r="AP475" s="928"/>
      <c r="AQ475" s="928"/>
    </row>
    <row r="476" spans="40:43">
      <c r="AN476" s="928"/>
      <c r="AO476" s="928"/>
      <c r="AP476" s="928"/>
      <c r="AQ476" s="928"/>
    </row>
    <row r="477" spans="40:43">
      <c r="AN477" s="928"/>
      <c r="AO477" s="928"/>
      <c r="AP477" s="928"/>
      <c r="AQ477" s="928"/>
    </row>
    <row r="478" spans="40:43">
      <c r="AN478" s="928"/>
      <c r="AO478" s="928"/>
      <c r="AP478" s="928"/>
      <c r="AQ478" s="928"/>
    </row>
    <row r="479" spans="40:43">
      <c r="AN479" s="928"/>
      <c r="AO479" s="928"/>
      <c r="AP479" s="928"/>
      <c r="AQ479" s="928"/>
    </row>
    <row r="480" spans="40:43">
      <c r="AN480" s="928"/>
      <c r="AO480" s="928"/>
      <c r="AP480" s="928"/>
      <c r="AQ480" s="928"/>
    </row>
    <row r="481" spans="40:43">
      <c r="AN481" s="928"/>
      <c r="AO481" s="928"/>
      <c r="AP481" s="928"/>
      <c r="AQ481" s="928"/>
    </row>
    <row r="482" spans="40:43">
      <c r="AN482" s="928"/>
      <c r="AO482" s="928"/>
      <c r="AP482" s="928"/>
      <c r="AQ482" s="928"/>
    </row>
    <row r="483" spans="40:43">
      <c r="AN483" s="928"/>
      <c r="AO483" s="928"/>
      <c r="AP483" s="928"/>
      <c r="AQ483" s="928"/>
    </row>
    <row r="484" spans="40:43">
      <c r="AN484" s="928"/>
      <c r="AO484" s="928"/>
      <c r="AP484" s="928"/>
      <c r="AQ484" s="928"/>
    </row>
    <row r="485" spans="40:43">
      <c r="AN485" s="928"/>
      <c r="AO485" s="928"/>
      <c r="AP485" s="928"/>
      <c r="AQ485" s="928"/>
    </row>
    <row r="486" spans="40:43">
      <c r="AN486" s="928"/>
      <c r="AO486" s="928"/>
      <c r="AP486" s="928"/>
      <c r="AQ486" s="928"/>
    </row>
    <row r="487" spans="40:43">
      <c r="AN487" s="928"/>
      <c r="AO487" s="928"/>
      <c r="AP487" s="928"/>
      <c r="AQ487" s="928"/>
    </row>
    <row r="488" spans="40:43">
      <c r="AN488" s="928"/>
      <c r="AO488" s="928"/>
      <c r="AP488" s="928"/>
      <c r="AQ488" s="928"/>
    </row>
    <row r="489" spans="40:43">
      <c r="AN489" s="928"/>
      <c r="AO489" s="928"/>
      <c r="AP489" s="928"/>
      <c r="AQ489" s="928"/>
    </row>
    <row r="490" spans="40:43">
      <c r="AN490" s="928"/>
      <c r="AO490" s="928"/>
      <c r="AP490" s="928"/>
      <c r="AQ490" s="928"/>
    </row>
    <row r="491" spans="40:43">
      <c r="AN491" s="928"/>
      <c r="AO491" s="928"/>
      <c r="AP491" s="928"/>
      <c r="AQ491" s="928"/>
    </row>
    <row r="492" spans="40:43">
      <c r="AN492" s="928"/>
      <c r="AO492" s="928"/>
      <c r="AP492" s="928"/>
      <c r="AQ492" s="928"/>
    </row>
    <row r="493" spans="40:43">
      <c r="AN493" s="928"/>
      <c r="AO493" s="928"/>
      <c r="AP493" s="928"/>
      <c r="AQ493" s="928"/>
    </row>
    <row r="494" spans="40:43">
      <c r="AN494" s="928"/>
      <c r="AO494" s="928"/>
      <c r="AP494" s="928"/>
      <c r="AQ494" s="928"/>
    </row>
    <row r="495" spans="40:43">
      <c r="AN495" s="928"/>
      <c r="AO495" s="928"/>
      <c r="AP495" s="928"/>
      <c r="AQ495" s="928"/>
    </row>
    <row r="496" spans="40:43">
      <c r="AN496" s="928"/>
      <c r="AO496" s="928"/>
      <c r="AP496" s="928"/>
      <c r="AQ496" s="928"/>
    </row>
    <row r="497" spans="40:43">
      <c r="AN497" s="928"/>
      <c r="AO497" s="928"/>
      <c r="AP497" s="928"/>
      <c r="AQ497" s="928"/>
    </row>
    <row r="498" spans="40:43">
      <c r="AN498" s="928"/>
      <c r="AO498" s="928"/>
      <c r="AP498" s="928"/>
      <c r="AQ498" s="928"/>
    </row>
    <row r="499" spans="40:43">
      <c r="AN499" s="928"/>
      <c r="AO499" s="928"/>
      <c r="AP499" s="928"/>
      <c r="AQ499" s="928"/>
    </row>
    <row r="500" spans="40:43">
      <c r="AN500" s="928"/>
      <c r="AO500" s="928"/>
      <c r="AP500" s="928"/>
      <c r="AQ500" s="928"/>
    </row>
    <row r="501" spans="40:43">
      <c r="AN501" s="928"/>
      <c r="AO501" s="928"/>
      <c r="AP501" s="928"/>
      <c r="AQ501" s="928"/>
    </row>
    <row r="502" spans="40:43">
      <c r="AN502" s="928"/>
      <c r="AO502" s="928"/>
      <c r="AP502" s="928"/>
      <c r="AQ502" s="928"/>
    </row>
    <row r="503" spans="40:43">
      <c r="AN503" s="928"/>
      <c r="AO503" s="928"/>
      <c r="AP503" s="928"/>
      <c r="AQ503" s="928"/>
    </row>
    <row r="504" spans="40:43">
      <c r="AN504" s="928"/>
      <c r="AO504" s="928"/>
      <c r="AP504" s="928"/>
      <c r="AQ504" s="928"/>
    </row>
    <row r="505" spans="40:43">
      <c r="AN505" s="928"/>
      <c r="AO505" s="928"/>
      <c r="AP505" s="928"/>
      <c r="AQ505" s="928"/>
    </row>
    <row r="506" spans="40:43">
      <c r="AN506" s="928"/>
      <c r="AO506" s="928"/>
      <c r="AP506" s="928"/>
      <c r="AQ506" s="928"/>
    </row>
    <row r="507" spans="40:43">
      <c r="AN507" s="928"/>
      <c r="AO507" s="928"/>
      <c r="AP507" s="928"/>
      <c r="AQ507" s="928"/>
    </row>
    <row r="508" spans="40:43">
      <c r="AN508" s="928"/>
      <c r="AO508" s="928"/>
      <c r="AP508" s="928"/>
      <c r="AQ508" s="928"/>
    </row>
    <row r="509" spans="40:43">
      <c r="AN509" s="928"/>
      <c r="AO509" s="928"/>
      <c r="AP509" s="928"/>
      <c r="AQ509" s="928"/>
    </row>
    <row r="510" spans="40:43">
      <c r="AN510" s="928"/>
      <c r="AO510" s="928"/>
      <c r="AP510" s="928"/>
      <c r="AQ510" s="928"/>
    </row>
    <row r="511" spans="40:43">
      <c r="AN511" s="928"/>
      <c r="AO511" s="928"/>
      <c r="AP511" s="928"/>
      <c r="AQ511" s="928"/>
    </row>
    <row r="512" spans="40:43">
      <c r="AN512" s="928"/>
      <c r="AO512" s="928"/>
      <c r="AP512" s="928"/>
      <c r="AQ512" s="928"/>
    </row>
    <row r="513" spans="40:43">
      <c r="AN513" s="928"/>
      <c r="AO513" s="928"/>
      <c r="AP513" s="928"/>
      <c r="AQ513" s="928"/>
    </row>
    <row r="514" spans="40:43">
      <c r="AN514" s="928"/>
      <c r="AO514" s="928"/>
      <c r="AP514" s="928"/>
      <c r="AQ514" s="928"/>
    </row>
    <row r="515" spans="40:43">
      <c r="AN515" s="928"/>
      <c r="AO515" s="928"/>
      <c r="AP515" s="928"/>
      <c r="AQ515" s="928"/>
    </row>
    <row r="516" spans="40:43">
      <c r="AN516" s="928"/>
      <c r="AO516" s="928"/>
      <c r="AP516" s="928"/>
      <c r="AQ516" s="928"/>
    </row>
    <row r="517" spans="40:43">
      <c r="AN517" s="928"/>
      <c r="AO517" s="928"/>
      <c r="AP517" s="928"/>
      <c r="AQ517" s="928"/>
    </row>
    <row r="518" spans="40:43">
      <c r="AN518" s="928"/>
      <c r="AO518" s="928"/>
      <c r="AP518" s="928"/>
      <c r="AQ518" s="928"/>
    </row>
    <row r="519" spans="40:43">
      <c r="AN519" s="928"/>
      <c r="AO519" s="928"/>
      <c r="AP519" s="928"/>
      <c r="AQ519" s="928"/>
    </row>
    <row r="520" spans="40:43">
      <c r="AN520" s="928"/>
      <c r="AO520" s="928"/>
      <c r="AP520" s="928"/>
      <c r="AQ520" s="928"/>
    </row>
    <row r="521" spans="40:43">
      <c r="AN521" s="928"/>
      <c r="AO521" s="928"/>
      <c r="AP521" s="928"/>
      <c r="AQ521" s="928"/>
    </row>
    <row r="522" spans="40:43">
      <c r="AN522" s="928"/>
      <c r="AO522" s="928"/>
      <c r="AP522" s="928"/>
      <c r="AQ522" s="928"/>
    </row>
    <row r="523" spans="40:43">
      <c r="AN523" s="928"/>
      <c r="AO523" s="928"/>
      <c r="AP523" s="928"/>
      <c r="AQ523" s="928"/>
    </row>
    <row r="524" spans="40:43">
      <c r="AN524" s="928"/>
      <c r="AO524" s="928"/>
      <c r="AP524" s="928"/>
      <c r="AQ524" s="928"/>
    </row>
    <row r="525" spans="40:43">
      <c r="AN525" s="928"/>
      <c r="AO525" s="928"/>
      <c r="AP525" s="928"/>
      <c r="AQ525" s="928"/>
    </row>
    <row r="526" spans="40:43">
      <c r="AN526" s="928"/>
      <c r="AO526" s="928"/>
      <c r="AP526" s="928"/>
      <c r="AQ526" s="928"/>
    </row>
    <row r="527" spans="40:43">
      <c r="AN527" s="928"/>
      <c r="AO527" s="928"/>
      <c r="AP527" s="928"/>
      <c r="AQ527" s="928"/>
    </row>
    <row r="528" spans="40:43">
      <c r="AN528" s="928"/>
      <c r="AO528" s="928"/>
      <c r="AP528" s="928"/>
      <c r="AQ528" s="928"/>
    </row>
    <row r="529" spans="40:43">
      <c r="AN529" s="928"/>
      <c r="AO529" s="928"/>
      <c r="AP529" s="928"/>
      <c r="AQ529" s="928"/>
    </row>
    <row r="530" spans="40:43">
      <c r="AN530" s="928"/>
      <c r="AO530" s="928"/>
      <c r="AP530" s="928"/>
      <c r="AQ530" s="928"/>
    </row>
    <row r="531" spans="40:43">
      <c r="AN531" s="928"/>
      <c r="AO531" s="928"/>
      <c r="AP531" s="928"/>
      <c r="AQ531" s="928"/>
    </row>
    <row r="532" spans="40:43">
      <c r="AN532" s="928"/>
      <c r="AO532" s="928"/>
      <c r="AP532" s="928"/>
      <c r="AQ532" s="928"/>
    </row>
    <row r="533" spans="40:43">
      <c r="AN533" s="928"/>
      <c r="AO533" s="928"/>
      <c r="AP533" s="928"/>
      <c r="AQ533" s="928"/>
    </row>
    <row r="534" spans="40:43">
      <c r="AN534" s="928"/>
      <c r="AO534" s="928"/>
      <c r="AP534" s="928"/>
      <c r="AQ534" s="928"/>
    </row>
    <row r="535" spans="40:43">
      <c r="AN535" s="928"/>
      <c r="AO535" s="928"/>
      <c r="AP535" s="928"/>
      <c r="AQ535" s="928"/>
    </row>
    <row r="536" spans="40:43">
      <c r="AN536" s="928"/>
      <c r="AO536" s="928"/>
      <c r="AP536" s="928"/>
      <c r="AQ536" s="928"/>
    </row>
    <row r="537" spans="40:43">
      <c r="AN537" s="928"/>
      <c r="AO537" s="928"/>
      <c r="AP537" s="928"/>
      <c r="AQ537" s="928"/>
    </row>
    <row r="538" spans="40:43">
      <c r="AN538" s="928"/>
      <c r="AO538" s="928"/>
      <c r="AP538" s="928"/>
      <c r="AQ538" s="928"/>
    </row>
    <row r="539" spans="40:43">
      <c r="AN539" s="928"/>
      <c r="AO539" s="928"/>
      <c r="AP539" s="928"/>
      <c r="AQ539" s="928"/>
    </row>
    <row r="540" spans="40:43">
      <c r="AN540" s="928"/>
      <c r="AO540" s="928"/>
      <c r="AP540" s="928"/>
      <c r="AQ540" s="928"/>
    </row>
    <row r="541" spans="40:43">
      <c r="AN541" s="928"/>
      <c r="AO541" s="928"/>
      <c r="AP541" s="928"/>
      <c r="AQ541" s="928"/>
    </row>
    <row r="542" spans="40:43">
      <c r="AN542" s="928"/>
      <c r="AO542" s="928"/>
      <c r="AP542" s="928"/>
      <c r="AQ542" s="928"/>
    </row>
    <row r="543" spans="40:43">
      <c r="AN543" s="928"/>
      <c r="AO543" s="928"/>
      <c r="AP543" s="928"/>
      <c r="AQ543" s="928"/>
    </row>
    <row r="544" spans="40:43">
      <c r="AN544" s="928"/>
      <c r="AO544" s="928"/>
      <c r="AP544" s="928"/>
      <c r="AQ544" s="928"/>
    </row>
    <row r="545" spans="40:43">
      <c r="AN545" s="928"/>
      <c r="AO545" s="928"/>
      <c r="AP545" s="928"/>
      <c r="AQ545" s="928"/>
    </row>
    <row r="546" spans="40:43">
      <c r="AN546" s="928"/>
      <c r="AO546" s="928"/>
      <c r="AP546" s="928"/>
      <c r="AQ546" s="928"/>
    </row>
    <row r="547" spans="40:43">
      <c r="AN547" s="928"/>
      <c r="AO547" s="928"/>
      <c r="AP547" s="928"/>
      <c r="AQ547" s="928"/>
    </row>
    <row r="548" spans="40:43">
      <c r="AN548" s="928"/>
      <c r="AO548" s="928"/>
      <c r="AP548" s="928"/>
      <c r="AQ548" s="928"/>
    </row>
    <row r="549" spans="40:43">
      <c r="AN549" s="928"/>
      <c r="AO549" s="928"/>
      <c r="AP549" s="928"/>
      <c r="AQ549" s="928"/>
    </row>
    <row r="550" spans="40:43">
      <c r="AN550" s="928"/>
      <c r="AO550" s="928"/>
      <c r="AP550" s="928"/>
      <c r="AQ550" s="928"/>
    </row>
    <row r="551" spans="40:43">
      <c r="AN551" s="928"/>
      <c r="AO551" s="928"/>
      <c r="AP551" s="928"/>
      <c r="AQ551" s="928"/>
    </row>
    <row r="552" spans="40:43">
      <c r="AN552" s="928"/>
      <c r="AO552" s="928"/>
      <c r="AP552" s="928"/>
      <c r="AQ552" s="928"/>
    </row>
    <row r="553" spans="40:43">
      <c r="AN553" s="928"/>
      <c r="AO553" s="928"/>
      <c r="AP553" s="928"/>
      <c r="AQ553" s="928"/>
    </row>
    <row r="554" spans="40:43">
      <c r="AN554" s="928"/>
      <c r="AO554" s="928"/>
      <c r="AP554" s="928"/>
      <c r="AQ554" s="928"/>
    </row>
    <row r="555" spans="40:43">
      <c r="AN555" s="928"/>
      <c r="AO555" s="928"/>
      <c r="AP555" s="928"/>
      <c r="AQ555" s="928"/>
    </row>
    <row r="556" spans="40:43">
      <c r="AN556" s="928"/>
      <c r="AO556" s="928"/>
      <c r="AP556" s="928"/>
      <c r="AQ556" s="928"/>
    </row>
    <row r="557" spans="40:43">
      <c r="AN557" s="928"/>
      <c r="AO557" s="928"/>
      <c r="AP557" s="928"/>
      <c r="AQ557" s="928"/>
    </row>
    <row r="558" spans="40:43">
      <c r="AN558" s="928"/>
      <c r="AO558" s="928"/>
      <c r="AP558" s="928"/>
      <c r="AQ558" s="928"/>
    </row>
    <row r="559" spans="40:43">
      <c r="AN559" s="928"/>
      <c r="AO559" s="928"/>
      <c r="AP559" s="928"/>
      <c r="AQ559" s="928"/>
    </row>
    <row r="560" spans="40:43">
      <c r="AN560" s="928"/>
      <c r="AO560" s="928"/>
      <c r="AP560" s="928"/>
      <c r="AQ560" s="928"/>
    </row>
    <row r="561" spans="40:43">
      <c r="AN561" s="928"/>
      <c r="AO561" s="928"/>
      <c r="AP561" s="928"/>
      <c r="AQ561" s="928"/>
    </row>
    <row r="562" spans="40:43">
      <c r="AN562" s="928"/>
      <c r="AO562" s="928"/>
      <c r="AP562" s="928"/>
      <c r="AQ562" s="928"/>
    </row>
    <row r="563" spans="40:43">
      <c r="AN563" s="928"/>
      <c r="AO563" s="928"/>
      <c r="AP563" s="928"/>
      <c r="AQ563" s="928"/>
    </row>
    <row r="564" spans="40:43">
      <c r="AN564" s="928"/>
      <c r="AO564" s="928"/>
      <c r="AP564" s="928"/>
      <c r="AQ564" s="928"/>
    </row>
    <row r="565" spans="40:43">
      <c r="AN565" s="928"/>
      <c r="AO565" s="928"/>
      <c r="AP565" s="928"/>
      <c r="AQ565" s="928"/>
    </row>
    <row r="566" spans="40:43">
      <c r="AN566" s="928"/>
      <c r="AO566" s="928"/>
      <c r="AP566" s="928"/>
      <c r="AQ566" s="928"/>
    </row>
    <row r="567" spans="40:43">
      <c r="AN567" s="928"/>
      <c r="AO567" s="928"/>
      <c r="AP567" s="928"/>
      <c r="AQ567" s="928"/>
    </row>
    <row r="568" spans="40:43">
      <c r="AN568" s="928"/>
      <c r="AO568" s="928"/>
      <c r="AP568" s="928"/>
      <c r="AQ568" s="928"/>
    </row>
    <row r="569" spans="40:43">
      <c r="AN569" s="928"/>
      <c r="AO569" s="928"/>
      <c r="AP569" s="928"/>
      <c r="AQ569" s="928"/>
    </row>
    <row r="570" spans="40:43">
      <c r="AN570" s="928"/>
      <c r="AO570" s="928"/>
      <c r="AP570" s="928"/>
      <c r="AQ570" s="928"/>
    </row>
    <row r="571" spans="40:43">
      <c r="AN571" s="928"/>
      <c r="AO571" s="928"/>
      <c r="AP571" s="928"/>
      <c r="AQ571" s="928"/>
    </row>
    <row r="572" spans="40:43">
      <c r="AN572" s="928"/>
      <c r="AO572" s="928"/>
      <c r="AP572" s="928"/>
      <c r="AQ572" s="928"/>
    </row>
    <row r="573" spans="40:43">
      <c r="AN573" s="928"/>
      <c r="AO573" s="928"/>
      <c r="AP573" s="928"/>
      <c r="AQ573" s="928"/>
    </row>
    <row r="574" spans="40:43">
      <c r="AN574" s="928"/>
      <c r="AO574" s="928"/>
      <c r="AP574" s="928"/>
      <c r="AQ574" s="928"/>
    </row>
    <row r="575" spans="40:43">
      <c r="AN575" s="928"/>
      <c r="AO575" s="928"/>
      <c r="AP575" s="928"/>
      <c r="AQ575" s="928"/>
    </row>
    <row r="576" spans="40:43">
      <c r="AN576" s="928"/>
      <c r="AO576" s="928"/>
      <c r="AP576" s="928"/>
      <c r="AQ576" s="928"/>
    </row>
    <row r="577" spans="40:43">
      <c r="AN577" s="928"/>
      <c r="AO577" s="928"/>
      <c r="AP577" s="928"/>
      <c r="AQ577" s="928"/>
    </row>
    <row r="578" spans="40:43">
      <c r="AN578" s="928"/>
      <c r="AO578" s="928"/>
      <c r="AP578" s="928"/>
      <c r="AQ578" s="928"/>
    </row>
    <row r="579" spans="40:43">
      <c r="AN579" s="928"/>
      <c r="AO579" s="928"/>
      <c r="AP579" s="928"/>
      <c r="AQ579" s="928"/>
    </row>
    <row r="580" spans="40:43">
      <c r="AN580" s="928"/>
      <c r="AO580" s="928"/>
      <c r="AP580" s="928"/>
      <c r="AQ580" s="928"/>
    </row>
    <row r="581" spans="40:43">
      <c r="AN581" s="928"/>
      <c r="AO581" s="928"/>
      <c r="AP581" s="928"/>
      <c r="AQ581" s="928"/>
    </row>
    <row r="582" spans="40:43">
      <c r="AN582" s="928"/>
      <c r="AO582" s="928"/>
      <c r="AP582" s="928"/>
      <c r="AQ582" s="928"/>
    </row>
    <row r="583" spans="40:43">
      <c r="AN583" s="928"/>
      <c r="AO583" s="928"/>
      <c r="AP583" s="928"/>
      <c r="AQ583" s="928"/>
    </row>
    <row r="584" spans="40:43">
      <c r="AN584" s="928"/>
      <c r="AO584" s="928"/>
      <c r="AP584" s="928"/>
      <c r="AQ584" s="928"/>
    </row>
    <row r="585" spans="40:43">
      <c r="AN585" s="928"/>
      <c r="AO585" s="928"/>
      <c r="AP585" s="928"/>
      <c r="AQ585" s="928"/>
    </row>
    <row r="586" spans="40:43">
      <c r="AN586" s="928"/>
      <c r="AO586" s="928"/>
      <c r="AP586" s="928"/>
      <c r="AQ586" s="928"/>
    </row>
    <row r="587" spans="40:43">
      <c r="AN587" s="928"/>
      <c r="AO587" s="928"/>
      <c r="AP587" s="928"/>
      <c r="AQ587" s="928"/>
    </row>
    <row r="588" spans="40:43">
      <c r="AN588" s="928"/>
      <c r="AO588" s="928"/>
      <c r="AP588" s="928"/>
      <c r="AQ588" s="928"/>
    </row>
    <row r="589" spans="40:43">
      <c r="AN589" s="928"/>
      <c r="AO589" s="928"/>
      <c r="AP589" s="928"/>
      <c r="AQ589" s="928"/>
    </row>
    <row r="590" spans="40:43">
      <c r="AN590" s="928"/>
      <c r="AO590" s="928"/>
      <c r="AP590" s="928"/>
      <c r="AQ590" s="928"/>
    </row>
    <row r="591" spans="40:43">
      <c r="AN591" s="928"/>
      <c r="AO591" s="928"/>
      <c r="AP591" s="928"/>
      <c r="AQ591" s="928"/>
    </row>
    <row r="592" spans="40:43">
      <c r="AN592" s="928"/>
      <c r="AO592" s="928"/>
      <c r="AP592" s="928"/>
      <c r="AQ592" s="928"/>
    </row>
    <row r="593" spans="40:43">
      <c r="AN593" s="928"/>
      <c r="AO593" s="928"/>
      <c r="AP593" s="928"/>
      <c r="AQ593" s="928"/>
    </row>
    <row r="594" spans="40:43">
      <c r="AN594" s="928"/>
      <c r="AO594" s="928"/>
      <c r="AP594" s="928"/>
      <c r="AQ594" s="928"/>
    </row>
    <row r="595" spans="40:43">
      <c r="AN595" s="928"/>
      <c r="AO595" s="928"/>
      <c r="AP595" s="928"/>
      <c r="AQ595" s="928"/>
    </row>
    <row r="596" spans="40:43">
      <c r="AN596" s="928"/>
      <c r="AO596" s="928"/>
      <c r="AP596" s="928"/>
      <c r="AQ596" s="928"/>
    </row>
    <row r="597" spans="40:43">
      <c r="AN597" s="928"/>
      <c r="AO597" s="928"/>
      <c r="AP597" s="928"/>
      <c r="AQ597" s="928"/>
    </row>
    <row r="598" spans="40:43">
      <c r="AN598" s="928"/>
      <c r="AO598" s="928"/>
      <c r="AP598" s="928"/>
      <c r="AQ598" s="928"/>
    </row>
    <row r="599" spans="40:43">
      <c r="AN599" s="928"/>
      <c r="AO599" s="928"/>
      <c r="AP599" s="928"/>
      <c r="AQ599" s="928"/>
    </row>
    <row r="600" spans="40:43">
      <c r="AN600" s="928"/>
      <c r="AO600" s="928"/>
      <c r="AP600" s="928"/>
      <c r="AQ600" s="928"/>
    </row>
    <row r="601" spans="40:43">
      <c r="AN601" s="928"/>
      <c r="AO601" s="928"/>
      <c r="AP601" s="928"/>
      <c r="AQ601" s="928"/>
    </row>
    <row r="602" spans="40:43">
      <c r="AN602" s="928"/>
      <c r="AO602" s="928"/>
      <c r="AP602" s="928"/>
      <c r="AQ602" s="928"/>
    </row>
    <row r="603" spans="40:43">
      <c r="AN603" s="928"/>
      <c r="AO603" s="928"/>
      <c r="AP603" s="928"/>
      <c r="AQ603" s="928"/>
    </row>
    <row r="604" spans="40:43">
      <c r="AN604" s="928"/>
      <c r="AO604" s="928"/>
      <c r="AP604" s="928"/>
      <c r="AQ604" s="928"/>
    </row>
    <row r="605" spans="40:43">
      <c r="AN605" s="928"/>
      <c r="AO605" s="928"/>
      <c r="AP605" s="928"/>
      <c r="AQ605" s="928"/>
    </row>
    <row r="606" spans="40:43">
      <c r="AN606" s="928"/>
      <c r="AO606" s="928"/>
      <c r="AP606" s="928"/>
      <c r="AQ606" s="928"/>
    </row>
    <row r="607" spans="40:43">
      <c r="AN607" s="928"/>
      <c r="AO607" s="928"/>
      <c r="AP607" s="928"/>
      <c r="AQ607" s="928"/>
    </row>
    <row r="608" spans="40:43">
      <c r="AN608" s="928"/>
      <c r="AO608" s="928"/>
      <c r="AP608" s="928"/>
      <c r="AQ608" s="928"/>
    </row>
    <row r="609" spans="40:43">
      <c r="AN609" s="928"/>
      <c r="AO609" s="928"/>
      <c r="AP609" s="928"/>
      <c r="AQ609" s="928"/>
    </row>
    <row r="610" spans="40:43">
      <c r="AN610" s="928"/>
      <c r="AO610" s="928"/>
      <c r="AP610" s="928"/>
      <c r="AQ610" s="928"/>
    </row>
    <row r="611" spans="40:43">
      <c r="AN611" s="928"/>
      <c r="AO611" s="928"/>
      <c r="AP611" s="928"/>
      <c r="AQ611" s="928"/>
    </row>
    <row r="612" spans="40:43">
      <c r="AN612" s="928"/>
      <c r="AO612" s="928"/>
      <c r="AP612" s="928"/>
      <c r="AQ612" s="928"/>
    </row>
    <row r="613" spans="40:43">
      <c r="AN613" s="928"/>
      <c r="AO613" s="928"/>
      <c r="AP613" s="928"/>
      <c r="AQ613" s="928"/>
    </row>
    <row r="614" spans="40:43">
      <c r="AN614" s="928"/>
      <c r="AO614" s="928"/>
      <c r="AP614" s="928"/>
      <c r="AQ614" s="928"/>
    </row>
    <row r="615" spans="40:43">
      <c r="AN615" s="928"/>
      <c r="AO615" s="928"/>
      <c r="AP615" s="928"/>
      <c r="AQ615" s="928"/>
    </row>
    <row r="616" spans="40:43">
      <c r="AN616" s="928"/>
      <c r="AO616" s="928"/>
      <c r="AP616" s="928"/>
      <c r="AQ616" s="928"/>
    </row>
    <row r="617" spans="40:43">
      <c r="AN617" s="928"/>
      <c r="AO617" s="928"/>
      <c r="AP617" s="928"/>
      <c r="AQ617" s="928"/>
    </row>
    <row r="618" spans="40:43">
      <c r="AN618" s="928"/>
      <c r="AO618" s="928"/>
      <c r="AP618" s="928"/>
      <c r="AQ618" s="928"/>
    </row>
    <row r="619" spans="40:43">
      <c r="AN619" s="928"/>
      <c r="AO619" s="928"/>
      <c r="AP619" s="928"/>
      <c r="AQ619" s="928"/>
    </row>
    <row r="620" spans="40:43">
      <c r="AN620" s="928"/>
      <c r="AO620" s="928"/>
      <c r="AP620" s="928"/>
      <c r="AQ620" s="928"/>
    </row>
    <row r="621" spans="40:43">
      <c r="AN621" s="928"/>
      <c r="AO621" s="928"/>
      <c r="AP621" s="928"/>
      <c r="AQ621" s="928"/>
    </row>
    <row r="622" spans="40:43">
      <c r="AN622" s="928"/>
      <c r="AO622" s="928"/>
      <c r="AP622" s="928"/>
      <c r="AQ622" s="928"/>
    </row>
    <row r="623" spans="40:43">
      <c r="AN623" s="928"/>
      <c r="AO623" s="928"/>
      <c r="AP623" s="928"/>
      <c r="AQ623" s="928"/>
    </row>
    <row r="624" spans="40:43">
      <c r="AN624" s="928"/>
      <c r="AO624" s="928"/>
      <c r="AP624" s="928"/>
      <c r="AQ624" s="928"/>
    </row>
    <row r="625" spans="40:43">
      <c r="AN625" s="928"/>
      <c r="AO625" s="928"/>
      <c r="AP625" s="928"/>
      <c r="AQ625" s="928"/>
    </row>
    <row r="626" spans="40:43">
      <c r="AN626" s="928"/>
      <c r="AO626" s="928"/>
      <c r="AP626" s="928"/>
      <c r="AQ626" s="928"/>
    </row>
    <row r="627" spans="40:43">
      <c r="AN627" s="928"/>
      <c r="AO627" s="928"/>
      <c r="AP627" s="928"/>
      <c r="AQ627" s="928"/>
    </row>
    <row r="628" spans="40:43">
      <c r="AN628" s="928"/>
      <c r="AO628" s="928"/>
      <c r="AP628" s="928"/>
      <c r="AQ628" s="928"/>
    </row>
    <row r="629" spans="40:43">
      <c r="AN629" s="928"/>
      <c r="AO629" s="928"/>
      <c r="AP629" s="928"/>
      <c r="AQ629" s="928"/>
    </row>
    <row r="630" spans="40:43">
      <c r="AN630" s="928"/>
      <c r="AO630" s="928"/>
      <c r="AP630" s="928"/>
      <c r="AQ630" s="928"/>
    </row>
    <row r="631" spans="40:43">
      <c r="AN631" s="928"/>
      <c r="AO631" s="928"/>
      <c r="AP631" s="928"/>
      <c r="AQ631" s="928"/>
    </row>
    <row r="632" spans="40:43">
      <c r="AN632" s="928"/>
      <c r="AO632" s="928"/>
      <c r="AP632" s="928"/>
      <c r="AQ632" s="928"/>
    </row>
    <row r="633" spans="40:43">
      <c r="AN633" s="928"/>
      <c r="AO633" s="928"/>
      <c r="AP633" s="928"/>
      <c r="AQ633" s="928"/>
    </row>
    <row r="634" spans="40:43">
      <c r="AN634" s="928"/>
      <c r="AO634" s="928"/>
      <c r="AP634" s="928"/>
      <c r="AQ634" s="928"/>
    </row>
    <row r="635" spans="40:43">
      <c r="AN635" s="928"/>
      <c r="AO635" s="928"/>
      <c r="AP635" s="928"/>
      <c r="AQ635" s="928"/>
    </row>
    <row r="636" spans="40:43">
      <c r="AN636" s="928"/>
      <c r="AO636" s="928"/>
      <c r="AP636" s="928"/>
      <c r="AQ636" s="928"/>
    </row>
    <row r="637" spans="40:43">
      <c r="AN637" s="928"/>
      <c r="AO637" s="928"/>
      <c r="AP637" s="928"/>
      <c r="AQ637" s="928"/>
    </row>
    <row r="638" spans="40:43">
      <c r="AN638" s="928"/>
      <c r="AO638" s="928"/>
      <c r="AP638" s="928"/>
      <c r="AQ638" s="928"/>
    </row>
    <row r="639" spans="40:43">
      <c r="AN639" s="928"/>
      <c r="AO639" s="928"/>
      <c r="AP639" s="928"/>
      <c r="AQ639" s="928"/>
    </row>
    <row r="640" spans="40:43">
      <c r="AN640" s="928"/>
      <c r="AO640" s="928"/>
      <c r="AP640" s="928"/>
      <c r="AQ640" s="928"/>
    </row>
    <row r="641" spans="40:43">
      <c r="AN641" s="928"/>
      <c r="AO641" s="928"/>
      <c r="AP641" s="928"/>
      <c r="AQ641" s="928"/>
    </row>
    <row r="642" spans="40:43">
      <c r="AN642" s="928"/>
      <c r="AO642" s="928"/>
      <c r="AP642" s="928"/>
      <c r="AQ642" s="928"/>
    </row>
    <row r="643" spans="40:43">
      <c r="AN643" s="928"/>
      <c r="AO643" s="928"/>
      <c r="AP643" s="928"/>
      <c r="AQ643" s="928"/>
    </row>
    <row r="644" spans="40:43">
      <c r="AN644" s="928"/>
      <c r="AO644" s="928"/>
      <c r="AP644" s="928"/>
      <c r="AQ644" s="928"/>
    </row>
    <row r="645" spans="40:43">
      <c r="AN645" s="928"/>
      <c r="AO645" s="928"/>
      <c r="AP645" s="928"/>
      <c r="AQ645" s="928"/>
    </row>
    <row r="646" spans="40:43">
      <c r="AN646" s="928"/>
      <c r="AO646" s="928"/>
      <c r="AP646" s="928"/>
      <c r="AQ646" s="928"/>
    </row>
    <row r="647" spans="40:43">
      <c r="AN647" s="928"/>
      <c r="AO647" s="928"/>
      <c r="AP647" s="928"/>
      <c r="AQ647" s="928"/>
    </row>
    <row r="648" spans="40:43">
      <c r="AN648" s="928"/>
      <c r="AO648" s="928"/>
      <c r="AP648" s="928"/>
      <c r="AQ648" s="928"/>
    </row>
    <row r="649" spans="40:43">
      <c r="AN649" s="928"/>
      <c r="AO649" s="928"/>
      <c r="AP649" s="928"/>
      <c r="AQ649" s="928"/>
    </row>
    <row r="650" spans="40:43">
      <c r="AN650" s="928"/>
      <c r="AO650" s="928"/>
      <c r="AP650" s="928"/>
      <c r="AQ650" s="928"/>
    </row>
    <row r="651" spans="40:43">
      <c r="AN651" s="928"/>
      <c r="AO651" s="928"/>
      <c r="AP651" s="928"/>
      <c r="AQ651" s="928"/>
    </row>
    <row r="652" spans="40:43">
      <c r="AN652" s="928"/>
      <c r="AO652" s="928"/>
      <c r="AP652" s="928"/>
      <c r="AQ652" s="928"/>
    </row>
    <row r="653" spans="40:43">
      <c r="AN653" s="928"/>
      <c r="AO653" s="928"/>
      <c r="AP653" s="928"/>
      <c r="AQ653" s="928"/>
    </row>
    <row r="654" spans="40:43">
      <c r="AN654" s="928"/>
      <c r="AO654" s="928"/>
      <c r="AP654" s="928"/>
      <c r="AQ654" s="928"/>
    </row>
    <row r="655" spans="40:43">
      <c r="AN655" s="928"/>
      <c r="AO655" s="928"/>
      <c r="AP655" s="928"/>
      <c r="AQ655" s="928"/>
    </row>
    <row r="656" spans="40:43">
      <c r="AN656" s="928"/>
      <c r="AO656" s="928"/>
      <c r="AP656" s="928"/>
      <c r="AQ656" s="928"/>
    </row>
    <row r="657" spans="40:43">
      <c r="AN657" s="928"/>
      <c r="AO657" s="928"/>
      <c r="AP657" s="928"/>
      <c r="AQ657" s="928"/>
    </row>
    <row r="658" spans="40:43">
      <c r="AN658" s="928"/>
      <c r="AO658" s="928"/>
      <c r="AP658" s="928"/>
      <c r="AQ658" s="928"/>
    </row>
    <row r="659" spans="40:43">
      <c r="AN659" s="928"/>
      <c r="AO659" s="928"/>
      <c r="AP659" s="928"/>
      <c r="AQ659" s="928"/>
    </row>
    <row r="660" spans="40:43">
      <c r="AN660" s="928"/>
      <c r="AO660" s="928"/>
      <c r="AP660" s="928"/>
      <c r="AQ660" s="928"/>
    </row>
    <row r="661" spans="40:43">
      <c r="AN661" s="928"/>
      <c r="AO661" s="928"/>
      <c r="AP661" s="928"/>
      <c r="AQ661" s="928"/>
    </row>
    <row r="662" spans="40:43">
      <c r="AN662" s="928"/>
      <c r="AO662" s="928"/>
      <c r="AP662" s="928"/>
      <c r="AQ662" s="928"/>
    </row>
    <row r="663" spans="40:43">
      <c r="AN663" s="928"/>
      <c r="AO663" s="928"/>
      <c r="AP663" s="928"/>
      <c r="AQ663" s="928"/>
    </row>
    <row r="664" spans="40:43">
      <c r="AN664" s="928"/>
      <c r="AO664" s="928"/>
      <c r="AP664" s="928"/>
      <c r="AQ664" s="928"/>
    </row>
    <row r="665" spans="40:43">
      <c r="AN665" s="928"/>
      <c r="AO665" s="928"/>
      <c r="AP665" s="928"/>
      <c r="AQ665" s="928"/>
    </row>
    <row r="666" spans="40:43">
      <c r="AN666" s="928"/>
      <c r="AO666" s="928"/>
      <c r="AP666" s="928"/>
      <c r="AQ666" s="928"/>
    </row>
    <row r="667" spans="40:43">
      <c r="AN667" s="928"/>
      <c r="AO667" s="928"/>
      <c r="AP667" s="928"/>
      <c r="AQ667" s="928"/>
    </row>
    <row r="668" spans="40:43">
      <c r="AN668" s="928"/>
      <c r="AO668" s="928"/>
      <c r="AP668" s="928"/>
      <c r="AQ668" s="928"/>
    </row>
    <row r="669" spans="40:43">
      <c r="AN669" s="928"/>
      <c r="AO669" s="928"/>
      <c r="AP669" s="928"/>
      <c r="AQ669" s="928"/>
    </row>
    <row r="670" spans="40:43">
      <c r="AN670" s="928"/>
      <c r="AO670" s="928"/>
      <c r="AP670" s="928"/>
      <c r="AQ670" s="928"/>
    </row>
    <row r="671" spans="40:43">
      <c r="AN671" s="928"/>
      <c r="AO671" s="928"/>
      <c r="AP671" s="928"/>
      <c r="AQ671" s="928"/>
    </row>
    <row r="672" spans="40:43">
      <c r="AN672" s="928"/>
      <c r="AO672" s="928"/>
      <c r="AP672" s="928"/>
      <c r="AQ672" s="928"/>
    </row>
    <row r="673" spans="40:43">
      <c r="AN673" s="928"/>
      <c r="AO673" s="928"/>
      <c r="AP673" s="928"/>
      <c r="AQ673" s="928"/>
    </row>
    <row r="674" spans="40:43">
      <c r="AN674" s="928"/>
      <c r="AO674" s="928"/>
      <c r="AP674" s="928"/>
      <c r="AQ674" s="928"/>
    </row>
    <row r="675" spans="40:43">
      <c r="AN675" s="928"/>
      <c r="AO675" s="928"/>
      <c r="AP675" s="928"/>
      <c r="AQ675" s="928"/>
    </row>
    <row r="676" spans="40:43">
      <c r="AN676" s="928"/>
      <c r="AO676" s="928"/>
      <c r="AP676" s="928"/>
      <c r="AQ676" s="928"/>
    </row>
    <row r="677" spans="40:43">
      <c r="AN677" s="928"/>
      <c r="AO677" s="928"/>
      <c r="AP677" s="928"/>
      <c r="AQ677" s="928"/>
    </row>
    <row r="678" spans="40:43">
      <c r="AN678" s="928"/>
      <c r="AO678" s="928"/>
      <c r="AP678" s="928"/>
      <c r="AQ678" s="928"/>
    </row>
    <row r="679" spans="40:43">
      <c r="AN679" s="928"/>
      <c r="AO679" s="928"/>
      <c r="AP679" s="928"/>
      <c r="AQ679" s="928"/>
    </row>
    <row r="680" spans="40:43">
      <c r="AN680" s="928"/>
      <c r="AO680" s="928"/>
      <c r="AP680" s="928"/>
      <c r="AQ680" s="928"/>
    </row>
    <row r="681" spans="40:43">
      <c r="AN681" s="928"/>
      <c r="AO681" s="928"/>
      <c r="AP681" s="928"/>
      <c r="AQ681" s="928"/>
    </row>
    <row r="682" spans="40:43">
      <c r="AN682" s="928"/>
      <c r="AO682" s="928"/>
      <c r="AP682" s="928"/>
      <c r="AQ682" s="928"/>
    </row>
    <row r="683" spans="40:43">
      <c r="AN683" s="928"/>
      <c r="AO683" s="928"/>
      <c r="AP683" s="928"/>
      <c r="AQ683" s="928"/>
    </row>
    <row r="684" spans="40:43">
      <c r="AN684" s="928"/>
      <c r="AO684" s="928"/>
      <c r="AP684" s="928"/>
      <c r="AQ684" s="928"/>
    </row>
    <row r="685" spans="40:43">
      <c r="AN685" s="928"/>
      <c r="AO685" s="928"/>
      <c r="AP685" s="928"/>
      <c r="AQ685" s="928"/>
    </row>
    <row r="686" spans="40:43">
      <c r="AN686" s="928"/>
      <c r="AO686" s="928"/>
      <c r="AP686" s="928"/>
      <c r="AQ686" s="928"/>
    </row>
    <row r="687" spans="40:43">
      <c r="AN687" s="928"/>
      <c r="AO687" s="928"/>
      <c r="AP687" s="928"/>
      <c r="AQ687" s="928"/>
    </row>
    <row r="688" spans="40:43">
      <c r="AN688" s="928"/>
      <c r="AO688" s="928"/>
      <c r="AP688" s="928"/>
      <c r="AQ688" s="928"/>
    </row>
    <row r="689" spans="40:43">
      <c r="AN689" s="928"/>
      <c r="AO689" s="928"/>
      <c r="AP689" s="928"/>
      <c r="AQ689" s="928"/>
    </row>
    <row r="690" spans="40:43">
      <c r="AN690" s="928"/>
      <c r="AO690" s="928"/>
      <c r="AP690" s="928"/>
      <c r="AQ690" s="928"/>
    </row>
    <row r="691" spans="40:43">
      <c r="AN691" s="928"/>
      <c r="AO691" s="928"/>
      <c r="AP691" s="928"/>
      <c r="AQ691" s="928"/>
    </row>
    <row r="692" spans="40:43">
      <c r="AN692" s="928"/>
      <c r="AO692" s="928"/>
      <c r="AP692" s="928"/>
      <c r="AQ692" s="928"/>
    </row>
    <row r="693" spans="40:43">
      <c r="AN693" s="928"/>
      <c r="AO693" s="928"/>
      <c r="AP693" s="928"/>
      <c r="AQ693" s="928"/>
    </row>
    <row r="694" spans="40:43">
      <c r="AN694" s="928"/>
      <c r="AO694" s="928"/>
      <c r="AP694" s="928"/>
      <c r="AQ694" s="928"/>
    </row>
    <row r="695" spans="40:43">
      <c r="AN695" s="928"/>
      <c r="AO695" s="928"/>
      <c r="AP695" s="928"/>
      <c r="AQ695" s="928"/>
    </row>
    <row r="696" spans="40:43">
      <c r="AN696" s="928"/>
      <c r="AO696" s="928"/>
      <c r="AP696" s="928"/>
      <c r="AQ696" s="928"/>
    </row>
    <row r="697" spans="40:43">
      <c r="AN697" s="928"/>
      <c r="AO697" s="928"/>
      <c r="AP697" s="928"/>
      <c r="AQ697" s="928"/>
    </row>
    <row r="698" spans="40:43">
      <c r="AN698" s="928"/>
      <c r="AO698" s="928"/>
      <c r="AP698" s="928"/>
      <c r="AQ698" s="928"/>
    </row>
    <row r="699" spans="40:43">
      <c r="AN699" s="928"/>
      <c r="AO699" s="928"/>
      <c r="AP699" s="928"/>
      <c r="AQ699" s="928"/>
    </row>
    <row r="700" spans="40:43">
      <c r="AN700" s="928"/>
      <c r="AO700" s="928"/>
      <c r="AP700" s="928"/>
      <c r="AQ700" s="928"/>
    </row>
    <row r="701" spans="40:43">
      <c r="AN701" s="928"/>
      <c r="AO701" s="928"/>
      <c r="AP701" s="928"/>
      <c r="AQ701" s="928"/>
    </row>
    <row r="702" spans="40:43">
      <c r="AN702" s="928"/>
      <c r="AO702" s="928"/>
      <c r="AP702" s="928"/>
      <c r="AQ702" s="928"/>
    </row>
    <row r="703" spans="40:43">
      <c r="AN703" s="928"/>
      <c r="AO703" s="928"/>
      <c r="AP703" s="928"/>
      <c r="AQ703" s="928"/>
    </row>
    <row r="704" spans="40:43">
      <c r="AN704" s="928"/>
      <c r="AO704" s="928"/>
      <c r="AP704" s="928"/>
      <c r="AQ704" s="928"/>
    </row>
    <row r="705" spans="40:43">
      <c r="AN705" s="928"/>
      <c r="AO705" s="928"/>
      <c r="AP705" s="928"/>
      <c r="AQ705" s="928"/>
    </row>
    <row r="706" spans="40:43">
      <c r="AN706" s="928"/>
      <c r="AO706" s="928"/>
      <c r="AP706" s="928"/>
      <c r="AQ706" s="928"/>
    </row>
    <row r="707" spans="40:43">
      <c r="AN707" s="928"/>
      <c r="AO707" s="928"/>
      <c r="AP707" s="928"/>
      <c r="AQ707" s="928"/>
    </row>
    <row r="708" spans="40:43">
      <c r="AN708" s="928"/>
      <c r="AO708" s="928"/>
      <c r="AP708" s="928"/>
      <c r="AQ708" s="928"/>
    </row>
    <row r="709" spans="40:43">
      <c r="AN709" s="928"/>
      <c r="AO709" s="928"/>
      <c r="AP709" s="928"/>
      <c r="AQ709" s="928"/>
    </row>
    <row r="710" spans="40:43">
      <c r="AN710" s="928"/>
      <c r="AO710" s="928"/>
      <c r="AP710" s="928"/>
      <c r="AQ710" s="928"/>
    </row>
    <row r="711" spans="40:43">
      <c r="AN711" s="928"/>
      <c r="AO711" s="928"/>
      <c r="AP711" s="928"/>
      <c r="AQ711" s="928"/>
    </row>
    <row r="712" spans="40:43">
      <c r="AN712" s="928"/>
      <c r="AO712" s="928"/>
      <c r="AP712" s="928"/>
      <c r="AQ712" s="928"/>
    </row>
    <row r="713" spans="40:43">
      <c r="AN713" s="928"/>
      <c r="AO713" s="928"/>
      <c r="AP713" s="928"/>
      <c r="AQ713" s="928"/>
    </row>
    <row r="714" spans="40:43">
      <c r="AN714" s="928"/>
      <c r="AO714" s="928"/>
      <c r="AP714" s="928"/>
      <c r="AQ714" s="928"/>
    </row>
    <row r="715" spans="40:43">
      <c r="AN715" s="928"/>
      <c r="AO715" s="928"/>
      <c r="AP715" s="928"/>
      <c r="AQ715" s="928"/>
    </row>
    <row r="716" spans="40:43">
      <c r="AN716" s="928"/>
      <c r="AO716" s="928"/>
      <c r="AP716" s="928"/>
      <c r="AQ716" s="928"/>
    </row>
    <row r="717" spans="40:43">
      <c r="AN717" s="928"/>
      <c r="AO717" s="928"/>
      <c r="AP717" s="928"/>
      <c r="AQ717" s="928"/>
    </row>
    <row r="718" spans="40:43">
      <c r="AN718" s="928"/>
      <c r="AO718" s="928"/>
      <c r="AP718" s="928"/>
      <c r="AQ718" s="928"/>
    </row>
    <row r="719" spans="40:43">
      <c r="AN719" s="928"/>
      <c r="AO719" s="928"/>
      <c r="AP719" s="928"/>
      <c r="AQ719" s="928"/>
    </row>
    <row r="720" spans="40:43">
      <c r="AN720" s="928"/>
      <c r="AO720" s="928"/>
      <c r="AP720" s="928"/>
      <c r="AQ720" s="928"/>
    </row>
    <row r="721" spans="40:43">
      <c r="AN721" s="928"/>
      <c r="AO721" s="928"/>
      <c r="AP721" s="928"/>
      <c r="AQ721" s="928"/>
    </row>
    <row r="722" spans="40:43">
      <c r="AN722" s="928"/>
      <c r="AO722" s="928"/>
      <c r="AP722" s="928"/>
      <c r="AQ722" s="928"/>
    </row>
    <row r="723" spans="40:43">
      <c r="AN723" s="928"/>
      <c r="AO723" s="928"/>
      <c r="AP723" s="928"/>
      <c r="AQ723" s="928"/>
    </row>
    <row r="724" spans="40:43">
      <c r="AN724" s="928"/>
      <c r="AO724" s="928"/>
      <c r="AP724" s="928"/>
      <c r="AQ724" s="928"/>
    </row>
    <row r="725" spans="40:43">
      <c r="AN725" s="928"/>
      <c r="AO725" s="928"/>
      <c r="AP725" s="928"/>
      <c r="AQ725" s="928"/>
    </row>
    <row r="726" spans="40:43">
      <c r="AN726" s="928"/>
      <c r="AO726" s="928"/>
      <c r="AP726" s="928"/>
      <c r="AQ726" s="928"/>
    </row>
    <row r="727" spans="40:43">
      <c r="AN727" s="928"/>
      <c r="AO727" s="928"/>
      <c r="AP727" s="928"/>
      <c r="AQ727" s="928"/>
    </row>
    <row r="728" spans="40:43">
      <c r="AN728" s="928"/>
      <c r="AO728" s="928"/>
      <c r="AP728" s="928"/>
      <c r="AQ728" s="928"/>
    </row>
    <row r="729" spans="40:43">
      <c r="AN729" s="928"/>
      <c r="AO729" s="928"/>
      <c r="AP729" s="928"/>
      <c r="AQ729" s="928"/>
    </row>
    <row r="730" spans="40:43">
      <c r="AN730" s="928"/>
      <c r="AO730" s="928"/>
      <c r="AP730" s="928"/>
      <c r="AQ730" s="928"/>
    </row>
    <row r="731" spans="40:43">
      <c r="AN731" s="928"/>
      <c r="AO731" s="928"/>
      <c r="AP731" s="928"/>
      <c r="AQ731" s="928"/>
    </row>
    <row r="732" spans="40:43">
      <c r="AN732" s="928"/>
      <c r="AO732" s="928"/>
      <c r="AP732" s="928"/>
      <c r="AQ732" s="928"/>
    </row>
    <row r="733" spans="40:43">
      <c r="AN733" s="928"/>
      <c r="AO733" s="928"/>
      <c r="AP733" s="928"/>
      <c r="AQ733" s="928"/>
    </row>
    <row r="734" spans="40:43">
      <c r="AN734" s="928"/>
      <c r="AO734" s="928"/>
      <c r="AP734" s="928"/>
      <c r="AQ734" s="928"/>
    </row>
    <row r="735" spans="40:43">
      <c r="AN735" s="928"/>
      <c r="AO735" s="928"/>
      <c r="AP735" s="928"/>
      <c r="AQ735" s="928"/>
    </row>
    <row r="736" spans="40:43">
      <c r="AN736" s="928"/>
      <c r="AO736" s="928"/>
      <c r="AP736" s="928"/>
      <c r="AQ736" s="928"/>
    </row>
    <row r="737" spans="40:43">
      <c r="AN737" s="928"/>
      <c r="AO737" s="928"/>
      <c r="AP737" s="928"/>
      <c r="AQ737" s="928"/>
    </row>
    <row r="738" spans="40:43">
      <c r="AN738" s="928"/>
      <c r="AO738" s="928"/>
      <c r="AP738" s="928"/>
      <c r="AQ738" s="928"/>
    </row>
    <row r="739" spans="40:43">
      <c r="AN739" s="928"/>
      <c r="AO739" s="928"/>
      <c r="AP739" s="928"/>
      <c r="AQ739" s="928"/>
    </row>
    <row r="740" spans="40:43">
      <c r="AN740" s="928"/>
      <c r="AO740" s="928"/>
      <c r="AP740" s="928"/>
      <c r="AQ740" s="928"/>
    </row>
    <row r="741" spans="40:43">
      <c r="AN741" s="928"/>
      <c r="AO741" s="928"/>
      <c r="AP741" s="928"/>
      <c r="AQ741" s="928"/>
    </row>
    <row r="742" spans="40:43">
      <c r="AN742" s="928"/>
      <c r="AO742" s="928"/>
      <c r="AP742" s="928"/>
      <c r="AQ742" s="928"/>
    </row>
    <row r="743" spans="40:43">
      <c r="AN743" s="928"/>
      <c r="AO743" s="928"/>
      <c r="AP743" s="928"/>
      <c r="AQ743" s="928"/>
    </row>
    <row r="744" spans="40:43">
      <c r="AN744" s="928"/>
      <c r="AO744" s="928"/>
      <c r="AP744" s="928"/>
      <c r="AQ744" s="928"/>
    </row>
    <row r="745" spans="40:43">
      <c r="AN745" s="928"/>
      <c r="AO745" s="928"/>
      <c r="AP745" s="928"/>
      <c r="AQ745" s="928"/>
    </row>
    <row r="746" spans="40:43">
      <c r="AN746" s="928"/>
      <c r="AO746" s="928"/>
      <c r="AP746" s="928"/>
      <c r="AQ746" s="928"/>
    </row>
    <row r="747" spans="40:43">
      <c r="AN747" s="928"/>
      <c r="AO747" s="928"/>
      <c r="AP747" s="928"/>
      <c r="AQ747" s="928"/>
    </row>
    <row r="748" spans="40:43">
      <c r="AN748" s="928"/>
      <c r="AO748" s="928"/>
      <c r="AP748" s="928"/>
      <c r="AQ748" s="928"/>
    </row>
    <row r="749" spans="40:43">
      <c r="AN749" s="928"/>
      <c r="AO749" s="928"/>
      <c r="AP749" s="928"/>
      <c r="AQ749" s="928"/>
    </row>
    <row r="750" spans="40:43">
      <c r="AN750" s="928"/>
      <c r="AO750" s="928"/>
      <c r="AP750" s="928"/>
      <c r="AQ750" s="928"/>
    </row>
    <row r="751" spans="40:43">
      <c r="AN751" s="928"/>
      <c r="AO751" s="928"/>
      <c r="AP751" s="928"/>
      <c r="AQ751" s="928"/>
    </row>
    <row r="752" spans="40:43">
      <c r="AN752" s="928"/>
      <c r="AO752" s="928"/>
      <c r="AP752" s="928"/>
      <c r="AQ752" s="928"/>
    </row>
    <row r="753" spans="40:43">
      <c r="AN753" s="928"/>
      <c r="AO753" s="928"/>
      <c r="AP753" s="928"/>
      <c r="AQ753" s="928"/>
    </row>
    <row r="754" spans="40:43">
      <c r="AN754" s="928"/>
      <c r="AO754" s="928"/>
      <c r="AP754" s="928"/>
      <c r="AQ754" s="928"/>
    </row>
    <row r="755" spans="40:43">
      <c r="AN755" s="928"/>
      <c r="AO755" s="928"/>
      <c r="AP755" s="928"/>
      <c r="AQ755" s="928"/>
    </row>
    <row r="756" spans="40:43">
      <c r="AN756" s="928"/>
      <c r="AO756" s="928"/>
      <c r="AP756" s="928"/>
      <c r="AQ756" s="928"/>
    </row>
    <row r="757" spans="40:43">
      <c r="AN757" s="928"/>
      <c r="AO757" s="928"/>
      <c r="AP757" s="928"/>
      <c r="AQ757" s="928"/>
    </row>
    <row r="758" spans="40:43">
      <c r="AN758" s="928"/>
      <c r="AO758" s="928"/>
      <c r="AP758" s="928"/>
      <c r="AQ758" s="928"/>
    </row>
    <row r="759" spans="40:43">
      <c r="AN759" s="928"/>
      <c r="AO759" s="928"/>
      <c r="AP759" s="928"/>
      <c r="AQ759" s="928"/>
    </row>
    <row r="760" spans="40:43">
      <c r="AN760" s="928"/>
      <c r="AO760" s="928"/>
      <c r="AP760" s="928"/>
      <c r="AQ760" s="928"/>
    </row>
    <row r="761" spans="40:43">
      <c r="AN761" s="928"/>
      <c r="AO761" s="928"/>
      <c r="AP761" s="928"/>
      <c r="AQ761" s="928"/>
    </row>
    <row r="762" spans="40:43">
      <c r="AN762" s="928"/>
      <c r="AO762" s="928"/>
      <c r="AP762" s="928"/>
      <c r="AQ762" s="928"/>
    </row>
    <row r="763" spans="40:43">
      <c r="AN763" s="928"/>
      <c r="AO763" s="928"/>
      <c r="AP763" s="928"/>
      <c r="AQ763" s="928"/>
    </row>
    <row r="764" spans="40:43">
      <c r="AN764" s="928"/>
      <c r="AO764" s="928"/>
      <c r="AP764" s="928"/>
      <c r="AQ764" s="928"/>
    </row>
    <row r="765" spans="40:43">
      <c r="AN765" s="928"/>
      <c r="AO765" s="928"/>
      <c r="AP765" s="928"/>
      <c r="AQ765" s="928"/>
    </row>
    <row r="766" spans="40:43">
      <c r="AN766" s="928"/>
      <c r="AO766" s="928"/>
      <c r="AP766" s="928"/>
      <c r="AQ766" s="928"/>
    </row>
    <row r="767" spans="40:43">
      <c r="AN767" s="928"/>
      <c r="AO767" s="928"/>
      <c r="AP767" s="928"/>
      <c r="AQ767" s="928"/>
    </row>
    <row r="768" spans="40:43">
      <c r="AN768" s="928"/>
      <c r="AO768" s="928"/>
      <c r="AP768" s="928"/>
      <c r="AQ768" s="928"/>
    </row>
    <row r="769" spans="40:43">
      <c r="AN769" s="928"/>
      <c r="AO769" s="928"/>
      <c r="AP769" s="928"/>
      <c r="AQ769" s="928"/>
    </row>
    <row r="770" spans="40:43">
      <c r="AN770" s="928"/>
      <c r="AO770" s="928"/>
      <c r="AP770" s="928"/>
      <c r="AQ770" s="928"/>
    </row>
    <row r="771" spans="40:43">
      <c r="AN771" s="928"/>
      <c r="AO771" s="928"/>
      <c r="AP771" s="928"/>
      <c r="AQ771" s="928"/>
    </row>
    <row r="772" spans="40:43">
      <c r="AN772" s="928"/>
      <c r="AO772" s="928"/>
      <c r="AP772" s="928"/>
      <c r="AQ772" s="928"/>
    </row>
    <row r="773" spans="40:43">
      <c r="AN773" s="928"/>
      <c r="AO773" s="928"/>
      <c r="AP773" s="928"/>
      <c r="AQ773" s="928"/>
    </row>
    <row r="774" spans="40:43">
      <c r="AN774" s="928"/>
      <c r="AO774" s="928"/>
      <c r="AP774" s="928"/>
      <c r="AQ774" s="928"/>
    </row>
    <row r="775" spans="40:43">
      <c r="AN775" s="928"/>
      <c r="AO775" s="928"/>
      <c r="AP775" s="928"/>
      <c r="AQ775" s="928"/>
    </row>
    <row r="776" spans="40:43">
      <c r="AN776" s="928"/>
      <c r="AO776" s="928"/>
      <c r="AP776" s="928"/>
      <c r="AQ776" s="928"/>
    </row>
    <row r="777" spans="40:43">
      <c r="AN777" s="928"/>
      <c r="AO777" s="928"/>
      <c r="AP777" s="928"/>
      <c r="AQ777" s="928"/>
    </row>
    <row r="778" spans="40:43">
      <c r="AN778" s="928"/>
      <c r="AO778" s="928"/>
      <c r="AP778" s="928"/>
      <c r="AQ778" s="928"/>
    </row>
    <row r="779" spans="40:43">
      <c r="AN779" s="928"/>
      <c r="AO779" s="928"/>
      <c r="AP779" s="928"/>
      <c r="AQ779" s="928"/>
    </row>
    <row r="780" spans="40:43">
      <c r="AN780" s="928"/>
      <c r="AO780" s="928"/>
      <c r="AP780" s="928"/>
      <c r="AQ780" s="928"/>
    </row>
    <row r="781" spans="40:43">
      <c r="AN781" s="928"/>
      <c r="AO781" s="928"/>
      <c r="AP781" s="928"/>
      <c r="AQ781" s="928"/>
    </row>
    <row r="782" spans="40:43">
      <c r="AN782" s="928"/>
      <c r="AO782" s="928"/>
      <c r="AP782" s="928"/>
      <c r="AQ782" s="928"/>
    </row>
    <row r="783" spans="40:43">
      <c r="AN783" s="928"/>
      <c r="AO783" s="928"/>
      <c r="AP783" s="928"/>
      <c r="AQ783" s="928"/>
    </row>
    <row r="784" spans="40:43">
      <c r="AN784" s="928"/>
      <c r="AO784" s="928"/>
      <c r="AP784" s="928"/>
      <c r="AQ784" s="928"/>
    </row>
    <row r="785" spans="40:43">
      <c r="AN785" s="928"/>
      <c r="AO785" s="928"/>
      <c r="AP785" s="928"/>
      <c r="AQ785" s="928"/>
    </row>
    <row r="786" spans="40:43">
      <c r="AN786" s="928"/>
      <c r="AO786" s="928"/>
      <c r="AP786" s="928"/>
      <c r="AQ786" s="928"/>
    </row>
    <row r="787" spans="40:43">
      <c r="AN787" s="928"/>
      <c r="AO787" s="928"/>
      <c r="AP787" s="928"/>
      <c r="AQ787" s="928"/>
    </row>
    <row r="788" spans="40:43">
      <c r="AN788" s="928"/>
      <c r="AO788" s="928"/>
      <c r="AP788" s="928"/>
      <c r="AQ788" s="928"/>
    </row>
    <row r="789" spans="40:43">
      <c r="AN789" s="928"/>
      <c r="AO789" s="928"/>
      <c r="AP789" s="928"/>
      <c r="AQ789" s="928"/>
    </row>
    <row r="790" spans="40:43">
      <c r="AN790" s="928"/>
      <c r="AO790" s="928"/>
      <c r="AP790" s="928"/>
      <c r="AQ790" s="928"/>
    </row>
    <row r="791" spans="40:43">
      <c r="AN791" s="928"/>
      <c r="AO791" s="928"/>
      <c r="AP791" s="928"/>
      <c r="AQ791" s="928"/>
    </row>
    <row r="792" spans="40:43">
      <c r="AN792" s="928"/>
      <c r="AO792" s="928"/>
      <c r="AP792" s="928"/>
      <c r="AQ792" s="928"/>
    </row>
    <row r="793" spans="40:43">
      <c r="AN793" s="928"/>
      <c r="AO793" s="928"/>
      <c r="AP793" s="928"/>
      <c r="AQ793" s="928"/>
    </row>
    <row r="794" spans="40:43">
      <c r="AN794" s="928"/>
      <c r="AO794" s="928"/>
      <c r="AP794" s="928"/>
      <c r="AQ794" s="928"/>
    </row>
    <row r="795" spans="40:43">
      <c r="AN795" s="928"/>
      <c r="AO795" s="928"/>
      <c r="AP795" s="928"/>
      <c r="AQ795" s="928"/>
    </row>
    <row r="796" spans="40:43">
      <c r="AN796" s="928"/>
      <c r="AO796" s="928"/>
      <c r="AP796" s="928"/>
      <c r="AQ796" s="928"/>
    </row>
    <row r="797" spans="40:43">
      <c r="AN797" s="928"/>
      <c r="AO797" s="928"/>
      <c r="AP797" s="928"/>
      <c r="AQ797" s="928"/>
    </row>
    <row r="798" spans="40:43">
      <c r="AN798" s="928"/>
      <c r="AO798" s="928"/>
      <c r="AP798" s="928"/>
      <c r="AQ798" s="928"/>
    </row>
    <row r="799" spans="40:43">
      <c r="AN799" s="928"/>
      <c r="AO799" s="928"/>
      <c r="AP799" s="928"/>
      <c r="AQ799" s="928"/>
    </row>
    <row r="800" spans="40:43">
      <c r="AN800" s="928"/>
      <c r="AO800" s="928"/>
      <c r="AP800" s="928"/>
      <c r="AQ800" s="928"/>
    </row>
    <row r="801" spans="40:43">
      <c r="AN801" s="928"/>
      <c r="AO801" s="928"/>
      <c r="AP801" s="928"/>
      <c r="AQ801" s="928"/>
    </row>
    <row r="802" spans="40:43">
      <c r="AN802" s="928"/>
      <c r="AO802" s="928"/>
      <c r="AP802" s="928"/>
      <c r="AQ802" s="928"/>
    </row>
    <row r="803" spans="40:43">
      <c r="AN803" s="928"/>
      <c r="AO803" s="928"/>
      <c r="AP803" s="928"/>
      <c r="AQ803" s="928"/>
    </row>
    <row r="804" spans="40:43">
      <c r="AN804" s="928"/>
      <c r="AO804" s="928"/>
      <c r="AP804" s="928"/>
      <c r="AQ804" s="928"/>
    </row>
    <row r="805" spans="40:43">
      <c r="AN805" s="928"/>
      <c r="AO805" s="928"/>
      <c r="AP805" s="928"/>
      <c r="AQ805" s="928"/>
    </row>
    <row r="806" spans="40:43">
      <c r="AN806" s="928"/>
      <c r="AO806" s="928"/>
      <c r="AP806" s="928"/>
      <c r="AQ806" s="928"/>
    </row>
    <row r="807" spans="40:43">
      <c r="AN807" s="928"/>
      <c r="AO807" s="928"/>
      <c r="AP807" s="928"/>
      <c r="AQ807" s="928"/>
    </row>
    <row r="808" spans="40:43">
      <c r="AN808" s="928"/>
      <c r="AO808" s="928"/>
      <c r="AP808" s="928"/>
      <c r="AQ808" s="928"/>
    </row>
    <row r="809" spans="40:43">
      <c r="AN809" s="928"/>
      <c r="AO809" s="928"/>
      <c r="AP809" s="928"/>
      <c r="AQ809" s="928"/>
    </row>
    <row r="810" spans="40:43">
      <c r="AN810" s="928"/>
      <c r="AO810" s="928"/>
      <c r="AP810" s="928"/>
      <c r="AQ810" s="928"/>
    </row>
    <row r="811" spans="40:43">
      <c r="AN811" s="928"/>
      <c r="AO811" s="928"/>
      <c r="AP811" s="928"/>
      <c r="AQ811" s="928"/>
    </row>
    <row r="812" spans="40:43">
      <c r="AN812" s="928"/>
      <c r="AO812" s="928"/>
      <c r="AP812" s="928"/>
      <c r="AQ812" s="928"/>
    </row>
    <row r="813" spans="40:43">
      <c r="AN813" s="928"/>
      <c r="AO813" s="928"/>
      <c r="AP813" s="928"/>
      <c r="AQ813" s="928"/>
    </row>
    <row r="814" spans="40:43">
      <c r="AN814" s="928"/>
      <c r="AO814" s="928"/>
      <c r="AP814" s="928"/>
      <c r="AQ814" s="928"/>
    </row>
    <row r="815" spans="40:43">
      <c r="AN815" s="928"/>
      <c r="AO815" s="928"/>
      <c r="AP815" s="928"/>
      <c r="AQ815" s="928"/>
    </row>
    <row r="816" spans="40:43">
      <c r="AN816" s="928"/>
      <c r="AO816" s="928"/>
      <c r="AP816" s="928"/>
      <c r="AQ816" s="928"/>
    </row>
    <row r="817" spans="40:43">
      <c r="AN817" s="928"/>
      <c r="AO817" s="928"/>
      <c r="AP817" s="928"/>
      <c r="AQ817" s="928"/>
    </row>
    <row r="818" spans="40:43">
      <c r="AN818" s="928"/>
      <c r="AO818" s="928"/>
      <c r="AP818" s="928"/>
      <c r="AQ818" s="928"/>
    </row>
    <row r="819" spans="40:43">
      <c r="AN819" s="928"/>
      <c r="AO819" s="928"/>
      <c r="AP819" s="928"/>
      <c r="AQ819" s="928"/>
    </row>
    <row r="820" spans="40:43">
      <c r="AN820" s="928"/>
      <c r="AO820" s="928"/>
      <c r="AP820" s="928"/>
      <c r="AQ820" s="928"/>
    </row>
    <row r="821" spans="40:43">
      <c r="AN821" s="928"/>
      <c r="AO821" s="928"/>
      <c r="AP821" s="928"/>
      <c r="AQ821" s="928"/>
    </row>
    <row r="822" spans="40:43">
      <c r="AN822" s="928"/>
      <c r="AO822" s="928"/>
      <c r="AP822" s="928"/>
      <c r="AQ822" s="928"/>
    </row>
    <row r="823" spans="40:43">
      <c r="AN823" s="928"/>
      <c r="AO823" s="928"/>
      <c r="AP823" s="928"/>
      <c r="AQ823" s="928"/>
    </row>
    <row r="824" spans="40:43">
      <c r="AN824" s="928"/>
      <c r="AO824" s="928"/>
      <c r="AP824" s="928"/>
      <c r="AQ824" s="928"/>
    </row>
    <row r="825" spans="40:43">
      <c r="AN825" s="928"/>
      <c r="AO825" s="928"/>
      <c r="AP825" s="928"/>
      <c r="AQ825" s="928"/>
    </row>
    <row r="826" spans="40:43">
      <c r="AN826" s="928"/>
      <c r="AO826" s="928"/>
      <c r="AP826" s="928"/>
      <c r="AQ826" s="928"/>
    </row>
    <row r="827" spans="40:43">
      <c r="AN827" s="928"/>
      <c r="AO827" s="928"/>
      <c r="AP827" s="928"/>
      <c r="AQ827" s="928"/>
    </row>
    <row r="828" spans="40:43">
      <c r="AN828" s="928"/>
      <c r="AO828" s="928"/>
      <c r="AP828" s="928"/>
      <c r="AQ828" s="928"/>
    </row>
    <row r="829" spans="40:43">
      <c r="AN829" s="928"/>
      <c r="AO829" s="928"/>
      <c r="AP829" s="928"/>
      <c r="AQ829" s="928"/>
    </row>
    <row r="830" spans="40:43">
      <c r="AN830" s="928"/>
      <c r="AO830" s="928"/>
      <c r="AP830" s="928"/>
      <c r="AQ830" s="928"/>
    </row>
    <row r="831" spans="40:43">
      <c r="AN831" s="928"/>
      <c r="AO831" s="928"/>
      <c r="AP831" s="928"/>
      <c r="AQ831" s="928"/>
    </row>
    <row r="832" spans="40:43">
      <c r="AN832" s="928"/>
      <c r="AO832" s="928"/>
      <c r="AP832" s="928"/>
      <c r="AQ832" s="928"/>
    </row>
    <row r="833" spans="40:43">
      <c r="AN833" s="928"/>
      <c r="AO833" s="928"/>
      <c r="AP833" s="928"/>
      <c r="AQ833" s="928"/>
    </row>
    <row r="834" spans="40:43">
      <c r="AN834" s="928"/>
      <c r="AO834" s="928"/>
      <c r="AP834" s="928"/>
      <c r="AQ834" s="928"/>
    </row>
    <row r="835" spans="40:43">
      <c r="AN835" s="928"/>
      <c r="AO835" s="928"/>
      <c r="AP835" s="928"/>
      <c r="AQ835" s="928"/>
    </row>
    <row r="836" spans="40:43">
      <c r="AN836" s="928"/>
      <c r="AO836" s="928"/>
      <c r="AP836" s="928"/>
      <c r="AQ836" s="928"/>
    </row>
    <row r="837" spans="40:43">
      <c r="AN837" s="928"/>
      <c r="AO837" s="928"/>
      <c r="AP837" s="928"/>
      <c r="AQ837" s="928"/>
    </row>
    <row r="838" spans="40:43">
      <c r="AN838" s="928"/>
      <c r="AO838" s="928"/>
      <c r="AP838" s="928"/>
      <c r="AQ838" s="928"/>
    </row>
    <row r="839" spans="40:43">
      <c r="AN839" s="928"/>
      <c r="AO839" s="928"/>
      <c r="AP839" s="928"/>
      <c r="AQ839" s="928"/>
    </row>
    <row r="840" spans="40:43">
      <c r="AN840" s="928"/>
      <c r="AO840" s="928"/>
      <c r="AP840" s="928"/>
      <c r="AQ840" s="928"/>
    </row>
    <row r="841" spans="40:43">
      <c r="AN841" s="928"/>
      <c r="AO841" s="928"/>
      <c r="AP841" s="928"/>
      <c r="AQ841" s="928"/>
    </row>
    <row r="842" spans="40:43">
      <c r="AN842" s="928"/>
      <c r="AO842" s="928"/>
      <c r="AP842" s="928"/>
      <c r="AQ842" s="928"/>
    </row>
    <row r="843" spans="40:43">
      <c r="AN843" s="928"/>
      <c r="AO843" s="928"/>
      <c r="AP843" s="928"/>
      <c r="AQ843" s="928"/>
    </row>
    <row r="844" spans="40:43">
      <c r="AN844" s="928"/>
      <c r="AO844" s="928"/>
      <c r="AP844" s="928"/>
      <c r="AQ844" s="928"/>
    </row>
    <row r="845" spans="40:43">
      <c r="AN845" s="928"/>
      <c r="AO845" s="928"/>
      <c r="AP845" s="928"/>
      <c r="AQ845" s="928"/>
    </row>
    <row r="846" spans="40:43">
      <c r="AN846" s="928"/>
      <c r="AO846" s="928"/>
      <c r="AP846" s="928"/>
      <c r="AQ846" s="928"/>
    </row>
    <row r="847" spans="40:43">
      <c r="AN847" s="928"/>
      <c r="AO847" s="928"/>
      <c r="AP847" s="928"/>
      <c r="AQ847" s="928"/>
    </row>
    <row r="848" spans="40:43">
      <c r="AN848" s="928"/>
      <c r="AO848" s="928"/>
      <c r="AP848" s="928"/>
      <c r="AQ848" s="928"/>
    </row>
    <row r="849" spans="40:43">
      <c r="AN849" s="928"/>
      <c r="AO849" s="928"/>
      <c r="AP849" s="928"/>
      <c r="AQ849" s="928"/>
    </row>
    <row r="850" spans="40:43">
      <c r="AN850" s="928"/>
      <c r="AO850" s="928"/>
      <c r="AP850" s="928"/>
      <c r="AQ850" s="928"/>
    </row>
    <row r="851" spans="40:43">
      <c r="AN851" s="928"/>
      <c r="AO851" s="928"/>
      <c r="AP851" s="928"/>
      <c r="AQ851" s="928"/>
    </row>
    <row r="852" spans="40:43">
      <c r="AN852" s="928"/>
      <c r="AO852" s="928"/>
      <c r="AP852" s="928"/>
      <c r="AQ852" s="928"/>
    </row>
    <row r="853" spans="40:43">
      <c r="AN853" s="928"/>
      <c r="AO853" s="928"/>
      <c r="AP853" s="928"/>
      <c r="AQ853" s="928"/>
    </row>
    <row r="854" spans="40:43">
      <c r="AN854" s="928"/>
      <c r="AO854" s="928"/>
      <c r="AP854" s="928"/>
      <c r="AQ854" s="928"/>
    </row>
    <row r="855" spans="40:43">
      <c r="AN855" s="928"/>
      <c r="AO855" s="928"/>
      <c r="AP855" s="928"/>
      <c r="AQ855" s="928"/>
    </row>
    <row r="856" spans="40:43">
      <c r="AN856" s="928"/>
      <c r="AO856" s="928"/>
      <c r="AP856" s="928"/>
      <c r="AQ856" s="928"/>
    </row>
    <row r="857" spans="40:43">
      <c r="AN857" s="928"/>
      <c r="AO857" s="928"/>
      <c r="AP857" s="928"/>
      <c r="AQ857" s="928"/>
    </row>
    <row r="858" spans="40:43">
      <c r="AN858" s="928"/>
      <c r="AO858" s="928"/>
      <c r="AP858" s="928"/>
      <c r="AQ858" s="928"/>
    </row>
    <row r="859" spans="40:43">
      <c r="AN859" s="928"/>
      <c r="AO859" s="928"/>
      <c r="AP859" s="928"/>
      <c r="AQ859" s="928"/>
    </row>
    <row r="860" spans="40:43">
      <c r="AN860" s="928"/>
      <c r="AO860" s="928"/>
      <c r="AP860" s="928"/>
      <c r="AQ860" s="928"/>
    </row>
    <row r="861" spans="40:43">
      <c r="AN861" s="928"/>
      <c r="AO861" s="928"/>
      <c r="AP861" s="928"/>
      <c r="AQ861" s="928"/>
    </row>
    <row r="862" spans="40:43">
      <c r="AN862" s="928"/>
      <c r="AO862" s="928"/>
      <c r="AP862" s="928"/>
      <c r="AQ862" s="928"/>
    </row>
    <row r="863" spans="40:43">
      <c r="AN863" s="928"/>
      <c r="AO863" s="928"/>
      <c r="AP863" s="928"/>
      <c r="AQ863" s="928"/>
    </row>
    <row r="864" spans="40:43">
      <c r="AN864" s="928"/>
      <c r="AO864" s="928"/>
      <c r="AP864" s="928"/>
      <c r="AQ864" s="928"/>
    </row>
    <row r="865" spans="40:43">
      <c r="AN865" s="928"/>
      <c r="AO865" s="928"/>
      <c r="AP865" s="928"/>
      <c r="AQ865" s="928"/>
    </row>
    <row r="866" spans="40:43">
      <c r="AN866" s="928"/>
      <c r="AO866" s="928"/>
      <c r="AP866" s="928"/>
      <c r="AQ866" s="928"/>
    </row>
    <row r="867" spans="40:43">
      <c r="AN867" s="928"/>
      <c r="AO867" s="928"/>
      <c r="AP867" s="928"/>
      <c r="AQ867" s="928"/>
    </row>
    <row r="868" spans="40:43">
      <c r="AN868" s="928"/>
      <c r="AO868" s="928"/>
      <c r="AP868" s="928"/>
      <c r="AQ868" s="928"/>
    </row>
    <row r="869" spans="40:43">
      <c r="AN869" s="928"/>
      <c r="AO869" s="928"/>
      <c r="AP869" s="928"/>
      <c r="AQ869" s="928"/>
    </row>
    <row r="870" spans="40:43">
      <c r="AN870" s="928"/>
      <c r="AO870" s="928"/>
      <c r="AP870" s="928"/>
      <c r="AQ870" s="928"/>
    </row>
    <row r="871" spans="40:43">
      <c r="AN871" s="928"/>
      <c r="AO871" s="928"/>
      <c r="AP871" s="928"/>
      <c r="AQ871" s="928"/>
    </row>
    <row r="872" spans="40:43">
      <c r="AN872" s="928"/>
      <c r="AO872" s="928"/>
      <c r="AP872" s="928"/>
      <c r="AQ872" s="928"/>
    </row>
    <row r="873" spans="40:43">
      <c r="AN873" s="928"/>
      <c r="AO873" s="928"/>
      <c r="AP873" s="928"/>
      <c r="AQ873" s="928"/>
    </row>
    <row r="874" spans="40:43">
      <c r="AN874" s="928"/>
      <c r="AO874" s="928"/>
      <c r="AP874" s="928"/>
      <c r="AQ874" s="928"/>
    </row>
    <row r="875" spans="40:43">
      <c r="AN875" s="928"/>
      <c r="AO875" s="928"/>
      <c r="AP875" s="928"/>
      <c r="AQ875" s="928"/>
    </row>
    <row r="876" spans="40:43">
      <c r="AN876" s="928"/>
      <c r="AO876" s="928"/>
      <c r="AP876" s="928"/>
      <c r="AQ876" s="928"/>
    </row>
    <row r="877" spans="40:43">
      <c r="AN877" s="928"/>
      <c r="AO877" s="928"/>
      <c r="AP877" s="928"/>
      <c r="AQ877" s="928"/>
    </row>
    <row r="878" spans="40:43">
      <c r="AN878" s="928"/>
      <c r="AO878" s="928"/>
      <c r="AP878" s="928"/>
      <c r="AQ878" s="928"/>
    </row>
    <row r="879" spans="40:43">
      <c r="AN879" s="928"/>
      <c r="AO879" s="928"/>
      <c r="AP879" s="928"/>
      <c r="AQ879" s="928"/>
    </row>
    <row r="880" spans="40:43">
      <c r="AN880" s="928"/>
      <c r="AO880" s="928"/>
      <c r="AP880" s="928"/>
      <c r="AQ880" s="928"/>
    </row>
    <row r="881" spans="40:43">
      <c r="AN881" s="928"/>
      <c r="AO881" s="928"/>
      <c r="AP881" s="928"/>
      <c r="AQ881" s="928"/>
    </row>
    <row r="882" spans="40:43">
      <c r="AN882" s="928"/>
      <c r="AO882" s="928"/>
      <c r="AP882" s="928"/>
      <c r="AQ882" s="928"/>
    </row>
    <row r="883" spans="40:43">
      <c r="AN883" s="928"/>
      <c r="AO883" s="928"/>
      <c r="AP883" s="928"/>
      <c r="AQ883" s="928"/>
    </row>
    <row r="884" spans="40:43">
      <c r="AN884" s="928"/>
      <c r="AO884" s="928"/>
      <c r="AP884" s="928"/>
      <c r="AQ884" s="928"/>
    </row>
    <row r="885" spans="40:43">
      <c r="AN885" s="928"/>
      <c r="AO885" s="928"/>
      <c r="AP885" s="928"/>
      <c r="AQ885" s="928"/>
    </row>
    <row r="886" spans="40:43">
      <c r="AN886" s="928"/>
      <c r="AO886" s="928"/>
      <c r="AP886" s="928"/>
      <c r="AQ886" s="928"/>
    </row>
    <row r="887" spans="40:43">
      <c r="AN887" s="928"/>
      <c r="AO887" s="928"/>
      <c r="AP887" s="928"/>
      <c r="AQ887" s="928"/>
    </row>
    <row r="888" spans="40:43">
      <c r="AN888" s="928"/>
      <c r="AO888" s="928"/>
      <c r="AP888" s="928"/>
      <c r="AQ888" s="928"/>
    </row>
    <row r="889" spans="40:43">
      <c r="AN889" s="928"/>
      <c r="AO889" s="928"/>
      <c r="AP889" s="928"/>
      <c r="AQ889" s="928"/>
    </row>
    <row r="890" spans="40:43">
      <c r="AN890" s="928"/>
      <c r="AO890" s="928"/>
      <c r="AP890" s="928"/>
      <c r="AQ890" s="928"/>
    </row>
    <row r="891" spans="40:43">
      <c r="AN891" s="928"/>
      <c r="AO891" s="928"/>
      <c r="AP891" s="928"/>
      <c r="AQ891" s="928"/>
    </row>
    <row r="892" spans="40:43">
      <c r="AN892" s="928"/>
      <c r="AO892" s="928"/>
      <c r="AP892" s="928"/>
      <c r="AQ892" s="928"/>
    </row>
    <row r="893" spans="40:43">
      <c r="AN893" s="928"/>
      <c r="AO893" s="928"/>
      <c r="AP893" s="928"/>
      <c r="AQ893" s="928"/>
    </row>
    <row r="894" spans="40:43">
      <c r="AN894" s="928"/>
      <c r="AO894" s="928"/>
      <c r="AP894" s="928"/>
      <c r="AQ894" s="928"/>
    </row>
    <row r="895" spans="40:43">
      <c r="AN895" s="928"/>
      <c r="AO895" s="928"/>
      <c r="AP895" s="928"/>
      <c r="AQ895" s="928"/>
    </row>
    <row r="896" spans="40:43">
      <c r="AN896" s="928"/>
      <c r="AO896" s="928"/>
      <c r="AP896" s="928"/>
      <c r="AQ896" s="928"/>
    </row>
    <row r="897" spans="40:43">
      <c r="AN897" s="928"/>
      <c r="AO897" s="928"/>
      <c r="AP897" s="928"/>
      <c r="AQ897" s="928"/>
    </row>
    <row r="898" spans="40:43">
      <c r="AN898" s="928"/>
      <c r="AO898" s="928"/>
      <c r="AP898" s="928"/>
      <c r="AQ898" s="928"/>
    </row>
    <row r="899" spans="40:43">
      <c r="AN899" s="928"/>
      <c r="AO899" s="928"/>
      <c r="AP899" s="928"/>
      <c r="AQ899" s="928"/>
    </row>
    <row r="900" spans="40:43">
      <c r="AN900" s="928"/>
      <c r="AO900" s="928"/>
      <c r="AP900" s="928"/>
      <c r="AQ900" s="928"/>
    </row>
    <row r="901" spans="40:43">
      <c r="AN901" s="928"/>
      <c r="AO901" s="928"/>
      <c r="AP901" s="928"/>
      <c r="AQ901" s="928"/>
    </row>
    <row r="902" spans="40:43">
      <c r="AN902" s="928"/>
      <c r="AO902" s="928"/>
      <c r="AP902" s="928"/>
      <c r="AQ902" s="928"/>
    </row>
    <row r="903" spans="40:43">
      <c r="AN903" s="928"/>
      <c r="AO903" s="928"/>
      <c r="AP903" s="928"/>
      <c r="AQ903" s="928"/>
    </row>
    <row r="904" spans="40:43">
      <c r="AN904" s="928"/>
      <c r="AO904" s="928"/>
      <c r="AP904" s="928"/>
      <c r="AQ904" s="928"/>
    </row>
    <row r="905" spans="40:43">
      <c r="AN905" s="928"/>
      <c r="AO905" s="928"/>
      <c r="AP905" s="928"/>
      <c r="AQ905" s="928"/>
    </row>
    <row r="906" spans="40:43">
      <c r="AN906" s="928"/>
      <c r="AO906" s="928"/>
      <c r="AP906" s="928"/>
      <c r="AQ906" s="928"/>
    </row>
    <row r="907" spans="40:43">
      <c r="AN907" s="928"/>
      <c r="AO907" s="928"/>
      <c r="AP907" s="928"/>
      <c r="AQ907" s="928"/>
    </row>
    <row r="908" spans="40:43">
      <c r="AN908" s="928"/>
      <c r="AO908" s="928"/>
      <c r="AP908" s="928"/>
      <c r="AQ908" s="928"/>
    </row>
    <row r="909" spans="40:43">
      <c r="AN909" s="928"/>
      <c r="AO909" s="928"/>
      <c r="AP909" s="928"/>
      <c r="AQ909" s="928"/>
    </row>
    <row r="910" spans="40:43">
      <c r="AN910" s="928"/>
      <c r="AO910" s="928"/>
      <c r="AP910" s="928"/>
      <c r="AQ910" s="928"/>
    </row>
    <row r="911" spans="40:43">
      <c r="AN911" s="928"/>
      <c r="AO911" s="928"/>
      <c r="AP911" s="928"/>
      <c r="AQ911" s="928"/>
    </row>
    <row r="912" spans="40:43">
      <c r="AN912" s="928"/>
      <c r="AO912" s="928"/>
      <c r="AP912" s="928"/>
      <c r="AQ912" s="928"/>
    </row>
    <row r="913" spans="40:43">
      <c r="AN913" s="928"/>
      <c r="AO913" s="928"/>
      <c r="AP913" s="928"/>
      <c r="AQ913" s="928"/>
    </row>
    <row r="914" spans="40:43">
      <c r="AN914" s="928"/>
      <c r="AO914" s="928"/>
      <c r="AP914" s="928"/>
      <c r="AQ914" s="928"/>
    </row>
    <row r="915" spans="40:43">
      <c r="AN915" s="928"/>
      <c r="AO915" s="928"/>
      <c r="AP915" s="928"/>
      <c r="AQ915" s="928"/>
    </row>
    <row r="916" spans="40:43">
      <c r="AN916" s="928"/>
      <c r="AO916" s="928"/>
      <c r="AP916" s="928"/>
      <c r="AQ916" s="928"/>
    </row>
    <row r="917" spans="40:43">
      <c r="AN917" s="928"/>
      <c r="AO917" s="928"/>
      <c r="AP917" s="928"/>
      <c r="AQ917" s="928"/>
    </row>
    <row r="918" spans="40:43">
      <c r="AN918" s="928"/>
      <c r="AO918" s="928"/>
      <c r="AP918" s="928"/>
      <c r="AQ918" s="928"/>
    </row>
    <row r="919" spans="40:43">
      <c r="AN919" s="928"/>
      <c r="AO919" s="928"/>
      <c r="AP919" s="928"/>
      <c r="AQ919" s="928"/>
    </row>
    <row r="920" spans="40:43">
      <c r="AN920" s="928"/>
      <c r="AO920" s="928"/>
      <c r="AP920" s="928"/>
      <c r="AQ920" s="928"/>
    </row>
    <row r="921" spans="40:43">
      <c r="AN921" s="928"/>
      <c r="AO921" s="928"/>
      <c r="AP921" s="928"/>
      <c r="AQ921" s="928"/>
    </row>
    <row r="922" spans="40:43">
      <c r="AN922" s="928"/>
      <c r="AO922" s="928"/>
      <c r="AP922" s="928"/>
      <c r="AQ922" s="928"/>
    </row>
    <row r="923" spans="40:43">
      <c r="AN923" s="928"/>
      <c r="AO923" s="928"/>
      <c r="AP923" s="928"/>
      <c r="AQ923" s="928"/>
    </row>
    <row r="924" spans="40:43">
      <c r="AN924" s="928"/>
      <c r="AO924" s="928"/>
      <c r="AP924" s="928"/>
      <c r="AQ924" s="928"/>
    </row>
    <row r="925" spans="40:43">
      <c r="AN925" s="928"/>
      <c r="AO925" s="928"/>
      <c r="AP925" s="928"/>
      <c r="AQ925" s="928"/>
    </row>
    <row r="926" spans="40:43">
      <c r="AN926" s="928"/>
      <c r="AO926" s="928"/>
      <c r="AP926" s="928"/>
      <c r="AQ926" s="928"/>
    </row>
    <row r="927" spans="40:43">
      <c r="AN927" s="928"/>
      <c r="AO927" s="928"/>
      <c r="AP927" s="928"/>
      <c r="AQ927" s="928"/>
    </row>
    <row r="928" spans="40:43">
      <c r="AN928" s="928"/>
      <c r="AO928" s="928"/>
      <c r="AP928" s="928"/>
      <c r="AQ928" s="928"/>
    </row>
    <row r="929" spans="40:43">
      <c r="AN929" s="928"/>
      <c r="AO929" s="928"/>
      <c r="AP929" s="928"/>
      <c r="AQ929" s="928"/>
    </row>
    <row r="930" spans="40:43">
      <c r="AN930" s="928"/>
      <c r="AO930" s="928"/>
      <c r="AP930" s="928"/>
      <c r="AQ930" s="928"/>
    </row>
    <row r="931" spans="40:43">
      <c r="AN931" s="928"/>
      <c r="AO931" s="928"/>
      <c r="AP931" s="928"/>
      <c r="AQ931" s="928"/>
    </row>
    <row r="932" spans="40:43">
      <c r="AN932" s="928"/>
      <c r="AO932" s="928"/>
      <c r="AP932" s="928"/>
      <c r="AQ932" s="928"/>
    </row>
    <row r="933" spans="40:43">
      <c r="AN933" s="928"/>
      <c r="AO933" s="928"/>
      <c r="AP933" s="928"/>
      <c r="AQ933" s="928"/>
    </row>
    <row r="934" spans="40:43">
      <c r="AN934" s="928"/>
      <c r="AO934" s="928"/>
      <c r="AP934" s="928"/>
      <c r="AQ934" s="928"/>
    </row>
    <row r="935" spans="40:43">
      <c r="AN935" s="928"/>
      <c r="AO935" s="928"/>
      <c r="AP935" s="928"/>
      <c r="AQ935" s="928"/>
    </row>
    <row r="936" spans="40:43">
      <c r="AN936" s="928"/>
      <c r="AO936" s="928"/>
      <c r="AP936" s="928"/>
      <c r="AQ936" s="928"/>
    </row>
    <row r="937" spans="40:43">
      <c r="AN937" s="928"/>
      <c r="AO937" s="928"/>
      <c r="AP937" s="928"/>
      <c r="AQ937" s="928"/>
    </row>
    <row r="938" spans="40:43">
      <c r="AN938" s="928"/>
      <c r="AO938" s="928"/>
      <c r="AP938" s="928"/>
      <c r="AQ938" s="928"/>
    </row>
    <row r="939" spans="40:43">
      <c r="AN939" s="928"/>
      <c r="AO939" s="928"/>
      <c r="AP939" s="928"/>
      <c r="AQ939" s="928"/>
    </row>
    <row r="940" spans="40:43">
      <c r="AN940" s="928"/>
      <c r="AO940" s="928"/>
      <c r="AP940" s="928"/>
      <c r="AQ940" s="928"/>
    </row>
    <row r="941" spans="40:43">
      <c r="AN941" s="928"/>
      <c r="AO941" s="928"/>
      <c r="AP941" s="928"/>
      <c r="AQ941" s="928"/>
    </row>
    <row r="942" spans="40:43">
      <c r="AN942" s="928"/>
      <c r="AO942" s="928"/>
      <c r="AP942" s="928"/>
      <c r="AQ942" s="928"/>
    </row>
    <row r="943" spans="40:43">
      <c r="AN943" s="928"/>
      <c r="AO943" s="928"/>
      <c r="AP943" s="928"/>
      <c r="AQ943" s="928"/>
    </row>
    <row r="944" spans="40:43">
      <c r="AN944" s="928"/>
      <c r="AO944" s="928"/>
      <c r="AP944" s="928"/>
      <c r="AQ944" s="928"/>
    </row>
    <row r="945" spans="40:43">
      <c r="AN945" s="928"/>
      <c r="AO945" s="928"/>
      <c r="AP945" s="928"/>
      <c r="AQ945" s="928"/>
    </row>
    <row r="946" spans="40:43">
      <c r="AN946" s="928"/>
      <c r="AO946" s="928"/>
      <c r="AP946" s="928"/>
      <c r="AQ946" s="928"/>
    </row>
    <row r="947" spans="40:43">
      <c r="AN947" s="928"/>
      <c r="AO947" s="928"/>
      <c r="AP947" s="928"/>
      <c r="AQ947" s="928"/>
    </row>
    <row r="948" spans="40:43">
      <c r="AN948" s="928"/>
      <c r="AO948" s="928"/>
      <c r="AP948" s="928"/>
      <c r="AQ948" s="928"/>
    </row>
    <row r="949" spans="40:43">
      <c r="AN949" s="928"/>
      <c r="AO949" s="928"/>
      <c r="AP949" s="928"/>
      <c r="AQ949" s="928"/>
    </row>
    <row r="950" spans="40:43">
      <c r="AN950" s="928"/>
      <c r="AO950" s="928"/>
      <c r="AP950" s="928"/>
      <c r="AQ950" s="928"/>
    </row>
    <row r="951" spans="40:43">
      <c r="AN951" s="928"/>
      <c r="AO951" s="928"/>
      <c r="AP951" s="928"/>
      <c r="AQ951" s="928"/>
    </row>
    <row r="952" spans="40:43">
      <c r="AN952" s="928"/>
      <c r="AO952" s="928"/>
      <c r="AP952" s="928"/>
      <c r="AQ952" s="928"/>
    </row>
    <row r="953" spans="40:43">
      <c r="AN953" s="928"/>
      <c r="AO953" s="928"/>
      <c r="AP953" s="928"/>
      <c r="AQ953" s="928"/>
    </row>
    <row r="954" spans="40:43">
      <c r="AN954" s="928"/>
      <c r="AO954" s="928"/>
      <c r="AP954" s="928"/>
      <c r="AQ954" s="928"/>
    </row>
    <row r="955" spans="40:43">
      <c r="AN955" s="928"/>
      <c r="AO955" s="928"/>
      <c r="AP955" s="928"/>
      <c r="AQ955" s="928"/>
    </row>
    <row r="956" spans="40:43">
      <c r="AN956" s="928"/>
      <c r="AO956" s="928"/>
      <c r="AP956" s="928"/>
      <c r="AQ956" s="928"/>
    </row>
    <row r="957" spans="40:43">
      <c r="AN957" s="928"/>
      <c r="AO957" s="928"/>
      <c r="AP957" s="928"/>
      <c r="AQ957" s="928"/>
    </row>
    <row r="958" spans="40:43">
      <c r="AN958" s="928"/>
      <c r="AO958" s="928"/>
      <c r="AP958" s="928"/>
      <c r="AQ958" s="928"/>
    </row>
    <row r="959" spans="40:43">
      <c r="AN959" s="928"/>
      <c r="AO959" s="928"/>
      <c r="AP959" s="928"/>
      <c r="AQ959" s="928"/>
    </row>
    <row r="960" spans="40:43">
      <c r="AN960" s="928"/>
      <c r="AO960" s="928"/>
      <c r="AP960" s="928"/>
      <c r="AQ960" s="928"/>
    </row>
    <row r="961" spans="40:43">
      <c r="AN961" s="928"/>
      <c r="AO961" s="928"/>
      <c r="AP961" s="928"/>
      <c r="AQ961" s="928"/>
    </row>
    <row r="962" spans="40:43">
      <c r="AN962" s="928"/>
      <c r="AO962" s="928"/>
      <c r="AP962" s="928"/>
      <c r="AQ962" s="928"/>
    </row>
    <row r="963" spans="40:43">
      <c r="AN963" s="928"/>
      <c r="AO963" s="928"/>
      <c r="AP963" s="928"/>
      <c r="AQ963" s="928"/>
    </row>
    <row r="964" spans="40:43">
      <c r="AN964" s="928"/>
      <c r="AO964" s="928"/>
      <c r="AP964" s="928"/>
      <c r="AQ964" s="928"/>
    </row>
    <row r="965" spans="40:43">
      <c r="AN965" s="928"/>
      <c r="AO965" s="928"/>
      <c r="AP965" s="928"/>
      <c r="AQ965" s="928"/>
    </row>
    <row r="966" spans="40:43">
      <c r="AN966" s="928"/>
      <c r="AO966" s="928"/>
      <c r="AP966" s="928"/>
      <c r="AQ966" s="928"/>
    </row>
    <row r="967" spans="40:43">
      <c r="AN967" s="928"/>
      <c r="AO967" s="928"/>
      <c r="AP967" s="928"/>
      <c r="AQ967" s="928"/>
    </row>
    <row r="968" spans="40:43">
      <c r="AN968" s="928"/>
      <c r="AO968" s="928"/>
      <c r="AP968" s="928"/>
      <c r="AQ968" s="928"/>
    </row>
    <row r="969" spans="40:43">
      <c r="AN969" s="928"/>
      <c r="AO969" s="928"/>
      <c r="AP969" s="928"/>
      <c r="AQ969" s="928"/>
    </row>
    <row r="970" spans="40:43">
      <c r="AN970" s="928"/>
      <c r="AO970" s="928"/>
      <c r="AP970" s="928"/>
      <c r="AQ970" s="928"/>
    </row>
    <row r="971" spans="40:43">
      <c r="AN971" s="928"/>
      <c r="AO971" s="928"/>
      <c r="AP971" s="928"/>
      <c r="AQ971" s="928"/>
    </row>
    <row r="972" spans="40:43">
      <c r="AN972" s="928"/>
      <c r="AO972" s="928"/>
      <c r="AP972" s="928"/>
      <c r="AQ972" s="928"/>
    </row>
    <row r="973" spans="40:43">
      <c r="AN973" s="928"/>
      <c r="AO973" s="928"/>
      <c r="AP973" s="928"/>
      <c r="AQ973" s="928"/>
    </row>
    <row r="974" spans="40:43">
      <c r="AN974" s="928"/>
      <c r="AO974" s="928"/>
      <c r="AP974" s="928"/>
      <c r="AQ974" s="928"/>
    </row>
    <row r="975" spans="40:43">
      <c r="AN975" s="928"/>
      <c r="AO975" s="928"/>
      <c r="AP975" s="928"/>
      <c r="AQ975" s="928"/>
    </row>
    <row r="976" spans="40:43">
      <c r="AN976" s="928"/>
      <c r="AO976" s="928"/>
      <c r="AP976" s="928"/>
      <c r="AQ976" s="928"/>
    </row>
    <row r="977" spans="40:43">
      <c r="AN977" s="928"/>
      <c r="AO977" s="928"/>
      <c r="AP977" s="928"/>
      <c r="AQ977" s="928"/>
    </row>
    <row r="978" spans="40:43">
      <c r="AN978" s="928"/>
      <c r="AO978" s="928"/>
      <c r="AP978" s="928"/>
      <c r="AQ978" s="928"/>
    </row>
    <row r="979" spans="40:43">
      <c r="AN979" s="928"/>
      <c r="AO979" s="928"/>
      <c r="AP979" s="928"/>
      <c r="AQ979" s="928"/>
    </row>
    <row r="980" spans="40:43">
      <c r="AN980" s="928"/>
      <c r="AO980" s="928"/>
      <c r="AP980" s="928"/>
      <c r="AQ980" s="928"/>
    </row>
    <row r="981" spans="40:43">
      <c r="AN981" s="928"/>
      <c r="AO981" s="928"/>
      <c r="AP981" s="928"/>
      <c r="AQ981" s="928"/>
    </row>
    <row r="982" spans="40:43">
      <c r="AN982" s="928"/>
      <c r="AO982" s="928"/>
      <c r="AP982" s="928"/>
      <c r="AQ982" s="928"/>
    </row>
    <row r="983" spans="40:43">
      <c r="AN983" s="928"/>
      <c r="AO983" s="928"/>
      <c r="AP983" s="928"/>
      <c r="AQ983" s="928"/>
    </row>
    <row r="984" spans="40:43">
      <c r="AN984" s="928"/>
      <c r="AO984" s="928"/>
      <c r="AP984" s="928"/>
      <c r="AQ984" s="928"/>
    </row>
    <row r="985" spans="40:43">
      <c r="AN985" s="928"/>
      <c r="AO985" s="928"/>
      <c r="AP985" s="928"/>
      <c r="AQ985" s="928"/>
    </row>
    <row r="986" spans="40:43">
      <c r="AN986" s="928"/>
      <c r="AO986" s="928"/>
      <c r="AP986" s="928"/>
      <c r="AQ986" s="928"/>
    </row>
    <row r="987" spans="40:43">
      <c r="AN987" s="928"/>
      <c r="AO987" s="928"/>
      <c r="AP987" s="928"/>
      <c r="AQ987" s="928"/>
    </row>
    <row r="988" spans="40:43">
      <c r="AN988" s="928"/>
      <c r="AO988" s="928"/>
      <c r="AP988" s="928"/>
      <c r="AQ988" s="928"/>
    </row>
    <row r="989" spans="40:43">
      <c r="AN989" s="928"/>
      <c r="AO989" s="928"/>
      <c r="AP989" s="928"/>
      <c r="AQ989" s="928"/>
    </row>
    <row r="990" spans="40:43">
      <c r="AN990" s="928"/>
      <c r="AO990" s="928"/>
      <c r="AP990" s="928"/>
      <c r="AQ990" s="928"/>
    </row>
    <row r="991" spans="40:43">
      <c r="AN991" s="928"/>
      <c r="AO991" s="928"/>
      <c r="AP991" s="928"/>
      <c r="AQ991" s="928"/>
    </row>
    <row r="992" spans="40:43">
      <c r="AN992" s="928"/>
      <c r="AO992" s="928"/>
      <c r="AP992" s="928"/>
      <c r="AQ992" s="928"/>
    </row>
    <row r="993" spans="40:43">
      <c r="AN993" s="928"/>
      <c r="AO993" s="928"/>
      <c r="AP993" s="928"/>
      <c r="AQ993" s="928"/>
    </row>
    <row r="994" spans="40:43">
      <c r="AN994" s="928"/>
      <c r="AO994" s="928"/>
      <c r="AP994" s="928"/>
      <c r="AQ994" s="928"/>
    </row>
    <row r="995" spans="40:43">
      <c r="AN995" s="928"/>
      <c r="AO995" s="928"/>
      <c r="AP995" s="928"/>
      <c r="AQ995" s="928"/>
    </row>
    <row r="996" spans="40:43">
      <c r="AN996" s="928"/>
      <c r="AO996" s="928"/>
      <c r="AP996" s="928"/>
      <c r="AQ996" s="928"/>
    </row>
    <row r="997" spans="40:43">
      <c r="AN997" s="928"/>
      <c r="AO997" s="928"/>
      <c r="AP997" s="928"/>
      <c r="AQ997" s="928"/>
    </row>
    <row r="998" spans="40:43">
      <c r="AN998" s="928"/>
      <c r="AO998" s="928"/>
      <c r="AP998" s="928"/>
      <c r="AQ998" s="928"/>
    </row>
    <row r="999" spans="40:43">
      <c r="AN999" s="928"/>
      <c r="AO999" s="928"/>
      <c r="AP999" s="928"/>
      <c r="AQ999" s="928"/>
    </row>
    <row r="1000" spans="40:43">
      <c r="AN1000" s="928"/>
      <c r="AO1000" s="928"/>
      <c r="AP1000" s="928"/>
      <c r="AQ1000" s="928"/>
    </row>
    <row r="1001" spans="40:43">
      <c r="AN1001" s="928"/>
      <c r="AO1001" s="928"/>
      <c r="AP1001" s="928"/>
      <c r="AQ1001" s="928"/>
    </row>
    <row r="1002" spans="40:43">
      <c r="AN1002" s="928"/>
      <c r="AO1002" s="928"/>
      <c r="AP1002" s="928"/>
      <c r="AQ1002" s="928"/>
    </row>
    <row r="1003" spans="40:43">
      <c r="AN1003" s="928"/>
      <c r="AO1003" s="928"/>
      <c r="AP1003" s="928"/>
      <c r="AQ1003" s="928"/>
    </row>
    <row r="1004" spans="40:43">
      <c r="AN1004" s="928"/>
      <c r="AO1004" s="928"/>
      <c r="AP1004" s="928"/>
      <c r="AQ1004" s="928"/>
    </row>
    <row r="1005" spans="40:43">
      <c r="AN1005" s="928"/>
      <c r="AO1005" s="928"/>
      <c r="AP1005" s="928"/>
      <c r="AQ1005" s="928"/>
    </row>
    <row r="1006" spans="40:43">
      <c r="AN1006" s="928"/>
      <c r="AO1006" s="928"/>
      <c r="AP1006" s="928"/>
      <c r="AQ1006" s="928"/>
    </row>
    <row r="1007" spans="40:43">
      <c r="AN1007" s="928"/>
      <c r="AO1007" s="928"/>
      <c r="AP1007" s="928"/>
      <c r="AQ1007" s="928"/>
    </row>
    <row r="1008" spans="40:43">
      <c r="AN1008" s="928"/>
      <c r="AO1008" s="928"/>
      <c r="AP1008" s="928"/>
      <c r="AQ1008" s="928"/>
    </row>
    <row r="1009" spans="40:43">
      <c r="AN1009" s="928"/>
      <c r="AO1009" s="928"/>
      <c r="AP1009" s="928"/>
      <c r="AQ1009" s="928"/>
    </row>
    <row r="1010" spans="40:43">
      <c r="AN1010" s="928"/>
      <c r="AO1010" s="928"/>
      <c r="AP1010" s="928"/>
      <c r="AQ1010" s="928"/>
    </row>
  </sheetData>
  <mergeCells count="42">
    <mergeCell ref="L13:L15"/>
    <mergeCell ref="AB6:AE6"/>
    <mergeCell ref="AF6:AH6"/>
    <mergeCell ref="AI6:AK6"/>
    <mergeCell ref="AL6:AL7"/>
    <mergeCell ref="L6:L7"/>
    <mergeCell ref="M6:M7"/>
    <mergeCell ref="N6:N7"/>
    <mergeCell ref="O6:S6"/>
    <mergeCell ref="T6:W6"/>
    <mergeCell ref="X6:AA6"/>
    <mergeCell ref="A8:A10"/>
    <mergeCell ref="C8:N10"/>
    <mergeCell ref="O8:S9"/>
    <mergeCell ref="T8:AS10"/>
    <mergeCell ref="O10:S10"/>
    <mergeCell ref="AP4:AP7"/>
    <mergeCell ref="AQ4:AQ7"/>
    <mergeCell ref="AR4:AR7"/>
    <mergeCell ref="AS4:AS7"/>
    <mergeCell ref="AT4:AT7"/>
    <mergeCell ref="H6:H7"/>
    <mergeCell ref="I6:I7"/>
    <mergeCell ref="J6:J7"/>
    <mergeCell ref="K6:K7"/>
    <mergeCell ref="AO4:AO7"/>
    <mergeCell ref="A1:B2"/>
    <mergeCell ref="C1:AW2"/>
    <mergeCell ref="A3:B7"/>
    <mergeCell ref="C3:AS3"/>
    <mergeCell ref="AV3:AV7"/>
    <mergeCell ref="AW3:AW7"/>
    <mergeCell ref="C4:N5"/>
    <mergeCell ref="O4:AL5"/>
    <mergeCell ref="AM4:AM7"/>
    <mergeCell ref="AN4:AN7"/>
    <mergeCell ref="AU4:AU7"/>
    <mergeCell ref="C6:C7"/>
    <mergeCell ref="D6:D7"/>
    <mergeCell ref="E6:E7"/>
    <mergeCell ref="F6:F7"/>
    <mergeCell ref="G6:G7"/>
  </mergeCells>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A484D-37BF-48C8-9F33-C9A07AD26694}">
  <sheetPr>
    <tabColor rgb="FFFF0000"/>
  </sheetPr>
  <dimension ref="A1:LBZ29"/>
  <sheetViews>
    <sheetView topLeftCell="A4" workbookViewId="0">
      <selection activeCell="J13" sqref="J13"/>
    </sheetView>
  </sheetViews>
  <sheetFormatPr defaultColWidth="8.85546875" defaultRowHeight="15"/>
  <cols>
    <col min="1" max="2" width="8.85546875" style="946"/>
    <col min="3" max="3" width="12.42578125" style="946" customWidth="1"/>
    <col min="4" max="4" width="13" style="946" customWidth="1"/>
    <col min="5" max="6" width="8.85546875" style="946"/>
    <col min="7" max="7" width="17.7109375" style="946" customWidth="1"/>
    <col min="8" max="10" width="8.85546875" style="946"/>
    <col min="11" max="11" width="15.28515625" style="946" customWidth="1"/>
    <col min="12" max="12" width="13" style="946" customWidth="1"/>
    <col min="13" max="13" width="7.140625" style="946" customWidth="1"/>
    <col min="14" max="14" width="17" style="946" customWidth="1"/>
    <col min="15" max="15" width="13.5703125" style="946" bestFit="1" customWidth="1"/>
    <col min="16" max="16" width="6.42578125" style="946" bestFit="1" customWidth="1"/>
    <col min="17" max="17" width="6.140625" style="946" bestFit="1" customWidth="1"/>
    <col min="18" max="18" width="5.140625" style="946" bestFit="1" customWidth="1"/>
    <col min="19" max="19" width="8.85546875" style="946"/>
    <col min="20" max="20" width="12.7109375" style="946" bestFit="1" customWidth="1"/>
    <col min="21" max="21" width="6.28515625" style="946" bestFit="1" customWidth="1"/>
    <col min="22" max="26" width="8.85546875" style="946"/>
    <col min="27" max="27" width="24.7109375" style="946" customWidth="1"/>
    <col min="28" max="16384" width="8.85546875" style="946"/>
  </cols>
  <sheetData>
    <row r="1" spans="1:27">
      <c r="A1" s="2249" t="s">
        <v>866</v>
      </c>
      <c r="B1" s="2249"/>
      <c r="C1" s="1033"/>
      <c r="D1" s="1033"/>
      <c r="E1" s="1033"/>
      <c r="F1" s="1033"/>
      <c r="G1" s="1033"/>
      <c r="H1" s="1033"/>
      <c r="I1" s="1033"/>
    </row>
    <row r="2" spans="1:27" ht="14.45" customHeight="1">
      <c r="A2" s="2250" t="s">
        <v>867</v>
      </c>
      <c r="B2" s="2250"/>
      <c r="C2" s="2250"/>
      <c r="D2" s="2250"/>
      <c r="E2" s="2250"/>
      <c r="F2" s="2250"/>
      <c r="G2" s="2250"/>
      <c r="H2" s="2250"/>
      <c r="I2" s="2250"/>
      <c r="L2" s="2111" t="s">
        <v>951</v>
      </c>
      <c r="M2" s="2111"/>
      <c r="N2" s="2112"/>
      <c r="O2" s="2112"/>
      <c r="P2" s="2112"/>
      <c r="Q2" s="2112"/>
      <c r="R2" s="2112"/>
      <c r="S2" s="2112"/>
      <c r="T2" s="2112"/>
      <c r="U2" s="2112"/>
      <c r="V2" s="966"/>
      <c r="W2" s="966"/>
      <c r="X2" s="966"/>
      <c r="Y2" s="966"/>
      <c r="Z2" s="966"/>
      <c r="AA2" s="966"/>
    </row>
    <row r="3" spans="1:27" ht="14.45" customHeight="1">
      <c r="A3" s="2250"/>
      <c r="B3" s="2250"/>
      <c r="C3" s="2250"/>
      <c r="D3" s="2250"/>
      <c r="E3" s="2250"/>
      <c r="F3" s="2250"/>
      <c r="G3" s="2250"/>
      <c r="H3" s="2250"/>
      <c r="I3" s="2250"/>
      <c r="L3" s="2112"/>
      <c r="M3" s="2112"/>
      <c r="N3" s="2112"/>
      <c r="O3" s="2112"/>
      <c r="P3" s="2112"/>
      <c r="Q3" s="2112"/>
      <c r="R3" s="2112"/>
      <c r="S3" s="2112"/>
      <c r="T3" s="2112"/>
      <c r="U3" s="2112"/>
      <c r="V3" s="966"/>
      <c r="W3" s="966"/>
      <c r="X3" s="966"/>
      <c r="Y3" s="966"/>
      <c r="Z3" s="966"/>
      <c r="AA3" s="966"/>
    </row>
    <row r="4" spans="1:27">
      <c r="A4" s="2251"/>
      <c r="B4" s="2251"/>
      <c r="C4" s="2251"/>
      <c r="D4" s="2251"/>
      <c r="E4" s="2251"/>
      <c r="F4" s="2251"/>
      <c r="G4" s="2251"/>
      <c r="H4" s="2251"/>
      <c r="I4" s="2251"/>
      <c r="L4" s="2112"/>
      <c r="M4" s="2112"/>
      <c r="N4" s="2112"/>
      <c r="O4" s="2112"/>
      <c r="P4" s="2112"/>
      <c r="Q4" s="2112"/>
      <c r="R4" s="2112"/>
      <c r="S4" s="2112"/>
      <c r="T4" s="2112"/>
      <c r="U4" s="2112"/>
      <c r="V4" s="966"/>
      <c r="W4" s="966"/>
      <c r="X4" s="966"/>
      <c r="Y4" s="966"/>
      <c r="Z4" s="966"/>
      <c r="AA4" s="966"/>
    </row>
    <row r="5" spans="1:27" ht="27" customHeight="1">
      <c r="A5" s="2252" t="s">
        <v>133</v>
      </c>
      <c r="B5" s="2252"/>
      <c r="C5" s="2252" t="s">
        <v>378</v>
      </c>
      <c r="D5" s="2252"/>
      <c r="E5" s="2252" t="s">
        <v>25</v>
      </c>
      <c r="F5" s="2252"/>
      <c r="G5" s="2252"/>
      <c r="H5" s="2135" t="s">
        <v>376</v>
      </c>
      <c r="I5" s="2135"/>
      <c r="L5" s="2115" t="s">
        <v>898</v>
      </c>
      <c r="M5" s="2115"/>
      <c r="N5" s="2115"/>
      <c r="O5" s="2116" t="s">
        <v>952</v>
      </c>
      <c r="P5" s="2117"/>
      <c r="Q5" s="2117"/>
      <c r="R5" s="2117"/>
      <c r="S5" s="2117"/>
      <c r="T5" s="2117"/>
      <c r="U5" s="2117"/>
      <c r="V5" s="2117"/>
      <c r="W5" s="2117"/>
      <c r="X5" s="2118"/>
      <c r="Y5" s="2102" t="s">
        <v>953</v>
      </c>
      <c r="Z5" s="2102"/>
      <c r="AA5" s="2102"/>
    </row>
    <row r="6" spans="1:27" s="969" customFormat="1" ht="27" customHeight="1">
      <c r="A6" s="2247" t="s">
        <v>373</v>
      </c>
      <c r="B6" s="2247"/>
      <c r="C6" s="2247" t="s">
        <v>366</v>
      </c>
      <c r="D6" s="2247"/>
      <c r="E6" s="2247" t="s">
        <v>869</v>
      </c>
      <c r="F6" s="2247"/>
      <c r="G6" s="2247"/>
      <c r="H6" s="2248" t="s">
        <v>145</v>
      </c>
      <c r="I6" s="2248"/>
      <c r="L6" s="2115"/>
      <c r="M6" s="2115"/>
      <c r="N6" s="2115"/>
      <c r="O6" s="968" t="s">
        <v>373</v>
      </c>
      <c r="P6" s="968" t="s">
        <v>189</v>
      </c>
      <c r="Q6" s="968" t="s">
        <v>963</v>
      </c>
      <c r="R6" s="968" t="s">
        <v>964</v>
      </c>
      <c r="S6" s="968" t="s">
        <v>750</v>
      </c>
      <c r="T6" s="968" t="s">
        <v>374</v>
      </c>
      <c r="U6" s="968" t="s">
        <v>913</v>
      </c>
      <c r="V6" s="968" t="s">
        <v>404</v>
      </c>
      <c r="W6" s="968" t="s">
        <v>910</v>
      </c>
      <c r="X6" s="968" t="s">
        <v>186</v>
      </c>
      <c r="Y6" s="2102"/>
      <c r="Z6" s="2102"/>
      <c r="AA6" s="2102"/>
    </row>
    <row r="7" spans="1:27" s="969" customFormat="1" ht="27" customHeight="1">
      <c r="A7" s="2247" t="s">
        <v>750</v>
      </c>
      <c r="B7" s="2247"/>
      <c r="C7" s="2247" t="s">
        <v>366</v>
      </c>
      <c r="D7" s="2247"/>
      <c r="E7" s="2247" t="s">
        <v>870</v>
      </c>
      <c r="F7" s="2247"/>
      <c r="G7" s="2247"/>
      <c r="H7" s="2248" t="s">
        <v>145</v>
      </c>
      <c r="I7" s="2248"/>
      <c r="L7" s="2107" t="s">
        <v>733</v>
      </c>
      <c r="M7" s="1959" t="s">
        <v>87</v>
      </c>
      <c r="N7" s="957" t="s">
        <v>955</v>
      </c>
      <c r="O7" s="970" t="s">
        <v>366</v>
      </c>
      <c r="P7" s="970" t="s">
        <v>366</v>
      </c>
      <c r="Q7" s="970" t="s">
        <v>366</v>
      </c>
      <c r="R7" s="970" t="s">
        <v>366</v>
      </c>
      <c r="S7" s="970" t="s">
        <v>366</v>
      </c>
      <c r="T7" s="970" t="s">
        <v>366</v>
      </c>
      <c r="U7" s="970" t="s">
        <v>366</v>
      </c>
      <c r="V7" s="970" t="s">
        <v>366</v>
      </c>
      <c r="W7" s="970" t="s">
        <v>366</v>
      </c>
      <c r="X7" s="970" t="s">
        <v>366</v>
      </c>
      <c r="Y7" s="2123" t="s">
        <v>956</v>
      </c>
      <c r="Z7" s="2124"/>
      <c r="AA7" s="2125"/>
    </row>
    <row r="8" spans="1:27" s="969" customFormat="1" ht="27" customHeight="1">
      <c r="A8" s="2247" t="s">
        <v>374</v>
      </c>
      <c r="B8" s="2247"/>
      <c r="C8" s="2247" t="s">
        <v>366</v>
      </c>
      <c r="D8" s="2247"/>
      <c r="E8" s="2254" t="s">
        <v>871</v>
      </c>
      <c r="F8" s="2255"/>
      <c r="G8" s="2256"/>
      <c r="H8" s="2257" t="s">
        <v>957</v>
      </c>
      <c r="I8" s="2258"/>
      <c r="L8" s="2107"/>
      <c r="M8" s="2126"/>
      <c r="N8" s="959" t="s">
        <v>958</v>
      </c>
      <c r="O8" s="970"/>
      <c r="P8" s="970" t="s">
        <v>366</v>
      </c>
      <c r="Q8" s="970" t="s">
        <v>366</v>
      </c>
      <c r="R8" s="970" t="s">
        <v>366</v>
      </c>
      <c r="S8" s="970"/>
      <c r="T8" s="970"/>
      <c r="U8" s="970" t="s">
        <v>366</v>
      </c>
      <c r="V8" s="970"/>
      <c r="W8" s="970"/>
      <c r="X8" s="970"/>
      <c r="Y8" s="2123" t="s">
        <v>965</v>
      </c>
      <c r="Z8" s="2124"/>
      <c r="AA8" s="2125"/>
    </row>
    <row r="9" spans="1:27" s="969" customFormat="1" ht="27" customHeight="1">
      <c r="A9" s="2254" t="s">
        <v>363</v>
      </c>
      <c r="B9" s="2256"/>
      <c r="C9" s="2254" t="s">
        <v>366</v>
      </c>
      <c r="D9" s="2256"/>
      <c r="E9" s="2254" t="s">
        <v>872</v>
      </c>
      <c r="F9" s="2255"/>
      <c r="G9" s="2256"/>
      <c r="H9" s="2248" t="s">
        <v>145</v>
      </c>
      <c r="I9" s="2248"/>
      <c r="L9" s="2107"/>
      <c r="M9" s="2126"/>
      <c r="N9" s="960" t="s">
        <v>960</v>
      </c>
      <c r="O9" s="970" t="s">
        <v>366</v>
      </c>
      <c r="P9" s="970" t="s">
        <v>366</v>
      </c>
      <c r="Q9" s="970" t="s">
        <v>366</v>
      </c>
      <c r="R9" s="970" t="s">
        <v>366</v>
      </c>
      <c r="S9" s="970" t="s">
        <v>366</v>
      </c>
      <c r="T9" s="970" t="s">
        <v>366</v>
      </c>
      <c r="U9" s="970" t="s">
        <v>366</v>
      </c>
      <c r="V9" s="970"/>
      <c r="W9" s="970" t="s">
        <v>366</v>
      </c>
      <c r="X9" s="970"/>
      <c r="Y9" s="2120" t="s">
        <v>961</v>
      </c>
      <c r="Z9" s="2121"/>
      <c r="AA9" s="2122"/>
    </row>
    <row r="10" spans="1:27" s="969" customFormat="1" ht="27" customHeight="1">
      <c r="A10" s="2247" t="s">
        <v>364</v>
      </c>
      <c r="B10" s="2247"/>
      <c r="C10" s="2247" t="s">
        <v>366</v>
      </c>
      <c r="D10" s="2247"/>
      <c r="E10" s="2247" t="s">
        <v>873</v>
      </c>
      <c r="F10" s="2247"/>
      <c r="G10" s="2247"/>
      <c r="H10" s="2248" t="s">
        <v>145</v>
      </c>
      <c r="I10" s="2248"/>
      <c r="L10" s="2107"/>
      <c r="M10" s="2127"/>
      <c r="N10" s="973" t="s">
        <v>958</v>
      </c>
      <c r="O10" s="970"/>
      <c r="P10" s="970" t="s">
        <v>366</v>
      </c>
      <c r="Q10" s="970" t="s">
        <v>366</v>
      </c>
      <c r="R10" s="970" t="s">
        <v>366</v>
      </c>
      <c r="S10" s="970"/>
      <c r="T10" s="970"/>
      <c r="U10" s="970" t="s">
        <v>366</v>
      </c>
      <c r="V10" s="970"/>
      <c r="W10" s="970"/>
      <c r="X10" s="970"/>
      <c r="Y10" s="2123" t="s">
        <v>959</v>
      </c>
      <c r="Z10" s="2124"/>
      <c r="AA10" s="2125"/>
    </row>
    <row r="11" spans="1:27" s="969" customFormat="1" ht="27" customHeight="1">
      <c r="A11" s="2247" t="s">
        <v>372</v>
      </c>
      <c r="B11" s="2247"/>
      <c r="C11" s="2247" t="s">
        <v>366</v>
      </c>
      <c r="D11" s="2247"/>
      <c r="E11" s="2247" t="s">
        <v>874</v>
      </c>
      <c r="F11" s="2247"/>
      <c r="G11" s="2247"/>
      <c r="H11" s="2248" t="s">
        <v>145</v>
      </c>
      <c r="I11" s="2248"/>
    </row>
    <row r="12" spans="1:27" s="969" customFormat="1" ht="27" customHeight="1">
      <c r="A12" s="2247" t="s">
        <v>339</v>
      </c>
      <c r="B12" s="2247"/>
      <c r="C12" s="2253" t="s">
        <v>875</v>
      </c>
      <c r="D12" s="2253"/>
      <c r="E12" s="2247"/>
      <c r="F12" s="2247"/>
      <c r="G12" s="2247"/>
      <c r="H12" s="2248"/>
      <c r="I12" s="2248"/>
    </row>
    <row r="13" spans="1:27" s="969" customFormat="1" ht="27.6" customHeight="1">
      <c r="A13" s="2247" t="s">
        <v>404</v>
      </c>
      <c r="B13" s="2247"/>
      <c r="C13" s="2248" t="s">
        <v>875</v>
      </c>
      <c r="D13" s="2248"/>
      <c r="E13" s="2247"/>
      <c r="F13" s="2247"/>
      <c r="G13" s="2247"/>
      <c r="H13" s="2134"/>
      <c r="I13" s="2134"/>
    </row>
    <row r="14" spans="1:27" s="969" customFormat="1" ht="27" customHeight="1">
      <c r="A14" s="2254" t="s">
        <v>188</v>
      </c>
      <c r="B14" s="2256"/>
      <c r="C14" s="2254" t="s">
        <v>366</v>
      </c>
      <c r="D14" s="2256"/>
      <c r="E14" s="2254" t="s">
        <v>872</v>
      </c>
      <c r="F14" s="2255"/>
      <c r="G14" s="2256"/>
      <c r="H14" s="2248" t="s">
        <v>145</v>
      </c>
      <c r="I14" s="2248"/>
    </row>
    <row r="15" spans="1:27" s="969" customFormat="1" ht="27" customHeight="1">
      <c r="A15" s="2254" t="s">
        <v>186</v>
      </c>
      <c r="B15" s="2256"/>
      <c r="C15" s="2248" t="s">
        <v>875</v>
      </c>
      <c r="D15" s="2248"/>
      <c r="E15" s="2254"/>
      <c r="F15" s="2255"/>
      <c r="G15" s="2256"/>
      <c r="H15" s="2123"/>
      <c r="I15" s="2125"/>
    </row>
    <row r="16" spans="1:27" s="969" customFormat="1" ht="27" customHeight="1">
      <c r="A16" s="2247" t="s">
        <v>617</v>
      </c>
      <c r="B16" s="2247"/>
      <c r="C16" s="2247" t="s">
        <v>366</v>
      </c>
      <c r="D16" s="2247"/>
      <c r="E16" s="2254" t="s">
        <v>872</v>
      </c>
      <c r="F16" s="2255"/>
      <c r="G16" s="2256"/>
      <c r="H16" s="2248" t="s">
        <v>145</v>
      </c>
      <c r="I16" s="2248"/>
    </row>
    <row r="17" spans="1:8190" s="969" customFormat="1" ht="27" customHeight="1">
      <c r="A17" s="2247" t="s">
        <v>379</v>
      </c>
      <c r="B17" s="2247"/>
      <c r="C17" s="2247" t="s">
        <v>366</v>
      </c>
      <c r="D17" s="2247"/>
      <c r="E17" s="2247" t="s">
        <v>380</v>
      </c>
      <c r="F17" s="2247"/>
      <c r="G17" s="2247"/>
      <c r="H17" s="2134" t="s">
        <v>381</v>
      </c>
      <c r="I17" s="2134"/>
      <c r="J17" s="975"/>
      <c r="K17" s="975"/>
      <c r="L17" s="975"/>
      <c r="M17" s="975"/>
      <c r="N17" s="975"/>
      <c r="O17" s="975"/>
      <c r="P17" s="975"/>
      <c r="Q17" s="975"/>
      <c r="R17" s="975"/>
      <c r="S17" s="975"/>
    </row>
    <row r="18" spans="1:8190" s="969" customFormat="1" ht="27" customHeight="1">
      <c r="A18" s="2247" t="s">
        <v>920</v>
      </c>
      <c r="B18" s="2247"/>
      <c r="C18" s="2247" t="s">
        <v>366</v>
      </c>
      <c r="D18" s="2247"/>
      <c r="E18" s="2247" t="s">
        <v>874</v>
      </c>
      <c r="F18" s="2247"/>
      <c r="G18" s="2247"/>
      <c r="H18" s="2248" t="s">
        <v>145</v>
      </c>
      <c r="I18" s="2248"/>
      <c r="J18" s="975"/>
      <c r="K18" s="975"/>
      <c r="L18" s="975"/>
      <c r="M18" s="975"/>
      <c r="N18" s="975"/>
      <c r="O18" s="975"/>
      <c r="P18" s="975"/>
      <c r="Q18" s="975"/>
      <c r="R18" s="975"/>
      <c r="S18" s="975"/>
    </row>
    <row r="19" spans="1:8190" ht="14.45" customHeight="1">
      <c r="A19" s="976"/>
      <c r="B19" s="976"/>
      <c r="C19" s="976"/>
      <c r="D19" s="976"/>
      <c r="E19" s="975"/>
      <c r="F19" s="975"/>
      <c r="G19" s="975"/>
      <c r="H19" s="975"/>
      <c r="I19" s="975"/>
      <c r="J19" s="975"/>
      <c r="K19" s="975"/>
      <c r="L19" s="975"/>
      <c r="M19" s="975"/>
      <c r="N19" s="975"/>
      <c r="O19" s="975"/>
      <c r="P19" s="975"/>
      <c r="Q19" s="975"/>
      <c r="R19" s="975"/>
      <c r="S19" s="975"/>
      <c r="V19" s="2133"/>
      <c r="W19" s="2133"/>
      <c r="X19" s="2133"/>
      <c r="Y19" s="2133"/>
      <c r="Z19" s="2133"/>
      <c r="AA19" s="2133"/>
      <c r="AD19" s="2133"/>
      <c r="AE19" s="2133"/>
      <c r="AF19" s="2133"/>
      <c r="AG19" s="2133"/>
      <c r="AH19" s="2133"/>
      <c r="AI19" s="2133"/>
      <c r="AL19" s="2133"/>
      <c r="AM19" s="2133"/>
      <c r="AN19" s="2133"/>
      <c r="AO19" s="2133"/>
      <c r="AP19" s="2133"/>
      <c r="AQ19" s="2133"/>
      <c r="AT19" s="2133"/>
      <c r="AU19" s="2133"/>
      <c r="AV19" s="2133"/>
      <c r="AW19" s="2133"/>
      <c r="AX19" s="2133"/>
      <c r="AY19" s="2133"/>
      <c r="BB19" s="2133"/>
      <c r="BC19" s="2133"/>
      <c r="BD19" s="2133"/>
      <c r="BE19" s="2133"/>
      <c r="BF19" s="2133"/>
      <c r="BG19" s="2133"/>
      <c r="BJ19" s="2133"/>
      <c r="BK19" s="2133"/>
      <c r="BL19" s="2133"/>
      <c r="BM19" s="2133"/>
      <c r="BN19" s="2133"/>
      <c r="BO19" s="2133"/>
      <c r="BR19" s="2133"/>
      <c r="BS19" s="2133"/>
      <c r="BT19" s="2133"/>
      <c r="BU19" s="2133"/>
      <c r="BV19" s="2133"/>
      <c r="BW19" s="2133"/>
      <c r="BZ19" s="2133"/>
      <c r="CA19" s="2133"/>
      <c r="CB19" s="2133"/>
      <c r="CC19" s="2133"/>
      <c r="CD19" s="2133"/>
      <c r="CE19" s="2133"/>
      <c r="CH19" s="2133"/>
      <c r="CI19" s="2133"/>
      <c r="CJ19" s="2133"/>
      <c r="CK19" s="2133"/>
      <c r="CL19" s="2133"/>
      <c r="CM19" s="2133"/>
      <c r="CP19" s="2133"/>
      <c r="CQ19" s="2133"/>
      <c r="CR19" s="2133"/>
      <c r="CS19" s="2133"/>
      <c r="CT19" s="2133"/>
      <c r="CU19" s="2133"/>
      <c r="CX19" s="2133"/>
      <c r="CY19" s="2133"/>
      <c r="CZ19" s="2133"/>
      <c r="DA19" s="2133"/>
      <c r="DB19" s="2133"/>
      <c r="DC19" s="2133"/>
      <c r="DF19" s="2133"/>
      <c r="DG19" s="2133"/>
      <c r="DH19" s="2133"/>
      <c r="DI19" s="2133"/>
      <c r="DJ19" s="2133"/>
      <c r="DK19" s="2133"/>
      <c r="DN19" s="2133"/>
      <c r="DO19" s="2133"/>
      <c r="DP19" s="2133"/>
      <c r="DQ19" s="2133"/>
      <c r="DR19" s="2133"/>
      <c r="DS19" s="2133"/>
      <c r="DV19" s="2133"/>
      <c r="DW19" s="2133"/>
      <c r="DX19" s="2133"/>
      <c r="DY19" s="2133"/>
      <c r="DZ19" s="2133"/>
      <c r="EA19" s="2133"/>
      <c r="ED19" s="2133"/>
      <c r="EE19" s="2133"/>
      <c r="EF19" s="2133"/>
      <c r="EG19" s="2133"/>
      <c r="EH19" s="2133"/>
      <c r="EI19" s="2133"/>
      <c r="EL19" s="2133"/>
      <c r="EM19" s="2133"/>
      <c r="EN19" s="2133"/>
      <c r="EO19" s="2133"/>
      <c r="EP19" s="2133"/>
      <c r="EQ19" s="2133"/>
      <c r="ET19" s="2133"/>
      <c r="EU19" s="2133"/>
      <c r="EV19" s="2133"/>
      <c r="EW19" s="2133"/>
      <c r="EX19" s="2133"/>
      <c r="EY19" s="2133"/>
      <c r="FB19" s="2133"/>
      <c r="FC19" s="2133"/>
      <c r="FD19" s="2133"/>
      <c r="FE19" s="2133"/>
      <c r="FF19" s="2133"/>
      <c r="FG19" s="2133"/>
      <c r="FJ19" s="2133"/>
      <c r="FK19" s="2133"/>
      <c r="FL19" s="2133"/>
      <c r="FM19" s="2133"/>
      <c r="FN19" s="2133"/>
      <c r="FO19" s="2133"/>
      <c r="FR19" s="2133"/>
      <c r="FS19" s="2133"/>
      <c r="FT19" s="2133"/>
      <c r="FU19" s="2133"/>
      <c r="FV19" s="2133"/>
      <c r="FW19" s="2133"/>
      <c r="FZ19" s="2133"/>
      <c r="GA19" s="2133"/>
      <c r="GB19" s="2133"/>
      <c r="GC19" s="2133"/>
      <c r="GD19" s="2133"/>
      <c r="GE19" s="2133"/>
      <c r="GH19" s="2133"/>
      <c r="GI19" s="2133"/>
      <c r="GJ19" s="2133"/>
      <c r="GK19" s="2133"/>
      <c r="GL19" s="2133"/>
      <c r="GM19" s="2133"/>
      <c r="GP19" s="2133"/>
      <c r="GQ19" s="2133"/>
      <c r="GR19" s="2133"/>
      <c r="GS19" s="2133"/>
      <c r="GT19" s="2133"/>
      <c r="GU19" s="2133"/>
      <c r="GX19" s="2133"/>
      <c r="GY19" s="2133"/>
      <c r="GZ19" s="2133"/>
      <c r="HA19" s="2133"/>
      <c r="HB19" s="2133"/>
      <c r="HC19" s="2133"/>
      <c r="HF19" s="2133"/>
      <c r="HG19" s="2133"/>
      <c r="HH19" s="2133"/>
      <c r="HI19" s="2133"/>
      <c r="HJ19" s="2133"/>
      <c r="HK19" s="2133"/>
      <c r="HN19" s="2133"/>
      <c r="HO19" s="2133"/>
      <c r="HP19" s="2133"/>
      <c r="HQ19" s="2133"/>
      <c r="HR19" s="2133"/>
      <c r="HS19" s="2133"/>
      <c r="HV19" s="2133"/>
      <c r="HW19" s="2133"/>
      <c r="HX19" s="2133"/>
      <c r="HY19" s="2133"/>
      <c r="HZ19" s="2133"/>
      <c r="IA19" s="2133"/>
      <c r="ID19" s="2133"/>
      <c r="IE19" s="2133"/>
      <c r="IF19" s="2133"/>
      <c r="IG19" s="2133"/>
      <c r="IH19" s="2133"/>
      <c r="II19" s="2133"/>
      <c r="IL19" s="2133"/>
      <c r="IM19" s="2133"/>
      <c r="IN19" s="2133"/>
      <c r="IO19" s="2133"/>
      <c r="IP19" s="2133"/>
      <c r="IQ19" s="2133"/>
      <c r="IT19" s="2133"/>
      <c r="IU19" s="2133"/>
      <c r="IV19" s="2133"/>
      <c r="IW19" s="2133"/>
      <c r="IX19" s="2133"/>
      <c r="IY19" s="2133"/>
      <c r="JB19" s="2133"/>
      <c r="JC19" s="2133"/>
      <c r="JD19" s="2133"/>
      <c r="JE19" s="2133"/>
      <c r="JF19" s="2133"/>
      <c r="JG19" s="2133"/>
      <c r="JJ19" s="2133"/>
      <c r="JK19" s="2133"/>
      <c r="JL19" s="2133"/>
      <c r="JM19" s="2133"/>
      <c r="JN19" s="2133"/>
      <c r="JO19" s="2133"/>
      <c r="JR19" s="2133"/>
      <c r="JS19" s="2133"/>
      <c r="JT19" s="2133"/>
      <c r="JU19" s="2133"/>
      <c r="JV19" s="2133"/>
      <c r="JW19" s="2133"/>
      <c r="JZ19" s="2133"/>
      <c r="KA19" s="2133"/>
      <c r="KB19" s="2133"/>
      <c r="KC19" s="2133"/>
      <c r="KD19" s="2133"/>
      <c r="KE19" s="2133"/>
      <c r="KH19" s="2133"/>
      <c r="KI19" s="2133"/>
      <c r="KJ19" s="2133"/>
      <c r="KK19" s="2133"/>
      <c r="KL19" s="2133"/>
      <c r="KM19" s="2133"/>
      <c r="KP19" s="2133"/>
      <c r="KQ19" s="2133"/>
      <c r="KR19" s="2133"/>
      <c r="KS19" s="2133"/>
      <c r="KT19" s="2133"/>
      <c r="KU19" s="2133"/>
      <c r="KX19" s="2133"/>
      <c r="KY19" s="2133"/>
      <c r="KZ19" s="2133"/>
      <c r="LA19" s="2133"/>
      <c r="LB19" s="2133"/>
      <c r="LC19" s="2133"/>
      <c r="LF19" s="2133"/>
      <c r="LG19" s="2133"/>
      <c r="LH19" s="2133"/>
      <c r="LI19" s="2133"/>
      <c r="LJ19" s="2133"/>
      <c r="LK19" s="2133"/>
      <c r="LN19" s="2133"/>
      <c r="LO19" s="2133"/>
      <c r="LP19" s="2133"/>
      <c r="LQ19" s="2133"/>
      <c r="LR19" s="2133"/>
      <c r="LS19" s="2133"/>
      <c r="LV19" s="2133"/>
      <c r="LW19" s="2133"/>
      <c r="LX19" s="2133"/>
      <c r="LY19" s="2133"/>
      <c r="LZ19" s="2133"/>
      <c r="MA19" s="2133"/>
      <c r="MD19" s="2133"/>
      <c r="ME19" s="2133"/>
      <c r="MF19" s="2133"/>
      <c r="MG19" s="2133"/>
      <c r="MH19" s="2133"/>
      <c r="MI19" s="2133"/>
      <c r="ML19" s="2133"/>
      <c r="MM19" s="2133"/>
      <c r="MN19" s="2133"/>
      <c r="MO19" s="2133"/>
      <c r="MP19" s="2133"/>
      <c r="MQ19" s="2133"/>
      <c r="MT19" s="2133"/>
      <c r="MU19" s="2133"/>
      <c r="MV19" s="2133"/>
      <c r="MW19" s="2133"/>
      <c r="MX19" s="2133"/>
      <c r="MY19" s="2133"/>
      <c r="NB19" s="2133"/>
      <c r="NC19" s="2133"/>
      <c r="ND19" s="2133"/>
      <c r="NE19" s="2133"/>
      <c r="NF19" s="2133"/>
      <c r="NG19" s="2133"/>
      <c r="NJ19" s="2133"/>
      <c r="NK19" s="2133"/>
      <c r="NL19" s="2133"/>
      <c r="NM19" s="2133"/>
      <c r="NN19" s="2133"/>
      <c r="NO19" s="2133"/>
      <c r="NR19" s="2133"/>
      <c r="NS19" s="2133"/>
      <c r="NT19" s="2133"/>
      <c r="NU19" s="2133"/>
      <c r="NV19" s="2133"/>
      <c r="NW19" s="2133"/>
      <c r="NZ19" s="2133"/>
      <c r="OA19" s="2133"/>
      <c r="OB19" s="2133"/>
      <c r="OC19" s="2133"/>
      <c r="OD19" s="2133"/>
      <c r="OE19" s="2133"/>
      <c r="OH19" s="2133"/>
      <c r="OI19" s="2133"/>
      <c r="OJ19" s="2133"/>
      <c r="OK19" s="2133"/>
      <c r="OL19" s="2133"/>
      <c r="OM19" s="2133"/>
      <c r="OP19" s="2133"/>
      <c r="OQ19" s="2133"/>
      <c r="OR19" s="2133"/>
      <c r="OS19" s="2133"/>
      <c r="OT19" s="2133"/>
      <c r="OU19" s="2133"/>
      <c r="OX19" s="2133"/>
      <c r="OY19" s="2133"/>
      <c r="OZ19" s="2133"/>
      <c r="PA19" s="2133"/>
      <c r="PB19" s="2133"/>
      <c r="PC19" s="2133"/>
      <c r="PF19" s="2133"/>
      <c r="PG19" s="2133"/>
      <c r="PH19" s="2133"/>
      <c r="PI19" s="2133"/>
      <c r="PJ19" s="2133"/>
      <c r="PK19" s="2133"/>
      <c r="PN19" s="2133"/>
      <c r="PO19" s="2133"/>
      <c r="PP19" s="2133"/>
      <c r="PQ19" s="2133"/>
      <c r="PR19" s="2133"/>
      <c r="PS19" s="2133"/>
      <c r="PV19" s="2133"/>
      <c r="PW19" s="2133"/>
      <c r="PX19" s="2133"/>
      <c r="PY19" s="2133"/>
      <c r="PZ19" s="2133"/>
      <c r="QA19" s="2133"/>
      <c r="QD19" s="2133"/>
      <c r="QE19" s="2133"/>
      <c r="QF19" s="2133"/>
      <c r="QG19" s="2133"/>
      <c r="QH19" s="2133"/>
      <c r="QI19" s="2133"/>
      <c r="QL19" s="2133"/>
      <c r="QM19" s="2133"/>
      <c r="QN19" s="2133"/>
      <c r="QO19" s="2133"/>
      <c r="QP19" s="2133"/>
      <c r="QQ19" s="2133"/>
      <c r="QT19" s="2133"/>
      <c r="QU19" s="2133"/>
      <c r="QV19" s="2133"/>
      <c r="QW19" s="2133"/>
      <c r="QX19" s="2133"/>
      <c r="QY19" s="2133"/>
      <c r="RB19" s="2133"/>
      <c r="RC19" s="2133"/>
      <c r="RD19" s="2133"/>
      <c r="RE19" s="2133"/>
      <c r="RF19" s="2133"/>
      <c r="RG19" s="2133"/>
      <c r="RJ19" s="2133"/>
      <c r="RK19" s="2133"/>
      <c r="RL19" s="2133"/>
      <c r="RM19" s="2133"/>
      <c r="RN19" s="2133"/>
      <c r="RO19" s="2133"/>
      <c r="RR19" s="2133"/>
      <c r="RS19" s="2133"/>
      <c r="RT19" s="2133"/>
      <c r="RU19" s="2133"/>
      <c r="RV19" s="2133"/>
      <c r="RW19" s="2133"/>
      <c r="RZ19" s="2133"/>
      <c r="SA19" s="2133"/>
      <c r="SB19" s="2133"/>
      <c r="SC19" s="2133"/>
      <c r="SD19" s="2133"/>
      <c r="SE19" s="2133"/>
      <c r="SH19" s="2133"/>
      <c r="SI19" s="2133"/>
      <c r="SJ19" s="2133"/>
      <c r="SK19" s="2133"/>
      <c r="SL19" s="2133"/>
      <c r="SM19" s="2133"/>
      <c r="SP19" s="2133"/>
      <c r="SQ19" s="2133"/>
      <c r="SR19" s="2133"/>
      <c r="SS19" s="2133"/>
      <c r="ST19" s="2133"/>
      <c r="SU19" s="2133"/>
      <c r="SX19" s="2133"/>
      <c r="SY19" s="2133"/>
      <c r="SZ19" s="2133"/>
      <c r="TA19" s="2133"/>
      <c r="TB19" s="2133"/>
      <c r="TC19" s="2133"/>
      <c r="TF19" s="2133"/>
      <c r="TG19" s="2133"/>
      <c r="TH19" s="2133"/>
      <c r="TI19" s="2133"/>
      <c r="TJ19" s="2133"/>
      <c r="TK19" s="2133"/>
      <c r="TN19" s="2133"/>
      <c r="TO19" s="2133"/>
      <c r="TP19" s="2133"/>
      <c r="TQ19" s="2133"/>
      <c r="TR19" s="2133"/>
      <c r="TS19" s="2133"/>
      <c r="TV19" s="2133"/>
      <c r="TW19" s="2133"/>
      <c r="TX19" s="2133"/>
      <c r="TY19" s="2133"/>
      <c r="TZ19" s="2133"/>
      <c r="UA19" s="2133"/>
      <c r="UD19" s="2133"/>
      <c r="UE19" s="2133"/>
      <c r="UF19" s="2133"/>
      <c r="UG19" s="2133"/>
      <c r="UH19" s="2133"/>
      <c r="UI19" s="2133"/>
      <c r="UL19" s="2133"/>
      <c r="UM19" s="2133"/>
      <c r="UN19" s="2133"/>
      <c r="UO19" s="2133"/>
      <c r="UP19" s="2133"/>
      <c r="UQ19" s="2133"/>
      <c r="UT19" s="2133"/>
      <c r="UU19" s="2133"/>
      <c r="UV19" s="2133"/>
      <c r="UW19" s="2133"/>
      <c r="UX19" s="2133"/>
      <c r="UY19" s="2133"/>
      <c r="VB19" s="2133"/>
      <c r="VC19" s="2133"/>
      <c r="VD19" s="2133"/>
      <c r="VE19" s="2133"/>
      <c r="VF19" s="2133"/>
      <c r="VG19" s="2133"/>
      <c r="VJ19" s="2133"/>
      <c r="VK19" s="2133"/>
      <c r="VL19" s="2133"/>
      <c r="VM19" s="2133"/>
      <c r="VN19" s="2133"/>
      <c r="VO19" s="2133"/>
      <c r="VR19" s="2133"/>
      <c r="VS19" s="2133"/>
      <c r="VT19" s="2133"/>
      <c r="VU19" s="2133"/>
      <c r="VV19" s="2133"/>
      <c r="VW19" s="2133"/>
      <c r="VZ19" s="2133"/>
      <c r="WA19" s="2133"/>
      <c r="WB19" s="2133"/>
      <c r="WC19" s="2133"/>
      <c r="WD19" s="2133"/>
      <c r="WE19" s="2133"/>
      <c r="WH19" s="2133"/>
      <c r="WI19" s="2133"/>
      <c r="WJ19" s="2133"/>
      <c r="WK19" s="2133"/>
      <c r="WL19" s="2133"/>
      <c r="WM19" s="2133"/>
      <c r="WP19" s="2133"/>
      <c r="WQ19" s="2133"/>
      <c r="WR19" s="2133"/>
      <c r="WS19" s="2133"/>
      <c r="WT19" s="2133"/>
      <c r="WU19" s="2133"/>
      <c r="WX19" s="2133"/>
      <c r="WY19" s="2133"/>
      <c r="WZ19" s="2133"/>
      <c r="XA19" s="2133"/>
      <c r="XB19" s="2133"/>
      <c r="XC19" s="2133"/>
      <c r="XF19" s="2133"/>
      <c r="XG19" s="2133"/>
      <c r="XH19" s="2133"/>
      <c r="XI19" s="2133"/>
      <c r="XJ19" s="2133"/>
      <c r="XK19" s="2133"/>
      <c r="XN19" s="2133"/>
      <c r="XO19" s="2133"/>
      <c r="XP19" s="2133"/>
      <c r="XQ19" s="2133"/>
      <c r="XR19" s="2133"/>
      <c r="XS19" s="2133"/>
      <c r="XV19" s="2133"/>
      <c r="XW19" s="2133"/>
      <c r="XX19" s="2133"/>
      <c r="XY19" s="2133"/>
      <c r="XZ19" s="2133"/>
      <c r="YA19" s="2133"/>
      <c r="YD19" s="2133"/>
      <c r="YE19" s="2133"/>
      <c r="YF19" s="2133"/>
      <c r="YG19" s="2133"/>
      <c r="YH19" s="2133"/>
      <c r="YI19" s="2133"/>
      <c r="YL19" s="2133"/>
      <c r="YM19" s="2133"/>
      <c r="YN19" s="2133"/>
      <c r="YO19" s="2133"/>
      <c r="YP19" s="2133"/>
      <c r="YQ19" s="2133"/>
      <c r="YT19" s="2133"/>
      <c r="YU19" s="2133"/>
      <c r="YV19" s="2133"/>
      <c r="YW19" s="2133"/>
      <c r="YX19" s="2133"/>
      <c r="YY19" s="2133"/>
      <c r="ZB19" s="2133"/>
      <c r="ZC19" s="2133"/>
      <c r="ZD19" s="2133"/>
      <c r="ZE19" s="2133"/>
      <c r="ZF19" s="2133"/>
      <c r="ZG19" s="2133"/>
      <c r="ZJ19" s="2133"/>
      <c r="ZK19" s="2133"/>
      <c r="ZL19" s="2133"/>
      <c r="ZM19" s="2133"/>
      <c r="ZN19" s="2133"/>
      <c r="ZO19" s="2133"/>
      <c r="ZR19" s="2133"/>
      <c r="ZS19" s="2133"/>
      <c r="ZT19" s="2133"/>
      <c r="ZU19" s="2133"/>
      <c r="ZV19" s="2133"/>
      <c r="ZW19" s="2133"/>
      <c r="ZZ19" s="2133"/>
      <c r="AAA19" s="2133"/>
      <c r="AAB19" s="2133"/>
      <c r="AAC19" s="2133"/>
      <c r="AAD19" s="2133"/>
      <c r="AAE19" s="2133"/>
      <c r="AAH19" s="2133"/>
      <c r="AAI19" s="2133"/>
      <c r="AAJ19" s="2133"/>
      <c r="AAK19" s="2133"/>
      <c r="AAL19" s="2133"/>
      <c r="AAM19" s="2133"/>
      <c r="AAP19" s="2133"/>
      <c r="AAQ19" s="2133"/>
      <c r="AAR19" s="2133"/>
      <c r="AAS19" s="2133"/>
      <c r="AAT19" s="2133"/>
      <c r="AAU19" s="2133"/>
      <c r="AAX19" s="2133"/>
      <c r="AAY19" s="2133"/>
      <c r="AAZ19" s="2133"/>
      <c r="ABA19" s="2133"/>
      <c r="ABB19" s="2133"/>
      <c r="ABC19" s="2133"/>
      <c r="ABF19" s="2133"/>
      <c r="ABG19" s="2133"/>
      <c r="ABH19" s="2133"/>
      <c r="ABI19" s="2133"/>
      <c r="ABJ19" s="2133"/>
      <c r="ABK19" s="2133"/>
      <c r="ABN19" s="2133"/>
      <c r="ABO19" s="2133"/>
      <c r="ABP19" s="2133"/>
      <c r="ABQ19" s="2133"/>
      <c r="ABR19" s="2133"/>
      <c r="ABS19" s="2133"/>
      <c r="ABV19" s="2133"/>
      <c r="ABW19" s="2133"/>
      <c r="ABX19" s="2133"/>
      <c r="ABY19" s="2133"/>
      <c r="ABZ19" s="2133"/>
      <c r="ACA19" s="2133"/>
      <c r="ACD19" s="2133"/>
      <c r="ACE19" s="2133"/>
      <c r="ACF19" s="2133"/>
      <c r="ACG19" s="2133"/>
      <c r="ACH19" s="2133"/>
      <c r="ACI19" s="2133"/>
      <c r="ACL19" s="2133"/>
      <c r="ACM19" s="2133"/>
      <c r="ACN19" s="2133"/>
      <c r="ACO19" s="2133"/>
      <c r="ACP19" s="2133"/>
      <c r="ACQ19" s="2133"/>
      <c r="ACT19" s="2133"/>
      <c r="ACU19" s="2133"/>
      <c r="ACV19" s="2133"/>
      <c r="ACW19" s="2133"/>
      <c r="ACX19" s="2133"/>
      <c r="ACY19" s="2133"/>
      <c r="ADB19" s="2133"/>
      <c r="ADC19" s="2133"/>
      <c r="ADD19" s="2133"/>
      <c r="ADE19" s="2133"/>
      <c r="ADF19" s="2133"/>
      <c r="ADG19" s="2133"/>
      <c r="ADJ19" s="2133"/>
      <c r="ADK19" s="2133"/>
      <c r="ADL19" s="2133"/>
      <c r="ADM19" s="2133"/>
      <c r="ADN19" s="2133"/>
      <c r="ADO19" s="2133"/>
      <c r="ADR19" s="2133"/>
      <c r="ADS19" s="2133"/>
      <c r="ADT19" s="2133"/>
      <c r="ADU19" s="2133"/>
      <c r="ADV19" s="2133"/>
      <c r="ADW19" s="2133"/>
      <c r="ADZ19" s="2133"/>
      <c r="AEA19" s="2133"/>
      <c r="AEB19" s="2133"/>
      <c r="AEC19" s="2133"/>
      <c r="AED19" s="2133"/>
      <c r="AEE19" s="2133"/>
      <c r="AEH19" s="2133"/>
      <c r="AEI19" s="2133"/>
      <c r="AEJ19" s="2133"/>
      <c r="AEK19" s="2133"/>
      <c r="AEL19" s="2133"/>
      <c r="AEM19" s="2133"/>
      <c r="AEP19" s="2133"/>
      <c r="AEQ19" s="2133"/>
      <c r="AER19" s="2133"/>
      <c r="AES19" s="2133"/>
      <c r="AET19" s="2133"/>
      <c r="AEU19" s="2133"/>
      <c r="AEX19" s="2133"/>
      <c r="AEY19" s="2133"/>
      <c r="AEZ19" s="2133"/>
      <c r="AFA19" s="2133"/>
      <c r="AFB19" s="2133"/>
      <c r="AFC19" s="2133"/>
      <c r="AFF19" s="2133"/>
      <c r="AFG19" s="2133"/>
      <c r="AFH19" s="2133"/>
      <c r="AFI19" s="2133"/>
      <c r="AFJ19" s="2133"/>
      <c r="AFK19" s="2133"/>
      <c r="AFN19" s="2133"/>
      <c r="AFO19" s="2133"/>
      <c r="AFP19" s="2133"/>
      <c r="AFQ19" s="2133"/>
      <c r="AFR19" s="2133"/>
      <c r="AFS19" s="2133"/>
      <c r="AFV19" s="2133"/>
      <c r="AFW19" s="2133"/>
      <c r="AFX19" s="2133"/>
      <c r="AFY19" s="2133"/>
      <c r="AFZ19" s="2133"/>
      <c r="AGA19" s="2133"/>
      <c r="AGD19" s="2133"/>
      <c r="AGE19" s="2133"/>
      <c r="AGF19" s="2133"/>
      <c r="AGG19" s="2133"/>
      <c r="AGH19" s="2133"/>
      <c r="AGI19" s="2133"/>
      <c r="AGL19" s="2133"/>
      <c r="AGM19" s="2133"/>
      <c r="AGN19" s="2133"/>
      <c r="AGO19" s="2133"/>
      <c r="AGP19" s="2133"/>
      <c r="AGQ19" s="2133"/>
      <c r="AGT19" s="2133"/>
      <c r="AGU19" s="2133"/>
      <c r="AGV19" s="2133"/>
      <c r="AGW19" s="2133"/>
      <c r="AGX19" s="2133"/>
      <c r="AGY19" s="2133"/>
      <c r="AHB19" s="2133"/>
      <c r="AHC19" s="2133"/>
      <c r="AHD19" s="2133"/>
      <c r="AHE19" s="2133"/>
      <c r="AHF19" s="2133"/>
      <c r="AHG19" s="2133"/>
      <c r="AHJ19" s="2133"/>
      <c r="AHK19" s="2133"/>
      <c r="AHL19" s="2133"/>
      <c r="AHM19" s="2133"/>
      <c r="AHN19" s="2133"/>
      <c r="AHO19" s="2133"/>
      <c r="AHR19" s="2133"/>
      <c r="AHS19" s="2133"/>
      <c r="AHT19" s="2133"/>
      <c r="AHU19" s="2133"/>
      <c r="AHV19" s="2133"/>
      <c r="AHW19" s="2133"/>
      <c r="AHZ19" s="2133"/>
      <c r="AIA19" s="2133"/>
      <c r="AIB19" s="2133"/>
      <c r="AIC19" s="2133"/>
      <c r="AID19" s="2133"/>
      <c r="AIE19" s="2133"/>
      <c r="AIH19" s="2133"/>
      <c r="AII19" s="2133"/>
      <c r="AIJ19" s="2133"/>
      <c r="AIK19" s="2133"/>
      <c r="AIL19" s="2133"/>
      <c r="AIM19" s="2133"/>
      <c r="AIP19" s="2133"/>
      <c r="AIQ19" s="2133"/>
      <c r="AIR19" s="2133"/>
      <c r="AIS19" s="2133"/>
      <c r="AIT19" s="2133"/>
      <c r="AIU19" s="2133"/>
      <c r="AIX19" s="2133"/>
      <c r="AIY19" s="2133"/>
      <c r="AIZ19" s="2133"/>
      <c r="AJA19" s="2133"/>
      <c r="AJB19" s="2133"/>
      <c r="AJC19" s="2133"/>
      <c r="AJF19" s="2133"/>
      <c r="AJG19" s="2133"/>
      <c r="AJH19" s="2133"/>
      <c r="AJI19" s="2133"/>
      <c r="AJJ19" s="2133"/>
      <c r="AJK19" s="2133"/>
      <c r="AJN19" s="2133"/>
      <c r="AJO19" s="2133"/>
      <c r="AJP19" s="2133"/>
      <c r="AJQ19" s="2133"/>
      <c r="AJR19" s="2133"/>
      <c r="AJS19" s="2133"/>
      <c r="AJV19" s="2133"/>
      <c r="AJW19" s="2133"/>
      <c r="AJX19" s="2133"/>
      <c r="AJY19" s="2133"/>
      <c r="AJZ19" s="2133"/>
      <c r="AKA19" s="2133"/>
      <c r="AKD19" s="2133"/>
      <c r="AKE19" s="2133"/>
      <c r="AKF19" s="2133"/>
      <c r="AKG19" s="2133"/>
      <c r="AKH19" s="2133"/>
      <c r="AKI19" s="2133"/>
      <c r="AKL19" s="2133"/>
      <c r="AKM19" s="2133"/>
      <c r="AKN19" s="2133"/>
      <c r="AKO19" s="2133"/>
      <c r="AKP19" s="2133"/>
      <c r="AKQ19" s="2133"/>
      <c r="AKT19" s="2133"/>
      <c r="AKU19" s="2133"/>
      <c r="AKV19" s="2133"/>
      <c r="AKW19" s="2133"/>
      <c r="AKX19" s="2133"/>
      <c r="AKY19" s="2133"/>
      <c r="ALB19" s="2133"/>
      <c r="ALC19" s="2133"/>
      <c r="ALD19" s="2133"/>
      <c r="ALE19" s="2133"/>
      <c r="ALF19" s="2133"/>
      <c r="ALG19" s="2133"/>
      <c r="ALJ19" s="2133"/>
      <c r="ALK19" s="2133"/>
      <c r="ALL19" s="2133"/>
      <c r="ALM19" s="2133"/>
      <c r="ALN19" s="2133"/>
      <c r="ALO19" s="2133"/>
      <c r="ALR19" s="2133"/>
      <c r="ALS19" s="2133"/>
      <c r="ALT19" s="2133"/>
      <c r="ALU19" s="2133"/>
      <c r="ALV19" s="2133"/>
      <c r="ALW19" s="2133"/>
      <c r="ALZ19" s="2133"/>
      <c r="AMA19" s="2133"/>
      <c r="AMB19" s="2133"/>
      <c r="AMC19" s="2133"/>
      <c r="AMD19" s="2133"/>
      <c r="AME19" s="2133"/>
      <c r="AMH19" s="2133"/>
      <c r="AMI19" s="2133"/>
      <c r="AMJ19" s="2133"/>
      <c r="AMK19" s="2133"/>
      <c r="AML19" s="2133"/>
      <c r="AMM19" s="2133"/>
      <c r="AMP19" s="2133"/>
      <c r="AMQ19" s="2133"/>
      <c r="AMR19" s="2133"/>
      <c r="AMS19" s="2133"/>
      <c r="AMT19" s="2133"/>
      <c r="AMU19" s="2133"/>
      <c r="AMX19" s="2133"/>
      <c r="AMY19" s="2133"/>
      <c r="AMZ19" s="2133"/>
      <c r="ANA19" s="2133"/>
      <c r="ANB19" s="2133"/>
      <c r="ANC19" s="2133"/>
      <c r="ANF19" s="2133"/>
      <c r="ANG19" s="2133"/>
      <c r="ANH19" s="2133"/>
      <c r="ANI19" s="2133"/>
      <c r="ANJ19" s="2133"/>
      <c r="ANK19" s="2133"/>
      <c r="ANN19" s="2133"/>
      <c r="ANO19" s="2133"/>
      <c r="ANP19" s="2133"/>
      <c r="ANQ19" s="2133"/>
      <c r="ANR19" s="2133"/>
      <c r="ANS19" s="2133"/>
      <c r="ANV19" s="2133"/>
      <c r="ANW19" s="2133"/>
      <c r="ANX19" s="2133"/>
      <c r="ANY19" s="2133"/>
      <c r="ANZ19" s="2133"/>
      <c r="AOA19" s="2133"/>
      <c r="AOD19" s="2133"/>
      <c r="AOE19" s="2133"/>
      <c r="AOF19" s="2133"/>
      <c r="AOG19" s="2133"/>
      <c r="AOH19" s="2133"/>
      <c r="AOI19" s="2133"/>
      <c r="AOL19" s="2133"/>
      <c r="AOM19" s="2133"/>
      <c r="AON19" s="2133"/>
      <c r="AOO19" s="2133"/>
      <c r="AOP19" s="2133"/>
      <c r="AOQ19" s="2133"/>
      <c r="AOT19" s="2133"/>
      <c r="AOU19" s="2133"/>
      <c r="AOV19" s="2133"/>
      <c r="AOW19" s="2133"/>
      <c r="AOX19" s="2133"/>
      <c r="AOY19" s="2133"/>
      <c r="APB19" s="2133"/>
      <c r="APC19" s="2133"/>
      <c r="APD19" s="2133"/>
      <c r="APE19" s="2133"/>
      <c r="APF19" s="2133"/>
      <c r="APG19" s="2133"/>
      <c r="APJ19" s="2133"/>
      <c r="APK19" s="2133"/>
      <c r="APL19" s="2133"/>
      <c r="APM19" s="2133"/>
      <c r="APN19" s="2133"/>
      <c r="APO19" s="2133"/>
      <c r="APR19" s="2133"/>
      <c r="APS19" s="2133"/>
      <c r="APT19" s="2133"/>
      <c r="APU19" s="2133"/>
      <c r="APV19" s="2133"/>
      <c r="APW19" s="2133"/>
      <c r="APZ19" s="2133"/>
      <c r="AQA19" s="2133"/>
      <c r="AQB19" s="2133"/>
      <c r="AQC19" s="2133"/>
      <c r="AQD19" s="2133"/>
      <c r="AQE19" s="2133"/>
      <c r="AQH19" s="2133"/>
      <c r="AQI19" s="2133"/>
      <c r="AQJ19" s="2133"/>
      <c r="AQK19" s="2133"/>
      <c r="AQL19" s="2133"/>
      <c r="AQM19" s="2133"/>
      <c r="AQP19" s="2133"/>
      <c r="AQQ19" s="2133"/>
      <c r="AQR19" s="2133"/>
      <c r="AQS19" s="2133"/>
      <c r="AQT19" s="2133"/>
      <c r="AQU19" s="2133"/>
      <c r="AQX19" s="2133"/>
      <c r="AQY19" s="2133"/>
      <c r="AQZ19" s="2133"/>
      <c r="ARA19" s="2133"/>
      <c r="ARB19" s="2133"/>
      <c r="ARC19" s="2133"/>
      <c r="ARF19" s="2133"/>
      <c r="ARG19" s="2133"/>
      <c r="ARH19" s="2133"/>
      <c r="ARI19" s="2133"/>
      <c r="ARJ19" s="2133"/>
      <c r="ARK19" s="2133"/>
      <c r="ARN19" s="2133"/>
      <c r="ARO19" s="2133"/>
      <c r="ARP19" s="2133"/>
      <c r="ARQ19" s="2133"/>
      <c r="ARR19" s="2133"/>
      <c r="ARS19" s="2133"/>
      <c r="ARV19" s="2133"/>
      <c r="ARW19" s="2133"/>
      <c r="ARX19" s="2133"/>
      <c r="ARY19" s="2133"/>
      <c r="ARZ19" s="2133"/>
      <c r="ASA19" s="2133"/>
      <c r="ASD19" s="2133"/>
      <c r="ASE19" s="2133"/>
      <c r="ASF19" s="2133"/>
      <c r="ASG19" s="2133"/>
      <c r="ASH19" s="2133"/>
      <c r="ASI19" s="2133"/>
      <c r="ASL19" s="2133"/>
      <c r="ASM19" s="2133"/>
      <c r="ASN19" s="2133"/>
      <c r="ASO19" s="2133"/>
      <c r="ASP19" s="2133"/>
      <c r="ASQ19" s="2133"/>
      <c r="AST19" s="2133"/>
      <c r="ASU19" s="2133"/>
      <c r="ASV19" s="2133"/>
      <c r="ASW19" s="2133"/>
      <c r="ASX19" s="2133"/>
      <c r="ASY19" s="2133"/>
      <c r="ATB19" s="2133"/>
      <c r="ATC19" s="2133"/>
      <c r="ATD19" s="2133"/>
      <c r="ATE19" s="2133"/>
      <c r="ATF19" s="2133"/>
      <c r="ATG19" s="2133"/>
      <c r="ATJ19" s="2133"/>
      <c r="ATK19" s="2133"/>
      <c r="ATL19" s="2133"/>
      <c r="ATM19" s="2133"/>
      <c r="ATN19" s="2133"/>
      <c r="ATO19" s="2133"/>
      <c r="ATR19" s="2133"/>
      <c r="ATS19" s="2133"/>
      <c r="ATT19" s="2133"/>
      <c r="ATU19" s="2133"/>
      <c r="ATV19" s="2133"/>
      <c r="ATW19" s="2133"/>
      <c r="ATZ19" s="2133"/>
      <c r="AUA19" s="2133"/>
      <c r="AUB19" s="2133"/>
      <c r="AUC19" s="2133"/>
      <c r="AUD19" s="2133"/>
      <c r="AUE19" s="2133"/>
      <c r="AUH19" s="2133"/>
      <c r="AUI19" s="2133"/>
      <c r="AUJ19" s="2133"/>
      <c r="AUK19" s="2133"/>
      <c r="AUL19" s="2133"/>
      <c r="AUM19" s="2133"/>
      <c r="AUP19" s="2133"/>
      <c r="AUQ19" s="2133"/>
      <c r="AUR19" s="2133"/>
      <c r="AUS19" s="2133"/>
      <c r="AUT19" s="2133"/>
      <c r="AUU19" s="2133"/>
      <c r="AUX19" s="2133"/>
      <c r="AUY19" s="2133"/>
      <c r="AUZ19" s="2133"/>
      <c r="AVA19" s="2133"/>
      <c r="AVB19" s="2133"/>
      <c r="AVC19" s="2133"/>
      <c r="AVF19" s="2133"/>
      <c r="AVG19" s="2133"/>
      <c r="AVH19" s="2133"/>
      <c r="AVI19" s="2133"/>
      <c r="AVJ19" s="2133"/>
      <c r="AVK19" s="2133"/>
      <c r="AVN19" s="2133"/>
      <c r="AVO19" s="2133"/>
      <c r="AVP19" s="2133"/>
      <c r="AVQ19" s="2133"/>
      <c r="AVR19" s="2133"/>
      <c r="AVS19" s="2133"/>
      <c r="AVV19" s="2133"/>
      <c r="AVW19" s="2133"/>
      <c r="AVX19" s="2133"/>
      <c r="AVY19" s="2133"/>
      <c r="AVZ19" s="2133"/>
      <c r="AWA19" s="2133"/>
      <c r="AWD19" s="2133"/>
      <c r="AWE19" s="2133"/>
      <c r="AWF19" s="2133"/>
      <c r="AWG19" s="2133"/>
      <c r="AWH19" s="2133"/>
      <c r="AWI19" s="2133"/>
      <c r="AWL19" s="2133"/>
      <c r="AWM19" s="2133"/>
      <c r="AWN19" s="2133"/>
      <c r="AWO19" s="2133"/>
      <c r="AWP19" s="2133"/>
      <c r="AWQ19" s="2133"/>
      <c r="AWT19" s="2133"/>
      <c r="AWU19" s="2133"/>
      <c r="AWV19" s="2133"/>
      <c r="AWW19" s="2133"/>
      <c r="AWX19" s="2133"/>
      <c r="AWY19" s="2133"/>
      <c r="AXB19" s="2133"/>
      <c r="AXC19" s="2133"/>
      <c r="AXD19" s="2133"/>
      <c r="AXE19" s="2133"/>
      <c r="AXF19" s="2133"/>
      <c r="AXG19" s="2133"/>
      <c r="AXJ19" s="2133"/>
      <c r="AXK19" s="2133"/>
      <c r="AXL19" s="2133"/>
      <c r="AXM19" s="2133"/>
      <c r="AXN19" s="2133"/>
      <c r="AXO19" s="2133"/>
      <c r="AXR19" s="2133"/>
      <c r="AXS19" s="2133"/>
      <c r="AXT19" s="2133"/>
      <c r="AXU19" s="2133"/>
      <c r="AXV19" s="2133"/>
      <c r="AXW19" s="2133"/>
      <c r="AXZ19" s="2133"/>
      <c r="AYA19" s="2133"/>
      <c r="AYB19" s="2133"/>
      <c r="AYC19" s="2133"/>
      <c r="AYD19" s="2133"/>
      <c r="AYE19" s="2133"/>
      <c r="AYH19" s="2133"/>
      <c r="AYI19" s="2133"/>
      <c r="AYJ19" s="2133"/>
      <c r="AYK19" s="2133"/>
      <c r="AYL19" s="2133"/>
      <c r="AYM19" s="2133"/>
      <c r="AYP19" s="2133"/>
      <c r="AYQ19" s="2133"/>
      <c r="AYR19" s="2133"/>
      <c r="AYS19" s="2133"/>
      <c r="AYT19" s="2133"/>
      <c r="AYU19" s="2133"/>
      <c r="AYX19" s="2133"/>
      <c r="AYY19" s="2133"/>
      <c r="AYZ19" s="2133"/>
      <c r="AZA19" s="2133"/>
      <c r="AZB19" s="2133"/>
      <c r="AZC19" s="2133"/>
      <c r="AZF19" s="2133"/>
      <c r="AZG19" s="2133"/>
      <c r="AZH19" s="2133"/>
      <c r="AZI19" s="2133"/>
      <c r="AZJ19" s="2133"/>
      <c r="AZK19" s="2133"/>
      <c r="AZN19" s="2133"/>
      <c r="AZO19" s="2133"/>
      <c r="AZP19" s="2133"/>
      <c r="AZQ19" s="2133"/>
      <c r="AZR19" s="2133"/>
      <c r="AZS19" s="2133"/>
      <c r="AZV19" s="2133"/>
      <c r="AZW19" s="2133"/>
      <c r="AZX19" s="2133"/>
      <c r="AZY19" s="2133"/>
      <c r="AZZ19" s="2133"/>
      <c r="BAA19" s="2133"/>
      <c r="BAD19" s="2133"/>
      <c r="BAE19" s="2133"/>
      <c r="BAF19" s="2133"/>
      <c r="BAG19" s="2133"/>
      <c r="BAH19" s="2133"/>
      <c r="BAI19" s="2133"/>
      <c r="BAL19" s="2133"/>
      <c r="BAM19" s="2133"/>
      <c r="BAN19" s="2133"/>
      <c r="BAO19" s="2133"/>
      <c r="BAP19" s="2133"/>
      <c r="BAQ19" s="2133"/>
      <c r="BAT19" s="2133"/>
      <c r="BAU19" s="2133"/>
      <c r="BAV19" s="2133"/>
      <c r="BAW19" s="2133"/>
      <c r="BAX19" s="2133"/>
      <c r="BAY19" s="2133"/>
      <c r="BBB19" s="2133"/>
      <c r="BBC19" s="2133"/>
      <c r="BBD19" s="2133"/>
      <c r="BBE19" s="2133"/>
      <c r="BBF19" s="2133"/>
      <c r="BBG19" s="2133"/>
      <c r="BBJ19" s="2133"/>
      <c r="BBK19" s="2133"/>
      <c r="BBL19" s="2133"/>
      <c r="BBM19" s="2133"/>
      <c r="BBN19" s="2133"/>
      <c r="BBO19" s="2133"/>
      <c r="BBR19" s="2133"/>
      <c r="BBS19" s="2133"/>
      <c r="BBT19" s="2133"/>
      <c r="BBU19" s="2133"/>
      <c r="BBV19" s="2133"/>
      <c r="BBW19" s="2133"/>
      <c r="BBZ19" s="2133"/>
      <c r="BCA19" s="2133"/>
      <c r="BCB19" s="2133"/>
      <c r="BCC19" s="2133"/>
      <c r="BCD19" s="2133"/>
      <c r="BCE19" s="2133"/>
      <c r="BCH19" s="2133"/>
      <c r="BCI19" s="2133"/>
      <c r="BCJ19" s="2133"/>
      <c r="BCK19" s="2133"/>
      <c r="BCL19" s="2133"/>
      <c r="BCM19" s="2133"/>
      <c r="BCP19" s="2133"/>
      <c r="BCQ19" s="2133"/>
      <c r="BCR19" s="2133"/>
      <c r="BCS19" s="2133"/>
      <c r="BCT19" s="2133"/>
      <c r="BCU19" s="2133"/>
      <c r="BCX19" s="2133"/>
      <c r="BCY19" s="2133"/>
      <c r="BCZ19" s="2133"/>
      <c r="BDA19" s="2133"/>
      <c r="BDB19" s="2133"/>
      <c r="BDC19" s="2133"/>
      <c r="BDF19" s="2133"/>
      <c r="BDG19" s="2133"/>
      <c r="BDH19" s="2133"/>
      <c r="BDI19" s="2133"/>
      <c r="BDJ19" s="2133"/>
      <c r="BDK19" s="2133"/>
      <c r="BDN19" s="2133"/>
      <c r="BDO19" s="2133"/>
      <c r="BDP19" s="2133"/>
      <c r="BDQ19" s="2133"/>
      <c r="BDR19" s="2133"/>
      <c r="BDS19" s="2133"/>
      <c r="BDV19" s="2133"/>
      <c r="BDW19" s="2133"/>
      <c r="BDX19" s="2133"/>
      <c r="BDY19" s="2133"/>
      <c r="BDZ19" s="2133"/>
      <c r="BEA19" s="2133"/>
      <c r="BED19" s="2133"/>
      <c r="BEE19" s="2133"/>
      <c r="BEF19" s="2133"/>
      <c r="BEG19" s="2133"/>
      <c r="BEH19" s="2133"/>
      <c r="BEI19" s="2133"/>
      <c r="BEL19" s="2133"/>
      <c r="BEM19" s="2133"/>
      <c r="BEN19" s="2133"/>
      <c r="BEO19" s="2133"/>
      <c r="BEP19" s="2133"/>
      <c r="BEQ19" s="2133"/>
      <c r="BET19" s="2133"/>
      <c r="BEU19" s="2133"/>
      <c r="BEV19" s="2133"/>
      <c r="BEW19" s="2133"/>
      <c r="BEX19" s="2133"/>
      <c r="BEY19" s="2133"/>
      <c r="BFB19" s="2133"/>
      <c r="BFC19" s="2133"/>
      <c r="BFD19" s="2133"/>
      <c r="BFE19" s="2133"/>
      <c r="BFF19" s="2133"/>
      <c r="BFG19" s="2133"/>
      <c r="BFJ19" s="2133"/>
      <c r="BFK19" s="2133"/>
      <c r="BFL19" s="2133"/>
      <c r="BFM19" s="2133"/>
      <c r="BFN19" s="2133"/>
      <c r="BFO19" s="2133"/>
      <c r="BFR19" s="2133"/>
      <c r="BFS19" s="2133"/>
      <c r="BFT19" s="2133"/>
      <c r="BFU19" s="2133"/>
      <c r="BFV19" s="2133"/>
      <c r="BFW19" s="2133"/>
      <c r="BFZ19" s="2133"/>
      <c r="BGA19" s="2133"/>
      <c r="BGB19" s="2133"/>
      <c r="BGC19" s="2133"/>
      <c r="BGD19" s="2133"/>
      <c r="BGE19" s="2133"/>
      <c r="BGH19" s="2133"/>
      <c r="BGI19" s="2133"/>
      <c r="BGJ19" s="2133"/>
      <c r="BGK19" s="2133"/>
      <c r="BGL19" s="2133"/>
      <c r="BGM19" s="2133"/>
      <c r="BGP19" s="2133"/>
      <c r="BGQ19" s="2133"/>
      <c r="BGR19" s="2133"/>
      <c r="BGS19" s="2133"/>
      <c r="BGT19" s="2133"/>
      <c r="BGU19" s="2133"/>
      <c r="BGX19" s="2133"/>
      <c r="BGY19" s="2133"/>
      <c r="BGZ19" s="2133"/>
      <c r="BHA19" s="2133"/>
      <c r="BHB19" s="2133"/>
      <c r="BHC19" s="2133"/>
      <c r="BHF19" s="2133"/>
      <c r="BHG19" s="2133"/>
      <c r="BHH19" s="2133"/>
      <c r="BHI19" s="2133"/>
      <c r="BHJ19" s="2133"/>
      <c r="BHK19" s="2133"/>
      <c r="BHN19" s="2133"/>
      <c r="BHO19" s="2133"/>
      <c r="BHP19" s="2133"/>
      <c r="BHQ19" s="2133"/>
      <c r="BHR19" s="2133"/>
      <c r="BHS19" s="2133"/>
      <c r="BHV19" s="2133"/>
      <c r="BHW19" s="2133"/>
      <c r="BHX19" s="2133"/>
      <c r="BHY19" s="2133"/>
      <c r="BHZ19" s="2133"/>
      <c r="BIA19" s="2133"/>
      <c r="BID19" s="2133"/>
      <c r="BIE19" s="2133"/>
      <c r="BIF19" s="2133"/>
      <c r="BIG19" s="2133"/>
      <c r="BIH19" s="2133"/>
      <c r="BII19" s="2133"/>
      <c r="BIL19" s="2133"/>
      <c r="BIM19" s="2133"/>
      <c r="BIN19" s="2133"/>
      <c r="BIO19" s="2133"/>
      <c r="BIP19" s="2133"/>
      <c r="BIQ19" s="2133"/>
      <c r="BIT19" s="2133"/>
      <c r="BIU19" s="2133"/>
      <c r="BIV19" s="2133"/>
      <c r="BIW19" s="2133"/>
      <c r="BIX19" s="2133"/>
      <c r="BIY19" s="2133"/>
      <c r="BJB19" s="2133"/>
      <c r="BJC19" s="2133"/>
      <c r="BJD19" s="2133"/>
      <c r="BJE19" s="2133"/>
      <c r="BJF19" s="2133"/>
      <c r="BJG19" s="2133"/>
      <c r="BJJ19" s="2133"/>
      <c r="BJK19" s="2133"/>
      <c r="BJL19" s="2133"/>
      <c r="BJM19" s="2133"/>
      <c r="BJN19" s="2133"/>
      <c r="BJO19" s="2133"/>
      <c r="BJR19" s="2133"/>
      <c r="BJS19" s="2133"/>
      <c r="BJT19" s="2133"/>
      <c r="BJU19" s="2133"/>
      <c r="BJV19" s="2133"/>
      <c r="BJW19" s="2133"/>
      <c r="BJZ19" s="2133"/>
      <c r="BKA19" s="2133"/>
      <c r="BKB19" s="2133"/>
      <c r="BKC19" s="2133"/>
      <c r="BKD19" s="2133"/>
      <c r="BKE19" s="2133"/>
      <c r="BKH19" s="2133"/>
      <c r="BKI19" s="2133"/>
      <c r="BKJ19" s="2133"/>
      <c r="BKK19" s="2133"/>
      <c r="BKL19" s="2133"/>
      <c r="BKM19" s="2133"/>
      <c r="BKP19" s="2133"/>
      <c r="BKQ19" s="2133"/>
      <c r="BKR19" s="2133"/>
      <c r="BKS19" s="2133"/>
      <c r="BKT19" s="2133"/>
      <c r="BKU19" s="2133"/>
      <c r="BKX19" s="2133"/>
      <c r="BKY19" s="2133"/>
      <c r="BKZ19" s="2133"/>
      <c r="BLA19" s="2133"/>
      <c r="BLB19" s="2133"/>
      <c r="BLC19" s="2133"/>
      <c r="BLF19" s="2133"/>
      <c r="BLG19" s="2133"/>
      <c r="BLH19" s="2133"/>
      <c r="BLI19" s="2133"/>
      <c r="BLJ19" s="2133"/>
      <c r="BLK19" s="2133"/>
      <c r="BLN19" s="2133"/>
      <c r="BLO19" s="2133"/>
      <c r="BLP19" s="2133"/>
      <c r="BLQ19" s="2133"/>
      <c r="BLR19" s="2133"/>
      <c r="BLS19" s="2133"/>
      <c r="BLV19" s="2133"/>
      <c r="BLW19" s="2133"/>
      <c r="BLX19" s="2133"/>
      <c r="BLY19" s="2133"/>
      <c r="BLZ19" s="2133"/>
      <c r="BMA19" s="2133"/>
      <c r="BMD19" s="2133"/>
      <c r="BME19" s="2133"/>
      <c r="BMF19" s="2133"/>
      <c r="BMG19" s="2133"/>
      <c r="BMH19" s="2133"/>
      <c r="BMI19" s="2133"/>
      <c r="BML19" s="2133"/>
      <c r="BMM19" s="2133"/>
      <c r="BMN19" s="2133"/>
      <c r="BMO19" s="2133"/>
      <c r="BMP19" s="2133"/>
      <c r="BMQ19" s="2133"/>
      <c r="BMT19" s="2133"/>
      <c r="BMU19" s="2133"/>
      <c r="BMV19" s="2133"/>
      <c r="BMW19" s="2133"/>
      <c r="BMX19" s="2133"/>
      <c r="BMY19" s="2133"/>
      <c r="BNB19" s="2133"/>
      <c r="BNC19" s="2133"/>
      <c r="BND19" s="2133"/>
      <c r="BNE19" s="2133"/>
      <c r="BNF19" s="2133"/>
      <c r="BNG19" s="2133"/>
      <c r="BNJ19" s="2133"/>
      <c r="BNK19" s="2133"/>
      <c r="BNL19" s="2133"/>
      <c r="BNM19" s="2133"/>
      <c r="BNN19" s="2133"/>
      <c r="BNO19" s="2133"/>
      <c r="BNR19" s="2133"/>
      <c r="BNS19" s="2133"/>
      <c r="BNT19" s="2133"/>
      <c r="BNU19" s="2133"/>
      <c r="BNV19" s="2133"/>
      <c r="BNW19" s="2133"/>
      <c r="BNZ19" s="2133"/>
      <c r="BOA19" s="2133"/>
      <c r="BOB19" s="2133"/>
      <c r="BOC19" s="2133"/>
      <c r="BOD19" s="2133"/>
      <c r="BOE19" s="2133"/>
      <c r="BOH19" s="2133"/>
      <c r="BOI19" s="2133"/>
      <c r="BOJ19" s="2133"/>
      <c r="BOK19" s="2133"/>
      <c r="BOL19" s="2133"/>
      <c r="BOM19" s="2133"/>
      <c r="BOP19" s="2133"/>
      <c r="BOQ19" s="2133"/>
      <c r="BOR19" s="2133"/>
      <c r="BOS19" s="2133"/>
      <c r="BOT19" s="2133"/>
      <c r="BOU19" s="2133"/>
      <c r="BOX19" s="2133"/>
      <c r="BOY19" s="2133"/>
      <c r="BOZ19" s="2133"/>
      <c r="BPA19" s="2133"/>
      <c r="BPB19" s="2133"/>
      <c r="BPC19" s="2133"/>
      <c r="BPF19" s="2133"/>
      <c r="BPG19" s="2133"/>
      <c r="BPH19" s="2133"/>
      <c r="BPI19" s="2133"/>
      <c r="BPJ19" s="2133"/>
      <c r="BPK19" s="2133"/>
      <c r="BPN19" s="2133"/>
      <c r="BPO19" s="2133"/>
      <c r="BPP19" s="2133"/>
      <c r="BPQ19" s="2133"/>
      <c r="BPR19" s="2133"/>
      <c r="BPS19" s="2133"/>
      <c r="BPV19" s="2133"/>
      <c r="BPW19" s="2133"/>
      <c r="BPX19" s="2133"/>
      <c r="BPY19" s="2133"/>
      <c r="BPZ19" s="2133"/>
      <c r="BQA19" s="2133"/>
      <c r="BQD19" s="2133"/>
      <c r="BQE19" s="2133"/>
      <c r="BQF19" s="2133"/>
      <c r="BQG19" s="2133"/>
      <c r="BQH19" s="2133"/>
      <c r="BQI19" s="2133"/>
      <c r="BQL19" s="2133"/>
      <c r="BQM19" s="2133"/>
      <c r="BQN19" s="2133"/>
      <c r="BQO19" s="2133"/>
      <c r="BQP19" s="2133"/>
      <c r="BQQ19" s="2133"/>
      <c r="BQT19" s="2133"/>
      <c r="BQU19" s="2133"/>
      <c r="BQV19" s="2133"/>
      <c r="BQW19" s="2133"/>
      <c r="BQX19" s="2133"/>
      <c r="BQY19" s="2133"/>
      <c r="BRB19" s="2133"/>
      <c r="BRC19" s="2133"/>
      <c r="BRD19" s="2133"/>
      <c r="BRE19" s="2133"/>
      <c r="BRF19" s="2133"/>
      <c r="BRG19" s="2133"/>
      <c r="BRJ19" s="2133"/>
      <c r="BRK19" s="2133"/>
      <c r="BRL19" s="2133"/>
      <c r="BRM19" s="2133"/>
      <c r="BRN19" s="2133"/>
      <c r="BRO19" s="2133"/>
      <c r="BRR19" s="2133"/>
      <c r="BRS19" s="2133"/>
      <c r="BRT19" s="2133"/>
      <c r="BRU19" s="2133"/>
      <c r="BRV19" s="2133"/>
      <c r="BRW19" s="2133"/>
      <c r="BRZ19" s="2133"/>
      <c r="BSA19" s="2133"/>
      <c r="BSB19" s="2133"/>
      <c r="BSC19" s="2133"/>
      <c r="BSD19" s="2133"/>
      <c r="BSE19" s="2133"/>
      <c r="BSH19" s="2133"/>
      <c r="BSI19" s="2133"/>
      <c r="BSJ19" s="2133"/>
      <c r="BSK19" s="2133"/>
      <c r="BSL19" s="2133"/>
      <c r="BSM19" s="2133"/>
      <c r="BSP19" s="2133"/>
      <c r="BSQ19" s="2133"/>
      <c r="BSR19" s="2133"/>
      <c r="BSS19" s="2133"/>
      <c r="BST19" s="2133"/>
      <c r="BSU19" s="2133"/>
      <c r="BSX19" s="2133"/>
      <c r="BSY19" s="2133"/>
      <c r="BSZ19" s="2133"/>
      <c r="BTA19" s="2133"/>
      <c r="BTB19" s="2133"/>
      <c r="BTC19" s="2133"/>
      <c r="BTF19" s="2133"/>
      <c r="BTG19" s="2133"/>
      <c r="BTH19" s="2133"/>
      <c r="BTI19" s="2133"/>
      <c r="BTJ19" s="2133"/>
      <c r="BTK19" s="2133"/>
      <c r="BTN19" s="2133"/>
      <c r="BTO19" s="2133"/>
      <c r="BTP19" s="2133"/>
      <c r="BTQ19" s="2133"/>
      <c r="BTR19" s="2133"/>
      <c r="BTS19" s="2133"/>
      <c r="BTV19" s="2133"/>
      <c r="BTW19" s="2133"/>
      <c r="BTX19" s="2133"/>
      <c r="BTY19" s="2133"/>
      <c r="BTZ19" s="2133"/>
      <c r="BUA19" s="2133"/>
      <c r="BUD19" s="2133"/>
      <c r="BUE19" s="2133"/>
      <c r="BUF19" s="2133"/>
      <c r="BUG19" s="2133"/>
      <c r="BUH19" s="2133"/>
      <c r="BUI19" s="2133"/>
      <c r="BUL19" s="2133"/>
      <c r="BUM19" s="2133"/>
      <c r="BUN19" s="2133"/>
      <c r="BUO19" s="2133"/>
      <c r="BUP19" s="2133"/>
      <c r="BUQ19" s="2133"/>
      <c r="BUT19" s="2133"/>
      <c r="BUU19" s="2133"/>
      <c r="BUV19" s="2133"/>
      <c r="BUW19" s="2133"/>
      <c r="BUX19" s="2133"/>
      <c r="BUY19" s="2133"/>
      <c r="BVB19" s="2133"/>
      <c r="BVC19" s="2133"/>
      <c r="BVD19" s="2133"/>
      <c r="BVE19" s="2133"/>
      <c r="BVF19" s="2133"/>
      <c r="BVG19" s="2133"/>
      <c r="BVJ19" s="2133"/>
      <c r="BVK19" s="2133"/>
      <c r="BVL19" s="2133"/>
      <c r="BVM19" s="2133"/>
      <c r="BVN19" s="2133"/>
      <c r="BVO19" s="2133"/>
      <c r="BVR19" s="2133"/>
      <c r="BVS19" s="2133"/>
      <c r="BVT19" s="2133"/>
      <c r="BVU19" s="2133"/>
      <c r="BVV19" s="2133"/>
      <c r="BVW19" s="2133"/>
      <c r="BVZ19" s="2133"/>
      <c r="BWA19" s="2133"/>
      <c r="BWB19" s="2133"/>
      <c r="BWC19" s="2133"/>
      <c r="BWD19" s="2133"/>
      <c r="BWE19" s="2133"/>
      <c r="BWH19" s="2133"/>
      <c r="BWI19" s="2133"/>
      <c r="BWJ19" s="2133"/>
      <c r="BWK19" s="2133"/>
      <c r="BWL19" s="2133"/>
      <c r="BWM19" s="2133"/>
      <c r="BWP19" s="2133"/>
      <c r="BWQ19" s="2133"/>
      <c r="BWR19" s="2133"/>
      <c r="BWS19" s="2133"/>
      <c r="BWT19" s="2133"/>
      <c r="BWU19" s="2133"/>
      <c r="BWX19" s="2133"/>
      <c r="BWY19" s="2133"/>
      <c r="BWZ19" s="2133"/>
      <c r="BXA19" s="2133"/>
      <c r="BXB19" s="2133"/>
      <c r="BXC19" s="2133"/>
      <c r="BXF19" s="2133"/>
      <c r="BXG19" s="2133"/>
      <c r="BXH19" s="2133"/>
      <c r="BXI19" s="2133"/>
      <c r="BXJ19" s="2133"/>
      <c r="BXK19" s="2133"/>
      <c r="BXN19" s="2133"/>
      <c r="BXO19" s="2133"/>
      <c r="BXP19" s="2133"/>
      <c r="BXQ19" s="2133"/>
      <c r="BXR19" s="2133"/>
      <c r="BXS19" s="2133"/>
      <c r="BXV19" s="2133"/>
      <c r="BXW19" s="2133"/>
      <c r="BXX19" s="2133"/>
      <c r="BXY19" s="2133"/>
      <c r="BXZ19" s="2133"/>
      <c r="BYA19" s="2133"/>
      <c r="BYD19" s="2133"/>
      <c r="BYE19" s="2133"/>
      <c r="BYF19" s="2133"/>
      <c r="BYG19" s="2133"/>
      <c r="BYH19" s="2133"/>
      <c r="BYI19" s="2133"/>
      <c r="BYL19" s="2133"/>
      <c r="BYM19" s="2133"/>
      <c r="BYN19" s="2133"/>
      <c r="BYO19" s="2133"/>
      <c r="BYP19" s="2133"/>
      <c r="BYQ19" s="2133"/>
      <c r="BYT19" s="2133"/>
      <c r="BYU19" s="2133"/>
      <c r="BYV19" s="2133"/>
      <c r="BYW19" s="2133"/>
      <c r="BYX19" s="2133"/>
      <c r="BYY19" s="2133"/>
      <c r="BZB19" s="2133"/>
      <c r="BZC19" s="2133"/>
      <c r="BZD19" s="2133"/>
      <c r="BZE19" s="2133"/>
      <c r="BZF19" s="2133"/>
      <c r="BZG19" s="2133"/>
      <c r="BZJ19" s="2133"/>
      <c r="BZK19" s="2133"/>
      <c r="BZL19" s="2133"/>
      <c r="BZM19" s="2133"/>
      <c r="BZN19" s="2133"/>
      <c r="BZO19" s="2133"/>
      <c r="BZR19" s="2133"/>
      <c r="BZS19" s="2133"/>
      <c r="BZT19" s="2133"/>
      <c r="BZU19" s="2133"/>
      <c r="BZV19" s="2133"/>
      <c r="BZW19" s="2133"/>
      <c r="BZZ19" s="2133"/>
      <c r="CAA19" s="2133"/>
      <c r="CAB19" s="2133"/>
      <c r="CAC19" s="2133"/>
      <c r="CAD19" s="2133"/>
      <c r="CAE19" s="2133"/>
      <c r="CAH19" s="2133"/>
      <c r="CAI19" s="2133"/>
      <c r="CAJ19" s="2133"/>
      <c r="CAK19" s="2133"/>
      <c r="CAL19" s="2133"/>
      <c r="CAM19" s="2133"/>
      <c r="CAP19" s="2133"/>
      <c r="CAQ19" s="2133"/>
      <c r="CAR19" s="2133"/>
      <c r="CAS19" s="2133"/>
      <c r="CAT19" s="2133"/>
      <c r="CAU19" s="2133"/>
      <c r="CAX19" s="2133"/>
      <c r="CAY19" s="2133"/>
      <c r="CAZ19" s="2133"/>
      <c r="CBA19" s="2133"/>
      <c r="CBB19" s="2133"/>
      <c r="CBC19" s="2133"/>
      <c r="CBF19" s="2133"/>
      <c r="CBG19" s="2133"/>
      <c r="CBH19" s="2133"/>
      <c r="CBI19" s="2133"/>
      <c r="CBJ19" s="2133"/>
      <c r="CBK19" s="2133"/>
      <c r="CBN19" s="2133"/>
      <c r="CBO19" s="2133"/>
      <c r="CBP19" s="2133"/>
      <c r="CBQ19" s="2133"/>
      <c r="CBR19" s="2133"/>
      <c r="CBS19" s="2133"/>
      <c r="CBV19" s="2133"/>
      <c r="CBW19" s="2133"/>
      <c r="CBX19" s="2133"/>
      <c r="CBY19" s="2133"/>
      <c r="CBZ19" s="2133"/>
      <c r="CCA19" s="2133"/>
      <c r="CCD19" s="2133"/>
      <c r="CCE19" s="2133"/>
      <c r="CCF19" s="2133"/>
      <c r="CCG19" s="2133"/>
      <c r="CCH19" s="2133"/>
      <c r="CCI19" s="2133"/>
      <c r="CCL19" s="2133"/>
      <c r="CCM19" s="2133"/>
      <c r="CCN19" s="2133"/>
      <c r="CCO19" s="2133"/>
      <c r="CCP19" s="2133"/>
      <c r="CCQ19" s="2133"/>
      <c r="CCT19" s="2133"/>
      <c r="CCU19" s="2133"/>
      <c r="CCV19" s="2133"/>
      <c r="CCW19" s="2133"/>
      <c r="CCX19" s="2133"/>
      <c r="CCY19" s="2133"/>
      <c r="CDB19" s="2133"/>
      <c r="CDC19" s="2133"/>
      <c r="CDD19" s="2133"/>
      <c r="CDE19" s="2133"/>
      <c r="CDF19" s="2133"/>
      <c r="CDG19" s="2133"/>
      <c r="CDJ19" s="2133"/>
      <c r="CDK19" s="2133"/>
      <c r="CDL19" s="2133"/>
      <c r="CDM19" s="2133"/>
      <c r="CDN19" s="2133"/>
      <c r="CDO19" s="2133"/>
      <c r="CDR19" s="2133"/>
      <c r="CDS19" s="2133"/>
      <c r="CDT19" s="2133"/>
      <c r="CDU19" s="2133"/>
      <c r="CDV19" s="2133"/>
      <c r="CDW19" s="2133"/>
      <c r="CDZ19" s="2133"/>
      <c r="CEA19" s="2133"/>
      <c r="CEB19" s="2133"/>
      <c r="CEC19" s="2133"/>
      <c r="CED19" s="2133"/>
      <c r="CEE19" s="2133"/>
      <c r="CEH19" s="2133"/>
      <c r="CEI19" s="2133"/>
      <c r="CEJ19" s="2133"/>
      <c r="CEK19" s="2133"/>
      <c r="CEL19" s="2133"/>
      <c r="CEM19" s="2133"/>
      <c r="CEP19" s="2133"/>
      <c r="CEQ19" s="2133"/>
      <c r="CER19" s="2133"/>
      <c r="CES19" s="2133"/>
      <c r="CET19" s="2133"/>
      <c r="CEU19" s="2133"/>
      <c r="CEX19" s="2133"/>
      <c r="CEY19" s="2133"/>
      <c r="CEZ19" s="2133"/>
      <c r="CFA19" s="2133"/>
      <c r="CFB19" s="2133"/>
      <c r="CFC19" s="2133"/>
      <c r="CFF19" s="2133"/>
      <c r="CFG19" s="2133"/>
      <c r="CFH19" s="2133"/>
      <c r="CFI19" s="2133"/>
      <c r="CFJ19" s="2133"/>
      <c r="CFK19" s="2133"/>
      <c r="CFN19" s="2133"/>
      <c r="CFO19" s="2133"/>
      <c r="CFP19" s="2133"/>
      <c r="CFQ19" s="2133"/>
      <c r="CFR19" s="2133"/>
      <c r="CFS19" s="2133"/>
      <c r="CFV19" s="2133"/>
      <c r="CFW19" s="2133"/>
      <c r="CFX19" s="2133"/>
      <c r="CFY19" s="2133"/>
      <c r="CFZ19" s="2133"/>
      <c r="CGA19" s="2133"/>
      <c r="CGD19" s="2133"/>
      <c r="CGE19" s="2133"/>
      <c r="CGF19" s="2133"/>
      <c r="CGG19" s="2133"/>
      <c r="CGH19" s="2133"/>
      <c r="CGI19" s="2133"/>
      <c r="CGL19" s="2133"/>
      <c r="CGM19" s="2133"/>
      <c r="CGN19" s="2133"/>
      <c r="CGO19" s="2133"/>
      <c r="CGP19" s="2133"/>
      <c r="CGQ19" s="2133"/>
      <c r="CGT19" s="2133"/>
      <c r="CGU19" s="2133"/>
      <c r="CGV19" s="2133"/>
      <c r="CGW19" s="2133"/>
      <c r="CGX19" s="2133"/>
      <c r="CGY19" s="2133"/>
      <c r="CHB19" s="2133"/>
      <c r="CHC19" s="2133"/>
      <c r="CHD19" s="2133"/>
      <c r="CHE19" s="2133"/>
      <c r="CHF19" s="2133"/>
      <c r="CHG19" s="2133"/>
      <c r="CHJ19" s="2133"/>
      <c r="CHK19" s="2133"/>
      <c r="CHL19" s="2133"/>
      <c r="CHM19" s="2133"/>
      <c r="CHN19" s="2133"/>
      <c r="CHO19" s="2133"/>
      <c r="CHR19" s="2133"/>
      <c r="CHS19" s="2133"/>
      <c r="CHT19" s="2133"/>
      <c r="CHU19" s="2133"/>
      <c r="CHV19" s="2133"/>
      <c r="CHW19" s="2133"/>
      <c r="CHZ19" s="2133"/>
      <c r="CIA19" s="2133"/>
      <c r="CIB19" s="2133"/>
      <c r="CIC19" s="2133"/>
      <c r="CID19" s="2133"/>
      <c r="CIE19" s="2133"/>
      <c r="CIH19" s="2133"/>
      <c r="CII19" s="2133"/>
      <c r="CIJ19" s="2133"/>
      <c r="CIK19" s="2133"/>
      <c r="CIL19" s="2133"/>
      <c r="CIM19" s="2133"/>
      <c r="CIP19" s="2133"/>
      <c r="CIQ19" s="2133"/>
      <c r="CIR19" s="2133"/>
      <c r="CIS19" s="2133"/>
      <c r="CIT19" s="2133"/>
      <c r="CIU19" s="2133"/>
      <c r="CIX19" s="2133"/>
      <c r="CIY19" s="2133"/>
      <c r="CIZ19" s="2133"/>
      <c r="CJA19" s="2133"/>
      <c r="CJB19" s="2133"/>
      <c r="CJC19" s="2133"/>
      <c r="CJF19" s="2133"/>
      <c r="CJG19" s="2133"/>
      <c r="CJH19" s="2133"/>
      <c r="CJI19" s="2133"/>
      <c r="CJJ19" s="2133"/>
      <c r="CJK19" s="2133"/>
      <c r="CJN19" s="2133"/>
      <c r="CJO19" s="2133"/>
      <c r="CJP19" s="2133"/>
      <c r="CJQ19" s="2133"/>
      <c r="CJR19" s="2133"/>
      <c r="CJS19" s="2133"/>
      <c r="CJV19" s="2133"/>
      <c r="CJW19" s="2133"/>
      <c r="CJX19" s="2133"/>
      <c r="CJY19" s="2133"/>
      <c r="CJZ19" s="2133"/>
      <c r="CKA19" s="2133"/>
      <c r="CKD19" s="2133"/>
      <c r="CKE19" s="2133"/>
      <c r="CKF19" s="2133"/>
      <c r="CKG19" s="2133"/>
      <c r="CKH19" s="2133"/>
      <c r="CKI19" s="2133"/>
      <c r="CKL19" s="2133"/>
      <c r="CKM19" s="2133"/>
      <c r="CKN19" s="2133"/>
      <c r="CKO19" s="2133"/>
      <c r="CKP19" s="2133"/>
      <c r="CKQ19" s="2133"/>
      <c r="CKT19" s="2133"/>
      <c r="CKU19" s="2133"/>
      <c r="CKV19" s="2133"/>
      <c r="CKW19" s="2133"/>
      <c r="CKX19" s="2133"/>
      <c r="CKY19" s="2133"/>
      <c r="CLB19" s="2133"/>
      <c r="CLC19" s="2133"/>
      <c r="CLD19" s="2133"/>
      <c r="CLE19" s="2133"/>
      <c r="CLF19" s="2133"/>
      <c r="CLG19" s="2133"/>
      <c r="CLJ19" s="2133"/>
      <c r="CLK19" s="2133"/>
      <c r="CLL19" s="2133"/>
      <c r="CLM19" s="2133"/>
      <c r="CLN19" s="2133"/>
      <c r="CLO19" s="2133"/>
      <c r="CLR19" s="2133"/>
      <c r="CLS19" s="2133"/>
      <c r="CLT19" s="2133"/>
      <c r="CLU19" s="2133"/>
      <c r="CLV19" s="2133"/>
      <c r="CLW19" s="2133"/>
      <c r="CLZ19" s="2133"/>
      <c r="CMA19" s="2133"/>
      <c r="CMB19" s="2133"/>
      <c r="CMC19" s="2133"/>
      <c r="CMD19" s="2133"/>
      <c r="CME19" s="2133"/>
      <c r="CMH19" s="2133"/>
      <c r="CMI19" s="2133"/>
      <c r="CMJ19" s="2133"/>
      <c r="CMK19" s="2133"/>
      <c r="CML19" s="2133"/>
      <c r="CMM19" s="2133"/>
      <c r="CMP19" s="2133"/>
      <c r="CMQ19" s="2133"/>
      <c r="CMR19" s="2133"/>
      <c r="CMS19" s="2133"/>
      <c r="CMT19" s="2133"/>
      <c r="CMU19" s="2133"/>
      <c r="CMX19" s="2133"/>
      <c r="CMY19" s="2133"/>
      <c r="CMZ19" s="2133"/>
      <c r="CNA19" s="2133"/>
      <c r="CNB19" s="2133"/>
      <c r="CNC19" s="2133"/>
      <c r="CNF19" s="2133"/>
      <c r="CNG19" s="2133"/>
      <c r="CNH19" s="2133"/>
      <c r="CNI19" s="2133"/>
      <c r="CNJ19" s="2133"/>
      <c r="CNK19" s="2133"/>
      <c r="CNN19" s="2133"/>
      <c r="CNO19" s="2133"/>
      <c r="CNP19" s="2133"/>
      <c r="CNQ19" s="2133"/>
      <c r="CNR19" s="2133"/>
      <c r="CNS19" s="2133"/>
      <c r="CNV19" s="2133"/>
      <c r="CNW19" s="2133"/>
      <c r="CNX19" s="2133"/>
      <c r="CNY19" s="2133"/>
      <c r="CNZ19" s="2133"/>
      <c r="COA19" s="2133"/>
      <c r="COD19" s="2133"/>
      <c r="COE19" s="2133"/>
      <c r="COF19" s="2133"/>
      <c r="COG19" s="2133"/>
      <c r="COH19" s="2133"/>
      <c r="COI19" s="2133"/>
      <c r="COL19" s="2133"/>
      <c r="COM19" s="2133"/>
      <c r="CON19" s="2133"/>
      <c r="COO19" s="2133"/>
      <c r="COP19" s="2133"/>
      <c r="COQ19" s="2133"/>
      <c r="COT19" s="2133"/>
      <c r="COU19" s="2133"/>
      <c r="COV19" s="2133"/>
      <c r="COW19" s="2133"/>
      <c r="COX19" s="2133"/>
      <c r="COY19" s="2133"/>
      <c r="CPB19" s="2133"/>
      <c r="CPC19" s="2133"/>
      <c r="CPD19" s="2133"/>
      <c r="CPE19" s="2133"/>
      <c r="CPF19" s="2133"/>
      <c r="CPG19" s="2133"/>
      <c r="CPJ19" s="2133"/>
      <c r="CPK19" s="2133"/>
      <c r="CPL19" s="2133"/>
      <c r="CPM19" s="2133"/>
      <c r="CPN19" s="2133"/>
      <c r="CPO19" s="2133"/>
      <c r="CPR19" s="2133"/>
      <c r="CPS19" s="2133"/>
      <c r="CPT19" s="2133"/>
      <c r="CPU19" s="2133"/>
      <c r="CPV19" s="2133"/>
      <c r="CPW19" s="2133"/>
      <c r="CPZ19" s="2133"/>
      <c r="CQA19" s="2133"/>
      <c r="CQB19" s="2133"/>
      <c r="CQC19" s="2133"/>
      <c r="CQD19" s="2133"/>
      <c r="CQE19" s="2133"/>
      <c r="CQH19" s="2133"/>
      <c r="CQI19" s="2133"/>
      <c r="CQJ19" s="2133"/>
      <c r="CQK19" s="2133"/>
      <c r="CQL19" s="2133"/>
      <c r="CQM19" s="2133"/>
      <c r="CQP19" s="2133"/>
      <c r="CQQ19" s="2133"/>
      <c r="CQR19" s="2133"/>
      <c r="CQS19" s="2133"/>
      <c r="CQT19" s="2133"/>
      <c r="CQU19" s="2133"/>
      <c r="CQX19" s="2133"/>
      <c r="CQY19" s="2133"/>
      <c r="CQZ19" s="2133"/>
      <c r="CRA19" s="2133"/>
      <c r="CRB19" s="2133"/>
      <c r="CRC19" s="2133"/>
      <c r="CRF19" s="2133"/>
      <c r="CRG19" s="2133"/>
      <c r="CRH19" s="2133"/>
      <c r="CRI19" s="2133"/>
      <c r="CRJ19" s="2133"/>
      <c r="CRK19" s="2133"/>
      <c r="CRN19" s="2133"/>
      <c r="CRO19" s="2133"/>
      <c r="CRP19" s="2133"/>
      <c r="CRQ19" s="2133"/>
      <c r="CRR19" s="2133"/>
      <c r="CRS19" s="2133"/>
      <c r="CRV19" s="2133"/>
      <c r="CRW19" s="2133"/>
      <c r="CRX19" s="2133"/>
      <c r="CRY19" s="2133"/>
      <c r="CRZ19" s="2133"/>
      <c r="CSA19" s="2133"/>
      <c r="CSD19" s="2133"/>
      <c r="CSE19" s="2133"/>
      <c r="CSF19" s="2133"/>
      <c r="CSG19" s="2133"/>
      <c r="CSH19" s="2133"/>
      <c r="CSI19" s="2133"/>
      <c r="CSL19" s="2133"/>
      <c r="CSM19" s="2133"/>
      <c r="CSN19" s="2133"/>
      <c r="CSO19" s="2133"/>
      <c r="CSP19" s="2133"/>
      <c r="CSQ19" s="2133"/>
      <c r="CST19" s="2133"/>
      <c r="CSU19" s="2133"/>
      <c r="CSV19" s="2133"/>
      <c r="CSW19" s="2133"/>
      <c r="CSX19" s="2133"/>
      <c r="CSY19" s="2133"/>
      <c r="CTB19" s="2133"/>
      <c r="CTC19" s="2133"/>
      <c r="CTD19" s="2133"/>
      <c r="CTE19" s="2133"/>
      <c r="CTF19" s="2133"/>
      <c r="CTG19" s="2133"/>
      <c r="CTJ19" s="2133"/>
      <c r="CTK19" s="2133"/>
      <c r="CTL19" s="2133"/>
      <c r="CTM19" s="2133"/>
      <c r="CTN19" s="2133"/>
      <c r="CTO19" s="2133"/>
      <c r="CTR19" s="2133"/>
      <c r="CTS19" s="2133"/>
      <c r="CTT19" s="2133"/>
      <c r="CTU19" s="2133"/>
      <c r="CTV19" s="2133"/>
      <c r="CTW19" s="2133"/>
      <c r="CTZ19" s="2133"/>
      <c r="CUA19" s="2133"/>
      <c r="CUB19" s="2133"/>
      <c r="CUC19" s="2133"/>
      <c r="CUD19" s="2133"/>
      <c r="CUE19" s="2133"/>
      <c r="CUH19" s="2133"/>
      <c r="CUI19" s="2133"/>
      <c r="CUJ19" s="2133"/>
      <c r="CUK19" s="2133"/>
      <c r="CUL19" s="2133"/>
      <c r="CUM19" s="2133"/>
      <c r="CUP19" s="2133"/>
      <c r="CUQ19" s="2133"/>
      <c r="CUR19" s="2133"/>
      <c r="CUS19" s="2133"/>
      <c r="CUT19" s="2133"/>
      <c r="CUU19" s="2133"/>
      <c r="CUX19" s="2133"/>
      <c r="CUY19" s="2133"/>
      <c r="CUZ19" s="2133"/>
      <c r="CVA19" s="2133"/>
      <c r="CVB19" s="2133"/>
      <c r="CVC19" s="2133"/>
      <c r="CVF19" s="2133"/>
      <c r="CVG19" s="2133"/>
      <c r="CVH19" s="2133"/>
      <c r="CVI19" s="2133"/>
      <c r="CVJ19" s="2133"/>
      <c r="CVK19" s="2133"/>
      <c r="CVN19" s="2133"/>
      <c r="CVO19" s="2133"/>
      <c r="CVP19" s="2133"/>
      <c r="CVQ19" s="2133"/>
      <c r="CVR19" s="2133"/>
      <c r="CVS19" s="2133"/>
      <c r="CVV19" s="2133"/>
      <c r="CVW19" s="2133"/>
      <c r="CVX19" s="2133"/>
      <c r="CVY19" s="2133"/>
      <c r="CVZ19" s="2133"/>
      <c r="CWA19" s="2133"/>
      <c r="CWD19" s="2133"/>
      <c r="CWE19" s="2133"/>
      <c r="CWF19" s="2133"/>
      <c r="CWG19" s="2133"/>
      <c r="CWH19" s="2133"/>
      <c r="CWI19" s="2133"/>
      <c r="CWL19" s="2133"/>
      <c r="CWM19" s="2133"/>
      <c r="CWN19" s="2133"/>
      <c r="CWO19" s="2133"/>
      <c r="CWP19" s="2133"/>
      <c r="CWQ19" s="2133"/>
      <c r="CWT19" s="2133"/>
      <c r="CWU19" s="2133"/>
      <c r="CWV19" s="2133"/>
      <c r="CWW19" s="2133"/>
      <c r="CWX19" s="2133"/>
      <c r="CWY19" s="2133"/>
      <c r="CXB19" s="2133"/>
      <c r="CXC19" s="2133"/>
      <c r="CXD19" s="2133"/>
      <c r="CXE19" s="2133"/>
      <c r="CXF19" s="2133"/>
      <c r="CXG19" s="2133"/>
      <c r="CXJ19" s="2133"/>
      <c r="CXK19" s="2133"/>
      <c r="CXL19" s="2133"/>
      <c r="CXM19" s="2133"/>
      <c r="CXN19" s="2133"/>
      <c r="CXO19" s="2133"/>
      <c r="CXR19" s="2133"/>
      <c r="CXS19" s="2133"/>
      <c r="CXT19" s="2133"/>
      <c r="CXU19" s="2133"/>
      <c r="CXV19" s="2133"/>
      <c r="CXW19" s="2133"/>
      <c r="CXZ19" s="2133"/>
      <c r="CYA19" s="2133"/>
      <c r="CYB19" s="2133"/>
      <c r="CYC19" s="2133"/>
      <c r="CYD19" s="2133"/>
      <c r="CYE19" s="2133"/>
      <c r="CYH19" s="2133"/>
      <c r="CYI19" s="2133"/>
      <c r="CYJ19" s="2133"/>
      <c r="CYK19" s="2133"/>
      <c r="CYL19" s="2133"/>
      <c r="CYM19" s="2133"/>
      <c r="CYP19" s="2133"/>
      <c r="CYQ19" s="2133"/>
      <c r="CYR19" s="2133"/>
      <c r="CYS19" s="2133"/>
      <c r="CYT19" s="2133"/>
      <c r="CYU19" s="2133"/>
      <c r="CYX19" s="2133"/>
      <c r="CYY19" s="2133"/>
      <c r="CYZ19" s="2133"/>
      <c r="CZA19" s="2133"/>
      <c r="CZB19" s="2133"/>
      <c r="CZC19" s="2133"/>
      <c r="CZF19" s="2133"/>
      <c r="CZG19" s="2133"/>
      <c r="CZH19" s="2133"/>
      <c r="CZI19" s="2133"/>
      <c r="CZJ19" s="2133"/>
      <c r="CZK19" s="2133"/>
      <c r="CZN19" s="2133"/>
      <c r="CZO19" s="2133"/>
      <c r="CZP19" s="2133"/>
      <c r="CZQ19" s="2133"/>
      <c r="CZR19" s="2133"/>
      <c r="CZS19" s="2133"/>
      <c r="CZV19" s="2133"/>
      <c r="CZW19" s="2133"/>
      <c r="CZX19" s="2133"/>
      <c r="CZY19" s="2133"/>
      <c r="CZZ19" s="2133"/>
      <c r="DAA19" s="2133"/>
      <c r="DAD19" s="2133"/>
      <c r="DAE19" s="2133"/>
      <c r="DAF19" s="2133"/>
      <c r="DAG19" s="2133"/>
      <c r="DAH19" s="2133"/>
      <c r="DAI19" s="2133"/>
      <c r="DAL19" s="2133"/>
      <c r="DAM19" s="2133"/>
      <c r="DAN19" s="2133"/>
      <c r="DAO19" s="2133"/>
      <c r="DAP19" s="2133"/>
      <c r="DAQ19" s="2133"/>
      <c r="DAT19" s="2133"/>
      <c r="DAU19" s="2133"/>
      <c r="DAV19" s="2133"/>
      <c r="DAW19" s="2133"/>
      <c r="DAX19" s="2133"/>
      <c r="DAY19" s="2133"/>
      <c r="DBB19" s="2133"/>
      <c r="DBC19" s="2133"/>
      <c r="DBD19" s="2133"/>
      <c r="DBE19" s="2133"/>
      <c r="DBF19" s="2133"/>
      <c r="DBG19" s="2133"/>
      <c r="DBJ19" s="2133"/>
      <c r="DBK19" s="2133"/>
      <c r="DBL19" s="2133"/>
      <c r="DBM19" s="2133"/>
      <c r="DBN19" s="2133"/>
      <c r="DBO19" s="2133"/>
      <c r="DBR19" s="2133"/>
      <c r="DBS19" s="2133"/>
      <c r="DBT19" s="2133"/>
      <c r="DBU19" s="2133"/>
      <c r="DBV19" s="2133"/>
      <c r="DBW19" s="2133"/>
      <c r="DBZ19" s="2133"/>
      <c r="DCA19" s="2133"/>
      <c r="DCB19" s="2133"/>
      <c r="DCC19" s="2133"/>
      <c r="DCD19" s="2133"/>
      <c r="DCE19" s="2133"/>
      <c r="DCH19" s="2133"/>
      <c r="DCI19" s="2133"/>
      <c r="DCJ19" s="2133"/>
      <c r="DCK19" s="2133"/>
      <c r="DCL19" s="2133"/>
      <c r="DCM19" s="2133"/>
      <c r="DCP19" s="2133"/>
      <c r="DCQ19" s="2133"/>
      <c r="DCR19" s="2133"/>
      <c r="DCS19" s="2133"/>
      <c r="DCT19" s="2133"/>
      <c r="DCU19" s="2133"/>
      <c r="DCX19" s="2133"/>
      <c r="DCY19" s="2133"/>
      <c r="DCZ19" s="2133"/>
      <c r="DDA19" s="2133"/>
      <c r="DDB19" s="2133"/>
      <c r="DDC19" s="2133"/>
      <c r="DDF19" s="2133"/>
      <c r="DDG19" s="2133"/>
      <c r="DDH19" s="2133"/>
      <c r="DDI19" s="2133"/>
      <c r="DDJ19" s="2133"/>
      <c r="DDK19" s="2133"/>
      <c r="DDN19" s="2133"/>
      <c r="DDO19" s="2133"/>
      <c r="DDP19" s="2133"/>
      <c r="DDQ19" s="2133"/>
      <c r="DDR19" s="2133"/>
      <c r="DDS19" s="2133"/>
      <c r="DDV19" s="2133"/>
      <c r="DDW19" s="2133"/>
      <c r="DDX19" s="2133"/>
      <c r="DDY19" s="2133"/>
      <c r="DDZ19" s="2133"/>
      <c r="DEA19" s="2133"/>
      <c r="DED19" s="2133"/>
      <c r="DEE19" s="2133"/>
      <c r="DEF19" s="2133"/>
      <c r="DEG19" s="2133"/>
      <c r="DEH19" s="2133"/>
      <c r="DEI19" s="2133"/>
      <c r="DEL19" s="2133"/>
      <c r="DEM19" s="2133"/>
      <c r="DEN19" s="2133"/>
      <c r="DEO19" s="2133"/>
      <c r="DEP19" s="2133"/>
      <c r="DEQ19" s="2133"/>
      <c r="DET19" s="2133"/>
      <c r="DEU19" s="2133"/>
      <c r="DEV19" s="2133"/>
      <c r="DEW19" s="2133"/>
      <c r="DEX19" s="2133"/>
      <c r="DEY19" s="2133"/>
      <c r="DFB19" s="2133"/>
      <c r="DFC19" s="2133"/>
      <c r="DFD19" s="2133"/>
      <c r="DFE19" s="2133"/>
      <c r="DFF19" s="2133"/>
      <c r="DFG19" s="2133"/>
      <c r="DFJ19" s="2133"/>
      <c r="DFK19" s="2133"/>
      <c r="DFL19" s="2133"/>
      <c r="DFM19" s="2133"/>
      <c r="DFN19" s="2133"/>
      <c r="DFO19" s="2133"/>
      <c r="DFR19" s="2133"/>
      <c r="DFS19" s="2133"/>
      <c r="DFT19" s="2133"/>
      <c r="DFU19" s="2133"/>
      <c r="DFV19" s="2133"/>
      <c r="DFW19" s="2133"/>
      <c r="DFZ19" s="2133"/>
      <c r="DGA19" s="2133"/>
      <c r="DGB19" s="2133"/>
      <c r="DGC19" s="2133"/>
      <c r="DGD19" s="2133"/>
      <c r="DGE19" s="2133"/>
      <c r="DGH19" s="2133"/>
      <c r="DGI19" s="2133"/>
      <c r="DGJ19" s="2133"/>
      <c r="DGK19" s="2133"/>
      <c r="DGL19" s="2133"/>
      <c r="DGM19" s="2133"/>
      <c r="DGP19" s="2133"/>
      <c r="DGQ19" s="2133"/>
      <c r="DGR19" s="2133"/>
      <c r="DGS19" s="2133"/>
      <c r="DGT19" s="2133"/>
      <c r="DGU19" s="2133"/>
      <c r="DGX19" s="2133"/>
      <c r="DGY19" s="2133"/>
      <c r="DGZ19" s="2133"/>
      <c r="DHA19" s="2133"/>
      <c r="DHB19" s="2133"/>
      <c r="DHC19" s="2133"/>
      <c r="DHF19" s="2133"/>
      <c r="DHG19" s="2133"/>
      <c r="DHH19" s="2133"/>
      <c r="DHI19" s="2133"/>
      <c r="DHJ19" s="2133"/>
      <c r="DHK19" s="2133"/>
      <c r="DHN19" s="2133"/>
      <c r="DHO19" s="2133"/>
      <c r="DHP19" s="2133"/>
      <c r="DHQ19" s="2133"/>
      <c r="DHR19" s="2133"/>
      <c r="DHS19" s="2133"/>
      <c r="DHV19" s="2133"/>
      <c r="DHW19" s="2133"/>
      <c r="DHX19" s="2133"/>
      <c r="DHY19" s="2133"/>
      <c r="DHZ19" s="2133"/>
      <c r="DIA19" s="2133"/>
      <c r="DID19" s="2133"/>
      <c r="DIE19" s="2133"/>
      <c r="DIF19" s="2133"/>
      <c r="DIG19" s="2133"/>
      <c r="DIH19" s="2133"/>
      <c r="DII19" s="2133"/>
      <c r="DIL19" s="2133"/>
      <c r="DIM19" s="2133"/>
      <c r="DIN19" s="2133"/>
      <c r="DIO19" s="2133"/>
      <c r="DIP19" s="2133"/>
      <c r="DIQ19" s="2133"/>
      <c r="DIT19" s="2133"/>
      <c r="DIU19" s="2133"/>
      <c r="DIV19" s="2133"/>
      <c r="DIW19" s="2133"/>
      <c r="DIX19" s="2133"/>
      <c r="DIY19" s="2133"/>
      <c r="DJB19" s="2133"/>
      <c r="DJC19" s="2133"/>
      <c r="DJD19" s="2133"/>
      <c r="DJE19" s="2133"/>
      <c r="DJF19" s="2133"/>
      <c r="DJG19" s="2133"/>
      <c r="DJJ19" s="2133"/>
      <c r="DJK19" s="2133"/>
      <c r="DJL19" s="2133"/>
      <c r="DJM19" s="2133"/>
      <c r="DJN19" s="2133"/>
      <c r="DJO19" s="2133"/>
      <c r="DJR19" s="2133"/>
      <c r="DJS19" s="2133"/>
      <c r="DJT19" s="2133"/>
      <c r="DJU19" s="2133"/>
      <c r="DJV19" s="2133"/>
      <c r="DJW19" s="2133"/>
      <c r="DJZ19" s="2133"/>
      <c r="DKA19" s="2133"/>
      <c r="DKB19" s="2133"/>
      <c r="DKC19" s="2133"/>
      <c r="DKD19" s="2133"/>
      <c r="DKE19" s="2133"/>
      <c r="DKH19" s="2133"/>
      <c r="DKI19" s="2133"/>
      <c r="DKJ19" s="2133"/>
      <c r="DKK19" s="2133"/>
      <c r="DKL19" s="2133"/>
      <c r="DKM19" s="2133"/>
      <c r="DKP19" s="2133"/>
      <c r="DKQ19" s="2133"/>
      <c r="DKR19" s="2133"/>
      <c r="DKS19" s="2133"/>
      <c r="DKT19" s="2133"/>
      <c r="DKU19" s="2133"/>
      <c r="DKX19" s="2133"/>
      <c r="DKY19" s="2133"/>
      <c r="DKZ19" s="2133"/>
      <c r="DLA19" s="2133"/>
      <c r="DLB19" s="2133"/>
      <c r="DLC19" s="2133"/>
      <c r="DLF19" s="2133"/>
      <c r="DLG19" s="2133"/>
      <c r="DLH19" s="2133"/>
      <c r="DLI19" s="2133"/>
      <c r="DLJ19" s="2133"/>
      <c r="DLK19" s="2133"/>
      <c r="DLN19" s="2133"/>
      <c r="DLO19" s="2133"/>
      <c r="DLP19" s="2133"/>
      <c r="DLQ19" s="2133"/>
      <c r="DLR19" s="2133"/>
      <c r="DLS19" s="2133"/>
      <c r="DLV19" s="2133"/>
      <c r="DLW19" s="2133"/>
      <c r="DLX19" s="2133"/>
      <c r="DLY19" s="2133"/>
      <c r="DLZ19" s="2133"/>
      <c r="DMA19" s="2133"/>
      <c r="DMD19" s="2133"/>
      <c r="DME19" s="2133"/>
      <c r="DMF19" s="2133"/>
      <c r="DMG19" s="2133"/>
      <c r="DMH19" s="2133"/>
      <c r="DMI19" s="2133"/>
      <c r="DML19" s="2133"/>
      <c r="DMM19" s="2133"/>
      <c r="DMN19" s="2133"/>
      <c r="DMO19" s="2133"/>
      <c r="DMP19" s="2133"/>
      <c r="DMQ19" s="2133"/>
      <c r="DMT19" s="2133"/>
      <c r="DMU19" s="2133"/>
      <c r="DMV19" s="2133"/>
      <c r="DMW19" s="2133"/>
      <c r="DMX19" s="2133"/>
      <c r="DMY19" s="2133"/>
      <c r="DNB19" s="2133"/>
      <c r="DNC19" s="2133"/>
      <c r="DND19" s="2133"/>
      <c r="DNE19" s="2133"/>
      <c r="DNF19" s="2133"/>
      <c r="DNG19" s="2133"/>
      <c r="DNJ19" s="2133"/>
      <c r="DNK19" s="2133"/>
      <c r="DNL19" s="2133"/>
      <c r="DNM19" s="2133"/>
      <c r="DNN19" s="2133"/>
      <c r="DNO19" s="2133"/>
      <c r="DNR19" s="2133"/>
      <c r="DNS19" s="2133"/>
      <c r="DNT19" s="2133"/>
      <c r="DNU19" s="2133"/>
      <c r="DNV19" s="2133"/>
      <c r="DNW19" s="2133"/>
      <c r="DNZ19" s="2133"/>
      <c r="DOA19" s="2133"/>
      <c r="DOB19" s="2133"/>
      <c r="DOC19" s="2133"/>
      <c r="DOD19" s="2133"/>
      <c r="DOE19" s="2133"/>
      <c r="DOH19" s="2133"/>
      <c r="DOI19" s="2133"/>
      <c r="DOJ19" s="2133"/>
      <c r="DOK19" s="2133"/>
      <c r="DOL19" s="2133"/>
      <c r="DOM19" s="2133"/>
      <c r="DOP19" s="2133"/>
      <c r="DOQ19" s="2133"/>
      <c r="DOR19" s="2133"/>
      <c r="DOS19" s="2133"/>
      <c r="DOT19" s="2133"/>
      <c r="DOU19" s="2133"/>
      <c r="DOX19" s="2133"/>
      <c r="DOY19" s="2133"/>
      <c r="DOZ19" s="2133"/>
      <c r="DPA19" s="2133"/>
      <c r="DPB19" s="2133"/>
      <c r="DPC19" s="2133"/>
      <c r="DPF19" s="2133"/>
      <c r="DPG19" s="2133"/>
      <c r="DPH19" s="2133"/>
      <c r="DPI19" s="2133"/>
      <c r="DPJ19" s="2133"/>
      <c r="DPK19" s="2133"/>
      <c r="DPN19" s="2133"/>
      <c r="DPO19" s="2133"/>
      <c r="DPP19" s="2133"/>
      <c r="DPQ19" s="2133"/>
      <c r="DPR19" s="2133"/>
      <c r="DPS19" s="2133"/>
      <c r="DPV19" s="2133"/>
      <c r="DPW19" s="2133"/>
      <c r="DPX19" s="2133"/>
      <c r="DPY19" s="2133"/>
      <c r="DPZ19" s="2133"/>
      <c r="DQA19" s="2133"/>
      <c r="DQD19" s="2133"/>
      <c r="DQE19" s="2133"/>
      <c r="DQF19" s="2133"/>
      <c r="DQG19" s="2133"/>
      <c r="DQH19" s="2133"/>
      <c r="DQI19" s="2133"/>
      <c r="DQL19" s="2133"/>
      <c r="DQM19" s="2133"/>
      <c r="DQN19" s="2133"/>
      <c r="DQO19" s="2133"/>
      <c r="DQP19" s="2133"/>
      <c r="DQQ19" s="2133"/>
      <c r="DQT19" s="2133"/>
      <c r="DQU19" s="2133"/>
      <c r="DQV19" s="2133"/>
      <c r="DQW19" s="2133"/>
      <c r="DQX19" s="2133"/>
      <c r="DQY19" s="2133"/>
      <c r="DRB19" s="2133"/>
      <c r="DRC19" s="2133"/>
      <c r="DRD19" s="2133"/>
      <c r="DRE19" s="2133"/>
      <c r="DRF19" s="2133"/>
      <c r="DRG19" s="2133"/>
      <c r="DRJ19" s="2133"/>
      <c r="DRK19" s="2133"/>
      <c r="DRL19" s="2133"/>
      <c r="DRM19" s="2133"/>
      <c r="DRN19" s="2133"/>
      <c r="DRO19" s="2133"/>
      <c r="DRR19" s="2133"/>
      <c r="DRS19" s="2133"/>
      <c r="DRT19" s="2133"/>
      <c r="DRU19" s="2133"/>
      <c r="DRV19" s="2133"/>
      <c r="DRW19" s="2133"/>
      <c r="DRZ19" s="2133"/>
      <c r="DSA19" s="2133"/>
      <c r="DSB19" s="2133"/>
      <c r="DSC19" s="2133"/>
      <c r="DSD19" s="2133"/>
      <c r="DSE19" s="2133"/>
      <c r="DSH19" s="2133"/>
      <c r="DSI19" s="2133"/>
      <c r="DSJ19" s="2133"/>
      <c r="DSK19" s="2133"/>
      <c r="DSL19" s="2133"/>
      <c r="DSM19" s="2133"/>
      <c r="DSP19" s="2133"/>
      <c r="DSQ19" s="2133"/>
      <c r="DSR19" s="2133"/>
      <c r="DSS19" s="2133"/>
      <c r="DST19" s="2133"/>
      <c r="DSU19" s="2133"/>
      <c r="DSX19" s="2133"/>
      <c r="DSY19" s="2133"/>
      <c r="DSZ19" s="2133"/>
      <c r="DTA19" s="2133"/>
      <c r="DTB19" s="2133"/>
      <c r="DTC19" s="2133"/>
      <c r="DTF19" s="2133"/>
      <c r="DTG19" s="2133"/>
      <c r="DTH19" s="2133"/>
      <c r="DTI19" s="2133"/>
      <c r="DTJ19" s="2133"/>
      <c r="DTK19" s="2133"/>
      <c r="DTN19" s="2133"/>
      <c r="DTO19" s="2133"/>
      <c r="DTP19" s="2133"/>
      <c r="DTQ19" s="2133"/>
      <c r="DTR19" s="2133"/>
      <c r="DTS19" s="2133"/>
      <c r="DTV19" s="2133"/>
      <c r="DTW19" s="2133"/>
      <c r="DTX19" s="2133"/>
      <c r="DTY19" s="2133"/>
      <c r="DTZ19" s="2133"/>
      <c r="DUA19" s="2133"/>
      <c r="DUD19" s="2133"/>
      <c r="DUE19" s="2133"/>
      <c r="DUF19" s="2133"/>
      <c r="DUG19" s="2133"/>
      <c r="DUH19" s="2133"/>
      <c r="DUI19" s="2133"/>
      <c r="DUL19" s="2133"/>
      <c r="DUM19" s="2133"/>
      <c r="DUN19" s="2133"/>
      <c r="DUO19" s="2133"/>
      <c r="DUP19" s="2133"/>
      <c r="DUQ19" s="2133"/>
      <c r="DUT19" s="2133"/>
      <c r="DUU19" s="2133"/>
      <c r="DUV19" s="2133"/>
      <c r="DUW19" s="2133"/>
      <c r="DUX19" s="2133"/>
      <c r="DUY19" s="2133"/>
      <c r="DVB19" s="2133"/>
      <c r="DVC19" s="2133"/>
      <c r="DVD19" s="2133"/>
      <c r="DVE19" s="2133"/>
      <c r="DVF19" s="2133"/>
      <c r="DVG19" s="2133"/>
      <c r="DVJ19" s="2133"/>
      <c r="DVK19" s="2133"/>
      <c r="DVL19" s="2133"/>
      <c r="DVM19" s="2133"/>
      <c r="DVN19" s="2133"/>
      <c r="DVO19" s="2133"/>
      <c r="DVR19" s="2133"/>
      <c r="DVS19" s="2133"/>
      <c r="DVT19" s="2133"/>
      <c r="DVU19" s="2133"/>
      <c r="DVV19" s="2133"/>
      <c r="DVW19" s="2133"/>
      <c r="DVZ19" s="2133"/>
      <c r="DWA19" s="2133"/>
      <c r="DWB19" s="2133"/>
      <c r="DWC19" s="2133"/>
      <c r="DWD19" s="2133"/>
      <c r="DWE19" s="2133"/>
      <c r="DWH19" s="2133"/>
      <c r="DWI19" s="2133"/>
      <c r="DWJ19" s="2133"/>
      <c r="DWK19" s="2133"/>
      <c r="DWL19" s="2133"/>
      <c r="DWM19" s="2133"/>
      <c r="DWP19" s="2133"/>
      <c r="DWQ19" s="2133"/>
      <c r="DWR19" s="2133"/>
      <c r="DWS19" s="2133"/>
      <c r="DWT19" s="2133"/>
      <c r="DWU19" s="2133"/>
      <c r="DWX19" s="2133"/>
      <c r="DWY19" s="2133"/>
      <c r="DWZ19" s="2133"/>
      <c r="DXA19" s="2133"/>
      <c r="DXB19" s="2133"/>
      <c r="DXC19" s="2133"/>
      <c r="DXF19" s="2133"/>
      <c r="DXG19" s="2133"/>
      <c r="DXH19" s="2133"/>
      <c r="DXI19" s="2133"/>
      <c r="DXJ19" s="2133"/>
      <c r="DXK19" s="2133"/>
      <c r="DXN19" s="2133"/>
      <c r="DXO19" s="2133"/>
      <c r="DXP19" s="2133"/>
      <c r="DXQ19" s="2133"/>
      <c r="DXR19" s="2133"/>
      <c r="DXS19" s="2133"/>
      <c r="DXV19" s="2133"/>
      <c r="DXW19" s="2133"/>
      <c r="DXX19" s="2133"/>
      <c r="DXY19" s="2133"/>
      <c r="DXZ19" s="2133"/>
      <c r="DYA19" s="2133"/>
      <c r="DYD19" s="2133"/>
      <c r="DYE19" s="2133"/>
      <c r="DYF19" s="2133"/>
      <c r="DYG19" s="2133"/>
      <c r="DYH19" s="2133"/>
      <c r="DYI19" s="2133"/>
      <c r="DYL19" s="2133"/>
      <c r="DYM19" s="2133"/>
      <c r="DYN19" s="2133"/>
      <c r="DYO19" s="2133"/>
      <c r="DYP19" s="2133"/>
      <c r="DYQ19" s="2133"/>
      <c r="DYT19" s="2133"/>
      <c r="DYU19" s="2133"/>
      <c r="DYV19" s="2133"/>
      <c r="DYW19" s="2133"/>
      <c r="DYX19" s="2133"/>
      <c r="DYY19" s="2133"/>
      <c r="DZB19" s="2133"/>
      <c r="DZC19" s="2133"/>
      <c r="DZD19" s="2133"/>
      <c r="DZE19" s="2133"/>
      <c r="DZF19" s="2133"/>
      <c r="DZG19" s="2133"/>
      <c r="DZJ19" s="2133"/>
      <c r="DZK19" s="2133"/>
      <c r="DZL19" s="2133"/>
      <c r="DZM19" s="2133"/>
      <c r="DZN19" s="2133"/>
      <c r="DZO19" s="2133"/>
      <c r="DZR19" s="2133"/>
      <c r="DZS19" s="2133"/>
      <c r="DZT19" s="2133"/>
      <c r="DZU19" s="2133"/>
      <c r="DZV19" s="2133"/>
      <c r="DZW19" s="2133"/>
      <c r="DZZ19" s="2133"/>
      <c r="EAA19" s="2133"/>
      <c r="EAB19" s="2133"/>
      <c r="EAC19" s="2133"/>
      <c r="EAD19" s="2133"/>
      <c r="EAE19" s="2133"/>
      <c r="EAH19" s="2133"/>
      <c r="EAI19" s="2133"/>
      <c r="EAJ19" s="2133"/>
      <c r="EAK19" s="2133"/>
      <c r="EAL19" s="2133"/>
      <c r="EAM19" s="2133"/>
      <c r="EAP19" s="2133"/>
      <c r="EAQ19" s="2133"/>
      <c r="EAR19" s="2133"/>
      <c r="EAS19" s="2133"/>
      <c r="EAT19" s="2133"/>
      <c r="EAU19" s="2133"/>
      <c r="EAX19" s="2133"/>
      <c r="EAY19" s="2133"/>
      <c r="EAZ19" s="2133"/>
      <c r="EBA19" s="2133"/>
      <c r="EBB19" s="2133"/>
      <c r="EBC19" s="2133"/>
      <c r="EBF19" s="2133"/>
      <c r="EBG19" s="2133"/>
      <c r="EBH19" s="2133"/>
      <c r="EBI19" s="2133"/>
      <c r="EBJ19" s="2133"/>
      <c r="EBK19" s="2133"/>
      <c r="EBN19" s="2133"/>
      <c r="EBO19" s="2133"/>
      <c r="EBP19" s="2133"/>
      <c r="EBQ19" s="2133"/>
      <c r="EBR19" s="2133"/>
      <c r="EBS19" s="2133"/>
      <c r="EBV19" s="2133"/>
      <c r="EBW19" s="2133"/>
      <c r="EBX19" s="2133"/>
      <c r="EBY19" s="2133"/>
      <c r="EBZ19" s="2133"/>
      <c r="ECA19" s="2133"/>
      <c r="ECD19" s="2133"/>
      <c r="ECE19" s="2133"/>
      <c r="ECF19" s="2133"/>
      <c r="ECG19" s="2133"/>
      <c r="ECH19" s="2133"/>
      <c r="ECI19" s="2133"/>
      <c r="ECL19" s="2133"/>
      <c r="ECM19" s="2133"/>
      <c r="ECN19" s="2133"/>
      <c r="ECO19" s="2133"/>
      <c r="ECP19" s="2133"/>
      <c r="ECQ19" s="2133"/>
      <c r="ECT19" s="2133"/>
      <c r="ECU19" s="2133"/>
      <c r="ECV19" s="2133"/>
      <c r="ECW19" s="2133"/>
      <c r="ECX19" s="2133"/>
      <c r="ECY19" s="2133"/>
      <c r="EDB19" s="2133"/>
      <c r="EDC19" s="2133"/>
      <c r="EDD19" s="2133"/>
      <c r="EDE19" s="2133"/>
      <c r="EDF19" s="2133"/>
      <c r="EDG19" s="2133"/>
      <c r="EDJ19" s="2133"/>
      <c r="EDK19" s="2133"/>
      <c r="EDL19" s="2133"/>
      <c r="EDM19" s="2133"/>
      <c r="EDN19" s="2133"/>
      <c r="EDO19" s="2133"/>
      <c r="EDR19" s="2133"/>
      <c r="EDS19" s="2133"/>
      <c r="EDT19" s="2133"/>
      <c r="EDU19" s="2133"/>
      <c r="EDV19" s="2133"/>
      <c r="EDW19" s="2133"/>
      <c r="EDZ19" s="2133"/>
      <c r="EEA19" s="2133"/>
      <c r="EEB19" s="2133"/>
      <c r="EEC19" s="2133"/>
      <c r="EED19" s="2133"/>
      <c r="EEE19" s="2133"/>
      <c r="EEH19" s="2133"/>
      <c r="EEI19" s="2133"/>
      <c r="EEJ19" s="2133"/>
      <c r="EEK19" s="2133"/>
      <c r="EEL19" s="2133"/>
      <c r="EEM19" s="2133"/>
      <c r="EEP19" s="2133"/>
      <c r="EEQ19" s="2133"/>
      <c r="EER19" s="2133"/>
      <c r="EES19" s="2133"/>
      <c r="EET19" s="2133"/>
      <c r="EEU19" s="2133"/>
      <c r="EEX19" s="2133"/>
      <c r="EEY19" s="2133"/>
      <c r="EEZ19" s="2133"/>
      <c r="EFA19" s="2133"/>
      <c r="EFB19" s="2133"/>
      <c r="EFC19" s="2133"/>
      <c r="EFF19" s="2133"/>
      <c r="EFG19" s="2133"/>
      <c r="EFH19" s="2133"/>
      <c r="EFI19" s="2133"/>
      <c r="EFJ19" s="2133"/>
      <c r="EFK19" s="2133"/>
      <c r="EFN19" s="2133"/>
      <c r="EFO19" s="2133"/>
      <c r="EFP19" s="2133"/>
      <c r="EFQ19" s="2133"/>
      <c r="EFR19" s="2133"/>
      <c r="EFS19" s="2133"/>
      <c r="EFV19" s="2133"/>
      <c r="EFW19" s="2133"/>
      <c r="EFX19" s="2133"/>
      <c r="EFY19" s="2133"/>
      <c r="EFZ19" s="2133"/>
      <c r="EGA19" s="2133"/>
      <c r="EGD19" s="2133"/>
      <c r="EGE19" s="2133"/>
      <c r="EGF19" s="2133"/>
      <c r="EGG19" s="2133"/>
      <c r="EGH19" s="2133"/>
      <c r="EGI19" s="2133"/>
      <c r="EGL19" s="2133"/>
      <c r="EGM19" s="2133"/>
      <c r="EGN19" s="2133"/>
      <c r="EGO19" s="2133"/>
      <c r="EGP19" s="2133"/>
      <c r="EGQ19" s="2133"/>
      <c r="EGT19" s="2133"/>
      <c r="EGU19" s="2133"/>
      <c r="EGV19" s="2133"/>
      <c r="EGW19" s="2133"/>
      <c r="EGX19" s="2133"/>
      <c r="EGY19" s="2133"/>
      <c r="EHB19" s="2133"/>
      <c r="EHC19" s="2133"/>
      <c r="EHD19" s="2133"/>
      <c r="EHE19" s="2133"/>
      <c r="EHF19" s="2133"/>
      <c r="EHG19" s="2133"/>
      <c r="EHJ19" s="2133"/>
      <c r="EHK19" s="2133"/>
      <c r="EHL19" s="2133"/>
      <c r="EHM19" s="2133"/>
      <c r="EHN19" s="2133"/>
      <c r="EHO19" s="2133"/>
      <c r="EHR19" s="2133"/>
      <c r="EHS19" s="2133"/>
      <c r="EHT19" s="2133"/>
      <c r="EHU19" s="2133"/>
      <c r="EHV19" s="2133"/>
      <c r="EHW19" s="2133"/>
      <c r="EHZ19" s="2133"/>
      <c r="EIA19" s="2133"/>
      <c r="EIB19" s="2133"/>
      <c r="EIC19" s="2133"/>
      <c r="EID19" s="2133"/>
      <c r="EIE19" s="2133"/>
      <c r="EIH19" s="2133"/>
      <c r="EII19" s="2133"/>
      <c r="EIJ19" s="2133"/>
      <c r="EIK19" s="2133"/>
      <c r="EIL19" s="2133"/>
      <c r="EIM19" s="2133"/>
      <c r="EIP19" s="2133"/>
      <c r="EIQ19" s="2133"/>
      <c r="EIR19" s="2133"/>
      <c r="EIS19" s="2133"/>
      <c r="EIT19" s="2133"/>
      <c r="EIU19" s="2133"/>
      <c r="EIX19" s="2133"/>
      <c r="EIY19" s="2133"/>
      <c r="EIZ19" s="2133"/>
      <c r="EJA19" s="2133"/>
      <c r="EJB19" s="2133"/>
      <c r="EJC19" s="2133"/>
      <c r="EJF19" s="2133"/>
      <c r="EJG19" s="2133"/>
      <c r="EJH19" s="2133"/>
      <c r="EJI19" s="2133"/>
      <c r="EJJ19" s="2133"/>
      <c r="EJK19" s="2133"/>
      <c r="EJN19" s="2133"/>
      <c r="EJO19" s="2133"/>
      <c r="EJP19" s="2133"/>
      <c r="EJQ19" s="2133"/>
      <c r="EJR19" s="2133"/>
      <c r="EJS19" s="2133"/>
      <c r="EJV19" s="2133"/>
      <c r="EJW19" s="2133"/>
      <c r="EJX19" s="2133"/>
      <c r="EJY19" s="2133"/>
      <c r="EJZ19" s="2133"/>
      <c r="EKA19" s="2133"/>
      <c r="EKD19" s="2133"/>
      <c r="EKE19" s="2133"/>
      <c r="EKF19" s="2133"/>
      <c r="EKG19" s="2133"/>
      <c r="EKH19" s="2133"/>
      <c r="EKI19" s="2133"/>
      <c r="EKL19" s="2133"/>
      <c r="EKM19" s="2133"/>
      <c r="EKN19" s="2133"/>
      <c r="EKO19" s="2133"/>
      <c r="EKP19" s="2133"/>
      <c r="EKQ19" s="2133"/>
      <c r="EKT19" s="2133"/>
      <c r="EKU19" s="2133"/>
      <c r="EKV19" s="2133"/>
      <c r="EKW19" s="2133"/>
      <c r="EKX19" s="2133"/>
      <c r="EKY19" s="2133"/>
      <c r="ELB19" s="2133"/>
      <c r="ELC19" s="2133"/>
      <c r="ELD19" s="2133"/>
      <c r="ELE19" s="2133"/>
      <c r="ELF19" s="2133"/>
      <c r="ELG19" s="2133"/>
      <c r="ELJ19" s="2133"/>
      <c r="ELK19" s="2133"/>
      <c r="ELL19" s="2133"/>
      <c r="ELM19" s="2133"/>
      <c r="ELN19" s="2133"/>
      <c r="ELO19" s="2133"/>
      <c r="ELR19" s="2133"/>
      <c r="ELS19" s="2133"/>
      <c r="ELT19" s="2133"/>
      <c r="ELU19" s="2133"/>
      <c r="ELV19" s="2133"/>
      <c r="ELW19" s="2133"/>
      <c r="ELZ19" s="2133"/>
      <c r="EMA19" s="2133"/>
      <c r="EMB19" s="2133"/>
      <c r="EMC19" s="2133"/>
      <c r="EMD19" s="2133"/>
      <c r="EME19" s="2133"/>
      <c r="EMH19" s="2133"/>
      <c r="EMI19" s="2133"/>
      <c r="EMJ19" s="2133"/>
      <c r="EMK19" s="2133"/>
      <c r="EML19" s="2133"/>
      <c r="EMM19" s="2133"/>
      <c r="EMP19" s="2133"/>
      <c r="EMQ19" s="2133"/>
      <c r="EMR19" s="2133"/>
      <c r="EMS19" s="2133"/>
      <c r="EMT19" s="2133"/>
      <c r="EMU19" s="2133"/>
      <c r="EMX19" s="2133"/>
      <c r="EMY19" s="2133"/>
      <c r="EMZ19" s="2133"/>
      <c r="ENA19" s="2133"/>
      <c r="ENB19" s="2133"/>
      <c r="ENC19" s="2133"/>
      <c r="ENF19" s="2133"/>
      <c r="ENG19" s="2133"/>
      <c r="ENH19" s="2133"/>
      <c r="ENI19" s="2133"/>
      <c r="ENJ19" s="2133"/>
      <c r="ENK19" s="2133"/>
      <c r="ENN19" s="2133"/>
      <c r="ENO19" s="2133"/>
      <c r="ENP19" s="2133"/>
      <c r="ENQ19" s="2133"/>
      <c r="ENR19" s="2133"/>
      <c r="ENS19" s="2133"/>
      <c r="ENV19" s="2133"/>
      <c r="ENW19" s="2133"/>
      <c r="ENX19" s="2133"/>
      <c r="ENY19" s="2133"/>
      <c r="ENZ19" s="2133"/>
      <c r="EOA19" s="2133"/>
      <c r="EOD19" s="2133"/>
      <c r="EOE19" s="2133"/>
      <c r="EOF19" s="2133"/>
      <c r="EOG19" s="2133"/>
      <c r="EOH19" s="2133"/>
      <c r="EOI19" s="2133"/>
      <c r="EOL19" s="2133"/>
      <c r="EOM19" s="2133"/>
      <c r="EON19" s="2133"/>
      <c r="EOO19" s="2133"/>
      <c r="EOP19" s="2133"/>
      <c r="EOQ19" s="2133"/>
      <c r="EOT19" s="2133"/>
      <c r="EOU19" s="2133"/>
      <c r="EOV19" s="2133"/>
      <c r="EOW19" s="2133"/>
      <c r="EOX19" s="2133"/>
      <c r="EOY19" s="2133"/>
      <c r="EPB19" s="2133"/>
      <c r="EPC19" s="2133"/>
      <c r="EPD19" s="2133"/>
      <c r="EPE19" s="2133"/>
      <c r="EPF19" s="2133"/>
      <c r="EPG19" s="2133"/>
      <c r="EPJ19" s="2133"/>
      <c r="EPK19" s="2133"/>
      <c r="EPL19" s="2133"/>
      <c r="EPM19" s="2133"/>
      <c r="EPN19" s="2133"/>
      <c r="EPO19" s="2133"/>
      <c r="EPR19" s="2133"/>
      <c r="EPS19" s="2133"/>
      <c r="EPT19" s="2133"/>
      <c r="EPU19" s="2133"/>
      <c r="EPV19" s="2133"/>
      <c r="EPW19" s="2133"/>
      <c r="EPZ19" s="2133"/>
      <c r="EQA19" s="2133"/>
      <c r="EQB19" s="2133"/>
      <c r="EQC19" s="2133"/>
      <c r="EQD19" s="2133"/>
      <c r="EQE19" s="2133"/>
      <c r="EQH19" s="2133"/>
      <c r="EQI19" s="2133"/>
      <c r="EQJ19" s="2133"/>
      <c r="EQK19" s="2133"/>
      <c r="EQL19" s="2133"/>
      <c r="EQM19" s="2133"/>
      <c r="EQP19" s="2133"/>
      <c r="EQQ19" s="2133"/>
      <c r="EQR19" s="2133"/>
      <c r="EQS19" s="2133"/>
      <c r="EQT19" s="2133"/>
      <c r="EQU19" s="2133"/>
      <c r="EQX19" s="2133"/>
      <c r="EQY19" s="2133"/>
      <c r="EQZ19" s="2133"/>
      <c r="ERA19" s="2133"/>
      <c r="ERB19" s="2133"/>
      <c r="ERC19" s="2133"/>
      <c r="ERF19" s="2133"/>
      <c r="ERG19" s="2133"/>
      <c r="ERH19" s="2133"/>
      <c r="ERI19" s="2133"/>
      <c r="ERJ19" s="2133"/>
      <c r="ERK19" s="2133"/>
      <c r="ERN19" s="2133"/>
      <c r="ERO19" s="2133"/>
      <c r="ERP19" s="2133"/>
      <c r="ERQ19" s="2133"/>
      <c r="ERR19" s="2133"/>
      <c r="ERS19" s="2133"/>
      <c r="ERV19" s="2133"/>
      <c r="ERW19" s="2133"/>
      <c r="ERX19" s="2133"/>
      <c r="ERY19" s="2133"/>
      <c r="ERZ19" s="2133"/>
      <c r="ESA19" s="2133"/>
      <c r="ESD19" s="2133"/>
      <c r="ESE19" s="2133"/>
      <c r="ESF19" s="2133"/>
      <c r="ESG19" s="2133"/>
      <c r="ESH19" s="2133"/>
      <c r="ESI19" s="2133"/>
      <c r="ESL19" s="2133"/>
      <c r="ESM19" s="2133"/>
      <c r="ESN19" s="2133"/>
      <c r="ESO19" s="2133"/>
      <c r="ESP19" s="2133"/>
      <c r="ESQ19" s="2133"/>
      <c r="EST19" s="2133"/>
      <c r="ESU19" s="2133"/>
      <c r="ESV19" s="2133"/>
      <c r="ESW19" s="2133"/>
      <c r="ESX19" s="2133"/>
      <c r="ESY19" s="2133"/>
      <c r="ETB19" s="2133"/>
      <c r="ETC19" s="2133"/>
      <c r="ETD19" s="2133"/>
      <c r="ETE19" s="2133"/>
      <c r="ETF19" s="2133"/>
      <c r="ETG19" s="2133"/>
      <c r="ETJ19" s="2133"/>
      <c r="ETK19" s="2133"/>
      <c r="ETL19" s="2133"/>
      <c r="ETM19" s="2133"/>
      <c r="ETN19" s="2133"/>
      <c r="ETO19" s="2133"/>
      <c r="ETR19" s="2133"/>
      <c r="ETS19" s="2133"/>
      <c r="ETT19" s="2133"/>
      <c r="ETU19" s="2133"/>
      <c r="ETV19" s="2133"/>
      <c r="ETW19" s="2133"/>
      <c r="ETZ19" s="2133"/>
      <c r="EUA19" s="2133"/>
      <c r="EUB19" s="2133"/>
      <c r="EUC19" s="2133"/>
      <c r="EUD19" s="2133"/>
      <c r="EUE19" s="2133"/>
      <c r="EUH19" s="2133"/>
      <c r="EUI19" s="2133"/>
      <c r="EUJ19" s="2133"/>
      <c r="EUK19" s="2133"/>
      <c r="EUL19" s="2133"/>
      <c r="EUM19" s="2133"/>
      <c r="EUP19" s="2133"/>
      <c r="EUQ19" s="2133"/>
      <c r="EUR19" s="2133"/>
      <c r="EUS19" s="2133"/>
      <c r="EUT19" s="2133"/>
      <c r="EUU19" s="2133"/>
      <c r="EUX19" s="2133"/>
      <c r="EUY19" s="2133"/>
      <c r="EUZ19" s="2133"/>
      <c r="EVA19" s="2133"/>
      <c r="EVB19" s="2133"/>
      <c r="EVC19" s="2133"/>
      <c r="EVF19" s="2133"/>
      <c r="EVG19" s="2133"/>
      <c r="EVH19" s="2133"/>
      <c r="EVI19" s="2133"/>
      <c r="EVJ19" s="2133"/>
      <c r="EVK19" s="2133"/>
      <c r="EVN19" s="2133"/>
      <c r="EVO19" s="2133"/>
      <c r="EVP19" s="2133"/>
      <c r="EVQ19" s="2133"/>
      <c r="EVR19" s="2133"/>
      <c r="EVS19" s="2133"/>
      <c r="EVV19" s="2133"/>
      <c r="EVW19" s="2133"/>
      <c r="EVX19" s="2133"/>
      <c r="EVY19" s="2133"/>
      <c r="EVZ19" s="2133"/>
      <c r="EWA19" s="2133"/>
      <c r="EWD19" s="2133"/>
      <c r="EWE19" s="2133"/>
      <c r="EWF19" s="2133"/>
      <c r="EWG19" s="2133"/>
      <c r="EWH19" s="2133"/>
      <c r="EWI19" s="2133"/>
      <c r="EWL19" s="2133"/>
      <c r="EWM19" s="2133"/>
      <c r="EWN19" s="2133"/>
      <c r="EWO19" s="2133"/>
      <c r="EWP19" s="2133"/>
      <c r="EWQ19" s="2133"/>
      <c r="EWT19" s="2133"/>
      <c r="EWU19" s="2133"/>
      <c r="EWV19" s="2133"/>
      <c r="EWW19" s="2133"/>
      <c r="EWX19" s="2133"/>
      <c r="EWY19" s="2133"/>
      <c r="EXB19" s="2133"/>
      <c r="EXC19" s="2133"/>
      <c r="EXD19" s="2133"/>
      <c r="EXE19" s="2133"/>
      <c r="EXF19" s="2133"/>
      <c r="EXG19" s="2133"/>
      <c r="EXJ19" s="2133"/>
      <c r="EXK19" s="2133"/>
      <c r="EXL19" s="2133"/>
      <c r="EXM19" s="2133"/>
      <c r="EXN19" s="2133"/>
      <c r="EXO19" s="2133"/>
      <c r="EXR19" s="2133"/>
      <c r="EXS19" s="2133"/>
      <c r="EXT19" s="2133"/>
      <c r="EXU19" s="2133"/>
      <c r="EXV19" s="2133"/>
      <c r="EXW19" s="2133"/>
      <c r="EXZ19" s="2133"/>
      <c r="EYA19" s="2133"/>
      <c r="EYB19" s="2133"/>
      <c r="EYC19" s="2133"/>
      <c r="EYD19" s="2133"/>
      <c r="EYE19" s="2133"/>
      <c r="EYH19" s="2133"/>
      <c r="EYI19" s="2133"/>
      <c r="EYJ19" s="2133"/>
      <c r="EYK19" s="2133"/>
      <c r="EYL19" s="2133"/>
      <c r="EYM19" s="2133"/>
      <c r="EYP19" s="2133"/>
      <c r="EYQ19" s="2133"/>
      <c r="EYR19" s="2133"/>
      <c r="EYS19" s="2133"/>
      <c r="EYT19" s="2133"/>
      <c r="EYU19" s="2133"/>
      <c r="EYX19" s="2133"/>
      <c r="EYY19" s="2133"/>
      <c r="EYZ19" s="2133"/>
      <c r="EZA19" s="2133"/>
      <c r="EZB19" s="2133"/>
      <c r="EZC19" s="2133"/>
      <c r="EZF19" s="2133"/>
      <c r="EZG19" s="2133"/>
      <c r="EZH19" s="2133"/>
      <c r="EZI19" s="2133"/>
      <c r="EZJ19" s="2133"/>
      <c r="EZK19" s="2133"/>
      <c r="EZN19" s="2133"/>
      <c r="EZO19" s="2133"/>
      <c r="EZP19" s="2133"/>
      <c r="EZQ19" s="2133"/>
      <c r="EZR19" s="2133"/>
      <c r="EZS19" s="2133"/>
      <c r="EZV19" s="2133"/>
      <c r="EZW19" s="2133"/>
      <c r="EZX19" s="2133"/>
      <c r="EZY19" s="2133"/>
      <c r="EZZ19" s="2133"/>
      <c r="FAA19" s="2133"/>
      <c r="FAD19" s="2133"/>
      <c r="FAE19" s="2133"/>
      <c r="FAF19" s="2133"/>
      <c r="FAG19" s="2133"/>
      <c r="FAH19" s="2133"/>
      <c r="FAI19" s="2133"/>
      <c r="FAL19" s="2133"/>
      <c r="FAM19" s="2133"/>
      <c r="FAN19" s="2133"/>
      <c r="FAO19" s="2133"/>
      <c r="FAP19" s="2133"/>
      <c r="FAQ19" s="2133"/>
      <c r="FAT19" s="2133"/>
      <c r="FAU19" s="2133"/>
      <c r="FAV19" s="2133"/>
      <c r="FAW19" s="2133"/>
      <c r="FAX19" s="2133"/>
      <c r="FAY19" s="2133"/>
      <c r="FBB19" s="2133"/>
      <c r="FBC19" s="2133"/>
      <c r="FBD19" s="2133"/>
      <c r="FBE19" s="2133"/>
      <c r="FBF19" s="2133"/>
      <c r="FBG19" s="2133"/>
      <c r="FBJ19" s="2133"/>
      <c r="FBK19" s="2133"/>
      <c r="FBL19" s="2133"/>
      <c r="FBM19" s="2133"/>
      <c r="FBN19" s="2133"/>
      <c r="FBO19" s="2133"/>
      <c r="FBR19" s="2133"/>
      <c r="FBS19" s="2133"/>
      <c r="FBT19" s="2133"/>
      <c r="FBU19" s="2133"/>
      <c r="FBV19" s="2133"/>
      <c r="FBW19" s="2133"/>
      <c r="FBZ19" s="2133"/>
      <c r="FCA19" s="2133"/>
      <c r="FCB19" s="2133"/>
      <c r="FCC19" s="2133"/>
      <c r="FCD19" s="2133"/>
      <c r="FCE19" s="2133"/>
      <c r="FCH19" s="2133"/>
      <c r="FCI19" s="2133"/>
      <c r="FCJ19" s="2133"/>
      <c r="FCK19" s="2133"/>
      <c r="FCL19" s="2133"/>
      <c r="FCM19" s="2133"/>
      <c r="FCP19" s="2133"/>
      <c r="FCQ19" s="2133"/>
      <c r="FCR19" s="2133"/>
      <c r="FCS19" s="2133"/>
      <c r="FCT19" s="2133"/>
      <c r="FCU19" s="2133"/>
      <c r="FCX19" s="2133"/>
      <c r="FCY19" s="2133"/>
      <c r="FCZ19" s="2133"/>
      <c r="FDA19" s="2133"/>
      <c r="FDB19" s="2133"/>
      <c r="FDC19" s="2133"/>
      <c r="FDF19" s="2133"/>
      <c r="FDG19" s="2133"/>
      <c r="FDH19" s="2133"/>
      <c r="FDI19" s="2133"/>
      <c r="FDJ19" s="2133"/>
      <c r="FDK19" s="2133"/>
      <c r="FDN19" s="2133"/>
      <c r="FDO19" s="2133"/>
      <c r="FDP19" s="2133"/>
      <c r="FDQ19" s="2133"/>
      <c r="FDR19" s="2133"/>
      <c r="FDS19" s="2133"/>
      <c r="FDV19" s="2133"/>
      <c r="FDW19" s="2133"/>
      <c r="FDX19" s="2133"/>
      <c r="FDY19" s="2133"/>
      <c r="FDZ19" s="2133"/>
      <c r="FEA19" s="2133"/>
      <c r="FED19" s="2133"/>
      <c r="FEE19" s="2133"/>
      <c r="FEF19" s="2133"/>
      <c r="FEG19" s="2133"/>
      <c r="FEH19" s="2133"/>
      <c r="FEI19" s="2133"/>
      <c r="FEL19" s="2133"/>
      <c r="FEM19" s="2133"/>
      <c r="FEN19" s="2133"/>
      <c r="FEO19" s="2133"/>
      <c r="FEP19" s="2133"/>
      <c r="FEQ19" s="2133"/>
      <c r="FET19" s="2133"/>
      <c r="FEU19" s="2133"/>
      <c r="FEV19" s="2133"/>
      <c r="FEW19" s="2133"/>
      <c r="FEX19" s="2133"/>
      <c r="FEY19" s="2133"/>
      <c r="FFB19" s="2133"/>
      <c r="FFC19" s="2133"/>
      <c r="FFD19" s="2133"/>
      <c r="FFE19" s="2133"/>
      <c r="FFF19" s="2133"/>
      <c r="FFG19" s="2133"/>
      <c r="FFJ19" s="2133"/>
      <c r="FFK19" s="2133"/>
      <c r="FFL19" s="2133"/>
      <c r="FFM19" s="2133"/>
      <c r="FFN19" s="2133"/>
      <c r="FFO19" s="2133"/>
      <c r="FFR19" s="2133"/>
      <c r="FFS19" s="2133"/>
      <c r="FFT19" s="2133"/>
      <c r="FFU19" s="2133"/>
      <c r="FFV19" s="2133"/>
      <c r="FFW19" s="2133"/>
      <c r="FFZ19" s="2133"/>
      <c r="FGA19" s="2133"/>
      <c r="FGB19" s="2133"/>
      <c r="FGC19" s="2133"/>
      <c r="FGD19" s="2133"/>
      <c r="FGE19" s="2133"/>
      <c r="FGH19" s="2133"/>
      <c r="FGI19" s="2133"/>
      <c r="FGJ19" s="2133"/>
      <c r="FGK19" s="2133"/>
      <c r="FGL19" s="2133"/>
      <c r="FGM19" s="2133"/>
      <c r="FGP19" s="2133"/>
      <c r="FGQ19" s="2133"/>
      <c r="FGR19" s="2133"/>
      <c r="FGS19" s="2133"/>
      <c r="FGT19" s="2133"/>
      <c r="FGU19" s="2133"/>
      <c r="FGX19" s="2133"/>
      <c r="FGY19" s="2133"/>
      <c r="FGZ19" s="2133"/>
      <c r="FHA19" s="2133"/>
      <c r="FHB19" s="2133"/>
      <c r="FHC19" s="2133"/>
      <c r="FHF19" s="2133"/>
      <c r="FHG19" s="2133"/>
      <c r="FHH19" s="2133"/>
      <c r="FHI19" s="2133"/>
      <c r="FHJ19" s="2133"/>
      <c r="FHK19" s="2133"/>
      <c r="FHN19" s="2133"/>
      <c r="FHO19" s="2133"/>
      <c r="FHP19" s="2133"/>
      <c r="FHQ19" s="2133"/>
      <c r="FHR19" s="2133"/>
      <c r="FHS19" s="2133"/>
      <c r="FHV19" s="2133"/>
      <c r="FHW19" s="2133"/>
      <c r="FHX19" s="2133"/>
      <c r="FHY19" s="2133"/>
      <c r="FHZ19" s="2133"/>
      <c r="FIA19" s="2133"/>
      <c r="FID19" s="2133"/>
      <c r="FIE19" s="2133"/>
      <c r="FIF19" s="2133"/>
      <c r="FIG19" s="2133"/>
      <c r="FIH19" s="2133"/>
      <c r="FII19" s="2133"/>
      <c r="FIL19" s="2133"/>
      <c r="FIM19" s="2133"/>
      <c r="FIN19" s="2133"/>
      <c r="FIO19" s="2133"/>
      <c r="FIP19" s="2133"/>
      <c r="FIQ19" s="2133"/>
      <c r="FIT19" s="2133"/>
      <c r="FIU19" s="2133"/>
      <c r="FIV19" s="2133"/>
      <c r="FIW19" s="2133"/>
      <c r="FIX19" s="2133"/>
      <c r="FIY19" s="2133"/>
      <c r="FJB19" s="2133"/>
      <c r="FJC19" s="2133"/>
      <c r="FJD19" s="2133"/>
      <c r="FJE19" s="2133"/>
      <c r="FJF19" s="2133"/>
      <c r="FJG19" s="2133"/>
      <c r="FJJ19" s="2133"/>
      <c r="FJK19" s="2133"/>
      <c r="FJL19" s="2133"/>
      <c r="FJM19" s="2133"/>
      <c r="FJN19" s="2133"/>
      <c r="FJO19" s="2133"/>
      <c r="FJR19" s="2133"/>
      <c r="FJS19" s="2133"/>
      <c r="FJT19" s="2133"/>
      <c r="FJU19" s="2133"/>
      <c r="FJV19" s="2133"/>
      <c r="FJW19" s="2133"/>
      <c r="FJZ19" s="2133"/>
      <c r="FKA19" s="2133"/>
      <c r="FKB19" s="2133"/>
      <c r="FKC19" s="2133"/>
      <c r="FKD19" s="2133"/>
      <c r="FKE19" s="2133"/>
      <c r="FKH19" s="2133"/>
      <c r="FKI19" s="2133"/>
      <c r="FKJ19" s="2133"/>
      <c r="FKK19" s="2133"/>
      <c r="FKL19" s="2133"/>
      <c r="FKM19" s="2133"/>
      <c r="FKP19" s="2133"/>
      <c r="FKQ19" s="2133"/>
      <c r="FKR19" s="2133"/>
      <c r="FKS19" s="2133"/>
      <c r="FKT19" s="2133"/>
      <c r="FKU19" s="2133"/>
      <c r="FKX19" s="2133"/>
      <c r="FKY19" s="2133"/>
      <c r="FKZ19" s="2133"/>
      <c r="FLA19" s="2133"/>
      <c r="FLB19" s="2133"/>
      <c r="FLC19" s="2133"/>
      <c r="FLF19" s="2133"/>
      <c r="FLG19" s="2133"/>
      <c r="FLH19" s="2133"/>
      <c r="FLI19" s="2133"/>
      <c r="FLJ19" s="2133"/>
      <c r="FLK19" s="2133"/>
      <c r="FLN19" s="2133"/>
      <c r="FLO19" s="2133"/>
      <c r="FLP19" s="2133"/>
      <c r="FLQ19" s="2133"/>
      <c r="FLR19" s="2133"/>
      <c r="FLS19" s="2133"/>
      <c r="FLV19" s="2133"/>
      <c r="FLW19" s="2133"/>
      <c r="FLX19" s="2133"/>
      <c r="FLY19" s="2133"/>
      <c r="FLZ19" s="2133"/>
      <c r="FMA19" s="2133"/>
      <c r="FMD19" s="2133"/>
      <c r="FME19" s="2133"/>
      <c r="FMF19" s="2133"/>
      <c r="FMG19" s="2133"/>
      <c r="FMH19" s="2133"/>
      <c r="FMI19" s="2133"/>
      <c r="FML19" s="2133"/>
      <c r="FMM19" s="2133"/>
      <c r="FMN19" s="2133"/>
      <c r="FMO19" s="2133"/>
      <c r="FMP19" s="2133"/>
      <c r="FMQ19" s="2133"/>
      <c r="FMT19" s="2133"/>
      <c r="FMU19" s="2133"/>
      <c r="FMV19" s="2133"/>
      <c r="FMW19" s="2133"/>
      <c r="FMX19" s="2133"/>
      <c r="FMY19" s="2133"/>
      <c r="FNB19" s="2133"/>
      <c r="FNC19" s="2133"/>
      <c r="FND19" s="2133"/>
      <c r="FNE19" s="2133"/>
      <c r="FNF19" s="2133"/>
      <c r="FNG19" s="2133"/>
      <c r="FNJ19" s="2133"/>
      <c r="FNK19" s="2133"/>
      <c r="FNL19" s="2133"/>
      <c r="FNM19" s="2133"/>
      <c r="FNN19" s="2133"/>
      <c r="FNO19" s="2133"/>
      <c r="FNR19" s="2133"/>
      <c r="FNS19" s="2133"/>
      <c r="FNT19" s="2133"/>
      <c r="FNU19" s="2133"/>
      <c r="FNV19" s="2133"/>
      <c r="FNW19" s="2133"/>
      <c r="FNZ19" s="2133"/>
      <c r="FOA19" s="2133"/>
      <c r="FOB19" s="2133"/>
      <c r="FOC19" s="2133"/>
      <c r="FOD19" s="2133"/>
      <c r="FOE19" s="2133"/>
      <c r="FOH19" s="2133"/>
      <c r="FOI19" s="2133"/>
      <c r="FOJ19" s="2133"/>
      <c r="FOK19" s="2133"/>
      <c r="FOL19" s="2133"/>
      <c r="FOM19" s="2133"/>
      <c r="FOP19" s="2133"/>
      <c r="FOQ19" s="2133"/>
      <c r="FOR19" s="2133"/>
      <c r="FOS19" s="2133"/>
      <c r="FOT19" s="2133"/>
      <c r="FOU19" s="2133"/>
      <c r="FOX19" s="2133"/>
      <c r="FOY19" s="2133"/>
      <c r="FOZ19" s="2133"/>
      <c r="FPA19" s="2133"/>
      <c r="FPB19" s="2133"/>
      <c r="FPC19" s="2133"/>
      <c r="FPF19" s="2133"/>
      <c r="FPG19" s="2133"/>
      <c r="FPH19" s="2133"/>
      <c r="FPI19" s="2133"/>
      <c r="FPJ19" s="2133"/>
      <c r="FPK19" s="2133"/>
      <c r="FPN19" s="2133"/>
      <c r="FPO19" s="2133"/>
      <c r="FPP19" s="2133"/>
      <c r="FPQ19" s="2133"/>
      <c r="FPR19" s="2133"/>
      <c r="FPS19" s="2133"/>
      <c r="FPV19" s="2133"/>
      <c r="FPW19" s="2133"/>
      <c r="FPX19" s="2133"/>
      <c r="FPY19" s="2133"/>
      <c r="FPZ19" s="2133"/>
      <c r="FQA19" s="2133"/>
      <c r="FQD19" s="2133"/>
      <c r="FQE19" s="2133"/>
      <c r="FQF19" s="2133"/>
      <c r="FQG19" s="2133"/>
      <c r="FQH19" s="2133"/>
      <c r="FQI19" s="2133"/>
      <c r="FQL19" s="2133"/>
      <c r="FQM19" s="2133"/>
      <c r="FQN19" s="2133"/>
      <c r="FQO19" s="2133"/>
      <c r="FQP19" s="2133"/>
      <c r="FQQ19" s="2133"/>
      <c r="FQT19" s="2133"/>
      <c r="FQU19" s="2133"/>
      <c r="FQV19" s="2133"/>
      <c r="FQW19" s="2133"/>
      <c r="FQX19" s="2133"/>
      <c r="FQY19" s="2133"/>
      <c r="FRB19" s="2133"/>
      <c r="FRC19" s="2133"/>
      <c r="FRD19" s="2133"/>
      <c r="FRE19" s="2133"/>
      <c r="FRF19" s="2133"/>
      <c r="FRG19" s="2133"/>
      <c r="FRJ19" s="2133"/>
      <c r="FRK19" s="2133"/>
      <c r="FRL19" s="2133"/>
      <c r="FRM19" s="2133"/>
      <c r="FRN19" s="2133"/>
      <c r="FRO19" s="2133"/>
      <c r="FRR19" s="2133"/>
      <c r="FRS19" s="2133"/>
      <c r="FRT19" s="2133"/>
      <c r="FRU19" s="2133"/>
      <c r="FRV19" s="2133"/>
      <c r="FRW19" s="2133"/>
      <c r="FRZ19" s="2133"/>
      <c r="FSA19" s="2133"/>
      <c r="FSB19" s="2133"/>
      <c r="FSC19" s="2133"/>
      <c r="FSD19" s="2133"/>
      <c r="FSE19" s="2133"/>
      <c r="FSH19" s="2133"/>
      <c r="FSI19" s="2133"/>
      <c r="FSJ19" s="2133"/>
      <c r="FSK19" s="2133"/>
      <c r="FSL19" s="2133"/>
      <c r="FSM19" s="2133"/>
      <c r="FSP19" s="2133"/>
      <c r="FSQ19" s="2133"/>
      <c r="FSR19" s="2133"/>
      <c r="FSS19" s="2133"/>
      <c r="FST19" s="2133"/>
      <c r="FSU19" s="2133"/>
      <c r="FSX19" s="2133"/>
      <c r="FSY19" s="2133"/>
      <c r="FSZ19" s="2133"/>
      <c r="FTA19" s="2133"/>
      <c r="FTB19" s="2133"/>
      <c r="FTC19" s="2133"/>
      <c r="FTF19" s="2133"/>
      <c r="FTG19" s="2133"/>
      <c r="FTH19" s="2133"/>
      <c r="FTI19" s="2133"/>
      <c r="FTJ19" s="2133"/>
      <c r="FTK19" s="2133"/>
      <c r="FTN19" s="2133"/>
      <c r="FTO19" s="2133"/>
      <c r="FTP19" s="2133"/>
      <c r="FTQ19" s="2133"/>
      <c r="FTR19" s="2133"/>
      <c r="FTS19" s="2133"/>
      <c r="FTV19" s="2133"/>
      <c r="FTW19" s="2133"/>
      <c r="FTX19" s="2133"/>
      <c r="FTY19" s="2133"/>
      <c r="FTZ19" s="2133"/>
      <c r="FUA19" s="2133"/>
      <c r="FUD19" s="2133"/>
      <c r="FUE19" s="2133"/>
      <c r="FUF19" s="2133"/>
      <c r="FUG19" s="2133"/>
      <c r="FUH19" s="2133"/>
      <c r="FUI19" s="2133"/>
      <c r="FUL19" s="2133"/>
      <c r="FUM19" s="2133"/>
      <c r="FUN19" s="2133"/>
      <c r="FUO19" s="2133"/>
      <c r="FUP19" s="2133"/>
      <c r="FUQ19" s="2133"/>
      <c r="FUT19" s="2133"/>
      <c r="FUU19" s="2133"/>
      <c r="FUV19" s="2133"/>
      <c r="FUW19" s="2133"/>
      <c r="FUX19" s="2133"/>
      <c r="FUY19" s="2133"/>
      <c r="FVB19" s="2133"/>
      <c r="FVC19" s="2133"/>
      <c r="FVD19" s="2133"/>
      <c r="FVE19" s="2133"/>
      <c r="FVF19" s="2133"/>
      <c r="FVG19" s="2133"/>
      <c r="FVJ19" s="2133"/>
      <c r="FVK19" s="2133"/>
      <c r="FVL19" s="2133"/>
      <c r="FVM19" s="2133"/>
      <c r="FVN19" s="2133"/>
      <c r="FVO19" s="2133"/>
      <c r="FVR19" s="2133"/>
      <c r="FVS19" s="2133"/>
      <c r="FVT19" s="2133"/>
      <c r="FVU19" s="2133"/>
      <c r="FVV19" s="2133"/>
      <c r="FVW19" s="2133"/>
      <c r="FVZ19" s="2133"/>
      <c r="FWA19" s="2133"/>
      <c r="FWB19" s="2133"/>
      <c r="FWC19" s="2133"/>
      <c r="FWD19" s="2133"/>
      <c r="FWE19" s="2133"/>
      <c r="FWH19" s="2133"/>
      <c r="FWI19" s="2133"/>
      <c r="FWJ19" s="2133"/>
      <c r="FWK19" s="2133"/>
      <c r="FWL19" s="2133"/>
      <c r="FWM19" s="2133"/>
      <c r="FWP19" s="2133"/>
      <c r="FWQ19" s="2133"/>
      <c r="FWR19" s="2133"/>
      <c r="FWS19" s="2133"/>
      <c r="FWT19" s="2133"/>
      <c r="FWU19" s="2133"/>
      <c r="FWX19" s="2133"/>
      <c r="FWY19" s="2133"/>
      <c r="FWZ19" s="2133"/>
      <c r="FXA19" s="2133"/>
      <c r="FXB19" s="2133"/>
      <c r="FXC19" s="2133"/>
      <c r="FXF19" s="2133"/>
      <c r="FXG19" s="2133"/>
      <c r="FXH19" s="2133"/>
      <c r="FXI19" s="2133"/>
      <c r="FXJ19" s="2133"/>
      <c r="FXK19" s="2133"/>
      <c r="FXN19" s="2133"/>
      <c r="FXO19" s="2133"/>
      <c r="FXP19" s="2133"/>
      <c r="FXQ19" s="2133"/>
      <c r="FXR19" s="2133"/>
      <c r="FXS19" s="2133"/>
      <c r="FXV19" s="2133"/>
      <c r="FXW19" s="2133"/>
      <c r="FXX19" s="2133"/>
      <c r="FXY19" s="2133"/>
      <c r="FXZ19" s="2133"/>
      <c r="FYA19" s="2133"/>
      <c r="FYD19" s="2133"/>
      <c r="FYE19" s="2133"/>
      <c r="FYF19" s="2133"/>
      <c r="FYG19" s="2133"/>
      <c r="FYH19" s="2133"/>
      <c r="FYI19" s="2133"/>
      <c r="FYL19" s="2133"/>
      <c r="FYM19" s="2133"/>
      <c r="FYN19" s="2133"/>
      <c r="FYO19" s="2133"/>
      <c r="FYP19" s="2133"/>
      <c r="FYQ19" s="2133"/>
      <c r="FYT19" s="2133"/>
      <c r="FYU19" s="2133"/>
      <c r="FYV19" s="2133"/>
      <c r="FYW19" s="2133"/>
      <c r="FYX19" s="2133"/>
      <c r="FYY19" s="2133"/>
      <c r="FZB19" s="2133"/>
      <c r="FZC19" s="2133"/>
      <c r="FZD19" s="2133"/>
      <c r="FZE19" s="2133"/>
      <c r="FZF19" s="2133"/>
      <c r="FZG19" s="2133"/>
      <c r="FZJ19" s="2133"/>
      <c r="FZK19" s="2133"/>
      <c r="FZL19" s="2133"/>
      <c r="FZM19" s="2133"/>
      <c r="FZN19" s="2133"/>
      <c r="FZO19" s="2133"/>
      <c r="FZR19" s="2133"/>
      <c r="FZS19" s="2133"/>
      <c r="FZT19" s="2133"/>
      <c r="FZU19" s="2133"/>
      <c r="FZV19" s="2133"/>
      <c r="FZW19" s="2133"/>
      <c r="FZZ19" s="2133"/>
      <c r="GAA19" s="2133"/>
      <c r="GAB19" s="2133"/>
      <c r="GAC19" s="2133"/>
      <c r="GAD19" s="2133"/>
      <c r="GAE19" s="2133"/>
      <c r="GAH19" s="2133"/>
      <c r="GAI19" s="2133"/>
      <c r="GAJ19" s="2133"/>
      <c r="GAK19" s="2133"/>
      <c r="GAL19" s="2133"/>
      <c r="GAM19" s="2133"/>
      <c r="GAP19" s="2133"/>
      <c r="GAQ19" s="2133"/>
      <c r="GAR19" s="2133"/>
      <c r="GAS19" s="2133"/>
      <c r="GAT19" s="2133"/>
      <c r="GAU19" s="2133"/>
      <c r="GAX19" s="2133"/>
      <c r="GAY19" s="2133"/>
      <c r="GAZ19" s="2133"/>
      <c r="GBA19" s="2133"/>
      <c r="GBB19" s="2133"/>
      <c r="GBC19" s="2133"/>
      <c r="GBF19" s="2133"/>
      <c r="GBG19" s="2133"/>
      <c r="GBH19" s="2133"/>
      <c r="GBI19" s="2133"/>
      <c r="GBJ19" s="2133"/>
      <c r="GBK19" s="2133"/>
      <c r="GBN19" s="2133"/>
      <c r="GBO19" s="2133"/>
      <c r="GBP19" s="2133"/>
      <c r="GBQ19" s="2133"/>
      <c r="GBR19" s="2133"/>
      <c r="GBS19" s="2133"/>
      <c r="GBV19" s="2133"/>
      <c r="GBW19" s="2133"/>
      <c r="GBX19" s="2133"/>
      <c r="GBY19" s="2133"/>
      <c r="GBZ19" s="2133"/>
      <c r="GCA19" s="2133"/>
      <c r="GCD19" s="2133"/>
      <c r="GCE19" s="2133"/>
      <c r="GCF19" s="2133"/>
      <c r="GCG19" s="2133"/>
      <c r="GCH19" s="2133"/>
      <c r="GCI19" s="2133"/>
      <c r="GCL19" s="2133"/>
      <c r="GCM19" s="2133"/>
      <c r="GCN19" s="2133"/>
      <c r="GCO19" s="2133"/>
      <c r="GCP19" s="2133"/>
      <c r="GCQ19" s="2133"/>
      <c r="GCT19" s="2133"/>
      <c r="GCU19" s="2133"/>
      <c r="GCV19" s="2133"/>
      <c r="GCW19" s="2133"/>
      <c r="GCX19" s="2133"/>
      <c r="GCY19" s="2133"/>
      <c r="GDB19" s="2133"/>
      <c r="GDC19" s="2133"/>
      <c r="GDD19" s="2133"/>
      <c r="GDE19" s="2133"/>
      <c r="GDF19" s="2133"/>
      <c r="GDG19" s="2133"/>
      <c r="GDJ19" s="2133"/>
      <c r="GDK19" s="2133"/>
      <c r="GDL19" s="2133"/>
      <c r="GDM19" s="2133"/>
      <c r="GDN19" s="2133"/>
      <c r="GDO19" s="2133"/>
      <c r="GDR19" s="2133"/>
      <c r="GDS19" s="2133"/>
      <c r="GDT19" s="2133"/>
      <c r="GDU19" s="2133"/>
      <c r="GDV19" s="2133"/>
      <c r="GDW19" s="2133"/>
      <c r="GDZ19" s="2133"/>
      <c r="GEA19" s="2133"/>
      <c r="GEB19" s="2133"/>
      <c r="GEC19" s="2133"/>
      <c r="GED19" s="2133"/>
      <c r="GEE19" s="2133"/>
      <c r="GEH19" s="2133"/>
      <c r="GEI19" s="2133"/>
      <c r="GEJ19" s="2133"/>
      <c r="GEK19" s="2133"/>
      <c r="GEL19" s="2133"/>
      <c r="GEM19" s="2133"/>
      <c r="GEP19" s="2133"/>
      <c r="GEQ19" s="2133"/>
      <c r="GER19" s="2133"/>
      <c r="GES19" s="2133"/>
      <c r="GET19" s="2133"/>
      <c r="GEU19" s="2133"/>
      <c r="GEX19" s="2133"/>
      <c r="GEY19" s="2133"/>
      <c r="GEZ19" s="2133"/>
      <c r="GFA19" s="2133"/>
      <c r="GFB19" s="2133"/>
      <c r="GFC19" s="2133"/>
      <c r="GFF19" s="2133"/>
      <c r="GFG19" s="2133"/>
      <c r="GFH19" s="2133"/>
      <c r="GFI19" s="2133"/>
      <c r="GFJ19" s="2133"/>
      <c r="GFK19" s="2133"/>
      <c r="GFN19" s="2133"/>
      <c r="GFO19" s="2133"/>
      <c r="GFP19" s="2133"/>
      <c r="GFQ19" s="2133"/>
      <c r="GFR19" s="2133"/>
      <c r="GFS19" s="2133"/>
      <c r="GFV19" s="2133"/>
      <c r="GFW19" s="2133"/>
      <c r="GFX19" s="2133"/>
      <c r="GFY19" s="2133"/>
      <c r="GFZ19" s="2133"/>
      <c r="GGA19" s="2133"/>
      <c r="GGD19" s="2133"/>
      <c r="GGE19" s="2133"/>
      <c r="GGF19" s="2133"/>
      <c r="GGG19" s="2133"/>
      <c r="GGH19" s="2133"/>
      <c r="GGI19" s="2133"/>
      <c r="GGL19" s="2133"/>
      <c r="GGM19" s="2133"/>
      <c r="GGN19" s="2133"/>
      <c r="GGO19" s="2133"/>
      <c r="GGP19" s="2133"/>
      <c r="GGQ19" s="2133"/>
      <c r="GGT19" s="2133"/>
      <c r="GGU19" s="2133"/>
      <c r="GGV19" s="2133"/>
      <c r="GGW19" s="2133"/>
      <c r="GGX19" s="2133"/>
      <c r="GGY19" s="2133"/>
      <c r="GHB19" s="2133"/>
      <c r="GHC19" s="2133"/>
      <c r="GHD19" s="2133"/>
      <c r="GHE19" s="2133"/>
      <c r="GHF19" s="2133"/>
      <c r="GHG19" s="2133"/>
      <c r="GHJ19" s="2133"/>
      <c r="GHK19" s="2133"/>
      <c r="GHL19" s="2133"/>
      <c r="GHM19" s="2133"/>
      <c r="GHN19" s="2133"/>
      <c r="GHO19" s="2133"/>
      <c r="GHR19" s="2133"/>
      <c r="GHS19" s="2133"/>
      <c r="GHT19" s="2133"/>
      <c r="GHU19" s="2133"/>
      <c r="GHV19" s="2133"/>
      <c r="GHW19" s="2133"/>
      <c r="GHZ19" s="2133"/>
      <c r="GIA19" s="2133"/>
      <c r="GIB19" s="2133"/>
      <c r="GIC19" s="2133"/>
      <c r="GID19" s="2133"/>
      <c r="GIE19" s="2133"/>
      <c r="GIH19" s="2133"/>
      <c r="GII19" s="2133"/>
      <c r="GIJ19" s="2133"/>
      <c r="GIK19" s="2133"/>
      <c r="GIL19" s="2133"/>
      <c r="GIM19" s="2133"/>
      <c r="GIP19" s="2133"/>
      <c r="GIQ19" s="2133"/>
      <c r="GIR19" s="2133"/>
      <c r="GIS19" s="2133"/>
      <c r="GIT19" s="2133"/>
      <c r="GIU19" s="2133"/>
      <c r="GIX19" s="2133"/>
      <c r="GIY19" s="2133"/>
      <c r="GIZ19" s="2133"/>
      <c r="GJA19" s="2133"/>
      <c r="GJB19" s="2133"/>
      <c r="GJC19" s="2133"/>
      <c r="GJF19" s="2133"/>
      <c r="GJG19" s="2133"/>
      <c r="GJH19" s="2133"/>
      <c r="GJI19" s="2133"/>
      <c r="GJJ19" s="2133"/>
      <c r="GJK19" s="2133"/>
      <c r="GJN19" s="2133"/>
      <c r="GJO19" s="2133"/>
      <c r="GJP19" s="2133"/>
      <c r="GJQ19" s="2133"/>
      <c r="GJR19" s="2133"/>
      <c r="GJS19" s="2133"/>
      <c r="GJV19" s="2133"/>
      <c r="GJW19" s="2133"/>
      <c r="GJX19" s="2133"/>
      <c r="GJY19" s="2133"/>
      <c r="GJZ19" s="2133"/>
      <c r="GKA19" s="2133"/>
      <c r="GKD19" s="2133"/>
      <c r="GKE19" s="2133"/>
      <c r="GKF19" s="2133"/>
      <c r="GKG19" s="2133"/>
      <c r="GKH19" s="2133"/>
      <c r="GKI19" s="2133"/>
      <c r="GKL19" s="2133"/>
      <c r="GKM19" s="2133"/>
      <c r="GKN19" s="2133"/>
      <c r="GKO19" s="2133"/>
      <c r="GKP19" s="2133"/>
      <c r="GKQ19" s="2133"/>
      <c r="GKT19" s="2133"/>
      <c r="GKU19" s="2133"/>
      <c r="GKV19" s="2133"/>
      <c r="GKW19" s="2133"/>
      <c r="GKX19" s="2133"/>
      <c r="GKY19" s="2133"/>
      <c r="GLB19" s="2133"/>
      <c r="GLC19" s="2133"/>
      <c r="GLD19" s="2133"/>
      <c r="GLE19" s="2133"/>
      <c r="GLF19" s="2133"/>
      <c r="GLG19" s="2133"/>
      <c r="GLJ19" s="2133"/>
      <c r="GLK19" s="2133"/>
      <c r="GLL19" s="2133"/>
      <c r="GLM19" s="2133"/>
      <c r="GLN19" s="2133"/>
      <c r="GLO19" s="2133"/>
      <c r="GLR19" s="2133"/>
      <c r="GLS19" s="2133"/>
      <c r="GLT19" s="2133"/>
      <c r="GLU19" s="2133"/>
      <c r="GLV19" s="2133"/>
      <c r="GLW19" s="2133"/>
      <c r="GLZ19" s="2133"/>
      <c r="GMA19" s="2133"/>
      <c r="GMB19" s="2133"/>
      <c r="GMC19" s="2133"/>
      <c r="GMD19" s="2133"/>
      <c r="GME19" s="2133"/>
      <c r="GMH19" s="2133"/>
      <c r="GMI19" s="2133"/>
      <c r="GMJ19" s="2133"/>
      <c r="GMK19" s="2133"/>
      <c r="GML19" s="2133"/>
      <c r="GMM19" s="2133"/>
      <c r="GMP19" s="2133"/>
      <c r="GMQ19" s="2133"/>
      <c r="GMR19" s="2133"/>
      <c r="GMS19" s="2133"/>
      <c r="GMT19" s="2133"/>
      <c r="GMU19" s="2133"/>
      <c r="GMX19" s="2133"/>
      <c r="GMY19" s="2133"/>
      <c r="GMZ19" s="2133"/>
      <c r="GNA19" s="2133"/>
      <c r="GNB19" s="2133"/>
      <c r="GNC19" s="2133"/>
      <c r="GNF19" s="2133"/>
      <c r="GNG19" s="2133"/>
      <c r="GNH19" s="2133"/>
      <c r="GNI19" s="2133"/>
      <c r="GNJ19" s="2133"/>
      <c r="GNK19" s="2133"/>
      <c r="GNN19" s="2133"/>
      <c r="GNO19" s="2133"/>
      <c r="GNP19" s="2133"/>
      <c r="GNQ19" s="2133"/>
      <c r="GNR19" s="2133"/>
      <c r="GNS19" s="2133"/>
      <c r="GNV19" s="2133"/>
      <c r="GNW19" s="2133"/>
      <c r="GNX19" s="2133"/>
      <c r="GNY19" s="2133"/>
      <c r="GNZ19" s="2133"/>
      <c r="GOA19" s="2133"/>
      <c r="GOD19" s="2133"/>
      <c r="GOE19" s="2133"/>
      <c r="GOF19" s="2133"/>
      <c r="GOG19" s="2133"/>
      <c r="GOH19" s="2133"/>
      <c r="GOI19" s="2133"/>
      <c r="GOL19" s="2133"/>
      <c r="GOM19" s="2133"/>
      <c r="GON19" s="2133"/>
      <c r="GOO19" s="2133"/>
      <c r="GOP19" s="2133"/>
      <c r="GOQ19" s="2133"/>
      <c r="GOT19" s="2133"/>
      <c r="GOU19" s="2133"/>
      <c r="GOV19" s="2133"/>
      <c r="GOW19" s="2133"/>
      <c r="GOX19" s="2133"/>
      <c r="GOY19" s="2133"/>
      <c r="GPB19" s="2133"/>
      <c r="GPC19" s="2133"/>
      <c r="GPD19" s="2133"/>
      <c r="GPE19" s="2133"/>
      <c r="GPF19" s="2133"/>
      <c r="GPG19" s="2133"/>
      <c r="GPJ19" s="2133"/>
      <c r="GPK19" s="2133"/>
      <c r="GPL19" s="2133"/>
      <c r="GPM19" s="2133"/>
      <c r="GPN19" s="2133"/>
      <c r="GPO19" s="2133"/>
      <c r="GPR19" s="2133"/>
      <c r="GPS19" s="2133"/>
      <c r="GPT19" s="2133"/>
      <c r="GPU19" s="2133"/>
      <c r="GPV19" s="2133"/>
      <c r="GPW19" s="2133"/>
      <c r="GPZ19" s="2133"/>
      <c r="GQA19" s="2133"/>
      <c r="GQB19" s="2133"/>
      <c r="GQC19" s="2133"/>
      <c r="GQD19" s="2133"/>
      <c r="GQE19" s="2133"/>
      <c r="GQH19" s="2133"/>
      <c r="GQI19" s="2133"/>
      <c r="GQJ19" s="2133"/>
      <c r="GQK19" s="2133"/>
      <c r="GQL19" s="2133"/>
      <c r="GQM19" s="2133"/>
      <c r="GQP19" s="2133"/>
      <c r="GQQ19" s="2133"/>
      <c r="GQR19" s="2133"/>
      <c r="GQS19" s="2133"/>
      <c r="GQT19" s="2133"/>
      <c r="GQU19" s="2133"/>
      <c r="GQX19" s="2133"/>
      <c r="GQY19" s="2133"/>
      <c r="GQZ19" s="2133"/>
      <c r="GRA19" s="2133"/>
      <c r="GRB19" s="2133"/>
      <c r="GRC19" s="2133"/>
      <c r="GRF19" s="2133"/>
      <c r="GRG19" s="2133"/>
      <c r="GRH19" s="2133"/>
      <c r="GRI19" s="2133"/>
      <c r="GRJ19" s="2133"/>
      <c r="GRK19" s="2133"/>
      <c r="GRN19" s="2133"/>
      <c r="GRO19" s="2133"/>
      <c r="GRP19" s="2133"/>
      <c r="GRQ19" s="2133"/>
      <c r="GRR19" s="2133"/>
      <c r="GRS19" s="2133"/>
      <c r="GRV19" s="2133"/>
      <c r="GRW19" s="2133"/>
      <c r="GRX19" s="2133"/>
      <c r="GRY19" s="2133"/>
      <c r="GRZ19" s="2133"/>
      <c r="GSA19" s="2133"/>
      <c r="GSD19" s="2133"/>
      <c r="GSE19" s="2133"/>
      <c r="GSF19" s="2133"/>
      <c r="GSG19" s="2133"/>
      <c r="GSH19" s="2133"/>
      <c r="GSI19" s="2133"/>
      <c r="GSL19" s="2133"/>
      <c r="GSM19" s="2133"/>
      <c r="GSN19" s="2133"/>
      <c r="GSO19" s="2133"/>
      <c r="GSP19" s="2133"/>
      <c r="GSQ19" s="2133"/>
      <c r="GST19" s="2133"/>
      <c r="GSU19" s="2133"/>
      <c r="GSV19" s="2133"/>
      <c r="GSW19" s="2133"/>
      <c r="GSX19" s="2133"/>
      <c r="GSY19" s="2133"/>
      <c r="GTB19" s="2133"/>
      <c r="GTC19" s="2133"/>
      <c r="GTD19" s="2133"/>
      <c r="GTE19" s="2133"/>
      <c r="GTF19" s="2133"/>
      <c r="GTG19" s="2133"/>
      <c r="GTJ19" s="2133"/>
      <c r="GTK19" s="2133"/>
      <c r="GTL19" s="2133"/>
      <c r="GTM19" s="2133"/>
      <c r="GTN19" s="2133"/>
      <c r="GTO19" s="2133"/>
      <c r="GTR19" s="2133"/>
      <c r="GTS19" s="2133"/>
      <c r="GTT19" s="2133"/>
      <c r="GTU19" s="2133"/>
      <c r="GTV19" s="2133"/>
      <c r="GTW19" s="2133"/>
      <c r="GTZ19" s="2133"/>
      <c r="GUA19" s="2133"/>
      <c r="GUB19" s="2133"/>
      <c r="GUC19" s="2133"/>
      <c r="GUD19" s="2133"/>
      <c r="GUE19" s="2133"/>
      <c r="GUH19" s="2133"/>
      <c r="GUI19" s="2133"/>
      <c r="GUJ19" s="2133"/>
      <c r="GUK19" s="2133"/>
      <c r="GUL19" s="2133"/>
      <c r="GUM19" s="2133"/>
      <c r="GUP19" s="2133"/>
      <c r="GUQ19" s="2133"/>
      <c r="GUR19" s="2133"/>
      <c r="GUS19" s="2133"/>
      <c r="GUT19" s="2133"/>
      <c r="GUU19" s="2133"/>
      <c r="GUX19" s="2133"/>
      <c r="GUY19" s="2133"/>
      <c r="GUZ19" s="2133"/>
      <c r="GVA19" s="2133"/>
      <c r="GVB19" s="2133"/>
      <c r="GVC19" s="2133"/>
      <c r="GVF19" s="2133"/>
      <c r="GVG19" s="2133"/>
      <c r="GVH19" s="2133"/>
      <c r="GVI19" s="2133"/>
      <c r="GVJ19" s="2133"/>
      <c r="GVK19" s="2133"/>
      <c r="GVN19" s="2133"/>
      <c r="GVO19" s="2133"/>
      <c r="GVP19" s="2133"/>
      <c r="GVQ19" s="2133"/>
      <c r="GVR19" s="2133"/>
      <c r="GVS19" s="2133"/>
      <c r="GVV19" s="2133"/>
      <c r="GVW19" s="2133"/>
      <c r="GVX19" s="2133"/>
      <c r="GVY19" s="2133"/>
      <c r="GVZ19" s="2133"/>
      <c r="GWA19" s="2133"/>
      <c r="GWD19" s="2133"/>
      <c r="GWE19" s="2133"/>
      <c r="GWF19" s="2133"/>
      <c r="GWG19" s="2133"/>
      <c r="GWH19" s="2133"/>
      <c r="GWI19" s="2133"/>
      <c r="GWL19" s="2133"/>
      <c r="GWM19" s="2133"/>
      <c r="GWN19" s="2133"/>
      <c r="GWO19" s="2133"/>
      <c r="GWP19" s="2133"/>
      <c r="GWQ19" s="2133"/>
      <c r="GWT19" s="2133"/>
      <c r="GWU19" s="2133"/>
      <c r="GWV19" s="2133"/>
      <c r="GWW19" s="2133"/>
      <c r="GWX19" s="2133"/>
      <c r="GWY19" s="2133"/>
      <c r="GXB19" s="2133"/>
      <c r="GXC19" s="2133"/>
      <c r="GXD19" s="2133"/>
      <c r="GXE19" s="2133"/>
      <c r="GXF19" s="2133"/>
      <c r="GXG19" s="2133"/>
      <c r="GXJ19" s="2133"/>
      <c r="GXK19" s="2133"/>
      <c r="GXL19" s="2133"/>
      <c r="GXM19" s="2133"/>
      <c r="GXN19" s="2133"/>
      <c r="GXO19" s="2133"/>
      <c r="GXR19" s="2133"/>
      <c r="GXS19" s="2133"/>
      <c r="GXT19" s="2133"/>
      <c r="GXU19" s="2133"/>
      <c r="GXV19" s="2133"/>
      <c r="GXW19" s="2133"/>
      <c r="GXZ19" s="2133"/>
      <c r="GYA19" s="2133"/>
      <c r="GYB19" s="2133"/>
      <c r="GYC19" s="2133"/>
      <c r="GYD19" s="2133"/>
      <c r="GYE19" s="2133"/>
      <c r="GYH19" s="2133"/>
      <c r="GYI19" s="2133"/>
      <c r="GYJ19" s="2133"/>
      <c r="GYK19" s="2133"/>
      <c r="GYL19" s="2133"/>
      <c r="GYM19" s="2133"/>
      <c r="GYP19" s="2133"/>
      <c r="GYQ19" s="2133"/>
      <c r="GYR19" s="2133"/>
      <c r="GYS19" s="2133"/>
      <c r="GYT19" s="2133"/>
      <c r="GYU19" s="2133"/>
      <c r="GYX19" s="2133"/>
      <c r="GYY19" s="2133"/>
      <c r="GYZ19" s="2133"/>
      <c r="GZA19" s="2133"/>
      <c r="GZB19" s="2133"/>
      <c r="GZC19" s="2133"/>
      <c r="GZF19" s="2133"/>
      <c r="GZG19" s="2133"/>
      <c r="GZH19" s="2133"/>
      <c r="GZI19" s="2133"/>
      <c r="GZJ19" s="2133"/>
      <c r="GZK19" s="2133"/>
      <c r="GZN19" s="2133"/>
      <c r="GZO19" s="2133"/>
      <c r="GZP19" s="2133"/>
      <c r="GZQ19" s="2133"/>
      <c r="GZR19" s="2133"/>
      <c r="GZS19" s="2133"/>
      <c r="GZV19" s="2133"/>
      <c r="GZW19" s="2133"/>
      <c r="GZX19" s="2133"/>
      <c r="GZY19" s="2133"/>
      <c r="GZZ19" s="2133"/>
      <c r="HAA19" s="2133"/>
      <c r="HAD19" s="2133"/>
      <c r="HAE19" s="2133"/>
      <c r="HAF19" s="2133"/>
      <c r="HAG19" s="2133"/>
      <c r="HAH19" s="2133"/>
      <c r="HAI19" s="2133"/>
      <c r="HAL19" s="2133"/>
      <c r="HAM19" s="2133"/>
      <c r="HAN19" s="2133"/>
      <c r="HAO19" s="2133"/>
      <c r="HAP19" s="2133"/>
      <c r="HAQ19" s="2133"/>
      <c r="HAT19" s="2133"/>
      <c r="HAU19" s="2133"/>
      <c r="HAV19" s="2133"/>
      <c r="HAW19" s="2133"/>
      <c r="HAX19" s="2133"/>
      <c r="HAY19" s="2133"/>
      <c r="HBB19" s="2133"/>
      <c r="HBC19" s="2133"/>
      <c r="HBD19" s="2133"/>
      <c r="HBE19" s="2133"/>
      <c r="HBF19" s="2133"/>
      <c r="HBG19" s="2133"/>
      <c r="HBJ19" s="2133"/>
      <c r="HBK19" s="2133"/>
      <c r="HBL19" s="2133"/>
      <c r="HBM19" s="2133"/>
      <c r="HBN19" s="2133"/>
      <c r="HBO19" s="2133"/>
      <c r="HBR19" s="2133"/>
      <c r="HBS19" s="2133"/>
      <c r="HBT19" s="2133"/>
      <c r="HBU19" s="2133"/>
      <c r="HBV19" s="2133"/>
      <c r="HBW19" s="2133"/>
      <c r="HBZ19" s="2133"/>
      <c r="HCA19" s="2133"/>
      <c r="HCB19" s="2133"/>
      <c r="HCC19" s="2133"/>
      <c r="HCD19" s="2133"/>
      <c r="HCE19" s="2133"/>
      <c r="HCH19" s="2133"/>
      <c r="HCI19" s="2133"/>
      <c r="HCJ19" s="2133"/>
      <c r="HCK19" s="2133"/>
      <c r="HCL19" s="2133"/>
      <c r="HCM19" s="2133"/>
      <c r="HCP19" s="2133"/>
      <c r="HCQ19" s="2133"/>
      <c r="HCR19" s="2133"/>
      <c r="HCS19" s="2133"/>
      <c r="HCT19" s="2133"/>
      <c r="HCU19" s="2133"/>
      <c r="HCX19" s="2133"/>
      <c r="HCY19" s="2133"/>
      <c r="HCZ19" s="2133"/>
      <c r="HDA19" s="2133"/>
      <c r="HDB19" s="2133"/>
      <c r="HDC19" s="2133"/>
      <c r="HDF19" s="2133"/>
      <c r="HDG19" s="2133"/>
      <c r="HDH19" s="2133"/>
      <c r="HDI19" s="2133"/>
      <c r="HDJ19" s="2133"/>
      <c r="HDK19" s="2133"/>
      <c r="HDN19" s="2133"/>
      <c r="HDO19" s="2133"/>
      <c r="HDP19" s="2133"/>
      <c r="HDQ19" s="2133"/>
      <c r="HDR19" s="2133"/>
      <c r="HDS19" s="2133"/>
      <c r="HDV19" s="2133"/>
      <c r="HDW19" s="2133"/>
      <c r="HDX19" s="2133"/>
      <c r="HDY19" s="2133"/>
      <c r="HDZ19" s="2133"/>
      <c r="HEA19" s="2133"/>
      <c r="HED19" s="2133"/>
      <c r="HEE19" s="2133"/>
      <c r="HEF19" s="2133"/>
      <c r="HEG19" s="2133"/>
      <c r="HEH19" s="2133"/>
      <c r="HEI19" s="2133"/>
      <c r="HEL19" s="2133"/>
      <c r="HEM19" s="2133"/>
      <c r="HEN19" s="2133"/>
      <c r="HEO19" s="2133"/>
      <c r="HEP19" s="2133"/>
      <c r="HEQ19" s="2133"/>
      <c r="HET19" s="2133"/>
      <c r="HEU19" s="2133"/>
      <c r="HEV19" s="2133"/>
      <c r="HEW19" s="2133"/>
      <c r="HEX19" s="2133"/>
      <c r="HEY19" s="2133"/>
      <c r="HFB19" s="2133"/>
      <c r="HFC19" s="2133"/>
      <c r="HFD19" s="2133"/>
      <c r="HFE19" s="2133"/>
      <c r="HFF19" s="2133"/>
      <c r="HFG19" s="2133"/>
      <c r="HFJ19" s="2133"/>
      <c r="HFK19" s="2133"/>
      <c r="HFL19" s="2133"/>
      <c r="HFM19" s="2133"/>
      <c r="HFN19" s="2133"/>
      <c r="HFO19" s="2133"/>
      <c r="HFR19" s="2133"/>
      <c r="HFS19" s="2133"/>
      <c r="HFT19" s="2133"/>
      <c r="HFU19" s="2133"/>
      <c r="HFV19" s="2133"/>
      <c r="HFW19" s="2133"/>
      <c r="HFZ19" s="2133"/>
      <c r="HGA19" s="2133"/>
      <c r="HGB19" s="2133"/>
      <c r="HGC19" s="2133"/>
      <c r="HGD19" s="2133"/>
      <c r="HGE19" s="2133"/>
      <c r="HGH19" s="2133"/>
      <c r="HGI19" s="2133"/>
      <c r="HGJ19" s="2133"/>
      <c r="HGK19" s="2133"/>
      <c r="HGL19" s="2133"/>
      <c r="HGM19" s="2133"/>
      <c r="HGP19" s="2133"/>
      <c r="HGQ19" s="2133"/>
      <c r="HGR19" s="2133"/>
      <c r="HGS19" s="2133"/>
      <c r="HGT19" s="2133"/>
      <c r="HGU19" s="2133"/>
      <c r="HGX19" s="2133"/>
      <c r="HGY19" s="2133"/>
      <c r="HGZ19" s="2133"/>
      <c r="HHA19" s="2133"/>
      <c r="HHB19" s="2133"/>
      <c r="HHC19" s="2133"/>
      <c r="HHF19" s="2133"/>
      <c r="HHG19" s="2133"/>
      <c r="HHH19" s="2133"/>
      <c r="HHI19" s="2133"/>
      <c r="HHJ19" s="2133"/>
      <c r="HHK19" s="2133"/>
      <c r="HHN19" s="2133"/>
      <c r="HHO19" s="2133"/>
      <c r="HHP19" s="2133"/>
      <c r="HHQ19" s="2133"/>
      <c r="HHR19" s="2133"/>
      <c r="HHS19" s="2133"/>
      <c r="HHV19" s="2133"/>
      <c r="HHW19" s="2133"/>
      <c r="HHX19" s="2133"/>
      <c r="HHY19" s="2133"/>
      <c r="HHZ19" s="2133"/>
      <c r="HIA19" s="2133"/>
      <c r="HID19" s="2133"/>
      <c r="HIE19" s="2133"/>
      <c r="HIF19" s="2133"/>
      <c r="HIG19" s="2133"/>
      <c r="HIH19" s="2133"/>
      <c r="HII19" s="2133"/>
      <c r="HIL19" s="2133"/>
      <c r="HIM19" s="2133"/>
      <c r="HIN19" s="2133"/>
      <c r="HIO19" s="2133"/>
      <c r="HIP19" s="2133"/>
      <c r="HIQ19" s="2133"/>
      <c r="HIT19" s="2133"/>
      <c r="HIU19" s="2133"/>
      <c r="HIV19" s="2133"/>
      <c r="HIW19" s="2133"/>
      <c r="HIX19" s="2133"/>
      <c r="HIY19" s="2133"/>
      <c r="HJB19" s="2133"/>
      <c r="HJC19" s="2133"/>
      <c r="HJD19" s="2133"/>
      <c r="HJE19" s="2133"/>
      <c r="HJF19" s="2133"/>
      <c r="HJG19" s="2133"/>
      <c r="HJJ19" s="2133"/>
      <c r="HJK19" s="2133"/>
      <c r="HJL19" s="2133"/>
      <c r="HJM19" s="2133"/>
      <c r="HJN19" s="2133"/>
      <c r="HJO19" s="2133"/>
      <c r="HJR19" s="2133"/>
      <c r="HJS19" s="2133"/>
      <c r="HJT19" s="2133"/>
      <c r="HJU19" s="2133"/>
      <c r="HJV19" s="2133"/>
      <c r="HJW19" s="2133"/>
      <c r="HJZ19" s="2133"/>
      <c r="HKA19" s="2133"/>
      <c r="HKB19" s="2133"/>
      <c r="HKC19" s="2133"/>
      <c r="HKD19" s="2133"/>
      <c r="HKE19" s="2133"/>
      <c r="HKH19" s="2133"/>
      <c r="HKI19" s="2133"/>
      <c r="HKJ19" s="2133"/>
      <c r="HKK19" s="2133"/>
      <c r="HKL19" s="2133"/>
      <c r="HKM19" s="2133"/>
      <c r="HKP19" s="2133"/>
      <c r="HKQ19" s="2133"/>
      <c r="HKR19" s="2133"/>
      <c r="HKS19" s="2133"/>
      <c r="HKT19" s="2133"/>
      <c r="HKU19" s="2133"/>
      <c r="HKX19" s="2133"/>
      <c r="HKY19" s="2133"/>
      <c r="HKZ19" s="2133"/>
      <c r="HLA19" s="2133"/>
      <c r="HLB19" s="2133"/>
      <c r="HLC19" s="2133"/>
      <c r="HLF19" s="2133"/>
      <c r="HLG19" s="2133"/>
      <c r="HLH19" s="2133"/>
      <c r="HLI19" s="2133"/>
      <c r="HLJ19" s="2133"/>
      <c r="HLK19" s="2133"/>
      <c r="HLN19" s="2133"/>
      <c r="HLO19" s="2133"/>
      <c r="HLP19" s="2133"/>
      <c r="HLQ19" s="2133"/>
      <c r="HLR19" s="2133"/>
      <c r="HLS19" s="2133"/>
      <c r="HLV19" s="2133"/>
      <c r="HLW19" s="2133"/>
      <c r="HLX19" s="2133"/>
      <c r="HLY19" s="2133"/>
      <c r="HLZ19" s="2133"/>
      <c r="HMA19" s="2133"/>
      <c r="HMD19" s="2133"/>
      <c r="HME19" s="2133"/>
      <c r="HMF19" s="2133"/>
      <c r="HMG19" s="2133"/>
      <c r="HMH19" s="2133"/>
      <c r="HMI19" s="2133"/>
      <c r="HML19" s="2133"/>
      <c r="HMM19" s="2133"/>
      <c r="HMN19" s="2133"/>
      <c r="HMO19" s="2133"/>
      <c r="HMP19" s="2133"/>
      <c r="HMQ19" s="2133"/>
      <c r="HMT19" s="2133"/>
      <c r="HMU19" s="2133"/>
      <c r="HMV19" s="2133"/>
      <c r="HMW19" s="2133"/>
      <c r="HMX19" s="2133"/>
      <c r="HMY19" s="2133"/>
      <c r="HNB19" s="2133"/>
      <c r="HNC19" s="2133"/>
      <c r="HND19" s="2133"/>
      <c r="HNE19" s="2133"/>
      <c r="HNF19" s="2133"/>
      <c r="HNG19" s="2133"/>
      <c r="HNJ19" s="2133"/>
      <c r="HNK19" s="2133"/>
      <c r="HNL19" s="2133"/>
      <c r="HNM19" s="2133"/>
      <c r="HNN19" s="2133"/>
      <c r="HNO19" s="2133"/>
      <c r="HNR19" s="2133"/>
      <c r="HNS19" s="2133"/>
      <c r="HNT19" s="2133"/>
      <c r="HNU19" s="2133"/>
      <c r="HNV19" s="2133"/>
      <c r="HNW19" s="2133"/>
      <c r="HNZ19" s="2133"/>
      <c r="HOA19" s="2133"/>
      <c r="HOB19" s="2133"/>
      <c r="HOC19" s="2133"/>
      <c r="HOD19" s="2133"/>
      <c r="HOE19" s="2133"/>
      <c r="HOH19" s="2133"/>
      <c r="HOI19" s="2133"/>
      <c r="HOJ19" s="2133"/>
      <c r="HOK19" s="2133"/>
      <c r="HOL19" s="2133"/>
      <c r="HOM19" s="2133"/>
      <c r="HOP19" s="2133"/>
      <c r="HOQ19" s="2133"/>
      <c r="HOR19" s="2133"/>
      <c r="HOS19" s="2133"/>
      <c r="HOT19" s="2133"/>
      <c r="HOU19" s="2133"/>
      <c r="HOX19" s="2133"/>
      <c r="HOY19" s="2133"/>
      <c r="HOZ19" s="2133"/>
      <c r="HPA19" s="2133"/>
      <c r="HPB19" s="2133"/>
      <c r="HPC19" s="2133"/>
      <c r="HPF19" s="2133"/>
      <c r="HPG19" s="2133"/>
      <c r="HPH19" s="2133"/>
      <c r="HPI19" s="2133"/>
      <c r="HPJ19" s="2133"/>
      <c r="HPK19" s="2133"/>
      <c r="HPN19" s="2133"/>
      <c r="HPO19" s="2133"/>
      <c r="HPP19" s="2133"/>
      <c r="HPQ19" s="2133"/>
      <c r="HPR19" s="2133"/>
      <c r="HPS19" s="2133"/>
      <c r="HPV19" s="2133"/>
      <c r="HPW19" s="2133"/>
      <c r="HPX19" s="2133"/>
      <c r="HPY19" s="2133"/>
      <c r="HPZ19" s="2133"/>
      <c r="HQA19" s="2133"/>
      <c r="HQD19" s="2133"/>
      <c r="HQE19" s="2133"/>
      <c r="HQF19" s="2133"/>
      <c r="HQG19" s="2133"/>
      <c r="HQH19" s="2133"/>
      <c r="HQI19" s="2133"/>
      <c r="HQL19" s="2133"/>
      <c r="HQM19" s="2133"/>
      <c r="HQN19" s="2133"/>
      <c r="HQO19" s="2133"/>
      <c r="HQP19" s="2133"/>
      <c r="HQQ19" s="2133"/>
      <c r="HQT19" s="2133"/>
      <c r="HQU19" s="2133"/>
      <c r="HQV19" s="2133"/>
      <c r="HQW19" s="2133"/>
      <c r="HQX19" s="2133"/>
      <c r="HQY19" s="2133"/>
      <c r="HRB19" s="2133"/>
      <c r="HRC19" s="2133"/>
      <c r="HRD19" s="2133"/>
      <c r="HRE19" s="2133"/>
      <c r="HRF19" s="2133"/>
      <c r="HRG19" s="2133"/>
      <c r="HRJ19" s="2133"/>
      <c r="HRK19" s="2133"/>
      <c r="HRL19" s="2133"/>
      <c r="HRM19" s="2133"/>
      <c r="HRN19" s="2133"/>
      <c r="HRO19" s="2133"/>
      <c r="HRR19" s="2133"/>
      <c r="HRS19" s="2133"/>
      <c r="HRT19" s="2133"/>
      <c r="HRU19" s="2133"/>
      <c r="HRV19" s="2133"/>
      <c r="HRW19" s="2133"/>
      <c r="HRZ19" s="2133"/>
      <c r="HSA19" s="2133"/>
      <c r="HSB19" s="2133"/>
      <c r="HSC19" s="2133"/>
      <c r="HSD19" s="2133"/>
      <c r="HSE19" s="2133"/>
      <c r="HSH19" s="2133"/>
      <c r="HSI19" s="2133"/>
      <c r="HSJ19" s="2133"/>
      <c r="HSK19" s="2133"/>
      <c r="HSL19" s="2133"/>
      <c r="HSM19" s="2133"/>
      <c r="HSP19" s="2133"/>
      <c r="HSQ19" s="2133"/>
      <c r="HSR19" s="2133"/>
      <c r="HSS19" s="2133"/>
      <c r="HST19" s="2133"/>
      <c r="HSU19" s="2133"/>
      <c r="HSX19" s="2133"/>
      <c r="HSY19" s="2133"/>
      <c r="HSZ19" s="2133"/>
      <c r="HTA19" s="2133"/>
      <c r="HTB19" s="2133"/>
      <c r="HTC19" s="2133"/>
      <c r="HTF19" s="2133"/>
      <c r="HTG19" s="2133"/>
      <c r="HTH19" s="2133"/>
      <c r="HTI19" s="2133"/>
      <c r="HTJ19" s="2133"/>
      <c r="HTK19" s="2133"/>
      <c r="HTN19" s="2133"/>
      <c r="HTO19" s="2133"/>
      <c r="HTP19" s="2133"/>
      <c r="HTQ19" s="2133"/>
      <c r="HTR19" s="2133"/>
      <c r="HTS19" s="2133"/>
      <c r="HTV19" s="2133"/>
      <c r="HTW19" s="2133"/>
      <c r="HTX19" s="2133"/>
      <c r="HTY19" s="2133"/>
      <c r="HTZ19" s="2133"/>
      <c r="HUA19" s="2133"/>
      <c r="HUD19" s="2133"/>
      <c r="HUE19" s="2133"/>
      <c r="HUF19" s="2133"/>
      <c r="HUG19" s="2133"/>
      <c r="HUH19" s="2133"/>
      <c r="HUI19" s="2133"/>
      <c r="HUL19" s="2133"/>
      <c r="HUM19" s="2133"/>
      <c r="HUN19" s="2133"/>
      <c r="HUO19" s="2133"/>
      <c r="HUP19" s="2133"/>
      <c r="HUQ19" s="2133"/>
      <c r="HUT19" s="2133"/>
      <c r="HUU19" s="2133"/>
      <c r="HUV19" s="2133"/>
      <c r="HUW19" s="2133"/>
      <c r="HUX19" s="2133"/>
      <c r="HUY19" s="2133"/>
      <c r="HVB19" s="2133"/>
      <c r="HVC19" s="2133"/>
      <c r="HVD19" s="2133"/>
      <c r="HVE19" s="2133"/>
      <c r="HVF19" s="2133"/>
      <c r="HVG19" s="2133"/>
      <c r="HVJ19" s="2133"/>
      <c r="HVK19" s="2133"/>
      <c r="HVL19" s="2133"/>
      <c r="HVM19" s="2133"/>
      <c r="HVN19" s="2133"/>
      <c r="HVO19" s="2133"/>
      <c r="HVR19" s="2133"/>
      <c r="HVS19" s="2133"/>
      <c r="HVT19" s="2133"/>
      <c r="HVU19" s="2133"/>
      <c r="HVV19" s="2133"/>
      <c r="HVW19" s="2133"/>
      <c r="HVZ19" s="2133"/>
      <c r="HWA19" s="2133"/>
      <c r="HWB19" s="2133"/>
      <c r="HWC19" s="2133"/>
      <c r="HWD19" s="2133"/>
      <c r="HWE19" s="2133"/>
      <c r="HWH19" s="2133"/>
      <c r="HWI19" s="2133"/>
      <c r="HWJ19" s="2133"/>
      <c r="HWK19" s="2133"/>
      <c r="HWL19" s="2133"/>
      <c r="HWM19" s="2133"/>
      <c r="HWP19" s="2133"/>
      <c r="HWQ19" s="2133"/>
      <c r="HWR19" s="2133"/>
      <c r="HWS19" s="2133"/>
      <c r="HWT19" s="2133"/>
      <c r="HWU19" s="2133"/>
      <c r="HWX19" s="2133"/>
      <c r="HWY19" s="2133"/>
      <c r="HWZ19" s="2133"/>
      <c r="HXA19" s="2133"/>
      <c r="HXB19" s="2133"/>
      <c r="HXC19" s="2133"/>
      <c r="HXF19" s="2133"/>
      <c r="HXG19" s="2133"/>
      <c r="HXH19" s="2133"/>
      <c r="HXI19" s="2133"/>
      <c r="HXJ19" s="2133"/>
      <c r="HXK19" s="2133"/>
      <c r="HXN19" s="2133"/>
      <c r="HXO19" s="2133"/>
      <c r="HXP19" s="2133"/>
      <c r="HXQ19" s="2133"/>
      <c r="HXR19" s="2133"/>
      <c r="HXS19" s="2133"/>
      <c r="HXV19" s="2133"/>
      <c r="HXW19" s="2133"/>
      <c r="HXX19" s="2133"/>
      <c r="HXY19" s="2133"/>
      <c r="HXZ19" s="2133"/>
      <c r="HYA19" s="2133"/>
      <c r="HYD19" s="2133"/>
      <c r="HYE19" s="2133"/>
      <c r="HYF19" s="2133"/>
      <c r="HYG19" s="2133"/>
      <c r="HYH19" s="2133"/>
      <c r="HYI19" s="2133"/>
      <c r="HYL19" s="2133"/>
      <c r="HYM19" s="2133"/>
      <c r="HYN19" s="2133"/>
      <c r="HYO19" s="2133"/>
      <c r="HYP19" s="2133"/>
      <c r="HYQ19" s="2133"/>
      <c r="HYT19" s="2133"/>
      <c r="HYU19" s="2133"/>
      <c r="HYV19" s="2133"/>
      <c r="HYW19" s="2133"/>
      <c r="HYX19" s="2133"/>
      <c r="HYY19" s="2133"/>
      <c r="HZB19" s="2133"/>
      <c r="HZC19" s="2133"/>
      <c r="HZD19" s="2133"/>
      <c r="HZE19" s="2133"/>
      <c r="HZF19" s="2133"/>
      <c r="HZG19" s="2133"/>
      <c r="HZJ19" s="2133"/>
      <c r="HZK19" s="2133"/>
      <c r="HZL19" s="2133"/>
      <c r="HZM19" s="2133"/>
      <c r="HZN19" s="2133"/>
      <c r="HZO19" s="2133"/>
      <c r="HZR19" s="2133"/>
      <c r="HZS19" s="2133"/>
      <c r="HZT19" s="2133"/>
      <c r="HZU19" s="2133"/>
      <c r="HZV19" s="2133"/>
      <c r="HZW19" s="2133"/>
      <c r="HZZ19" s="2133"/>
      <c r="IAA19" s="2133"/>
      <c r="IAB19" s="2133"/>
      <c r="IAC19" s="2133"/>
      <c r="IAD19" s="2133"/>
      <c r="IAE19" s="2133"/>
      <c r="IAH19" s="2133"/>
      <c r="IAI19" s="2133"/>
      <c r="IAJ19" s="2133"/>
      <c r="IAK19" s="2133"/>
      <c r="IAL19" s="2133"/>
      <c r="IAM19" s="2133"/>
      <c r="IAP19" s="2133"/>
      <c r="IAQ19" s="2133"/>
      <c r="IAR19" s="2133"/>
      <c r="IAS19" s="2133"/>
      <c r="IAT19" s="2133"/>
      <c r="IAU19" s="2133"/>
      <c r="IAX19" s="2133"/>
      <c r="IAY19" s="2133"/>
      <c r="IAZ19" s="2133"/>
      <c r="IBA19" s="2133"/>
      <c r="IBB19" s="2133"/>
      <c r="IBC19" s="2133"/>
      <c r="IBF19" s="2133"/>
      <c r="IBG19" s="2133"/>
      <c r="IBH19" s="2133"/>
      <c r="IBI19" s="2133"/>
      <c r="IBJ19" s="2133"/>
      <c r="IBK19" s="2133"/>
      <c r="IBN19" s="2133"/>
      <c r="IBO19" s="2133"/>
      <c r="IBP19" s="2133"/>
      <c r="IBQ19" s="2133"/>
      <c r="IBR19" s="2133"/>
      <c r="IBS19" s="2133"/>
      <c r="IBV19" s="2133"/>
      <c r="IBW19" s="2133"/>
      <c r="IBX19" s="2133"/>
      <c r="IBY19" s="2133"/>
      <c r="IBZ19" s="2133"/>
      <c r="ICA19" s="2133"/>
      <c r="ICD19" s="2133"/>
      <c r="ICE19" s="2133"/>
      <c r="ICF19" s="2133"/>
      <c r="ICG19" s="2133"/>
      <c r="ICH19" s="2133"/>
      <c r="ICI19" s="2133"/>
      <c r="ICL19" s="2133"/>
      <c r="ICM19" s="2133"/>
      <c r="ICN19" s="2133"/>
      <c r="ICO19" s="2133"/>
      <c r="ICP19" s="2133"/>
      <c r="ICQ19" s="2133"/>
      <c r="ICT19" s="2133"/>
      <c r="ICU19" s="2133"/>
      <c r="ICV19" s="2133"/>
      <c r="ICW19" s="2133"/>
      <c r="ICX19" s="2133"/>
      <c r="ICY19" s="2133"/>
      <c r="IDB19" s="2133"/>
      <c r="IDC19" s="2133"/>
      <c r="IDD19" s="2133"/>
      <c r="IDE19" s="2133"/>
      <c r="IDF19" s="2133"/>
      <c r="IDG19" s="2133"/>
      <c r="IDJ19" s="2133"/>
      <c r="IDK19" s="2133"/>
      <c r="IDL19" s="2133"/>
      <c r="IDM19" s="2133"/>
      <c r="IDN19" s="2133"/>
      <c r="IDO19" s="2133"/>
      <c r="IDR19" s="2133"/>
      <c r="IDS19" s="2133"/>
      <c r="IDT19" s="2133"/>
      <c r="IDU19" s="2133"/>
      <c r="IDV19" s="2133"/>
      <c r="IDW19" s="2133"/>
      <c r="IDZ19" s="2133"/>
      <c r="IEA19" s="2133"/>
      <c r="IEB19" s="2133"/>
      <c r="IEC19" s="2133"/>
      <c r="IED19" s="2133"/>
      <c r="IEE19" s="2133"/>
      <c r="IEH19" s="2133"/>
      <c r="IEI19" s="2133"/>
      <c r="IEJ19" s="2133"/>
      <c r="IEK19" s="2133"/>
      <c r="IEL19" s="2133"/>
      <c r="IEM19" s="2133"/>
      <c r="IEP19" s="2133"/>
      <c r="IEQ19" s="2133"/>
      <c r="IER19" s="2133"/>
      <c r="IES19" s="2133"/>
      <c r="IET19" s="2133"/>
      <c r="IEU19" s="2133"/>
      <c r="IEX19" s="2133"/>
      <c r="IEY19" s="2133"/>
      <c r="IEZ19" s="2133"/>
      <c r="IFA19" s="2133"/>
      <c r="IFB19" s="2133"/>
      <c r="IFC19" s="2133"/>
      <c r="IFF19" s="2133"/>
      <c r="IFG19" s="2133"/>
      <c r="IFH19" s="2133"/>
      <c r="IFI19" s="2133"/>
      <c r="IFJ19" s="2133"/>
      <c r="IFK19" s="2133"/>
      <c r="IFN19" s="2133"/>
      <c r="IFO19" s="2133"/>
      <c r="IFP19" s="2133"/>
      <c r="IFQ19" s="2133"/>
      <c r="IFR19" s="2133"/>
      <c r="IFS19" s="2133"/>
      <c r="IFV19" s="2133"/>
      <c r="IFW19" s="2133"/>
      <c r="IFX19" s="2133"/>
      <c r="IFY19" s="2133"/>
      <c r="IFZ19" s="2133"/>
      <c r="IGA19" s="2133"/>
      <c r="IGD19" s="2133"/>
      <c r="IGE19" s="2133"/>
      <c r="IGF19" s="2133"/>
      <c r="IGG19" s="2133"/>
      <c r="IGH19" s="2133"/>
      <c r="IGI19" s="2133"/>
      <c r="IGL19" s="2133"/>
      <c r="IGM19" s="2133"/>
      <c r="IGN19" s="2133"/>
      <c r="IGO19" s="2133"/>
      <c r="IGP19" s="2133"/>
      <c r="IGQ19" s="2133"/>
      <c r="IGT19" s="2133"/>
      <c r="IGU19" s="2133"/>
      <c r="IGV19" s="2133"/>
      <c r="IGW19" s="2133"/>
      <c r="IGX19" s="2133"/>
      <c r="IGY19" s="2133"/>
      <c r="IHB19" s="2133"/>
      <c r="IHC19" s="2133"/>
      <c r="IHD19" s="2133"/>
      <c r="IHE19" s="2133"/>
      <c r="IHF19" s="2133"/>
      <c r="IHG19" s="2133"/>
      <c r="IHJ19" s="2133"/>
      <c r="IHK19" s="2133"/>
      <c r="IHL19" s="2133"/>
      <c r="IHM19" s="2133"/>
      <c r="IHN19" s="2133"/>
      <c r="IHO19" s="2133"/>
      <c r="IHR19" s="2133"/>
      <c r="IHS19" s="2133"/>
      <c r="IHT19" s="2133"/>
      <c r="IHU19" s="2133"/>
      <c r="IHV19" s="2133"/>
      <c r="IHW19" s="2133"/>
      <c r="IHZ19" s="2133"/>
      <c r="IIA19" s="2133"/>
      <c r="IIB19" s="2133"/>
      <c r="IIC19" s="2133"/>
      <c r="IID19" s="2133"/>
      <c r="IIE19" s="2133"/>
      <c r="IIH19" s="2133"/>
      <c r="III19" s="2133"/>
      <c r="IIJ19" s="2133"/>
      <c r="IIK19" s="2133"/>
      <c r="IIL19" s="2133"/>
      <c r="IIM19" s="2133"/>
      <c r="IIP19" s="2133"/>
      <c r="IIQ19" s="2133"/>
      <c r="IIR19" s="2133"/>
      <c r="IIS19" s="2133"/>
      <c r="IIT19" s="2133"/>
      <c r="IIU19" s="2133"/>
      <c r="IIX19" s="2133"/>
      <c r="IIY19" s="2133"/>
      <c r="IIZ19" s="2133"/>
      <c r="IJA19" s="2133"/>
      <c r="IJB19" s="2133"/>
      <c r="IJC19" s="2133"/>
      <c r="IJF19" s="2133"/>
      <c r="IJG19" s="2133"/>
      <c r="IJH19" s="2133"/>
      <c r="IJI19" s="2133"/>
      <c r="IJJ19" s="2133"/>
      <c r="IJK19" s="2133"/>
      <c r="IJN19" s="2133"/>
      <c r="IJO19" s="2133"/>
      <c r="IJP19" s="2133"/>
      <c r="IJQ19" s="2133"/>
      <c r="IJR19" s="2133"/>
      <c r="IJS19" s="2133"/>
      <c r="IJV19" s="2133"/>
      <c r="IJW19" s="2133"/>
      <c r="IJX19" s="2133"/>
      <c r="IJY19" s="2133"/>
      <c r="IJZ19" s="2133"/>
      <c r="IKA19" s="2133"/>
      <c r="IKD19" s="2133"/>
      <c r="IKE19" s="2133"/>
      <c r="IKF19" s="2133"/>
      <c r="IKG19" s="2133"/>
      <c r="IKH19" s="2133"/>
      <c r="IKI19" s="2133"/>
      <c r="IKL19" s="2133"/>
      <c r="IKM19" s="2133"/>
      <c r="IKN19" s="2133"/>
      <c r="IKO19" s="2133"/>
      <c r="IKP19" s="2133"/>
      <c r="IKQ19" s="2133"/>
      <c r="IKT19" s="2133"/>
      <c r="IKU19" s="2133"/>
      <c r="IKV19" s="2133"/>
      <c r="IKW19" s="2133"/>
      <c r="IKX19" s="2133"/>
      <c r="IKY19" s="2133"/>
      <c r="ILB19" s="2133"/>
      <c r="ILC19" s="2133"/>
      <c r="ILD19" s="2133"/>
      <c r="ILE19" s="2133"/>
      <c r="ILF19" s="2133"/>
      <c r="ILG19" s="2133"/>
      <c r="ILJ19" s="2133"/>
      <c r="ILK19" s="2133"/>
      <c r="ILL19" s="2133"/>
      <c r="ILM19" s="2133"/>
      <c r="ILN19" s="2133"/>
      <c r="ILO19" s="2133"/>
      <c r="ILR19" s="2133"/>
      <c r="ILS19" s="2133"/>
      <c r="ILT19" s="2133"/>
      <c r="ILU19" s="2133"/>
      <c r="ILV19" s="2133"/>
      <c r="ILW19" s="2133"/>
      <c r="ILZ19" s="2133"/>
      <c r="IMA19" s="2133"/>
      <c r="IMB19" s="2133"/>
      <c r="IMC19" s="2133"/>
      <c r="IMD19" s="2133"/>
      <c r="IME19" s="2133"/>
      <c r="IMH19" s="2133"/>
      <c r="IMI19" s="2133"/>
      <c r="IMJ19" s="2133"/>
      <c r="IMK19" s="2133"/>
      <c r="IML19" s="2133"/>
      <c r="IMM19" s="2133"/>
      <c r="IMP19" s="2133"/>
      <c r="IMQ19" s="2133"/>
      <c r="IMR19" s="2133"/>
      <c r="IMS19" s="2133"/>
      <c r="IMT19" s="2133"/>
      <c r="IMU19" s="2133"/>
      <c r="IMX19" s="2133"/>
      <c r="IMY19" s="2133"/>
      <c r="IMZ19" s="2133"/>
      <c r="INA19" s="2133"/>
      <c r="INB19" s="2133"/>
      <c r="INC19" s="2133"/>
      <c r="INF19" s="2133"/>
      <c r="ING19" s="2133"/>
      <c r="INH19" s="2133"/>
      <c r="INI19" s="2133"/>
      <c r="INJ19" s="2133"/>
      <c r="INK19" s="2133"/>
      <c r="INN19" s="2133"/>
      <c r="INO19" s="2133"/>
      <c r="INP19" s="2133"/>
      <c r="INQ19" s="2133"/>
      <c r="INR19" s="2133"/>
      <c r="INS19" s="2133"/>
      <c r="INV19" s="2133"/>
      <c r="INW19" s="2133"/>
      <c r="INX19" s="2133"/>
      <c r="INY19" s="2133"/>
      <c r="INZ19" s="2133"/>
      <c r="IOA19" s="2133"/>
      <c r="IOD19" s="2133"/>
      <c r="IOE19" s="2133"/>
      <c r="IOF19" s="2133"/>
      <c r="IOG19" s="2133"/>
      <c r="IOH19" s="2133"/>
      <c r="IOI19" s="2133"/>
      <c r="IOL19" s="2133"/>
      <c r="IOM19" s="2133"/>
      <c r="ION19" s="2133"/>
      <c r="IOO19" s="2133"/>
      <c r="IOP19" s="2133"/>
      <c r="IOQ19" s="2133"/>
      <c r="IOT19" s="2133"/>
      <c r="IOU19" s="2133"/>
      <c r="IOV19" s="2133"/>
      <c r="IOW19" s="2133"/>
      <c r="IOX19" s="2133"/>
      <c r="IOY19" s="2133"/>
      <c r="IPB19" s="2133"/>
      <c r="IPC19" s="2133"/>
      <c r="IPD19" s="2133"/>
      <c r="IPE19" s="2133"/>
      <c r="IPF19" s="2133"/>
      <c r="IPG19" s="2133"/>
      <c r="IPJ19" s="2133"/>
      <c r="IPK19" s="2133"/>
      <c r="IPL19" s="2133"/>
      <c r="IPM19" s="2133"/>
      <c r="IPN19" s="2133"/>
      <c r="IPO19" s="2133"/>
      <c r="IPR19" s="2133"/>
      <c r="IPS19" s="2133"/>
      <c r="IPT19" s="2133"/>
      <c r="IPU19" s="2133"/>
      <c r="IPV19" s="2133"/>
      <c r="IPW19" s="2133"/>
      <c r="IPZ19" s="2133"/>
      <c r="IQA19" s="2133"/>
      <c r="IQB19" s="2133"/>
      <c r="IQC19" s="2133"/>
      <c r="IQD19" s="2133"/>
      <c r="IQE19" s="2133"/>
      <c r="IQH19" s="2133"/>
      <c r="IQI19" s="2133"/>
      <c r="IQJ19" s="2133"/>
      <c r="IQK19" s="2133"/>
      <c r="IQL19" s="2133"/>
      <c r="IQM19" s="2133"/>
      <c r="IQP19" s="2133"/>
      <c r="IQQ19" s="2133"/>
      <c r="IQR19" s="2133"/>
      <c r="IQS19" s="2133"/>
      <c r="IQT19" s="2133"/>
      <c r="IQU19" s="2133"/>
      <c r="IQX19" s="2133"/>
      <c r="IQY19" s="2133"/>
      <c r="IQZ19" s="2133"/>
      <c r="IRA19" s="2133"/>
      <c r="IRB19" s="2133"/>
      <c r="IRC19" s="2133"/>
      <c r="IRF19" s="2133"/>
      <c r="IRG19" s="2133"/>
      <c r="IRH19" s="2133"/>
      <c r="IRI19" s="2133"/>
      <c r="IRJ19" s="2133"/>
      <c r="IRK19" s="2133"/>
      <c r="IRN19" s="2133"/>
      <c r="IRO19" s="2133"/>
      <c r="IRP19" s="2133"/>
      <c r="IRQ19" s="2133"/>
      <c r="IRR19" s="2133"/>
      <c r="IRS19" s="2133"/>
      <c r="IRV19" s="2133"/>
      <c r="IRW19" s="2133"/>
      <c r="IRX19" s="2133"/>
      <c r="IRY19" s="2133"/>
      <c r="IRZ19" s="2133"/>
      <c r="ISA19" s="2133"/>
      <c r="ISD19" s="2133"/>
      <c r="ISE19" s="2133"/>
      <c r="ISF19" s="2133"/>
      <c r="ISG19" s="2133"/>
      <c r="ISH19" s="2133"/>
      <c r="ISI19" s="2133"/>
      <c r="ISL19" s="2133"/>
      <c r="ISM19" s="2133"/>
      <c r="ISN19" s="2133"/>
      <c r="ISO19" s="2133"/>
      <c r="ISP19" s="2133"/>
      <c r="ISQ19" s="2133"/>
      <c r="IST19" s="2133"/>
      <c r="ISU19" s="2133"/>
      <c r="ISV19" s="2133"/>
      <c r="ISW19" s="2133"/>
      <c r="ISX19" s="2133"/>
      <c r="ISY19" s="2133"/>
      <c r="ITB19" s="2133"/>
      <c r="ITC19" s="2133"/>
      <c r="ITD19" s="2133"/>
      <c r="ITE19" s="2133"/>
      <c r="ITF19" s="2133"/>
      <c r="ITG19" s="2133"/>
      <c r="ITJ19" s="2133"/>
      <c r="ITK19" s="2133"/>
      <c r="ITL19" s="2133"/>
      <c r="ITM19" s="2133"/>
      <c r="ITN19" s="2133"/>
      <c r="ITO19" s="2133"/>
      <c r="ITR19" s="2133"/>
      <c r="ITS19" s="2133"/>
      <c r="ITT19" s="2133"/>
      <c r="ITU19" s="2133"/>
      <c r="ITV19" s="2133"/>
      <c r="ITW19" s="2133"/>
      <c r="ITZ19" s="2133"/>
      <c r="IUA19" s="2133"/>
      <c r="IUB19" s="2133"/>
      <c r="IUC19" s="2133"/>
      <c r="IUD19" s="2133"/>
      <c r="IUE19" s="2133"/>
      <c r="IUH19" s="2133"/>
      <c r="IUI19" s="2133"/>
      <c r="IUJ19" s="2133"/>
      <c r="IUK19" s="2133"/>
      <c r="IUL19" s="2133"/>
      <c r="IUM19" s="2133"/>
      <c r="IUP19" s="2133"/>
      <c r="IUQ19" s="2133"/>
      <c r="IUR19" s="2133"/>
      <c r="IUS19" s="2133"/>
      <c r="IUT19" s="2133"/>
      <c r="IUU19" s="2133"/>
      <c r="IUX19" s="2133"/>
      <c r="IUY19" s="2133"/>
      <c r="IUZ19" s="2133"/>
      <c r="IVA19" s="2133"/>
      <c r="IVB19" s="2133"/>
      <c r="IVC19" s="2133"/>
      <c r="IVF19" s="2133"/>
      <c r="IVG19" s="2133"/>
      <c r="IVH19" s="2133"/>
      <c r="IVI19" s="2133"/>
      <c r="IVJ19" s="2133"/>
      <c r="IVK19" s="2133"/>
      <c r="IVN19" s="2133"/>
      <c r="IVO19" s="2133"/>
      <c r="IVP19" s="2133"/>
      <c r="IVQ19" s="2133"/>
      <c r="IVR19" s="2133"/>
      <c r="IVS19" s="2133"/>
      <c r="IVV19" s="2133"/>
      <c r="IVW19" s="2133"/>
      <c r="IVX19" s="2133"/>
      <c r="IVY19" s="2133"/>
      <c r="IVZ19" s="2133"/>
      <c r="IWA19" s="2133"/>
      <c r="IWD19" s="2133"/>
      <c r="IWE19" s="2133"/>
      <c r="IWF19" s="2133"/>
      <c r="IWG19" s="2133"/>
      <c r="IWH19" s="2133"/>
      <c r="IWI19" s="2133"/>
      <c r="IWL19" s="2133"/>
      <c r="IWM19" s="2133"/>
      <c r="IWN19" s="2133"/>
      <c r="IWO19" s="2133"/>
      <c r="IWP19" s="2133"/>
      <c r="IWQ19" s="2133"/>
      <c r="IWT19" s="2133"/>
      <c r="IWU19" s="2133"/>
      <c r="IWV19" s="2133"/>
      <c r="IWW19" s="2133"/>
      <c r="IWX19" s="2133"/>
      <c r="IWY19" s="2133"/>
      <c r="IXB19" s="2133"/>
      <c r="IXC19" s="2133"/>
      <c r="IXD19" s="2133"/>
      <c r="IXE19" s="2133"/>
      <c r="IXF19" s="2133"/>
      <c r="IXG19" s="2133"/>
      <c r="IXJ19" s="2133"/>
      <c r="IXK19" s="2133"/>
      <c r="IXL19" s="2133"/>
      <c r="IXM19" s="2133"/>
      <c r="IXN19" s="2133"/>
      <c r="IXO19" s="2133"/>
      <c r="IXR19" s="2133"/>
      <c r="IXS19" s="2133"/>
      <c r="IXT19" s="2133"/>
      <c r="IXU19" s="2133"/>
      <c r="IXV19" s="2133"/>
      <c r="IXW19" s="2133"/>
      <c r="IXZ19" s="2133"/>
      <c r="IYA19" s="2133"/>
      <c r="IYB19" s="2133"/>
      <c r="IYC19" s="2133"/>
      <c r="IYD19" s="2133"/>
      <c r="IYE19" s="2133"/>
      <c r="IYH19" s="2133"/>
      <c r="IYI19" s="2133"/>
      <c r="IYJ19" s="2133"/>
      <c r="IYK19" s="2133"/>
      <c r="IYL19" s="2133"/>
      <c r="IYM19" s="2133"/>
      <c r="IYP19" s="2133"/>
      <c r="IYQ19" s="2133"/>
      <c r="IYR19" s="2133"/>
      <c r="IYS19" s="2133"/>
      <c r="IYT19" s="2133"/>
      <c r="IYU19" s="2133"/>
      <c r="IYX19" s="2133"/>
      <c r="IYY19" s="2133"/>
      <c r="IYZ19" s="2133"/>
      <c r="IZA19" s="2133"/>
      <c r="IZB19" s="2133"/>
      <c r="IZC19" s="2133"/>
      <c r="IZF19" s="2133"/>
      <c r="IZG19" s="2133"/>
      <c r="IZH19" s="2133"/>
      <c r="IZI19" s="2133"/>
      <c r="IZJ19" s="2133"/>
      <c r="IZK19" s="2133"/>
      <c r="IZN19" s="2133"/>
      <c r="IZO19" s="2133"/>
      <c r="IZP19" s="2133"/>
      <c r="IZQ19" s="2133"/>
      <c r="IZR19" s="2133"/>
      <c r="IZS19" s="2133"/>
      <c r="IZV19" s="2133"/>
      <c r="IZW19" s="2133"/>
      <c r="IZX19" s="2133"/>
      <c r="IZY19" s="2133"/>
      <c r="IZZ19" s="2133"/>
      <c r="JAA19" s="2133"/>
      <c r="JAD19" s="2133"/>
      <c r="JAE19" s="2133"/>
      <c r="JAF19" s="2133"/>
      <c r="JAG19" s="2133"/>
      <c r="JAH19" s="2133"/>
      <c r="JAI19" s="2133"/>
      <c r="JAL19" s="2133"/>
      <c r="JAM19" s="2133"/>
      <c r="JAN19" s="2133"/>
      <c r="JAO19" s="2133"/>
      <c r="JAP19" s="2133"/>
      <c r="JAQ19" s="2133"/>
      <c r="JAT19" s="2133"/>
      <c r="JAU19" s="2133"/>
      <c r="JAV19" s="2133"/>
      <c r="JAW19" s="2133"/>
      <c r="JAX19" s="2133"/>
      <c r="JAY19" s="2133"/>
      <c r="JBB19" s="2133"/>
      <c r="JBC19" s="2133"/>
      <c r="JBD19" s="2133"/>
      <c r="JBE19" s="2133"/>
      <c r="JBF19" s="2133"/>
      <c r="JBG19" s="2133"/>
      <c r="JBJ19" s="2133"/>
      <c r="JBK19" s="2133"/>
      <c r="JBL19" s="2133"/>
      <c r="JBM19" s="2133"/>
      <c r="JBN19" s="2133"/>
      <c r="JBO19" s="2133"/>
      <c r="JBR19" s="2133"/>
      <c r="JBS19" s="2133"/>
      <c r="JBT19" s="2133"/>
      <c r="JBU19" s="2133"/>
      <c r="JBV19" s="2133"/>
      <c r="JBW19" s="2133"/>
      <c r="JBZ19" s="2133"/>
      <c r="JCA19" s="2133"/>
      <c r="JCB19" s="2133"/>
      <c r="JCC19" s="2133"/>
      <c r="JCD19" s="2133"/>
      <c r="JCE19" s="2133"/>
      <c r="JCH19" s="2133"/>
      <c r="JCI19" s="2133"/>
      <c r="JCJ19" s="2133"/>
      <c r="JCK19" s="2133"/>
      <c r="JCL19" s="2133"/>
      <c r="JCM19" s="2133"/>
      <c r="JCP19" s="2133"/>
      <c r="JCQ19" s="2133"/>
      <c r="JCR19" s="2133"/>
      <c r="JCS19" s="2133"/>
      <c r="JCT19" s="2133"/>
      <c r="JCU19" s="2133"/>
      <c r="JCX19" s="2133"/>
      <c r="JCY19" s="2133"/>
      <c r="JCZ19" s="2133"/>
      <c r="JDA19" s="2133"/>
      <c r="JDB19" s="2133"/>
      <c r="JDC19" s="2133"/>
      <c r="JDF19" s="2133"/>
      <c r="JDG19" s="2133"/>
      <c r="JDH19" s="2133"/>
      <c r="JDI19" s="2133"/>
      <c r="JDJ19" s="2133"/>
      <c r="JDK19" s="2133"/>
      <c r="JDN19" s="2133"/>
      <c r="JDO19" s="2133"/>
      <c r="JDP19" s="2133"/>
      <c r="JDQ19" s="2133"/>
      <c r="JDR19" s="2133"/>
      <c r="JDS19" s="2133"/>
      <c r="JDV19" s="2133"/>
      <c r="JDW19" s="2133"/>
      <c r="JDX19" s="2133"/>
      <c r="JDY19" s="2133"/>
      <c r="JDZ19" s="2133"/>
      <c r="JEA19" s="2133"/>
      <c r="JED19" s="2133"/>
      <c r="JEE19" s="2133"/>
      <c r="JEF19" s="2133"/>
      <c r="JEG19" s="2133"/>
      <c r="JEH19" s="2133"/>
      <c r="JEI19" s="2133"/>
      <c r="JEL19" s="2133"/>
      <c r="JEM19" s="2133"/>
      <c r="JEN19" s="2133"/>
      <c r="JEO19" s="2133"/>
      <c r="JEP19" s="2133"/>
      <c r="JEQ19" s="2133"/>
      <c r="JET19" s="2133"/>
      <c r="JEU19" s="2133"/>
      <c r="JEV19" s="2133"/>
      <c r="JEW19" s="2133"/>
      <c r="JEX19" s="2133"/>
      <c r="JEY19" s="2133"/>
      <c r="JFB19" s="2133"/>
      <c r="JFC19" s="2133"/>
      <c r="JFD19" s="2133"/>
      <c r="JFE19" s="2133"/>
      <c r="JFF19" s="2133"/>
      <c r="JFG19" s="2133"/>
      <c r="JFJ19" s="2133"/>
      <c r="JFK19" s="2133"/>
      <c r="JFL19" s="2133"/>
      <c r="JFM19" s="2133"/>
      <c r="JFN19" s="2133"/>
      <c r="JFO19" s="2133"/>
      <c r="JFR19" s="2133"/>
      <c r="JFS19" s="2133"/>
      <c r="JFT19" s="2133"/>
      <c r="JFU19" s="2133"/>
      <c r="JFV19" s="2133"/>
      <c r="JFW19" s="2133"/>
      <c r="JFZ19" s="2133"/>
      <c r="JGA19" s="2133"/>
      <c r="JGB19" s="2133"/>
      <c r="JGC19" s="2133"/>
      <c r="JGD19" s="2133"/>
      <c r="JGE19" s="2133"/>
      <c r="JGH19" s="2133"/>
      <c r="JGI19" s="2133"/>
      <c r="JGJ19" s="2133"/>
      <c r="JGK19" s="2133"/>
      <c r="JGL19" s="2133"/>
      <c r="JGM19" s="2133"/>
      <c r="JGP19" s="2133"/>
      <c r="JGQ19" s="2133"/>
      <c r="JGR19" s="2133"/>
      <c r="JGS19" s="2133"/>
      <c r="JGT19" s="2133"/>
      <c r="JGU19" s="2133"/>
      <c r="JGX19" s="2133"/>
      <c r="JGY19" s="2133"/>
      <c r="JGZ19" s="2133"/>
      <c r="JHA19" s="2133"/>
      <c r="JHB19" s="2133"/>
      <c r="JHC19" s="2133"/>
      <c r="JHF19" s="2133"/>
      <c r="JHG19" s="2133"/>
      <c r="JHH19" s="2133"/>
      <c r="JHI19" s="2133"/>
      <c r="JHJ19" s="2133"/>
      <c r="JHK19" s="2133"/>
      <c r="JHN19" s="2133"/>
      <c r="JHO19" s="2133"/>
      <c r="JHP19" s="2133"/>
      <c r="JHQ19" s="2133"/>
      <c r="JHR19" s="2133"/>
      <c r="JHS19" s="2133"/>
      <c r="JHV19" s="2133"/>
      <c r="JHW19" s="2133"/>
      <c r="JHX19" s="2133"/>
      <c r="JHY19" s="2133"/>
      <c r="JHZ19" s="2133"/>
      <c r="JIA19" s="2133"/>
      <c r="JID19" s="2133"/>
      <c r="JIE19" s="2133"/>
      <c r="JIF19" s="2133"/>
      <c r="JIG19" s="2133"/>
      <c r="JIH19" s="2133"/>
      <c r="JII19" s="2133"/>
      <c r="JIL19" s="2133"/>
      <c r="JIM19" s="2133"/>
      <c r="JIN19" s="2133"/>
      <c r="JIO19" s="2133"/>
      <c r="JIP19" s="2133"/>
      <c r="JIQ19" s="2133"/>
      <c r="JIT19" s="2133"/>
      <c r="JIU19" s="2133"/>
      <c r="JIV19" s="2133"/>
      <c r="JIW19" s="2133"/>
      <c r="JIX19" s="2133"/>
      <c r="JIY19" s="2133"/>
      <c r="JJB19" s="2133"/>
      <c r="JJC19" s="2133"/>
      <c r="JJD19" s="2133"/>
      <c r="JJE19" s="2133"/>
      <c r="JJF19" s="2133"/>
      <c r="JJG19" s="2133"/>
      <c r="JJJ19" s="2133"/>
      <c r="JJK19" s="2133"/>
      <c r="JJL19" s="2133"/>
      <c r="JJM19" s="2133"/>
      <c r="JJN19" s="2133"/>
      <c r="JJO19" s="2133"/>
      <c r="JJR19" s="2133"/>
      <c r="JJS19" s="2133"/>
      <c r="JJT19" s="2133"/>
      <c r="JJU19" s="2133"/>
      <c r="JJV19" s="2133"/>
      <c r="JJW19" s="2133"/>
      <c r="JJZ19" s="2133"/>
      <c r="JKA19" s="2133"/>
      <c r="JKB19" s="2133"/>
      <c r="JKC19" s="2133"/>
      <c r="JKD19" s="2133"/>
      <c r="JKE19" s="2133"/>
      <c r="JKH19" s="2133"/>
      <c r="JKI19" s="2133"/>
      <c r="JKJ19" s="2133"/>
      <c r="JKK19" s="2133"/>
      <c r="JKL19" s="2133"/>
      <c r="JKM19" s="2133"/>
      <c r="JKP19" s="2133"/>
      <c r="JKQ19" s="2133"/>
      <c r="JKR19" s="2133"/>
      <c r="JKS19" s="2133"/>
      <c r="JKT19" s="2133"/>
      <c r="JKU19" s="2133"/>
      <c r="JKX19" s="2133"/>
      <c r="JKY19" s="2133"/>
      <c r="JKZ19" s="2133"/>
      <c r="JLA19" s="2133"/>
      <c r="JLB19" s="2133"/>
      <c r="JLC19" s="2133"/>
      <c r="JLF19" s="2133"/>
      <c r="JLG19" s="2133"/>
      <c r="JLH19" s="2133"/>
      <c r="JLI19" s="2133"/>
      <c r="JLJ19" s="2133"/>
      <c r="JLK19" s="2133"/>
      <c r="JLN19" s="2133"/>
      <c r="JLO19" s="2133"/>
      <c r="JLP19" s="2133"/>
      <c r="JLQ19" s="2133"/>
      <c r="JLR19" s="2133"/>
      <c r="JLS19" s="2133"/>
      <c r="JLV19" s="2133"/>
      <c r="JLW19" s="2133"/>
      <c r="JLX19" s="2133"/>
      <c r="JLY19" s="2133"/>
      <c r="JLZ19" s="2133"/>
      <c r="JMA19" s="2133"/>
      <c r="JMD19" s="2133"/>
      <c r="JME19" s="2133"/>
      <c r="JMF19" s="2133"/>
      <c r="JMG19" s="2133"/>
      <c r="JMH19" s="2133"/>
      <c r="JMI19" s="2133"/>
      <c r="JML19" s="2133"/>
      <c r="JMM19" s="2133"/>
      <c r="JMN19" s="2133"/>
      <c r="JMO19" s="2133"/>
      <c r="JMP19" s="2133"/>
      <c r="JMQ19" s="2133"/>
      <c r="JMT19" s="2133"/>
      <c r="JMU19" s="2133"/>
      <c r="JMV19" s="2133"/>
      <c r="JMW19" s="2133"/>
      <c r="JMX19" s="2133"/>
      <c r="JMY19" s="2133"/>
      <c r="JNB19" s="2133"/>
      <c r="JNC19" s="2133"/>
      <c r="JND19" s="2133"/>
      <c r="JNE19" s="2133"/>
      <c r="JNF19" s="2133"/>
      <c r="JNG19" s="2133"/>
      <c r="JNJ19" s="2133"/>
      <c r="JNK19" s="2133"/>
      <c r="JNL19" s="2133"/>
      <c r="JNM19" s="2133"/>
      <c r="JNN19" s="2133"/>
      <c r="JNO19" s="2133"/>
      <c r="JNR19" s="2133"/>
      <c r="JNS19" s="2133"/>
      <c r="JNT19" s="2133"/>
      <c r="JNU19" s="2133"/>
      <c r="JNV19" s="2133"/>
      <c r="JNW19" s="2133"/>
      <c r="JNZ19" s="2133"/>
      <c r="JOA19" s="2133"/>
      <c r="JOB19" s="2133"/>
      <c r="JOC19" s="2133"/>
      <c r="JOD19" s="2133"/>
      <c r="JOE19" s="2133"/>
      <c r="JOH19" s="2133"/>
      <c r="JOI19" s="2133"/>
      <c r="JOJ19" s="2133"/>
      <c r="JOK19" s="2133"/>
      <c r="JOL19" s="2133"/>
      <c r="JOM19" s="2133"/>
      <c r="JOP19" s="2133"/>
      <c r="JOQ19" s="2133"/>
      <c r="JOR19" s="2133"/>
      <c r="JOS19" s="2133"/>
      <c r="JOT19" s="2133"/>
      <c r="JOU19" s="2133"/>
      <c r="JOX19" s="2133"/>
      <c r="JOY19" s="2133"/>
      <c r="JOZ19" s="2133"/>
      <c r="JPA19" s="2133"/>
      <c r="JPB19" s="2133"/>
      <c r="JPC19" s="2133"/>
      <c r="JPF19" s="2133"/>
      <c r="JPG19" s="2133"/>
      <c r="JPH19" s="2133"/>
      <c r="JPI19" s="2133"/>
      <c r="JPJ19" s="2133"/>
      <c r="JPK19" s="2133"/>
      <c r="JPN19" s="2133"/>
      <c r="JPO19" s="2133"/>
      <c r="JPP19" s="2133"/>
      <c r="JPQ19" s="2133"/>
      <c r="JPR19" s="2133"/>
      <c r="JPS19" s="2133"/>
      <c r="JPV19" s="2133"/>
      <c r="JPW19" s="2133"/>
      <c r="JPX19" s="2133"/>
      <c r="JPY19" s="2133"/>
      <c r="JPZ19" s="2133"/>
      <c r="JQA19" s="2133"/>
      <c r="JQD19" s="2133"/>
      <c r="JQE19" s="2133"/>
      <c r="JQF19" s="2133"/>
      <c r="JQG19" s="2133"/>
      <c r="JQH19" s="2133"/>
      <c r="JQI19" s="2133"/>
      <c r="JQL19" s="2133"/>
      <c r="JQM19" s="2133"/>
      <c r="JQN19" s="2133"/>
      <c r="JQO19" s="2133"/>
      <c r="JQP19" s="2133"/>
      <c r="JQQ19" s="2133"/>
      <c r="JQT19" s="2133"/>
      <c r="JQU19" s="2133"/>
      <c r="JQV19" s="2133"/>
      <c r="JQW19" s="2133"/>
      <c r="JQX19" s="2133"/>
      <c r="JQY19" s="2133"/>
      <c r="JRB19" s="2133"/>
      <c r="JRC19" s="2133"/>
      <c r="JRD19" s="2133"/>
      <c r="JRE19" s="2133"/>
      <c r="JRF19" s="2133"/>
      <c r="JRG19" s="2133"/>
      <c r="JRJ19" s="2133"/>
      <c r="JRK19" s="2133"/>
      <c r="JRL19" s="2133"/>
      <c r="JRM19" s="2133"/>
      <c r="JRN19" s="2133"/>
      <c r="JRO19" s="2133"/>
      <c r="JRR19" s="2133"/>
      <c r="JRS19" s="2133"/>
      <c r="JRT19" s="2133"/>
      <c r="JRU19" s="2133"/>
      <c r="JRV19" s="2133"/>
      <c r="JRW19" s="2133"/>
      <c r="JRZ19" s="2133"/>
      <c r="JSA19" s="2133"/>
      <c r="JSB19" s="2133"/>
      <c r="JSC19" s="2133"/>
      <c r="JSD19" s="2133"/>
      <c r="JSE19" s="2133"/>
      <c r="JSH19" s="2133"/>
      <c r="JSI19" s="2133"/>
      <c r="JSJ19" s="2133"/>
      <c r="JSK19" s="2133"/>
      <c r="JSL19" s="2133"/>
      <c r="JSM19" s="2133"/>
      <c r="JSP19" s="2133"/>
      <c r="JSQ19" s="2133"/>
      <c r="JSR19" s="2133"/>
      <c r="JSS19" s="2133"/>
      <c r="JST19" s="2133"/>
      <c r="JSU19" s="2133"/>
      <c r="JSX19" s="2133"/>
      <c r="JSY19" s="2133"/>
      <c r="JSZ19" s="2133"/>
      <c r="JTA19" s="2133"/>
      <c r="JTB19" s="2133"/>
      <c r="JTC19" s="2133"/>
      <c r="JTF19" s="2133"/>
      <c r="JTG19" s="2133"/>
      <c r="JTH19" s="2133"/>
      <c r="JTI19" s="2133"/>
      <c r="JTJ19" s="2133"/>
      <c r="JTK19" s="2133"/>
      <c r="JTN19" s="2133"/>
      <c r="JTO19" s="2133"/>
      <c r="JTP19" s="2133"/>
      <c r="JTQ19" s="2133"/>
      <c r="JTR19" s="2133"/>
      <c r="JTS19" s="2133"/>
      <c r="JTV19" s="2133"/>
      <c r="JTW19" s="2133"/>
      <c r="JTX19" s="2133"/>
      <c r="JTY19" s="2133"/>
      <c r="JTZ19" s="2133"/>
      <c r="JUA19" s="2133"/>
      <c r="JUD19" s="2133"/>
      <c r="JUE19" s="2133"/>
      <c r="JUF19" s="2133"/>
      <c r="JUG19" s="2133"/>
      <c r="JUH19" s="2133"/>
      <c r="JUI19" s="2133"/>
      <c r="JUL19" s="2133"/>
      <c r="JUM19" s="2133"/>
      <c r="JUN19" s="2133"/>
      <c r="JUO19" s="2133"/>
      <c r="JUP19" s="2133"/>
      <c r="JUQ19" s="2133"/>
      <c r="JUT19" s="2133"/>
      <c r="JUU19" s="2133"/>
      <c r="JUV19" s="2133"/>
      <c r="JUW19" s="2133"/>
      <c r="JUX19" s="2133"/>
      <c r="JUY19" s="2133"/>
      <c r="JVB19" s="2133"/>
      <c r="JVC19" s="2133"/>
      <c r="JVD19" s="2133"/>
      <c r="JVE19" s="2133"/>
      <c r="JVF19" s="2133"/>
      <c r="JVG19" s="2133"/>
      <c r="JVJ19" s="2133"/>
      <c r="JVK19" s="2133"/>
      <c r="JVL19" s="2133"/>
      <c r="JVM19" s="2133"/>
      <c r="JVN19" s="2133"/>
      <c r="JVO19" s="2133"/>
      <c r="JVR19" s="2133"/>
      <c r="JVS19" s="2133"/>
      <c r="JVT19" s="2133"/>
      <c r="JVU19" s="2133"/>
      <c r="JVV19" s="2133"/>
      <c r="JVW19" s="2133"/>
      <c r="JVZ19" s="2133"/>
      <c r="JWA19" s="2133"/>
      <c r="JWB19" s="2133"/>
      <c r="JWC19" s="2133"/>
      <c r="JWD19" s="2133"/>
      <c r="JWE19" s="2133"/>
      <c r="JWH19" s="2133"/>
      <c r="JWI19" s="2133"/>
      <c r="JWJ19" s="2133"/>
      <c r="JWK19" s="2133"/>
      <c r="JWL19" s="2133"/>
      <c r="JWM19" s="2133"/>
      <c r="JWP19" s="2133"/>
      <c r="JWQ19" s="2133"/>
      <c r="JWR19" s="2133"/>
      <c r="JWS19" s="2133"/>
      <c r="JWT19" s="2133"/>
      <c r="JWU19" s="2133"/>
      <c r="JWX19" s="2133"/>
      <c r="JWY19" s="2133"/>
      <c r="JWZ19" s="2133"/>
      <c r="JXA19" s="2133"/>
      <c r="JXB19" s="2133"/>
      <c r="JXC19" s="2133"/>
      <c r="JXF19" s="2133"/>
      <c r="JXG19" s="2133"/>
      <c r="JXH19" s="2133"/>
      <c r="JXI19" s="2133"/>
      <c r="JXJ19" s="2133"/>
      <c r="JXK19" s="2133"/>
      <c r="JXN19" s="2133"/>
      <c r="JXO19" s="2133"/>
      <c r="JXP19" s="2133"/>
      <c r="JXQ19" s="2133"/>
      <c r="JXR19" s="2133"/>
      <c r="JXS19" s="2133"/>
      <c r="JXV19" s="2133"/>
      <c r="JXW19" s="2133"/>
      <c r="JXX19" s="2133"/>
      <c r="JXY19" s="2133"/>
      <c r="JXZ19" s="2133"/>
      <c r="JYA19" s="2133"/>
      <c r="JYD19" s="2133"/>
      <c r="JYE19" s="2133"/>
      <c r="JYF19" s="2133"/>
      <c r="JYG19" s="2133"/>
      <c r="JYH19" s="2133"/>
      <c r="JYI19" s="2133"/>
      <c r="JYL19" s="2133"/>
      <c r="JYM19" s="2133"/>
      <c r="JYN19" s="2133"/>
      <c r="JYO19" s="2133"/>
      <c r="JYP19" s="2133"/>
      <c r="JYQ19" s="2133"/>
      <c r="JYT19" s="2133"/>
      <c r="JYU19" s="2133"/>
      <c r="JYV19" s="2133"/>
      <c r="JYW19" s="2133"/>
      <c r="JYX19" s="2133"/>
      <c r="JYY19" s="2133"/>
      <c r="JZB19" s="2133"/>
      <c r="JZC19" s="2133"/>
      <c r="JZD19" s="2133"/>
      <c r="JZE19" s="2133"/>
      <c r="JZF19" s="2133"/>
      <c r="JZG19" s="2133"/>
      <c r="JZJ19" s="2133"/>
      <c r="JZK19" s="2133"/>
      <c r="JZL19" s="2133"/>
      <c r="JZM19" s="2133"/>
      <c r="JZN19" s="2133"/>
      <c r="JZO19" s="2133"/>
      <c r="JZR19" s="2133"/>
      <c r="JZS19" s="2133"/>
      <c r="JZT19" s="2133"/>
      <c r="JZU19" s="2133"/>
      <c r="JZV19" s="2133"/>
      <c r="JZW19" s="2133"/>
      <c r="JZZ19" s="2133"/>
      <c r="KAA19" s="2133"/>
      <c r="KAB19" s="2133"/>
      <c r="KAC19" s="2133"/>
      <c r="KAD19" s="2133"/>
      <c r="KAE19" s="2133"/>
      <c r="KAH19" s="2133"/>
      <c r="KAI19" s="2133"/>
      <c r="KAJ19" s="2133"/>
      <c r="KAK19" s="2133"/>
      <c r="KAL19" s="2133"/>
      <c r="KAM19" s="2133"/>
      <c r="KAP19" s="2133"/>
      <c r="KAQ19" s="2133"/>
      <c r="KAR19" s="2133"/>
      <c r="KAS19" s="2133"/>
      <c r="KAT19" s="2133"/>
      <c r="KAU19" s="2133"/>
      <c r="KAX19" s="2133"/>
      <c r="KAY19" s="2133"/>
      <c r="KAZ19" s="2133"/>
      <c r="KBA19" s="2133"/>
      <c r="KBB19" s="2133"/>
      <c r="KBC19" s="2133"/>
      <c r="KBF19" s="2133"/>
      <c r="KBG19" s="2133"/>
      <c r="KBH19" s="2133"/>
      <c r="KBI19" s="2133"/>
      <c r="KBJ19" s="2133"/>
      <c r="KBK19" s="2133"/>
      <c r="KBN19" s="2133"/>
      <c r="KBO19" s="2133"/>
      <c r="KBP19" s="2133"/>
      <c r="KBQ19" s="2133"/>
      <c r="KBR19" s="2133"/>
      <c r="KBS19" s="2133"/>
      <c r="KBV19" s="2133"/>
      <c r="KBW19" s="2133"/>
      <c r="KBX19" s="2133"/>
      <c r="KBY19" s="2133"/>
      <c r="KBZ19" s="2133"/>
      <c r="KCA19" s="2133"/>
      <c r="KCD19" s="2133"/>
      <c r="KCE19" s="2133"/>
      <c r="KCF19" s="2133"/>
      <c r="KCG19" s="2133"/>
      <c r="KCH19" s="2133"/>
      <c r="KCI19" s="2133"/>
      <c r="KCL19" s="2133"/>
      <c r="KCM19" s="2133"/>
      <c r="KCN19" s="2133"/>
      <c r="KCO19" s="2133"/>
      <c r="KCP19" s="2133"/>
      <c r="KCQ19" s="2133"/>
      <c r="KCT19" s="2133"/>
      <c r="KCU19" s="2133"/>
      <c r="KCV19" s="2133"/>
      <c r="KCW19" s="2133"/>
      <c r="KCX19" s="2133"/>
      <c r="KCY19" s="2133"/>
      <c r="KDB19" s="2133"/>
      <c r="KDC19" s="2133"/>
      <c r="KDD19" s="2133"/>
      <c r="KDE19" s="2133"/>
      <c r="KDF19" s="2133"/>
      <c r="KDG19" s="2133"/>
      <c r="KDJ19" s="2133"/>
      <c r="KDK19" s="2133"/>
      <c r="KDL19" s="2133"/>
      <c r="KDM19" s="2133"/>
      <c r="KDN19" s="2133"/>
      <c r="KDO19" s="2133"/>
      <c r="KDR19" s="2133"/>
      <c r="KDS19" s="2133"/>
      <c r="KDT19" s="2133"/>
      <c r="KDU19" s="2133"/>
      <c r="KDV19" s="2133"/>
      <c r="KDW19" s="2133"/>
      <c r="KDZ19" s="2133"/>
      <c r="KEA19" s="2133"/>
      <c r="KEB19" s="2133"/>
      <c r="KEC19" s="2133"/>
      <c r="KED19" s="2133"/>
      <c r="KEE19" s="2133"/>
      <c r="KEH19" s="2133"/>
      <c r="KEI19" s="2133"/>
      <c r="KEJ19" s="2133"/>
      <c r="KEK19" s="2133"/>
      <c r="KEL19" s="2133"/>
      <c r="KEM19" s="2133"/>
      <c r="KEP19" s="2133"/>
      <c r="KEQ19" s="2133"/>
      <c r="KER19" s="2133"/>
      <c r="KES19" s="2133"/>
      <c r="KET19" s="2133"/>
      <c r="KEU19" s="2133"/>
      <c r="KEX19" s="2133"/>
      <c r="KEY19" s="2133"/>
      <c r="KEZ19" s="2133"/>
      <c r="KFA19" s="2133"/>
      <c r="KFB19" s="2133"/>
      <c r="KFC19" s="2133"/>
      <c r="KFF19" s="2133"/>
      <c r="KFG19" s="2133"/>
      <c r="KFH19" s="2133"/>
      <c r="KFI19" s="2133"/>
      <c r="KFJ19" s="2133"/>
      <c r="KFK19" s="2133"/>
      <c r="KFN19" s="2133"/>
      <c r="KFO19" s="2133"/>
      <c r="KFP19" s="2133"/>
      <c r="KFQ19" s="2133"/>
      <c r="KFR19" s="2133"/>
      <c r="KFS19" s="2133"/>
      <c r="KFV19" s="2133"/>
      <c r="KFW19" s="2133"/>
      <c r="KFX19" s="2133"/>
      <c r="KFY19" s="2133"/>
      <c r="KFZ19" s="2133"/>
      <c r="KGA19" s="2133"/>
      <c r="KGD19" s="2133"/>
      <c r="KGE19" s="2133"/>
      <c r="KGF19" s="2133"/>
      <c r="KGG19" s="2133"/>
      <c r="KGH19" s="2133"/>
      <c r="KGI19" s="2133"/>
      <c r="KGL19" s="2133"/>
      <c r="KGM19" s="2133"/>
      <c r="KGN19" s="2133"/>
      <c r="KGO19" s="2133"/>
      <c r="KGP19" s="2133"/>
      <c r="KGQ19" s="2133"/>
      <c r="KGT19" s="2133"/>
      <c r="KGU19" s="2133"/>
      <c r="KGV19" s="2133"/>
      <c r="KGW19" s="2133"/>
      <c r="KGX19" s="2133"/>
      <c r="KGY19" s="2133"/>
      <c r="KHB19" s="2133"/>
      <c r="KHC19" s="2133"/>
      <c r="KHD19" s="2133"/>
      <c r="KHE19" s="2133"/>
      <c r="KHF19" s="2133"/>
      <c r="KHG19" s="2133"/>
      <c r="KHJ19" s="2133"/>
      <c r="KHK19" s="2133"/>
      <c r="KHL19" s="2133"/>
      <c r="KHM19" s="2133"/>
      <c r="KHN19" s="2133"/>
      <c r="KHO19" s="2133"/>
      <c r="KHR19" s="2133"/>
      <c r="KHS19" s="2133"/>
      <c r="KHT19" s="2133"/>
      <c r="KHU19" s="2133"/>
      <c r="KHV19" s="2133"/>
      <c r="KHW19" s="2133"/>
      <c r="KHZ19" s="2133"/>
      <c r="KIA19" s="2133"/>
      <c r="KIB19" s="2133"/>
      <c r="KIC19" s="2133"/>
      <c r="KID19" s="2133"/>
      <c r="KIE19" s="2133"/>
      <c r="KIH19" s="2133"/>
      <c r="KII19" s="2133"/>
      <c r="KIJ19" s="2133"/>
      <c r="KIK19" s="2133"/>
      <c r="KIL19" s="2133"/>
      <c r="KIM19" s="2133"/>
      <c r="KIP19" s="2133"/>
      <c r="KIQ19" s="2133"/>
      <c r="KIR19" s="2133"/>
      <c r="KIS19" s="2133"/>
      <c r="KIT19" s="2133"/>
      <c r="KIU19" s="2133"/>
      <c r="KIX19" s="2133"/>
      <c r="KIY19" s="2133"/>
      <c r="KIZ19" s="2133"/>
      <c r="KJA19" s="2133"/>
      <c r="KJB19" s="2133"/>
      <c r="KJC19" s="2133"/>
      <c r="KJF19" s="2133"/>
      <c r="KJG19" s="2133"/>
      <c r="KJH19" s="2133"/>
      <c r="KJI19" s="2133"/>
      <c r="KJJ19" s="2133"/>
      <c r="KJK19" s="2133"/>
      <c r="KJN19" s="2133"/>
      <c r="KJO19" s="2133"/>
      <c r="KJP19" s="2133"/>
      <c r="KJQ19" s="2133"/>
      <c r="KJR19" s="2133"/>
      <c r="KJS19" s="2133"/>
      <c r="KJV19" s="2133"/>
      <c r="KJW19" s="2133"/>
      <c r="KJX19" s="2133"/>
      <c r="KJY19" s="2133"/>
      <c r="KJZ19" s="2133"/>
      <c r="KKA19" s="2133"/>
      <c r="KKD19" s="2133"/>
      <c r="KKE19" s="2133"/>
      <c r="KKF19" s="2133"/>
      <c r="KKG19" s="2133"/>
      <c r="KKH19" s="2133"/>
      <c r="KKI19" s="2133"/>
      <c r="KKL19" s="2133"/>
      <c r="KKM19" s="2133"/>
      <c r="KKN19" s="2133"/>
      <c r="KKO19" s="2133"/>
      <c r="KKP19" s="2133"/>
      <c r="KKQ19" s="2133"/>
      <c r="KKT19" s="2133"/>
      <c r="KKU19" s="2133"/>
      <c r="KKV19" s="2133"/>
      <c r="KKW19" s="2133"/>
      <c r="KKX19" s="2133"/>
      <c r="KKY19" s="2133"/>
      <c r="KLB19" s="2133"/>
      <c r="KLC19" s="2133"/>
      <c r="KLD19" s="2133"/>
      <c r="KLE19" s="2133"/>
      <c r="KLF19" s="2133"/>
      <c r="KLG19" s="2133"/>
      <c r="KLJ19" s="2133"/>
      <c r="KLK19" s="2133"/>
      <c r="KLL19" s="2133"/>
      <c r="KLM19" s="2133"/>
      <c r="KLN19" s="2133"/>
      <c r="KLO19" s="2133"/>
      <c r="KLR19" s="2133"/>
      <c r="KLS19" s="2133"/>
      <c r="KLT19" s="2133"/>
      <c r="KLU19" s="2133"/>
      <c r="KLV19" s="2133"/>
      <c r="KLW19" s="2133"/>
      <c r="KLZ19" s="2133"/>
      <c r="KMA19" s="2133"/>
      <c r="KMB19" s="2133"/>
      <c r="KMC19" s="2133"/>
      <c r="KMD19" s="2133"/>
      <c r="KME19" s="2133"/>
      <c r="KMH19" s="2133"/>
      <c r="KMI19" s="2133"/>
      <c r="KMJ19" s="2133"/>
      <c r="KMK19" s="2133"/>
      <c r="KML19" s="2133"/>
      <c r="KMM19" s="2133"/>
      <c r="KMP19" s="2133"/>
      <c r="KMQ19" s="2133"/>
      <c r="KMR19" s="2133"/>
      <c r="KMS19" s="2133"/>
      <c r="KMT19" s="2133"/>
      <c r="KMU19" s="2133"/>
      <c r="KMX19" s="2133"/>
      <c r="KMY19" s="2133"/>
      <c r="KMZ19" s="2133"/>
      <c r="KNA19" s="2133"/>
      <c r="KNB19" s="2133"/>
      <c r="KNC19" s="2133"/>
      <c r="KNF19" s="2133"/>
      <c r="KNG19" s="2133"/>
      <c r="KNH19" s="2133"/>
      <c r="KNI19" s="2133"/>
      <c r="KNJ19" s="2133"/>
      <c r="KNK19" s="2133"/>
      <c r="KNN19" s="2133"/>
      <c r="KNO19" s="2133"/>
      <c r="KNP19" s="2133"/>
      <c r="KNQ19" s="2133"/>
      <c r="KNR19" s="2133"/>
      <c r="KNS19" s="2133"/>
      <c r="KNV19" s="2133"/>
      <c r="KNW19" s="2133"/>
      <c r="KNX19" s="2133"/>
      <c r="KNY19" s="2133"/>
      <c r="KNZ19" s="2133"/>
      <c r="KOA19" s="2133"/>
      <c r="KOD19" s="2133"/>
      <c r="KOE19" s="2133"/>
      <c r="KOF19" s="2133"/>
      <c r="KOG19" s="2133"/>
      <c r="KOH19" s="2133"/>
      <c r="KOI19" s="2133"/>
      <c r="KOL19" s="2133"/>
      <c r="KOM19" s="2133"/>
      <c r="KON19" s="2133"/>
      <c r="KOO19" s="2133"/>
      <c r="KOP19" s="2133"/>
      <c r="KOQ19" s="2133"/>
      <c r="KOT19" s="2133"/>
      <c r="KOU19" s="2133"/>
      <c r="KOV19" s="2133"/>
      <c r="KOW19" s="2133"/>
      <c r="KOX19" s="2133"/>
      <c r="KOY19" s="2133"/>
      <c r="KPB19" s="2133"/>
      <c r="KPC19" s="2133"/>
      <c r="KPD19" s="2133"/>
      <c r="KPE19" s="2133"/>
      <c r="KPF19" s="2133"/>
      <c r="KPG19" s="2133"/>
      <c r="KPJ19" s="2133"/>
      <c r="KPK19" s="2133"/>
      <c r="KPL19" s="2133"/>
      <c r="KPM19" s="2133"/>
      <c r="KPN19" s="2133"/>
      <c r="KPO19" s="2133"/>
      <c r="KPR19" s="2133"/>
      <c r="KPS19" s="2133"/>
      <c r="KPT19" s="2133"/>
      <c r="KPU19" s="2133"/>
      <c r="KPV19" s="2133"/>
      <c r="KPW19" s="2133"/>
      <c r="KPZ19" s="2133"/>
      <c r="KQA19" s="2133"/>
      <c r="KQB19" s="2133"/>
      <c r="KQC19" s="2133"/>
      <c r="KQD19" s="2133"/>
      <c r="KQE19" s="2133"/>
      <c r="KQH19" s="2133"/>
      <c r="KQI19" s="2133"/>
      <c r="KQJ19" s="2133"/>
      <c r="KQK19" s="2133"/>
      <c r="KQL19" s="2133"/>
      <c r="KQM19" s="2133"/>
      <c r="KQP19" s="2133"/>
      <c r="KQQ19" s="2133"/>
      <c r="KQR19" s="2133"/>
      <c r="KQS19" s="2133"/>
      <c r="KQT19" s="2133"/>
      <c r="KQU19" s="2133"/>
      <c r="KQX19" s="2133"/>
      <c r="KQY19" s="2133"/>
      <c r="KQZ19" s="2133"/>
      <c r="KRA19" s="2133"/>
      <c r="KRB19" s="2133"/>
      <c r="KRC19" s="2133"/>
      <c r="KRF19" s="2133"/>
      <c r="KRG19" s="2133"/>
      <c r="KRH19" s="2133"/>
      <c r="KRI19" s="2133"/>
      <c r="KRJ19" s="2133"/>
      <c r="KRK19" s="2133"/>
      <c r="KRN19" s="2133"/>
      <c r="KRO19" s="2133"/>
      <c r="KRP19" s="2133"/>
      <c r="KRQ19" s="2133"/>
      <c r="KRR19" s="2133"/>
      <c r="KRS19" s="2133"/>
      <c r="KRV19" s="2133"/>
      <c r="KRW19" s="2133"/>
      <c r="KRX19" s="2133"/>
      <c r="KRY19" s="2133"/>
      <c r="KRZ19" s="2133"/>
      <c r="KSA19" s="2133"/>
      <c r="KSD19" s="2133"/>
      <c r="KSE19" s="2133"/>
      <c r="KSF19" s="2133"/>
      <c r="KSG19" s="2133"/>
      <c r="KSH19" s="2133"/>
      <c r="KSI19" s="2133"/>
      <c r="KSL19" s="2133"/>
      <c r="KSM19" s="2133"/>
      <c r="KSN19" s="2133"/>
      <c r="KSO19" s="2133"/>
      <c r="KSP19" s="2133"/>
      <c r="KSQ19" s="2133"/>
      <c r="KST19" s="2133"/>
      <c r="KSU19" s="2133"/>
      <c r="KSV19" s="2133"/>
      <c r="KSW19" s="2133"/>
      <c r="KSX19" s="2133"/>
      <c r="KSY19" s="2133"/>
      <c r="KTB19" s="2133"/>
      <c r="KTC19" s="2133"/>
      <c r="KTD19" s="2133"/>
      <c r="KTE19" s="2133"/>
      <c r="KTF19" s="2133"/>
      <c r="KTG19" s="2133"/>
      <c r="KTJ19" s="2133"/>
      <c r="KTK19" s="2133"/>
      <c r="KTL19" s="2133"/>
      <c r="KTM19" s="2133"/>
      <c r="KTN19" s="2133"/>
      <c r="KTO19" s="2133"/>
      <c r="KTR19" s="2133"/>
      <c r="KTS19" s="2133"/>
      <c r="KTT19" s="2133"/>
      <c r="KTU19" s="2133"/>
      <c r="KTV19" s="2133"/>
      <c r="KTW19" s="2133"/>
      <c r="KTZ19" s="2133"/>
      <c r="KUA19" s="2133"/>
      <c r="KUB19" s="2133"/>
      <c r="KUC19" s="2133"/>
      <c r="KUD19" s="2133"/>
      <c r="KUE19" s="2133"/>
      <c r="KUH19" s="2133"/>
      <c r="KUI19" s="2133"/>
      <c r="KUJ19" s="2133"/>
      <c r="KUK19" s="2133"/>
      <c r="KUL19" s="2133"/>
      <c r="KUM19" s="2133"/>
      <c r="KUP19" s="2133"/>
      <c r="KUQ19" s="2133"/>
      <c r="KUR19" s="2133"/>
      <c r="KUS19" s="2133"/>
      <c r="KUT19" s="2133"/>
      <c r="KUU19" s="2133"/>
      <c r="KUX19" s="2133"/>
      <c r="KUY19" s="2133"/>
      <c r="KUZ19" s="2133"/>
      <c r="KVA19" s="2133"/>
      <c r="KVB19" s="2133"/>
      <c r="KVC19" s="2133"/>
      <c r="KVF19" s="2133"/>
      <c r="KVG19" s="2133"/>
      <c r="KVH19" s="2133"/>
      <c r="KVI19" s="2133"/>
      <c r="KVJ19" s="2133"/>
      <c r="KVK19" s="2133"/>
      <c r="KVN19" s="2133"/>
      <c r="KVO19" s="2133"/>
      <c r="KVP19" s="2133"/>
      <c r="KVQ19" s="2133"/>
      <c r="KVR19" s="2133"/>
      <c r="KVS19" s="2133"/>
      <c r="KVV19" s="2133"/>
      <c r="KVW19" s="2133"/>
      <c r="KVX19" s="2133"/>
      <c r="KVY19" s="2133"/>
      <c r="KVZ19" s="2133"/>
      <c r="KWA19" s="2133"/>
      <c r="KWD19" s="2133"/>
      <c r="KWE19" s="2133"/>
      <c r="KWF19" s="2133"/>
      <c r="KWG19" s="2133"/>
      <c r="KWH19" s="2133"/>
      <c r="KWI19" s="2133"/>
      <c r="KWL19" s="2133"/>
      <c r="KWM19" s="2133"/>
      <c r="KWN19" s="2133"/>
      <c r="KWO19" s="2133"/>
      <c r="KWP19" s="2133"/>
      <c r="KWQ19" s="2133"/>
      <c r="KWT19" s="2133"/>
      <c r="KWU19" s="2133"/>
      <c r="KWV19" s="2133"/>
      <c r="KWW19" s="2133"/>
      <c r="KWX19" s="2133"/>
      <c r="KWY19" s="2133"/>
      <c r="KXB19" s="2133"/>
      <c r="KXC19" s="2133"/>
      <c r="KXD19" s="2133"/>
      <c r="KXE19" s="2133"/>
      <c r="KXF19" s="2133"/>
      <c r="KXG19" s="2133"/>
      <c r="KXJ19" s="2133"/>
      <c r="KXK19" s="2133"/>
      <c r="KXL19" s="2133"/>
      <c r="KXM19" s="2133"/>
      <c r="KXN19" s="2133"/>
      <c r="KXO19" s="2133"/>
      <c r="KXR19" s="2133"/>
      <c r="KXS19" s="2133"/>
      <c r="KXT19" s="2133"/>
      <c r="KXU19" s="2133"/>
      <c r="KXV19" s="2133"/>
      <c r="KXW19" s="2133"/>
      <c r="KXZ19" s="2133"/>
      <c r="KYA19" s="2133"/>
      <c r="KYB19" s="2133"/>
      <c r="KYC19" s="2133"/>
      <c r="KYD19" s="2133"/>
      <c r="KYE19" s="2133"/>
      <c r="KYH19" s="2133"/>
      <c r="KYI19" s="2133"/>
      <c r="KYJ19" s="2133"/>
      <c r="KYK19" s="2133"/>
      <c r="KYL19" s="2133"/>
      <c r="KYM19" s="2133"/>
      <c r="KYP19" s="2133"/>
      <c r="KYQ19" s="2133"/>
      <c r="KYR19" s="2133"/>
      <c r="KYS19" s="2133"/>
      <c r="KYT19" s="2133"/>
      <c r="KYU19" s="2133"/>
      <c r="KYX19" s="2133"/>
      <c r="KYY19" s="2133"/>
      <c r="KYZ19" s="2133"/>
      <c r="KZA19" s="2133"/>
      <c r="KZB19" s="2133"/>
      <c r="KZC19" s="2133"/>
      <c r="KZF19" s="2133"/>
      <c r="KZG19" s="2133"/>
      <c r="KZH19" s="2133"/>
      <c r="KZI19" s="2133"/>
      <c r="KZJ19" s="2133"/>
      <c r="KZK19" s="2133"/>
      <c r="KZN19" s="2133"/>
      <c r="KZO19" s="2133"/>
      <c r="KZP19" s="2133"/>
      <c r="KZQ19" s="2133"/>
      <c r="KZR19" s="2133"/>
      <c r="KZS19" s="2133"/>
      <c r="KZV19" s="2133"/>
      <c r="KZW19" s="2133"/>
      <c r="KZX19" s="2133"/>
      <c r="KZY19" s="2133"/>
      <c r="KZZ19" s="2133"/>
      <c r="LAA19" s="2133"/>
      <c r="LAD19" s="2133"/>
      <c r="LAE19" s="2133"/>
      <c r="LAF19" s="2133"/>
      <c r="LAG19" s="2133"/>
      <c r="LAH19" s="2133"/>
      <c r="LAI19" s="2133"/>
      <c r="LAL19" s="2133"/>
      <c r="LAM19" s="2133"/>
      <c r="LAN19" s="2133"/>
      <c r="LAO19" s="2133"/>
      <c r="LAP19" s="2133"/>
      <c r="LAQ19" s="2133"/>
      <c r="LAT19" s="2133"/>
      <c r="LAU19" s="2133"/>
      <c r="LAV19" s="2133"/>
      <c r="LAW19" s="2133"/>
      <c r="LAX19" s="2133"/>
      <c r="LAY19" s="2133"/>
      <c r="LBB19" s="2133"/>
      <c r="LBC19" s="2133"/>
      <c r="LBD19" s="2133"/>
      <c r="LBE19" s="2133"/>
      <c r="LBF19" s="2133"/>
      <c r="LBG19" s="2133"/>
      <c r="LBJ19" s="2133"/>
      <c r="LBK19" s="2133"/>
      <c r="LBL19" s="2133"/>
      <c r="LBM19" s="2133"/>
      <c r="LBN19" s="2133"/>
      <c r="LBO19" s="2133"/>
      <c r="LBR19" s="2133"/>
      <c r="LBS19" s="2133"/>
      <c r="LBT19" s="2133"/>
      <c r="LBU19" s="2133"/>
      <c r="LBV19" s="2133"/>
      <c r="LBW19" s="2133"/>
      <c r="LBZ19" s="2133"/>
    </row>
    <row r="20" spans="1:8190" ht="14.45" customHeight="1">
      <c r="E20" s="975"/>
      <c r="F20" s="975"/>
      <c r="G20" s="975"/>
      <c r="H20" s="975"/>
      <c r="I20" s="975"/>
      <c r="J20" s="975"/>
      <c r="K20" s="975"/>
      <c r="L20" s="975"/>
      <c r="M20" s="975"/>
      <c r="N20" s="975"/>
      <c r="O20" s="975"/>
      <c r="P20" s="975"/>
      <c r="Q20" s="975"/>
      <c r="R20" s="975"/>
      <c r="S20" s="975"/>
      <c r="V20" s="2133"/>
      <c r="W20" s="2133"/>
      <c r="X20" s="2133"/>
      <c r="Y20" s="2133"/>
      <c r="Z20" s="2133"/>
      <c r="AA20" s="2133"/>
      <c r="AD20" s="2133"/>
      <c r="AE20" s="2133"/>
      <c r="AF20" s="2133"/>
      <c r="AG20" s="2133"/>
      <c r="AH20" s="2133"/>
      <c r="AI20" s="2133"/>
      <c r="AL20" s="2133"/>
      <c r="AM20" s="2133"/>
      <c r="AN20" s="2133"/>
      <c r="AO20" s="2133"/>
      <c r="AP20" s="2133"/>
      <c r="AQ20" s="2133"/>
      <c r="AT20" s="2133"/>
      <c r="AU20" s="2133"/>
      <c r="AV20" s="2133"/>
      <c r="AW20" s="2133"/>
      <c r="AX20" s="2133"/>
      <c r="AY20" s="2133"/>
      <c r="BB20" s="2133"/>
      <c r="BC20" s="2133"/>
      <c r="BD20" s="2133"/>
      <c r="BE20" s="2133"/>
      <c r="BF20" s="2133"/>
      <c r="BG20" s="2133"/>
      <c r="BJ20" s="2133"/>
      <c r="BK20" s="2133"/>
      <c r="BL20" s="2133"/>
      <c r="BM20" s="2133"/>
      <c r="BN20" s="2133"/>
      <c r="BO20" s="2133"/>
      <c r="BR20" s="2133"/>
      <c r="BS20" s="2133"/>
      <c r="BT20" s="2133"/>
      <c r="BU20" s="2133"/>
      <c r="BV20" s="2133"/>
      <c r="BW20" s="2133"/>
      <c r="BZ20" s="2133"/>
      <c r="CA20" s="2133"/>
      <c r="CB20" s="2133"/>
      <c r="CC20" s="2133"/>
      <c r="CD20" s="2133"/>
      <c r="CE20" s="2133"/>
      <c r="CH20" s="2133"/>
      <c r="CI20" s="2133"/>
      <c r="CJ20" s="2133"/>
      <c r="CK20" s="2133"/>
      <c r="CL20" s="2133"/>
      <c r="CM20" s="2133"/>
      <c r="CP20" s="2133"/>
      <c r="CQ20" s="2133"/>
      <c r="CR20" s="2133"/>
      <c r="CS20" s="2133"/>
      <c r="CT20" s="2133"/>
      <c r="CU20" s="2133"/>
      <c r="CX20" s="2133"/>
      <c r="CY20" s="2133"/>
      <c r="CZ20" s="2133"/>
      <c r="DA20" s="2133"/>
      <c r="DB20" s="2133"/>
      <c r="DC20" s="2133"/>
      <c r="DF20" s="2133"/>
      <c r="DG20" s="2133"/>
      <c r="DH20" s="2133"/>
      <c r="DI20" s="2133"/>
      <c r="DJ20" s="2133"/>
      <c r="DK20" s="2133"/>
      <c r="DN20" s="2133"/>
      <c r="DO20" s="2133"/>
      <c r="DP20" s="2133"/>
      <c r="DQ20" s="2133"/>
      <c r="DR20" s="2133"/>
      <c r="DS20" s="2133"/>
      <c r="DV20" s="2133"/>
      <c r="DW20" s="2133"/>
      <c r="DX20" s="2133"/>
      <c r="DY20" s="2133"/>
      <c r="DZ20" s="2133"/>
      <c r="EA20" s="2133"/>
      <c r="ED20" s="2133"/>
      <c r="EE20" s="2133"/>
      <c r="EF20" s="2133"/>
      <c r="EG20" s="2133"/>
      <c r="EH20" s="2133"/>
      <c r="EI20" s="2133"/>
      <c r="EL20" s="2133"/>
      <c r="EM20" s="2133"/>
      <c r="EN20" s="2133"/>
      <c r="EO20" s="2133"/>
      <c r="EP20" s="2133"/>
      <c r="EQ20" s="2133"/>
      <c r="ET20" s="2133"/>
      <c r="EU20" s="2133"/>
      <c r="EV20" s="2133"/>
      <c r="EW20" s="2133"/>
      <c r="EX20" s="2133"/>
      <c r="EY20" s="2133"/>
      <c r="FB20" s="2133"/>
      <c r="FC20" s="2133"/>
      <c r="FD20" s="2133"/>
      <c r="FE20" s="2133"/>
      <c r="FF20" s="2133"/>
      <c r="FG20" s="2133"/>
      <c r="FJ20" s="2133"/>
      <c r="FK20" s="2133"/>
      <c r="FL20" s="2133"/>
      <c r="FM20" s="2133"/>
      <c r="FN20" s="2133"/>
      <c r="FO20" s="2133"/>
      <c r="FR20" s="2133"/>
      <c r="FS20" s="2133"/>
      <c r="FT20" s="2133"/>
      <c r="FU20" s="2133"/>
      <c r="FV20" s="2133"/>
      <c r="FW20" s="2133"/>
      <c r="FZ20" s="2133"/>
      <c r="GA20" s="2133"/>
      <c r="GB20" s="2133"/>
      <c r="GC20" s="2133"/>
      <c r="GD20" s="2133"/>
      <c r="GE20" s="2133"/>
      <c r="GH20" s="2133"/>
      <c r="GI20" s="2133"/>
      <c r="GJ20" s="2133"/>
      <c r="GK20" s="2133"/>
      <c r="GL20" s="2133"/>
      <c r="GM20" s="2133"/>
      <c r="GP20" s="2133"/>
      <c r="GQ20" s="2133"/>
      <c r="GR20" s="2133"/>
      <c r="GS20" s="2133"/>
      <c r="GT20" s="2133"/>
      <c r="GU20" s="2133"/>
      <c r="GX20" s="2133"/>
      <c r="GY20" s="2133"/>
      <c r="GZ20" s="2133"/>
      <c r="HA20" s="2133"/>
      <c r="HB20" s="2133"/>
      <c r="HC20" s="2133"/>
      <c r="HF20" s="2133"/>
      <c r="HG20" s="2133"/>
      <c r="HH20" s="2133"/>
      <c r="HI20" s="2133"/>
      <c r="HJ20" s="2133"/>
      <c r="HK20" s="2133"/>
      <c r="HN20" s="2133"/>
      <c r="HO20" s="2133"/>
      <c r="HP20" s="2133"/>
      <c r="HQ20" s="2133"/>
      <c r="HR20" s="2133"/>
      <c r="HS20" s="2133"/>
      <c r="HV20" s="2133"/>
      <c r="HW20" s="2133"/>
      <c r="HX20" s="2133"/>
      <c r="HY20" s="2133"/>
      <c r="HZ20" s="2133"/>
      <c r="IA20" s="2133"/>
      <c r="ID20" s="2133"/>
      <c r="IE20" s="2133"/>
      <c r="IF20" s="2133"/>
      <c r="IG20" s="2133"/>
      <c r="IH20" s="2133"/>
      <c r="II20" s="2133"/>
      <c r="IL20" s="2133"/>
      <c r="IM20" s="2133"/>
      <c r="IN20" s="2133"/>
      <c r="IO20" s="2133"/>
      <c r="IP20" s="2133"/>
      <c r="IQ20" s="2133"/>
      <c r="IT20" s="2133"/>
      <c r="IU20" s="2133"/>
      <c r="IV20" s="2133"/>
      <c r="IW20" s="2133"/>
      <c r="IX20" s="2133"/>
      <c r="IY20" s="2133"/>
      <c r="JB20" s="2133"/>
      <c r="JC20" s="2133"/>
      <c r="JD20" s="2133"/>
      <c r="JE20" s="2133"/>
      <c r="JF20" s="2133"/>
      <c r="JG20" s="2133"/>
      <c r="JJ20" s="2133"/>
      <c r="JK20" s="2133"/>
      <c r="JL20" s="2133"/>
      <c r="JM20" s="2133"/>
      <c r="JN20" s="2133"/>
      <c r="JO20" s="2133"/>
      <c r="JR20" s="2133"/>
      <c r="JS20" s="2133"/>
      <c r="JT20" s="2133"/>
      <c r="JU20" s="2133"/>
      <c r="JV20" s="2133"/>
      <c r="JW20" s="2133"/>
      <c r="JZ20" s="2133"/>
      <c r="KA20" s="2133"/>
      <c r="KB20" s="2133"/>
      <c r="KC20" s="2133"/>
      <c r="KD20" s="2133"/>
      <c r="KE20" s="2133"/>
      <c r="KH20" s="2133"/>
      <c r="KI20" s="2133"/>
      <c r="KJ20" s="2133"/>
      <c r="KK20" s="2133"/>
      <c r="KL20" s="2133"/>
      <c r="KM20" s="2133"/>
      <c r="KP20" s="2133"/>
      <c r="KQ20" s="2133"/>
      <c r="KR20" s="2133"/>
      <c r="KS20" s="2133"/>
      <c r="KT20" s="2133"/>
      <c r="KU20" s="2133"/>
      <c r="KX20" s="2133"/>
      <c r="KY20" s="2133"/>
      <c r="KZ20" s="2133"/>
      <c r="LA20" s="2133"/>
      <c r="LB20" s="2133"/>
      <c r="LC20" s="2133"/>
      <c r="LF20" s="2133"/>
      <c r="LG20" s="2133"/>
      <c r="LH20" s="2133"/>
      <c r="LI20" s="2133"/>
      <c r="LJ20" s="2133"/>
      <c r="LK20" s="2133"/>
      <c r="LN20" s="2133"/>
      <c r="LO20" s="2133"/>
      <c r="LP20" s="2133"/>
      <c r="LQ20" s="2133"/>
      <c r="LR20" s="2133"/>
      <c r="LS20" s="2133"/>
      <c r="LV20" s="2133"/>
      <c r="LW20" s="2133"/>
      <c r="LX20" s="2133"/>
      <c r="LY20" s="2133"/>
      <c r="LZ20" s="2133"/>
      <c r="MA20" s="2133"/>
      <c r="MD20" s="2133"/>
      <c r="ME20" s="2133"/>
      <c r="MF20" s="2133"/>
      <c r="MG20" s="2133"/>
      <c r="MH20" s="2133"/>
      <c r="MI20" s="2133"/>
      <c r="ML20" s="2133"/>
      <c r="MM20" s="2133"/>
      <c r="MN20" s="2133"/>
      <c r="MO20" s="2133"/>
      <c r="MP20" s="2133"/>
      <c r="MQ20" s="2133"/>
      <c r="MT20" s="2133"/>
      <c r="MU20" s="2133"/>
      <c r="MV20" s="2133"/>
      <c r="MW20" s="2133"/>
      <c r="MX20" s="2133"/>
      <c r="MY20" s="2133"/>
      <c r="NB20" s="2133"/>
      <c r="NC20" s="2133"/>
      <c r="ND20" s="2133"/>
      <c r="NE20" s="2133"/>
      <c r="NF20" s="2133"/>
      <c r="NG20" s="2133"/>
      <c r="NJ20" s="2133"/>
      <c r="NK20" s="2133"/>
      <c r="NL20" s="2133"/>
      <c r="NM20" s="2133"/>
      <c r="NN20" s="2133"/>
      <c r="NO20" s="2133"/>
      <c r="NR20" s="2133"/>
      <c r="NS20" s="2133"/>
      <c r="NT20" s="2133"/>
      <c r="NU20" s="2133"/>
      <c r="NV20" s="2133"/>
      <c r="NW20" s="2133"/>
      <c r="NZ20" s="2133"/>
      <c r="OA20" s="2133"/>
      <c r="OB20" s="2133"/>
      <c r="OC20" s="2133"/>
      <c r="OD20" s="2133"/>
      <c r="OE20" s="2133"/>
      <c r="OH20" s="2133"/>
      <c r="OI20" s="2133"/>
      <c r="OJ20" s="2133"/>
      <c r="OK20" s="2133"/>
      <c r="OL20" s="2133"/>
      <c r="OM20" s="2133"/>
      <c r="OP20" s="2133"/>
      <c r="OQ20" s="2133"/>
      <c r="OR20" s="2133"/>
      <c r="OS20" s="2133"/>
      <c r="OT20" s="2133"/>
      <c r="OU20" s="2133"/>
      <c r="OX20" s="2133"/>
      <c r="OY20" s="2133"/>
      <c r="OZ20" s="2133"/>
      <c r="PA20" s="2133"/>
      <c r="PB20" s="2133"/>
      <c r="PC20" s="2133"/>
      <c r="PF20" s="2133"/>
      <c r="PG20" s="2133"/>
      <c r="PH20" s="2133"/>
      <c r="PI20" s="2133"/>
      <c r="PJ20" s="2133"/>
      <c r="PK20" s="2133"/>
      <c r="PN20" s="2133"/>
      <c r="PO20" s="2133"/>
      <c r="PP20" s="2133"/>
      <c r="PQ20" s="2133"/>
      <c r="PR20" s="2133"/>
      <c r="PS20" s="2133"/>
      <c r="PV20" s="2133"/>
      <c r="PW20" s="2133"/>
      <c r="PX20" s="2133"/>
      <c r="PY20" s="2133"/>
      <c r="PZ20" s="2133"/>
      <c r="QA20" s="2133"/>
      <c r="QD20" s="2133"/>
      <c r="QE20" s="2133"/>
      <c r="QF20" s="2133"/>
      <c r="QG20" s="2133"/>
      <c r="QH20" s="2133"/>
      <c r="QI20" s="2133"/>
      <c r="QL20" s="2133"/>
      <c r="QM20" s="2133"/>
      <c r="QN20" s="2133"/>
      <c r="QO20" s="2133"/>
      <c r="QP20" s="2133"/>
      <c r="QQ20" s="2133"/>
      <c r="QT20" s="2133"/>
      <c r="QU20" s="2133"/>
      <c r="QV20" s="2133"/>
      <c r="QW20" s="2133"/>
      <c r="QX20" s="2133"/>
      <c r="QY20" s="2133"/>
      <c r="RB20" s="2133"/>
      <c r="RC20" s="2133"/>
      <c r="RD20" s="2133"/>
      <c r="RE20" s="2133"/>
      <c r="RF20" s="2133"/>
      <c r="RG20" s="2133"/>
      <c r="RJ20" s="2133"/>
      <c r="RK20" s="2133"/>
      <c r="RL20" s="2133"/>
      <c r="RM20" s="2133"/>
      <c r="RN20" s="2133"/>
      <c r="RO20" s="2133"/>
      <c r="RR20" s="2133"/>
      <c r="RS20" s="2133"/>
      <c r="RT20" s="2133"/>
      <c r="RU20" s="2133"/>
      <c r="RV20" s="2133"/>
      <c r="RW20" s="2133"/>
      <c r="RZ20" s="2133"/>
      <c r="SA20" s="2133"/>
      <c r="SB20" s="2133"/>
      <c r="SC20" s="2133"/>
      <c r="SD20" s="2133"/>
      <c r="SE20" s="2133"/>
      <c r="SH20" s="2133"/>
      <c r="SI20" s="2133"/>
      <c r="SJ20" s="2133"/>
      <c r="SK20" s="2133"/>
      <c r="SL20" s="2133"/>
      <c r="SM20" s="2133"/>
      <c r="SP20" s="2133"/>
      <c r="SQ20" s="2133"/>
      <c r="SR20" s="2133"/>
      <c r="SS20" s="2133"/>
      <c r="ST20" s="2133"/>
      <c r="SU20" s="2133"/>
      <c r="SX20" s="2133"/>
      <c r="SY20" s="2133"/>
      <c r="SZ20" s="2133"/>
      <c r="TA20" s="2133"/>
      <c r="TB20" s="2133"/>
      <c r="TC20" s="2133"/>
      <c r="TF20" s="2133"/>
      <c r="TG20" s="2133"/>
      <c r="TH20" s="2133"/>
      <c r="TI20" s="2133"/>
      <c r="TJ20" s="2133"/>
      <c r="TK20" s="2133"/>
      <c r="TN20" s="2133"/>
      <c r="TO20" s="2133"/>
      <c r="TP20" s="2133"/>
      <c r="TQ20" s="2133"/>
      <c r="TR20" s="2133"/>
      <c r="TS20" s="2133"/>
      <c r="TV20" s="2133"/>
      <c r="TW20" s="2133"/>
      <c r="TX20" s="2133"/>
      <c r="TY20" s="2133"/>
      <c r="TZ20" s="2133"/>
      <c r="UA20" s="2133"/>
      <c r="UD20" s="2133"/>
      <c r="UE20" s="2133"/>
      <c r="UF20" s="2133"/>
      <c r="UG20" s="2133"/>
      <c r="UH20" s="2133"/>
      <c r="UI20" s="2133"/>
      <c r="UL20" s="2133"/>
      <c r="UM20" s="2133"/>
      <c r="UN20" s="2133"/>
      <c r="UO20" s="2133"/>
      <c r="UP20" s="2133"/>
      <c r="UQ20" s="2133"/>
      <c r="UT20" s="2133"/>
      <c r="UU20" s="2133"/>
      <c r="UV20" s="2133"/>
      <c r="UW20" s="2133"/>
      <c r="UX20" s="2133"/>
      <c r="UY20" s="2133"/>
      <c r="VB20" s="2133"/>
      <c r="VC20" s="2133"/>
      <c r="VD20" s="2133"/>
      <c r="VE20" s="2133"/>
      <c r="VF20" s="2133"/>
      <c r="VG20" s="2133"/>
      <c r="VJ20" s="2133"/>
      <c r="VK20" s="2133"/>
      <c r="VL20" s="2133"/>
      <c r="VM20" s="2133"/>
      <c r="VN20" s="2133"/>
      <c r="VO20" s="2133"/>
      <c r="VR20" s="2133"/>
      <c r="VS20" s="2133"/>
      <c r="VT20" s="2133"/>
      <c r="VU20" s="2133"/>
      <c r="VV20" s="2133"/>
      <c r="VW20" s="2133"/>
      <c r="VZ20" s="2133"/>
      <c r="WA20" s="2133"/>
      <c r="WB20" s="2133"/>
      <c r="WC20" s="2133"/>
      <c r="WD20" s="2133"/>
      <c r="WE20" s="2133"/>
      <c r="WH20" s="2133"/>
      <c r="WI20" s="2133"/>
      <c r="WJ20" s="2133"/>
      <c r="WK20" s="2133"/>
      <c r="WL20" s="2133"/>
      <c r="WM20" s="2133"/>
      <c r="WP20" s="2133"/>
      <c r="WQ20" s="2133"/>
      <c r="WR20" s="2133"/>
      <c r="WS20" s="2133"/>
      <c r="WT20" s="2133"/>
      <c r="WU20" s="2133"/>
      <c r="WX20" s="2133"/>
      <c r="WY20" s="2133"/>
      <c r="WZ20" s="2133"/>
      <c r="XA20" s="2133"/>
      <c r="XB20" s="2133"/>
      <c r="XC20" s="2133"/>
      <c r="XF20" s="2133"/>
      <c r="XG20" s="2133"/>
      <c r="XH20" s="2133"/>
      <c r="XI20" s="2133"/>
      <c r="XJ20" s="2133"/>
      <c r="XK20" s="2133"/>
      <c r="XN20" s="2133"/>
      <c r="XO20" s="2133"/>
      <c r="XP20" s="2133"/>
      <c r="XQ20" s="2133"/>
      <c r="XR20" s="2133"/>
      <c r="XS20" s="2133"/>
      <c r="XV20" s="2133"/>
      <c r="XW20" s="2133"/>
      <c r="XX20" s="2133"/>
      <c r="XY20" s="2133"/>
      <c r="XZ20" s="2133"/>
      <c r="YA20" s="2133"/>
      <c r="YD20" s="2133"/>
      <c r="YE20" s="2133"/>
      <c r="YF20" s="2133"/>
      <c r="YG20" s="2133"/>
      <c r="YH20" s="2133"/>
      <c r="YI20" s="2133"/>
      <c r="YL20" s="2133"/>
      <c r="YM20" s="2133"/>
      <c r="YN20" s="2133"/>
      <c r="YO20" s="2133"/>
      <c r="YP20" s="2133"/>
      <c r="YQ20" s="2133"/>
      <c r="YT20" s="2133"/>
      <c r="YU20" s="2133"/>
      <c r="YV20" s="2133"/>
      <c r="YW20" s="2133"/>
      <c r="YX20" s="2133"/>
      <c r="YY20" s="2133"/>
      <c r="ZB20" s="2133"/>
      <c r="ZC20" s="2133"/>
      <c r="ZD20" s="2133"/>
      <c r="ZE20" s="2133"/>
      <c r="ZF20" s="2133"/>
      <c r="ZG20" s="2133"/>
      <c r="ZJ20" s="2133"/>
      <c r="ZK20" s="2133"/>
      <c r="ZL20" s="2133"/>
      <c r="ZM20" s="2133"/>
      <c r="ZN20" s="2133"/>
      <c r="ZO20" s="2133"/>
      <c r="ZR20" s="2133"/>
      <c r="ZS20" s="2133"/>
      <c r="ZT20" s="2133"/>
      <c r="ZU20" s="2133"/>
      <c r="ZV20" s="2133"/>
      <c r="ZW20" s="2133"/>
      <c r="ZZ20" s="2133"/>
      <c r="AAA20" s="2133"/>
      <c r="AAB20" s="2133"/>
      <c r="AAC20" s="2133"/>
      <c r="AAD20" s="2133"/>
      <c r="AAE20" s="2133"/>
      <c r="AAH20" s="2133"/>
      <c r="AAI20" s="2133"/>
      <c r="AAJ20" s="2133"/>
      <c r="AAK20" s="2133"/>
      <c r="AAL20" s="2133"/>
      <c r="AAM20" s="2133"/>
      <c r="AAP20" s="2133"/>
      <c r="AAQ20" s="2133"/>
      <c r="AAR20" s="2133"/>
      <c r="AAS20" s="2133"/>
      <c r="AAT20" s="2133"/>
      <c r="AAU20" s="2133"/>
      <c r="AAX20" s="2133"/>
      <c r="AAY20" s="2133"/>
      <c r="AAZ20" s="2133"/>
      <c r="ABA20" s="2133"/>
      <c r="ABB20" s="2133"/>
      <c r="ABC20" s="2133"/>
      <c r="ABF20" s="2133"/>
      <c r="ABG20" s="2133"/>
      <c r="ABH20" s="2133"/>
      <c r="ABI20" s="2133"/>
      <c r="ABJ20" s="2133"/>
      <c r="ABK20" s="2133"/>
      <c r="ABN20" s="2133"/>
      <c r="ABO20" s="2133"/>
      <c r="ABP20" s="2133"/>
      <c r="ABQ20" s="2133"/>
      <c r="ABR20" s="2133"/>
      <c r="ABS20" s="2133"/>
      <c r="ABV20" s="2133"/>
      <c r="ABW20" s="2133"/>
      <c r="ABX20" s="2133"/>
      <c r="ABY20" s="2133"/>
      <c r="ABZ20" s="2133"/>
      <c r="ACA20" s="2133"/>
      <c r="ACD20" s="2133"/>
      <c r="ACE20" s="2133"/>
      <c r="ACF20" s="2133"/>
      <c r="ACG20" s="2133"/>
      <c r="ACH20" s="2133"/>
      <c r="ACI20" s="2133"/>
      <c r="ACL20" s="2133"/>
      <c r="ACM20" s="2133"/>
      <c r="ACN20" s="2133"/>
      <c r="ACO20" s="2133"/>
      <c r="ACP20" s="2133"/>
      <c r="ACQ20" s="2133"/>
      <c r="ACT20" s="2133"/>
      <c r="ACU20" s="2133"/>
      <c r="ACV20" s="2133"/>
      <c r="ACW20" s="2133"/>
      <c r="ACX20" s="2133"/>
      <c r="ACY20" s="2133"/>
      <c r="ADB20" s="2133"/>
      <c r="ADC20" s="2133"/>
      <c r="ADD20" s="2133"/>
      <c r="ADE20" s="2133"/>
      <c r="ADF20" s="2133"/>
      <c r="ADG20" s="2133"/>
      <c r="ADJ20" s="2133"/>
      <c r="ADK20" s="2133"/>
      <c r="ADL20" s="2133"/>
      <c r="ADM20" s="2133"/>
      <c r="ADN20" s="2133"/>
      <c r="ADO20" s="2133"/>
      <c r="ADR20" s="2133"/>
      <c r="ADS20" s="2133"/>
      <c r="ADT20" s="2133"/>
      <c r="ADU20" s="2133"/>
      <c r="ADV20" s="2133"/>
      <c r="ADW20" s="2133"/>
      <c r="ADZ20" s="2133"/>
      <c r="AEA20" s="2133"/>
      <c r="AEB20" s="2133"/>
      <c r="AEC20" s="2133"/>
      <c r="AED20" s="2133"/>
      <c r="AEE20" s="2133"/>
      <c r="AEH20" s="2133"/>
      <c r="AEI20" s="2133"/>
      <c r="AEJ20" s="2133"/>
      <c r="AEK20" s="2133"/>
      <c r="AEL20" s="2133"/>
      <c r="AEM20" s="2133"/>
      <c r="AEP20" s="2133"/>
      <c r="AEQ20" s="2133"/>
      <c r="AER20" s="2133"/>
      <c r="AES20" s="2133"/>
      <c r="AET20" s="2133"/>
      <c r="AEU20" s="2133"/>
      <c r="AEX20" s="2133"/>
      <c r="AEY20" s="2133"/>
      <c r="AEZ20" s="2133"/>
      <c r="AFA20" s="2133"/>
      <c r="AFB20" s="2133"/>
      <c r="AFC20" s="2133"/>
      <c r="AFF20" s="2133"/>
      <c r="AFG20" s="2133"/>
      <c r="AFH20" s="2133"/>
      <c r="AFI20" s="2133"/>
      <c r="AFJ20" s="2133"/>
      <c r="AFK20" s="2133"/>
      <c r="AFN20" s="2133"/>
      <c r="AFO20" s="2133"/>
      <c r="AFP20" s="2133"/>
      <c r="AFQ20" s="2133"/>
      <c r="AFR20" s="2133"/>
      <c r="AFS20" s="2133"/>
      <c r="AFV20" s="2133"/>
      <c r="AFW20" s="2133"/>
      <c r="AFX20" s="2133"/>
      <c r="AFY20" s="2133"/>
      <c r="AFZ20" s="2133"/>
      <c r="AGA20" s="2133"/>
      <c r="AGD20" s="2133"/>
      <c r="AGE20" s="2133"/>
      <c r="AGF20" s="2133"/>
      <c r="AGG20" s="2133"/>
      <c r="AGH20" s="2133"/>
      <c r="AGI20" s="2133"/>
      <c r="AGL20" s="2133"/>
      <c r="AGM20" s="2133"/>
      <c r="AGN20" s="2133"/>
      <c r="AGO20" s="2133"/>
      <c r="AGP20" s="2133"/>
      <c r="AGQ20" s="2133"/>
      <c r="AGT20" s="2133"/>
      <c r="AGU20" s="2133"/>
      <c r="AGV20" s="2133"/>
      <c r="AGW20" s="2133"/>
      <c r="AGX20" s="2133"/>
      <c r="AGY20" s="2133"/>
      <c r="AHB20" s="2133"/>
      <c r="AHC20" s="2133"/>
      <c r="AHD20" s="2133"/>
      <c r="AHE20" s="2133"/>
      <c r="AHF20" s="2133"/>
      <c r="AHG20" s="2133"/>
      <c r="AHJ20" s="2133"/>
      <c r="AHK20" s="2133"/>
      <c r="AHL20" s="2133"/>
      <c r="AHM20" s="2133"/>
      <c r="AHN20" s="2133"/>
      <c r="AHO20" s="2133"/>
      <c r="AHR20" s="2133"/>
      <c r="AHS20" s="2133"/>
      <c r="AHT20" s="2133"/>
      <c r="AHU20" s="2133"/>
      <c r="AHV20" s="2133"/>
      <c r="AHW20" s="2133"/>
      <c r="AHZ20" s="2133"/>
      <c r="AIA20" s="2133"/>
      <c r="AIB20" s="2133"/>
      <c r="AIC20" s="2133"/>
      <c r="AID20" s="2133"/>
      <c r="AIE20" s="2133"/>
      <c r="AIH20" s="2133"/>
      <c r="AII20" s="2133"/>
      <c r="AIJ20" s="2133"/>
      <c r="AIK20" s="2133"/>
      <c r="AIL20" s="2133"/>
      <c r="AIM20" s="2133"/>
      <c r="AIP20" s="2133"/>
      <c r="AIQ20" s="2133"/>
      <c r="AIR20" s="2133"/>
      <c r="AIS20" s="2133"/>
      <c r="AIT20" s="2133"/>
      <c r="AIU20" s="2133"/>
      <c r="AIX20" s="2133"/>
      <c r="AIY20" s="2133"/>
      <c r="AIZ20" s="2133"/>
      <c r="AJA20" s="2133"/>
      <c r="AJB20" s="2133"/>
      <c r="AJC20" s="2133"/>
      <c r="AJF20" s="2133"/>
      <c r="AJG20" s="2133"/>
      <c r="AJH20" s="2133"/>
      <c r="AJI20" s="2133"/>
      <c r="AJJ20" s="2133"/>
      <c r="AJK20" s="2133"/>
      <c r="AJN20" s="2133"/>
      <c r="AJO20" s="2133"/>
      <c r="AJP20" s="2133"/>
      <c r="AJQ20" s="2133"/>
      <c r="AJR20" s="2133"/>
      <c r="AJS20" s="2133"/>
      <c r="AJV20" s="2133"/>
      <c r="AJW20" s="2133"/>
      <c r="AJX20" s="2133"/>
      <c r="AJY20" s="2133"/>
      <c r="AJZ20" s="2133"/>
      <c r="AKA20" s="2133"/>
      <c r="AKD20" s="2133"/>
      <c r="AKE20" s="2133"/>
      <c r="AKF20" s="2133"/>
      <c r="AKG20" s="2133"/>
      <c r="AKH20" s="2133"/>
      <c r="AKI20" s="2133"/>
      <c r="AKL20" s="2133"/>
      <c r="AKM20" s="2133"/>
      <c r="AKN20" s="2133"/>
      <c r="AKO20" s="2133"/>
      <c r="AKP20" s="2133"/>
      <c r="AKQ20" s="2133"/>
      <c r="AKT20" s="2133"/>
      <c r="AKU20" s="2133"/>
      <c r="AKV20" s="2133"/>
      <c r="AKW20" s="2133"/>
      <c r="AKX20" s="2133"/>
      <c r="AKY20" s="2133"/>
      <c r="ALB20" s="2133"/>
      <c r="ALC20" s="2133"/>
      <c r="ALD20" s="2133"/>
      <c r="ALE20" s="2133"/>
      <c r="ALF20" s="2133"/>
      <c r="ALG20" s="2133"/>
      <c r="ALJ20" s="2133"/>
      <c r="ALK20" s="2133"/>
      <c r="ALL20" s="2133"/>
      <c r="ALM20" s="2133"/>
      <c r="ALN20" s="2133"/>
      <c r="ALO20" s="2133"/>
      <c r="ALR20" s="2133"/>
      <c r="ALS20" s="2133"/>
      <c r="ALT20" s="2133"/>
      <c r="ALU20" s="2133"/>
      <c r="ALV20" s="2133"/>
      <c r="ALW20" s="2133"/>
      <c r="ALZ20" s="2133"/>
      <c r="AMA20" s="2133"/>
      <c r="AMB20" s="2133"/>
      <c r="AMC20" s="2133"/>
      <c r="AMD20" s="2133"/>
      <c r="AME20" s="2133"/>
      <c r="AMH20" s="2133"/>
      <c r="AMI20" s="2133"/>
      <c r="AMJ20" s="2133"/>
      <c r="AMK20" s="2133"/>
      <c r="AML20" s="2133"/>
      <c r="AMM20" s="2133"/>
      <c r="AMP20" s="2133"/>
      <c r="AMQ20" s="2133"/>
      <c r="AMR20" s="2133"/>
      <c r="AMS20" s="2133"/>
      <c r="AMT20" s="2133"/>
      <c r="AMU20" s="2133"/>
      <c r="AMX20" s="2133"/>
      <c r="AMY20" s="2133"/>
      <c r="AMZ20" s="2133"/>
      <c r="ANA20" s="2133"/>
      <c r="ANB20" s="2133"/>
      <c r="ANC20" s="2133"/>
      <c r="ANF20" s="2133"/>
      <c r="ANG20" s="2133"/>
      <c r="ANH20" s="2133"/>
      <c r="ANI20" s="2133"/>
      <c r="ANJ20" s="2133"/>
      <c r="ANK20" s="2133"/>
      <c r="ANN20" s="2133"/>
      <c r="ANO20" s="2133"/>
      <c r="ANP20" s="2133"/>
      <c r="ANQ20" s="2133"/>
      <c r="ANR20" s="2133"/>
      <c r="ANS20" s="2133"/>
      <c r="ANV20" s="2133"/>
      <c r="ANW20" s="2133"/>
      <c r="ANX20" s="2133"/>
      <c r="ANY20" s="2133"/>
      <c r="ANZ20" s="2133"/>
      <c r="AOA20" s="2133"/>
      <c r="AOD20" s="2133"/>
      <c r="AOE20" s="2133"/>
      <c r="AOF20" s="2133"/>
      <c r="AOG20" s="2133"/>
      <c r="AOH20" s="2133"/>
      <c r="AOI20" s="2133"/>
      <c r="AOL20" s="2133"/>
      <c r="AOM20" s="2133"/>
      <c r="AON20" s="2133"/>
      <c r="AOO20" s="2133"/>
      <c r="AOP20" s="2133"/>
      <c r="AOQ20" s="2133"/>
      <c r="AOT20" s="2133"/>
      <c r="AOU20" s="2133"/>
      <c r="AOV20" s="2133"/>
      <c r="AOW20" s="2133"/>
      <c r="AOX20" s="2133"/>
      <c r="AOY20" s="2133"/>
      <c r="APB20" s="2133"/>
      <c r="APC20" s="2133"/>
      <c r="APD20" s="2133"/>
      <c r="APE20" s="2133"/>
      <c r="APF20" s="2133"/>
      <c r="APG20" s="2133"/>
      <c r="APJ20" s="2133"/>
      <c r="APK20" s="2133"/>
      <c r="APL20" s="2133"/>
      <c r="APM20" s="2133"/>
      <c r="APN20" s="2133"/>
      <c r="APO20" s="2133"/>
      <c r="APR20" s="2133"/>
      <c r="APS20" s="2133"/>
      <c r="APT20" s="2133"/>
      <c r="APU20" s="2133"/>
      <c r="APV20" s="2133"/>
      <c r="APW20" s="2133"/>
      <c r="APZ20" s="2133"/>
      <c r="AQA20" s="2133"/>
      <c r="AQB20" s="2133"/>
      <c r="AQC20" s="2133"/>
      <c r="AQD20" s="2133"/>
      <c r="AQE20" s="2133"/>
      <c r="AQH20" s="2133"/>
      <c r="AQI20" s="2133"/>
      <c r="AQJ20" s="2133"/>
      <c r="AQK20" s="2133"/>
      <c r="AQL20" s="2133"/>
      <c r="AQM20" s="2133"/>
      <c r="AQP20" s="2133"/>
      <c r="AQQ20" s="2133"/>
      <c r="AQR20" s="2133"/>
      <c r="AQS20" s="2133"/>
      <c r="AQT20" s="2133"/>
      <c r="AQU20" s="2133"/>
      <c r="AQX20" s="2133"/>
      <c r="AQY20" s="2133"/>
      <c r="AQZ20" s="2133"/>
      <c r="ARA20" s="2133"/>
      <c r="ARB20" s="2133"/>
      <c r="ARC20" s="2133"/>
      <c r="ARF20" s="2133"/>
      <c r="ARG20" s="2133"/>
      <c r="ARH20" s="2133"/>
      <c r="ARI20" s="2133"/>
      <c r="ARJ20" s="2133"/>
      <c r="ARK20" s="2133"/>
      <c r="ARN20" s="2133"/>
      <c r="ARO20" s="2133"/>
      <c r="ARP20" s="2133"/>
      <c r="ARQ20" s="2133"/>
      <c r="ARR20" s="2133"/>
      <c r="ARS20" s="2133"/>
      <c r="ARV20" s="2133"/>
      <c r="ARW20" s="2133"/>
      <c r="ARX20" s="2133"/>
      <c r="ARY20" s="2133"/>
      <c r="ARZ20" s="2133"/>
      <c r="ASA20" s="2133"/>
      <c r="ASD20" s="2133"/>
      <c r="ASE20" s="2133"/>
      <c r="ASF20" s="2133"/>
      <c r="ASG20" s="2133"/>
      <c r="ASH20" s="2133"/>
      <c r="ASI20" s="2133"/>
      <c r="ASL20" s="2133"/>
      <c r="ASM20" s="2133"/>
      <c r="ASN20" s="2133"/>
      <c r="ASO20" s="2133"/>
      <c r="ASP20" s="2133"/>
      <c r="ASQ20" s="2133"/>
      <c r="AST20" s="2133"/>
      <c r="ASU20" s="2133"/>
      <c r="ASV20" s="2133"/>
      <c r="ASW20" s="2133"/>
      <c r="ASX20" s="2133"/>
      <c r="ASY20" s="2133"/>
      <c r="ATB20" s="2133"/>
      <c r="ATC20" s="2133"/>
      <c r="ATD20" s="2133"/>
      <c r="ATE20" s="2133"/>
      <c r="ATF20" s="2133"/>
      <c r="ATG20" s="2133"/>
      <c r="ATJ20" s="2133"/>
      <c r="ATK20" s="2133"/>
      <c r="ATL20" s="2133"/>
      <c r="ATM20" s="2133"/>
      <c r="ATN20" s="2133"/>
      <c r="ATO20" s="2133"/>
      <c r="ATR20" s="2133"/>
      <c r="ATS20" s="2133"/>
      <c r="ATT20" s="2133"/>
      <c r="ATU20" s="2133"/>
      <c r="ATV20" s="2133"/>
      <c r="ATW20" s="2133"/>
      <c r="ATZ20" s="2133"/>
      <c r="AUA20" s="2133"/>
      <c r="AUB20" s="2133"/>
      <c r="AUC20" s="2133"/>
      <c r="AUD20" s="2133"/>
      <c r="AUE20" s="2133"/>
      <c r="AUH20" s="2133"/>
      <c r="AUI20" s="2133"/>
      <c r="AUJ20" s="2133"/>
      <c r="AUK20" s="2133"/>
      <c r="AUL20" s="2133"/>
      <c r="AUM20" s="2133"/>
      <c r="AUP20" s="2133"/>
      <c r="AUQ20" s="2133"/>
      <c r="AUR20" s="2133"/>
      <c r="AUS20" s="2133"/>
      <c r="AUT20" s="2133"/>
      <c r="AUU20" s="2133"/>
      <c r="AUX20" s="2133"/>
      <c r="AUY20" s="2133"/>
      <c r="AUZ20" s="2133"/>
      <c r="AVA20" s="2133"/>
      <c r="AVB20" s="2133"/>
      <c r="AVC20" s="2133"/>
      <c r="AVF20" s="2133"/>
      <c r="AVG20" s="2133"/>
      <c r="AVH20" s="2133"/>
      <c r="AVI20" s="2133"/>
      <c r="AVJ20" s="2133"/>
      <c r="AVK20" s="2133"/>
      <c r="AVN20" s="2133"/>
      <c r="AVO20" s="2133"/>
      <c r="AVP20" s="2133"/>
      <c r="AVQ20" s="2133"/>
      <c r="AVR20" s="2133"/>
      <c r="AVS20" s="2133"/>
      <c r="AVV20" s="2133"/>
      <c r="AVW20" s="2133"/>
      <c r="AVX20" s="2133"/>
      <c r="AVY20" s="2133"/>
      <c r="AVZ20" s="2133"/>
      <c r="AWA20" s="2133"/>
      <c r="AWD20" s="2133"/>
      <c r="AWE20" s="2133"/>
      <c r="AWF20" s="2133"/>
      <c r="AWG20" s="2133"/>
      <c r="AWH20" s="2133"/>
      <c r="AWI20" s="2133"/>
      <c r="AWL20" s="2133"/>
      <c r="AWM20" s="2133"/>
      <c r="AWN20" s="2133"/>
      <c r="AWO20" s="2133"/>
      <c r="AWP20" s="2133"/>
      <c r="AWQ20" s="2133"/>
      <c r="AWT20" s="2133"/>
      <c r="AWU20" s="2133"/>
      <c r="AWV20" s="2133"/>
      <c r="AWW20" s="2133"/>
      <c r="AWX20" s="2133"/>
      <c r="AWY20" s="2133"/>
      <c r="AXB20" s="2133"/>
      <c r="AXC20" s="2133"/>
      <c r="AXD20" s="2133"/>
      <c r="AXE20" s="2133"/>
      <c r="AXF20" s="2133"/>
      <c r="AXG20" s="2133"/>
      <c r="AXJ20" s="2133"/>
      <c r="AXK20" s="2133"/>
      <c r="AXL20" s="2133"/>
      <c r="AXM20" s="2133"/>
      <c r="AXN20" s="2133"/>
      <c r="AXO20" s="2133"/>
      <c r="AXR20" s="2133"/>
      <c r="AXS20" s="2133"/>
      <c r="AXT20" s="2133"/>
      <c r="AXU20" s="2133"/>
      <c r="AXV20" s="2133"/>
      <c r="AXW20" s="2133"/>
      <c r="AXZ20" s="2133"/>
      <c r="AYA20" s="2133"/>
      <c r="AYB20" s="2133"/>
      <c r="AYC20" s="2133"/>
      <c r="AYD20" s="2133"/>
      <c r="AYE20" s="2133"/>
      <c r="AYH20" s="2133"/>
      <c r="AYI20" s="2133"/>
      <c r="AYJ20" s="2133"/>
      <c r="AYK20" s="2133"/>
      <c r="AYL20" s="2133"/>
      <c r="AYM20" s="2133"/>
      <c r="AYP20" s="2133"/>
      <c r="AYQ20" s="2133"/>
      <c r="AYR20" s="2133"/>
      <c r="AYS20" s="2133"/>
      <c r="AYT20" s="2133"/>
      <c r="AYU20" s="2133"/>
      <c r="AYX20" s="2133"/>
      <c r="AYY20" s="2133"/>
      <c r="AYZ20" s="2133"/>
      <c r="AZA20" s="2133"/>
      <c r="AZB20" s="2133"/>
      <c r="AZC20" s="2133"/>
      <c r="AZF20" s="2133"/>
      <c r="AZG20" s="2133"/>
      <c r="AZH20" s="2133"/>
      <c r="AZI20" s="2133"/>
      <c r="AZJ20" s="2133"/>
      <c r="AZK20" s="2133"/>
      <c r="AZN20" s="2133"/>
      <c r="AZO20" s="2133"/>
      <c r="AZP20" s="2133"/>
      <c r="AZQ20" s="2133"/>
      <c r="AZR20" s="2133"/>
      <c r="AZS20" s="2133"/>
      <c r="AZV20" s="2133"/>
      <c r="AZW20" s="2133"/>
      <c r="AZX20" s="2133"/>
      <c r="AZY20" s="2133"/>
      <c r="AZZ20" s="2133"/>
      <c r="BAA20" s="2133"/>
      <c r="BAD20" s="2133"/>
      <c r="BAE20" s="2133"/>
      <c r="BAF20" s="2133"/>
      <c r="BAG20" s="2133"/>
      <c r="BAH20" s="2133"/>
      <c r="BAI20" s="2133"/>
      <c r="BAL20" s="2133"/>
      <c r="BAM20" s="2133"/>
      <c r="BAN20" s="2133"/>
      <c r="BAO20" s="2133"/>
      <c r="BAP20" s="2133"/>
      <c r="BAQ20" s="2133"/>
      <c r="BAT20" s="2133"/>
      <c r="BAU20" s="2133"/>
      <c r="BAV20" s="2133"/>
      <c r="BAW20" s="2133"/>
      <c r="BAX20" s="2133"/>
      <c r="BAY20" s="2133"/>
      <c r="BBB20" s="2133"/>
      <c r="BBC20" s="2133"/>
      <c r="BBD20" s="2133"/>
      <c r="BBE20" s="2133"/>
      <c r="BBF20" s="2133"/>
      <c r="BBG20" s="2133"/>
      <c r="BBJ20" s="2133"/>
      <c r="BBK20" s="2133"/>
      <c r="BBL20" s="2133"/>
      <c r="BBM20" s="2133"/>
      <c r="BBN20" s="2133"/>
      <c r="BBO20" s="2133"/>
      <c r="BBR20" s="2133"/>
      <c r="BBS20" s="2133"/>
      <c r="BBT20" s="2133"/>
      <c r="BBU20" s="2133"/>
      <c r="BBV20" s="2133"/>
      <c r="BBW20" s="2133"/>
      <c r="BBZ20" s="2133"/>
      <c r="BCA20" s="2133"/>
      <c r="BCB20" s="2133"/>
      <c r="BCC20" s="2133"/>
      <c r="BCD20" s="2133"/>
      <c r="BCE20" s="2133"/>
      <c r="BCH20" s="2133"/>
      <c r="BCI20" s="2133"/>
      <c r="BCJ20" s="2133"/>
      <c r="BCK20" s="2133"/>
      <c r="BCL20" s="2133"/>
      <c r="BCM20" s="2133"/>
      <c r="BCP20" s="2133"/>
      <c r="BCQ20" s="2133"/>
      <c r="BCR20" s="2133"/>
      <c r="BCS20" s="2133"/>
      <c r="BCT20" s="2133"/>
      <c r="BCU20" s="2133"/>
      <c r="BCX20" s="2133"/>
      <c r="BCY20" s="2133"/>
      <c r="BCZ20" s="2133"/>
      <c r="BDA20" s="2133"/>
      <c r="BDB20" s="2133"/>
      <c r="BDC20" s="2133"/>
      <c r="BDF20" s="2133"/>
      <c r="BDG20" s="2133"/>
      <c r="BDH20" s="2133"/>
      <c r="BDI20" s="2133"/>
      <c r="BDJ20" s="2133"/>
      <c r="BDK20" s="2133"/>
      <c r="BDN20" s="2133"/>
      <c r="BDO20" s="2133"/>
      <c r="BDP20" s="2133"/>
      <c r="BDQ20" s="2133"/>
      <c r="BDR20" s="2133"/>
      <c r="BDS20" s="2133"/>
      <c r="BDV20" s="2133"/>
      <c r="BDW20" s="2133"/>
      <c r="BDX20" s="2133"/>
      <c r="BDY20" s="2133"/>
      <c r="BDZ20" s="2133"/>
      <c r="BEA20" s="2133"/>
      <c r="BED20" s="2133"/>
      <c r="BEE20" s="2133"/>
      <c r="BEF20" s="2133"/>
      <c r="BEG20" s="2133"/>
      <c r="BEH20" s="2133"/>
      <c r="BEI20" s="2133"/>
      <c r="BEL20" s="2133"/>
      <c r="BEM20" s="2133"/>
      <c r="BEN20" s="2133"/>
      <c r="BEO20" s="2133"/>
      <c r="BEP20" s="2133"/>
      <c r="BEQ20" s="2133"/>
      <c r="BET20" s="2133"/>
      <c r="BEU20" s="2133"/>
      <c r="BEV20" s="2133"/>
      <c r="BEW20" s="2133"/>
      <c r="BEX20" s="2133"/>
      <c r="BEY20" s="2133"/>
      <c r="BFB20" s="2133"/>
      <c r="BFC20" s="2133"/>
      <c r="BFD20" s="2133"/>
      <c r="BFE20" s="2133"/>
      <c r="BFF20" s="2133"/>
      <c r="BFG20" s="2133"/>
      <c r="BFJ20" s="2133"/>
      <c r="BFK20" s="2133"/>
      <c r="BFL20" s="2133"/>
      <c r="BFM20" s="2133"/>
      <c r="BFN20" s="2133"/>
      <c r="BFO20" s="2133"/>
      <c r="BFR20" s="2133"/>
      <c r="BFS20" s="2133"/>
      <c r="BFT20" s="2133"/>
      <c r="BFU20" s="2133"/>
      <c r="BFV20" s="2133"/>
      <c r="BFW20" s="2133"/>
      <c r="BFZ20" s="2133"/>
      <c r="BGA20" s="2133"/>
      <c r="BGB20" s="2133"/>
      <c r="BGC20" s="2133"/>
      <c r="BGD20" s="2133"/>
      <c r="BGE20" s="2133"/>
      <c r="BGH20" s="2133"/>
      <c r="BGI20" s="2133"/>
      <c r="BGJ20" s="2133"/>
      <c r="BGK20" s="2133"/>
      <c r="BGL20" s="2133"/>
      <c r="BGM20" s="2133"/>
      <c r="BGP20" s="2133"/>
      <c r="BGQ20" s="2133"/>
      <c r="BGR20" s="2133"/>
      <c r="BGS20" s="2133"/>
      <c r="BGT20" s="2133"/>
      <c r="BGU20" s="2133"/>
      <c r="BGX20" s="2133"/>
      <c r="BGY20" s="2133"/>
      <c r="BGZ20" s="2133"/>
      <c r="BHA20" s="2133"/>
      <c r="BHB20" s="2133"/>
      <c r="BHC20" s="2133"/>
      <c r="BHF20" s="2133"/>
      <c r="BHG20" s="2133"/>
      <c r="BHH20" s="2133"/>
      <c r="BHI20" s="2133"/>
      <c r="BHJ20" s="2133"/>
      <c r="BHK20" s="2133"/>
      <c r="BHN20" s="2133"/>
      <c r="BHO20" s="2133"/>
      <c r="BHP20" s="2133"/>
      <c r="BHQ20" s="2133"/>
      <c r="BHR20" s="2133"/>
      <c r="BHS20" s="2133"/>
      <c r="BHV20" s="2133"/>
      <c r="BHW20" s="2133"/>
      <c r="BHX20" s="2133"/>
      <c r="BHY20" s="2133"/>
      <c r="BHZ20" s="2133"/>
      <c r="BIA20" s="2133"/>
      <c r="BID20" s="2133"/>
      <c r="BIE20" s="2133"/>
      <c r="BIF20" s="2133"/>
      <c r="BIG20" s="2133"/>
      <c r="BIH20" s="2133"/>
      <c r="BII20" s="2133"/>
      <c r="BIL20" s="2133"/>
      <c r="BIM20" s="2133"/>
      <c r="BIN20" s="2133"/>
      <c r="BIO20" s="2133"/>
      <c r="BIP20" s="2133"/>
      <c r="BIQ20" s="2133"/>
      <c r="BIT20" s="2133"/>
      <c r="BIU20" s="2133"/>
      <c r="BIV20" s="2133"/>
      <c r="BIW20" s="2133"/>
      <c r="BIX20" s="2133"/>
      <c r="BIY20" s="2133"/>
      <c r="BJB20" s="2133"/>
      <c r="BJC20" s="2133"/>
      <c r="BJD20" s="2133"/>
      <c r="BJE20" s="2133"/>
      <c r="BJF20" s="2133"/>
      <c r="BJG20" s="2133"/>
      <c r="BJJ20" s="2133"/>
      <c r="BJK20" s="2133"/>
      <c r="BJL20" s="2133"/>
      <c r="BJM20" s="2133"/>
      <c r="BJN20" s="2133"/>
      <c r="BJO20" s="2133"/>
      <c r="BJR20" s="2133"/>
      <c r="BJS20" s="2133"/>
      <c r="BJT20" s="2133"/>
      <c r="BJU20" s="2133"/>
      <c r="BJV20" s="2133"/>
      <c r="BJW20" s="2133"/>
      <c r="BJZ20" s="2133"/>
      <c r="BKA20" s="2133"/>
      <c r="BKB20" s="2133"/>
      <c r="BKC20" s="2133"/>
      <c r="BKD20" s="2133"/>
      <c r="BKE20" s="2133"/>
      <c r="BKH20" s="2133"/>
      <c r="BKI20" s="2133"/>
      <c r="BKJ20" s="2133"/>
      <c r="BKK20" s="2133"/>
      <c r="BKL20" s="2133"/>
      <c r="BKM20" s="2133"/>
      <c r="BKP20" s="2133"/>
      <c r="BKQ20" s="2133"/>
      <c r="BKR20" s="2133"/>
      <c r="BKS20" s="2133"/>
      <c r="BKT20" s="2133"/>
      <c r="BKU20" s="2133"/>
      <c r="BKX20" s="2133"/>
      <c r="BKY20" s="2133"/>
      <c r="BKZ20" s="2133"/>
      <c r="BLA20" s="2133"/>
      <c r="BLB20" s="2133"/>
      <c r="BLC20" s="2133"/>
      <c r="BLF20" s="2133"/>
      <c r="BLG20" s="2133"/>
      <c r="BLH20" s="2133"/>
      <c r="BLI20" s="2133"/>
      <c r="BLJ20" s="2133"/>
      <c r="BLK20" s="2133"/>
      <c r="BLN20" s="2133"/>
      <c r="BLO20" s="2133"/>
      <c r="BLP20" s="2133"/>
      <c r="BLQ20" s="2133"/>
      <c r="BLR20" s="2133"/>
      <c r="BLS20" s="2133"/>
      <c r="BLV20" s="2133"/>
      <c r="BLW20" s="2133"/>
      <c r="BLX20" s="2133"/>
      <c r="BLY20" s="2133"/>
      <c r="BLZ20" s="2133"/>
      <c r="BMA20" s="2133"/>
      <c r="BMD20" s="2133"/>
      <c r="BME20" s="2133"/>
      <c r="BMF20" s="2133"/>
      <c r="BMG20" s="2133"/>
      <c r="BMH20" s="2133"/>
      <c r="BMI20" s="2133"/>
      <c r="BML20" s="2133"/>
      <c r="BMM20" s="2133"/>
      <c r="BMN20" s="2133"/>
      <c r="BMO20" s="2133"/>
      <c r="BMP20" s="2133"/>
      <c r="BMQ20" s="2133"/>
      <c r="BMT20" s="2133"/>
      <c r="BMU20" s="2133"/>
      <c r="BMV20" s="2133"/>
      <c r="BMW20" s="2133"/>
      <c r="BMX20" s="2133"/>
      <c r="BMY20" s="2133"/>
      <c r="BNB20" s="2133"/>
      <c r="BNC20" s="2133"/>
      <c r="BND20" s="2133"/>
      <c r="BNE20" s="2133"/>
      <c r="BNF20" s="2133"/>
      <c r="BNG20" s="2133"/>
      <c r="BNJ20" s="2133"/>
      <c r="BNK20" s="2133"/>
      <c r="BNL20" s="2133"/>
      <c r="BNM20" s="2133"/>
      <c r="BNN20" s="2133"/>
      <c r="BNO20" s="2133"/>
      <c r="BNR20" s="2133"/>
      <c r="BNS20" s="2133"/>
      <c r="BNT20" s="2133"/>
      <c r="BNU20" s="2133"/>
      <c r="BNV20" s="2133"/>
      <c r="BNW20" s="2133"/>
      <c r="BNZ20" s="2133"/>
      <c r="BOA20" s="2133"/>
      <c r="BOB20" s="2133"/>
      <c r="BOC20" s="2133"/>
      <c r="BOD20" s="2133"/>
      <c r="BOE20" s="2133"/>
      <c r="BOH20" s="2133"/>
      <c r="BOI20" s="2133"/>
      <c r="BOJ20" s="2133"/>
      <c r="BOK20" s="2133"/>
      <c r="BOL20" s="2133"/>
      <c r="BOM20" s="2133"/>
      <c r="BOP20" s="2133"/>
      <c r="BOQ20" s="2133"/>
      <c r="BOR20" s="2133"/>
      <c r="BOS20" s="2133"/>
      <c r="BOT20" s="2133"/>
      <c r="BOU20" s="2133"/>
      <c r="BOX20" s="2133"/>
      <c r="BOY20" s="2133"/>
      <c r="BOZ20" s="2133"/>
      <c r="BPA20" s="2133"/>
      <c r="BPB20" s="2133"/>
      <c r="BPC20" s="2133"/>
      <c r="BPF20" s="2133"/>
      <c r="BPG20" s="2133"/>
      <c r="BPH20" s="2133"/>
      <c r="BPI20" s="2133"/>
      <c r="BPJ20" s="2133"/>
      <c r="BPK20" s="2133"/>
      <c r="BPN20" s="2133"/>
      <c r="BPO20" s="2133"/>
      <c r="BPP20" s="2133"/>
      <c r="BPQ20" s="2133"/>
      <c r="BPR20" s="2133"/>
      <c r="BPS20" s="2133"/>
      <c r="BPV20" s="2133"/>
      <c r="BPW20" s="2133"/>
      <c r="BPX20" s="2133"/>
      <c r="BPY20" s="2133"/>
      <c r="BPZ20" s="2133"/>
      <c r="BQA20" s="2133"/>
      <c r="BQD20" s="2133"/>
      <c r="BQE20" s="2133"/>
      <c r="BQF20" s="2133"/>
      <c r="BQG20" s="2133"/>
      <c r="BQH20" s="2133"/>
      <c r="BQI20" s="2133"/>
      <c r="BQL20" s="2133"/>
      <c r="BQM20" s="2133"/>
      <c r="BQN20" s="2133"/>
      <c r="BQO20" s="2133"/>
      <c r="BQP20" s="2133"/>
      <c r="BQQ20" s="2133"/>
      <c r="BQT20" s="2133"/>
      <c r="BQU20" s="2133"/>
      <c r="BQV20" s="2133"/>
      <c r="BQW20" s="2133"/>
      <c r="BQX20" s="2133"/>
      <c r="BQY20" s="2133"/>
      <c r="BRB20" s="2133"/>
      <c r="BRC20" s="2133"/>
      <c r="BRD20" s="2133"/>
      <c r="BRE20" s="2133"/>
      <c r="BRF20" s="2133"/>
      <c r="BRG20" s="2133"/>
      <c r="BRJ20" s="2133"/>
      <c r="BRK20" s="2133"/>
      <c r="BRL20" s="2133"/>
      <c r="BRM20" s="2133"/>
      <c r="BRN20" s="2133"/>
      <c r="BRO20" s="2133"/>
      <c r="BRR20" s="2133"/>
      <c r="BRS20" s="2133"/>
      <c r="BRT20" s="2133"/>
      <c r="BRU20" s="2133"/>
      <c r="BRV20" s="2133"/>
      <c r="BRW20" s="2133"/>
      <c r="BRZ20" s="2133"/>
      <c r="BSA20" s="2133"/>
      <c r="BSB20" s="2133"/>
      <c r="BSC20" s="2133"/>
      <c r="BSD20" s="2133"/>
      <c r="BSE20" s="2133"/>
      <c r="BSH20" s="2133"/>
      <c r="BSI20" s="2133"/>
      <c r="BSJ20" s="2133"/>
      <c r="BSK20" s="2133"/>
      <c r="BSL20" s="2133"/>
      <c r="BSM20" s="2133"/>
      <c r="BSP20" s="2133"/>
      <c r="BSQ20" s="2133"/>
      <c r="BSR20" s="2133"/>
      <c r="BSS20" s="2133"/>
      <c r="BST20" s="2133"/>
      <c r="BSU20" s="2133"/>
      <c r="BSX20" s="2133"/>
      <c r="BSY20" s="2133"/>
      <c r="BSZ20" s="2133"/>
      <c r="BTA20" s="2133"/>
      <c r="BTB20" s="2133"/>
      <c r="BTC20" s="2133"/>
      <c r="BTF20" s="2133"/>
      <c r="BTG20" s="2133"/>
      <c r="BTH20" s="2133"/>
      <c r="BTI20" s="2133"/>
      <c r="BTJ20" s="2133"/>
      <c r="BTK20" s="2133"/>
      <c r="BTN20" s="2133"/>
      <c r="BTO20" s="2133"/>
      <c r="BTP20" s="2133"/>
      <c r="BTQ20" s="2133"/>
      <c r="BTR20" s="2133"/>
      <c r="BTS20" s="2133"/>
      <c r="BTV20" s="2133"/>
      <c r="BTW20" s="2133"/>
      <c r="BTX20" s="2133"/>
      <c r="BTY20" s="2133"/>
      <c r="BTZ20" s="2133"/>
      <c r="BUA20" s="2133"/>
      <c r="BUD20" s="2133"/>
      <c r="BUE20" s="2133"/>
      <c r="BUF20" s="2133"/>
      <c r="BUG20" s="2133"/>
      <c r="BUH20" s="2133"/>
      <c r="BUI20" s="2133"/>
      <c r="BUL20" s="2133"/>
      <c r="BUM20" s="2133"/>
      <c r="BUN20" s="2133"/>
      <c r="BUO20" s="2133"/>
      <c r="BUP20" s="2133"/>
      <c r="BUQ20" s="2133"/>
      <c r="BUT20" s="2133"/>
      <c r="BUU20" s="2133"/>
      <c r="BUV20" s="2133"/>
      <c r="BUW20" s="2133"/>
      <c r="BUX20" s="2133"/>
      <c r="BUY20" s="2133"/>
      <c r="BVB20" s="2133"/>
      <c r="BVC20" s="2133"/>
      <c r="BVD20" s="2133"/>
      <c r="BVE20" s="2133"/>
      <c r="BVF20" s="2133"/>
      <c r="BVG20" s="2133"/>
      <c r="BVJ20" s="2133"/>
      <c r="BVK20" s="2133"/>
      <c r="BVL20" s="2133"/>
      <c r="BVM20" s="2133"/>
      <c r="BVN20" s="2133"/>
      <c r="BVO20" s="2133"/>
      <c r="BVR20" s="2133"/>
      <c r="BVS20" s="2133"/>
      <c r="BVT20" s="2133"/>
      <c r="BVU20" s="2133"/>
      <c r="BVV20" s="2133"/>
      <c r="BVW20" s="2133"/>
      <c r="BVZ20" s="2133"/>
      <c r="BWA20" s="2133"/>
      <c r="BWB20" s="2133"/>
      <c r="BWC20" s="2133"/>
      <c r="BWD20" s="2133"/>
      <c r="BWE20" s="2133"/>
      <c r="BWH20" s="2133"/>
      <c r="BWI20" s="2133"/>
      <c r="BWJ20" s="2133"/>
      <c r="BWK20" s="2133"/>
      <c r="BWL20" s="2133"/>
      <c r="BWM20" s="2133"/>
      <c r="BWP20" s="2133"/>
      <c r="BWQ20" s="2133"/>
      <c r="BWR20" s="2133"/>
      <c r="BWS20" s="2133"/>
      <c r="BWT20" s="2133"/>
      <c r="BWU20" s="2133"/>
      <c r="BWX20" s="2133"/>
      <c r="BWY20" s="2133"/>
      <c r="BWZ20" s="2133"/>
      <c r="BXA20" s="2133"/>
      <c r="BXB20" s="2133"/>
      <c r="BXC20" s="2133"/>
      <c r="BXF20" s="2133"/>
      <c r="BXG20" s="2133"/>
      <c r="BXH20" s="2133"/>
      <c r="BXI20" s="2133"/>
      <c r="BXJ20" s="2133"/>
      <c r="BXK20" s="2133"/>
      <c r="BXN20" s="2133"/>
      <c r="BXO20" s="2133"/>
      <c r="BXP20" s="2133"/>
      <c r="BXQ20" s="2133"/>
      <c r="BXR20" s="2133"/>
      <c r="BXS20" s="2133"/>
      <c r="BXV20" s="2133"/>
      <c r="BXW20" s="2133"/>
      <c r="BXX20" s="2133"/>
      <c r="BXY20" s="2133"/>
      <c r="BXZ20" s="2133"/>
      <c r="BYA20" s="2133"/>
      <c r="BYD20" s="2133"/>
      <c r="BYE20" s="2133"/>
      <c r="BYF20" s="2133"/>
      <c r="BYG20" s="2133"/>
      <c r="BYH20" s="2133"/>
      <c r="BYI20" s="2133"/>
      <c r="BYL20" s="2133"/>
      <c r="BYM20" s="2133"/>
      <c r="BYN20" s="2133"/>
      <c r="BYO20" s="2133"/>
      <c r="BYP20" s="2133"/>
      <c r="BYQ20" s="2133"/>
      <c r="BYT20" s="2133"/>
      <c r="BYU20" s="2133"/>
      <c r="BYV20" s="2133"/>
      <c r="BYW20" s="2133"/>
      <c r="BYX20" s="2133"/>
      <c r="BYY20" s="2133"/>
      <c r="BZB20" s="2133"/>
      <c r="BZC20" s="2133"/>
      <c r="BZD20" s="2133"/>
      <c r="BZE20" s="2133"/>
      <c r="BZF20" s="2133"/>
      <c r="BZG20" s="2133"/>
      <c r="BZJ20" s="2133"/>
      <c r="BZK20" s="2133"/>
      <c r="BZL20" s="2133"/>
      <c r="BZM20" s="2133"/>
      <c r="BZN20" s="2133"/>
      <c r="BZO20" s="2133"/>
      <c r="BZR20" s="2133"/>
      <c r="BZS20" s="2133"/>
      <c r="BZT20" s="2133"/>
      <c r="BZU20" s="2133"/>
      <c r="BZV20" s="2133"/>
      <c r="BZW20" s="2133"/>
      <c r="BZZ20" s="2133"/>
      <c r="CAA20" s="2133"/>
      <c r="CAB20" s="2133"/>
      <c r="CAC20" s="2133"/>
      <c r="CAD20" s="2133"/>
      <c r="CAE20" s="2133"/>
      <c r="CAH20" s="2133"/>
      <c r="CAI20" s="2133"/>
      <c r="CAJ20" s="2133"/>
      <c r="CAK20" s="2133"/>
      <c r="CAL20" s="2133"/>
      <c r="CAM20" s="2133"/>
      <c r="CAP20" s="2133"/>
      <c r="CAQ20" s="2133"/>
      <c r="CAR20" s="2133"/>
      <c r="CAS20" s="2133"/>
      <c r="CAT20" s="2133"/>
      <c r="CAU20" s="2133"/>
      <c r="CAX20" s="2133"/>
      <c r="CAY20" s="2133"/>
      <c r="CAZ20" s="2133"/>
      <c r="CBA20" s="2133"/>
      <c r="CBB20" s="2133"/>
      <c r="CBC20" s="2133"/>
      <c r="CBF20" s="2133"/>
      <c r="CBG20" s="2133"/>
      <c r="CBH20" s="2133"/>
      <c r="CBI20" s="2133"/>
      <c r="CBJ20" s="2133"/>
      <c r="CBK20" s="2133"/>
      <c r="CBN20" s="2133"/>
      <c r="CBO20" s="2133"/>
      <c r="CBP20" s="2133"/>
      <c r="CBQ20" s="2133"/>
      <c r="CBR20" s="2133"/>
      <c r="CBS20" s="2133"/>
      <c r="CBV20" s="2133"/>
      <c r="CBW20" s="2133"/>
      <c r="CBX20" s="2133"/>
      <c r="CBY20" s="2133"/>
      <c r="CBZ20" s="2133"/>
      <c r="CCA20" s="2133"/>
      <c r="CCD20" s="2133"/>
      <c r="CCE20" s="2133"/>
      <c r="CCF20" s="2133"/>
      <c r="CCG20" s="2133"/>
      <c r="CCH20" s="2133"/>
      <c r="CCI20" s="2133"/>
      <c r="CCL20" s="2133"/>
      <c r="CCM20" s="2133"/>
      <c r="CCN20" s="2133"/>
      <c r="CCO20" s="2133"/>
      <c r="CCP20" s="2133"/>
      <c r="CCQ20" s="2133"/>
      <c r="CCT20" s="2133"/>
      <c r="CCU20" s="2133"/>
      <c r="CCV20" s="2133"/>
      <c r="CCW20" s="2133"/>
      <c r="CCX20" s="2133"/>
      <c r="CCY20" s="2133"/>
      <c r="CDB20" s="2133"/>
      <c r="CDC20" s="2133"/>
      <c r="CDD20" s="2133"/>
      <c r="CDE20" s="2133"/>
      <c r="CDF20" s="2133"/>
      <c r="CDG20" s="2133"/>
      <c r="CDJ20" s="2133"/>
      <c r="CDK20" s="2133"/>
      <c r="CDL20" s="2133"/>
      <c r="CDM20" s="2133"/>
      <c r="CDN20" s="2133"/>
      <c r="CDO20" s="2133"/>
      <c r="CDR20" s="2133"/>
      <c r="CDS20" s="2133"/>
      <c r="CDT20" s="2133"/>
      <c r="CDU20" s="2133"/>
      <c r="CDV20" s="2133"/>
      <c r="CDW20" s="2133"/>
      <c r="CDZ20" s="2133"/>
      <c r="CEA20" s="2133"/>
      <c r="CEB20" s="2133"/>
      <c r="CEC20" s="2133"/>
      <c r="CED20" s="2133"/>
      <c r="CEE20" s="2133"/>
      <c r="CEH20" s="2133"/>
      <c r="CEI20" s="2133"/>
      <c r="CEJ20" s="2133"/>
      <c r="CEK20" s="2133"/>
      <c r="CEL20" s="2133"/>
      <c r="CEM20" s="2133"/>
      <c r="CEP20" s="2133"/>
      <c r="CEQ20" s="2133"/>
      <c r="CER20" s="2133"/>
      <c r="CES20" s="2133"/>
      <c r="CET20" s="2133"/>
      <c r="CEU20" s="2133"/>
      <c r="CEX20" s="2133"/>
      <c r="CEY20" s="2133"/>
      <c r="CEZ20" s="2133"/>
      <c r="CFA20" s="2133"/>
      <c r="CFB20" s="2133"/>
      <c r="CFC20" s="2133"/>
      <c r="CFF20" s="2133"/>
      <c r="CFG20" s="2133"/>
      <c r="CFH20" s="2133"/>
      <c r="CFI20" s="2133"/>
      <c r="CFJ20" s="2133"/>
      <c r="CFK20" s="2133"/>
      <c r="CFN20" s="2133"/>
      <c r="CFO20" s="2133"/>
      <c r="CFP20" s="2133"/>
      <c r="CFQ20" s="2133"/>
      <c r="CFR20" s="2133"/>
      <c r="CFS20" s="2133"/>
      <c r="CFV20" s="2133"/>
      <c r="CFW20" s="2133"/>
      <c r="CFX20" s="2133"/>
      <c r="CFY20" s="2133"/>
      <c r="CFZ20" s="2133"/>
      <c r="CGA20" s="2133"/>
      <c r="CGD20" s="2133"/>
      <c r="CGE20" s="2133"/>
      <c r="CGF20" s="2133"/>
      <c r="CGG20" s="2133"/>
      <c r="CGH20" s="2133"/>
      <c r="CGI20" s="2133"/>
      <c r="CGL20" s="2133"/>
      <c r="CGM20" s="2133"/>
      <c r="CGN20" s="2133"/>
      <c r="CGO20" s="2133"/>
      <c r="CGP20" s="2133"/>
      <c r="CGQ20" s="2133"/>
      <c r="CGT20" s="2133"/>
      <c r="CGU20" s="2133"/>
      <c r="CGV20" s="2133"/>
      <c r="CGW20" s="2133"/>
      <c r="CGX20" s="2133"/>
      <c r="CGY20" s="2133"/>
      <c r="CHB20" s="2133"/>
      <c r="CHC20" s="2133"/>
      <c r="CHD20" s="2133"/>
      <c r="CHE20" s="2133"/>
      <c r="CHF20" s="2133"/>
      <c r="CHG20" s="2133"/>
      <c r="CHJ20" s="2133"/>
      <c r="CHK20" s="2133"/>
      <c r="CHL20" s="2133"/>
      <c r="CHM20" s="2133"/>
      <c r="CHN20" s="2133"/>
      <c r="CHO20" s="2133"/>
      <c r="CHR20" s="2133"/>
      <c r="CHS20" s="2133"/>
      <c r="CHT20" s="2133"/>
      <c r="CHU20" s="2133"/>
      <c r="CHV20" s="2133"/>
      <c r="CHW20" s="2133"/>
      <c r="CHZ20" s="2133"/>
      <c r="CIA20" s="2133"/>
      <c r="CIB20" s="2133"/>
      <c r="CIC20" s="2133"/>
      <c r="CID20" s="2133"/>
      <c r="CIE20" s="2133"/>
      <c r="CIH20" s="2133"/>
      <c r="CII20" s="2133"/>
      <c r="CIJ20" s="2133"/>
      <c r="CIK20" s="2133"/>
      <c r="CIL20" s="2133"/>
      <c r="CIM20" s="2133"/>
      <c r="CIP20" s="2133"/>
      <c r="CIQ20" s="2133"/>
      <c r="CIR20" s="2133"/>
      <c r="CIS20" s="2133"/>
      <c r="CIT20" s="2133"/>
      <c r="CIU20" s="2133"/>
      <c r="CIX20" s="2133"/>
      <c r="CIY20" s="2133"/>
      <c r="CIZ20" s="2133"/>
      <c r="CJA20" s="2133"/>
      <c r="CJB20" s="2133"/>
      <c r="CJC20" s="2133"/>
      <c r="CJF20" s="2133"/>
      <c r="CJG20" s="2133"/>
      <c r="CJH20" s="2133"/>
      <c r="CJI20" s="2133"/>
      <c r="CJJ20" s="2133"/>
      <c r="CJK20" s="2133"/>
      <c r="CJN20" s="2133"/>
      <c r="CJO20" s="2133"/>
      <c r="CJP20" s="2133"/>
      <c r="CJQ20" s="2133"/>
      <c r="CJR20" s="2133"/>
      <c r="CJS20" s="2133"/>
      <c r="CJV20" s="2133"/>
      <c r="CJW20" s="2133"/>
      <c r="CJX20" s="2133"/>
      <c r="CJY20" s="2133"/>
      <c r="CJZ20" s="2133"/>
      <c r="CKA20" s="2133"/>
      <c r="CKD20" s="2133"/>
      <c r="CKE20" s="2133"/>
      <c r="CKF20" s="2133"/>
      <c r="CKG20" s="2133"/>
      <c r="CKH20" s="2133"/>
      <c r="CKI20" s="2133"/>
      <c r="CKL20" s="2133"/>
      <c r="CKM20" s="2133"/>
      <c r="CKN20" s="2133"/>
      <c r="CKO20" s="2133"/>
      <c r="CKP20" s="2133"/>
      <c r="CKQ20" s="2133"/>
      <c r="CKT20" s="2133"/>
      <c r="CKU20" s="2133"/>
      <c r="CKV20" s="2133"/>
      <c r="CKW20" s="2133"/>
      <c r="CKX20" s="2133"/>
      <c r="CKY20" s="2133"/>
      <c r="CLB20" s="2133"/>
      <c r="CLC20" s="2133"/>
      <c r="CLD20" s="2133"/>
      <c r="CLE20" s="2133"/>
      <c r="CLF20" s="2133"/>
      <c r="CLG20" s="2133"/>
      <c r="CLJ20" s="2133"/>
      <c r="CLK20" s="2133"/>
      <c r="CLL20" s="2133"/>
      <c r="CLM20" s="2133"/>
      <c r="CLN20" s="2133"/>
      <c r="CLO20" s="2133"/>
      <c r="CLR20" s="2133"/>
      <c r="CLS20" s="2133"/>
      <c r="CLT20" s="2133"/>
      <c r="CLU20" s="2133"/>
      <c r="CLV20" s="2133"/>
      <c r="CLW20" s="2133"/>
      <c r="CLZ20" s="2133"/>
      <c r="CMA20" s="2133"/>
      <c r="CMB20" s="2133"/>
      <c r="CMC20" s="2133"/>
      <c r="CMD20" s="2133"/>
      <c r="CME20" s="2133"/>
      <c r="CMH20" s="2133"/>
      <c r="CMI20" s="2133"/>
      <c r="CMJ20" s="2133"/>
      <c r="CMK20" s="2133"/>
      <c r="CML20" s="2133"/>
      <c r="CMM20" s="2133"/>
      <c r="CMP20" s="2133"/>
      <c r="CMQ20" s="2133"/>
      <c r="CMR20" s="2133"/>
      <c r="CMS20" s="2133"/>
      <c r="CMT20" s="2133"/>
      <c r="CMU20" s="2133"/>
      <c r="CMX20" s="2133"/>
      <c r="CMY20" s="2133"/>
      <c r="CMZ20" s="2133"/>
      <c r="CNA20" s="2133"/>
      <c r="CNB20" s="2133"/>
      <c r="CNC20" s="2133"/>
      <c r="CNF20" s="2133"/>
      <c r="CNG20" s="2133"/>
      <c r="CNH20" s="2133"/>
      <c r="CNI20" s="2133"/>
      <c r="CNJ20" s="2133"/>
      <c r="CNK20" s="2133"/>
      <c r="CNN20" s="2133"/>
      <c r="CNO20" s="2133"/>
      <c r="CNP20" s="2133"/>
      <c r="CNQ20" s="2133"/>
      <c r="CNR20" s="2133"/>
      <c r="CNS20" s="2133"/>
      <c r="CNV20" s="2133"/>
      <c r="CNW20" s="2133"/>
      <c r="CNX20" s="2133"/>
      <c r="CNY20" s="2133"/>
      <c r="CNZ20" s="2133"/>
      <c r="COA20" s="2133"/>
      <c r="COD20" s="2133"/>
      <c r="COE20" s="2133"/>
      <c r="COF20" s="2133"/>
      <c r="COG20" s="2133"/>
      <c r="COH20" s="2133"/>
      <c r="COI20" s="2133"/>
      <c r="COL20" s="2133"/>
      <c r="COM20" s="2133"/>
      <c r="CON20" s="2133"/>
      <c r="COO20" s="2133"/>
      <c r="COP20" s="2133"/>
      <c r="COQ20" s="2133"/>
      <c r="COT20" s="2133"/>
      <c r="COU20" s="2133"/>
      <c r="COV20" s="2133"/>
      <c r="COW20" s="2133"/>
      <c r="COX20" s="2133"/>
      <c r="COY20" s="2133"/>
      <c r="CPB20" s="2133"/>
      <c r="CPC20" s="2133"/>
      <c r="CPD20" s="2133"/>
      <c r="CPE20" s="2133"/>
      <c r="CPF20" s="2133"/>
      <c r="CPG20" s="2133"/>
      <c r="CPJ20" s="2133"/>
      <c r="CPK20" s="2133"/>
      <c r="CPL20" s="2133"/>
      <c r="CPM20" s="2133"/>
      <c r="CPN20" s="2133"/>
      <c r="CPO20" s="2133"/>
      <c r="CPR20" s="2133"/>
      <c r="CPS20" s="2133"/>
      <c r="CPT20" s="2133"/>
      <c r="CPU20" s="2133"/>
      <c r="CPV20" s="2133"/>
      <c r="CPW20" s="2133"/>
      <c r="CPZ20" s="2133"/>
      <c r="CQA20" s="2133"/>
      <c r="CQB20" s="2133"/>
      <c r="CQC20" s="2133"/>
      <c r="CQD20" s="2133"/>
      <c r="CQE20" s="2133"/>
      <c r="CQH20" s="2133"/>
      <c r="CQI20" s="2133"/>
      <c r="CQJ20" s="2133"/>
      <c r="CQK20" s="2133"/>
      <c r="CQL20" s="2133"/>
      <c r="CQM20" s="2133"/>
      <c r="CQP20" s="2133"/>
      <c r="CQQ20" s="2133"/>
      <c r="CQR20" s="2133"/>
      <c r="CQS20" s="2133"/>
      <c r="CQT20" s="2133"/>
      <c r="CQU20" s="2133"/>
      <c r="CQX20" s="2133"/>
      <c r="CQY20" s="2133"/>
      <c r="CQZ20" s="2133"/>
      <c r="CRA20" s="2133"/>
      <c r="CRB20" s="2133"/>
      <c r="CRC20" s="2133"/>
      <c r="CRF20" s="2133"/>
      <c r="CRG20" s="2133"/>
      <c r="CRH20" s="2133"/>
      <c r="CRI20" s="2133"/>
      <c r="CRJ20" s="2133"/>
      <c r="CRK20" s="2133"/>
      <c r="CRN20" s="2133"/>
      <c r="CRO20" s="2133"/>
      <c r="CRP20" s="2133"/>
      <c r="CRQ20" s="2133"/>
      <c r="CRR20" s="2133"/>
      <c r="CRS20" s="2133"/>
      <c r="CRV20" s="2133"/>
      <c r="CRW20" s="2133"/>
      <c r="CRX20" s="2133"/>
      <c r="CRY20" s="2133"/>
      <c r="CRZ20" s="2133"/>
      <c r="CSA20" s="2133"/>
      <c r="CSD20" s="2133"/>
      <c r="CSE20" s="2133"/>
      <c r="CSF20" s="2133"/>
      <c r="CSG20" s="2133"/>
      <c r="CSH20" s="2133"/>
      <c r="CSI20" s="2133"/>
      <c r="CSL20" s="2133"/>
      <c r="CSM20" s="2133"/>
      <c r="CSN20" s="2133"/>
      <c r="CSO20" s="2133"/>
      <c r="CSP20" s="2133"/>
      <c r="CSQ20" s="2133"/>
      <c r="CST20" s="2133"/>
      <c r="CSU20" s="2133"/>
      <c r="CSV20" s="2133"/>
      <c r="CSW20" s="2133"/>
      <c r="CSX20" s="2133"/>
      <c r="CSY20" s="2133"/>
      <c r="CTB20" s="2133"/>
      <c r="CTC20" s="2133"/>
      <c r="CTD20" s="2133"/>
      <c r="CTE20" s="2133"/>
      <c r="CTF20" s="2133"/>
      <c r="CTG20" s="2133"/>
      <c r="CTJ20" s="2133"/>
      <c r="CTK20" s="2133"/>
      <c r="CTL20" s="2133"/>
      <c r="CTM20" s="2133"/>
      <c r="CTN20" s="2133"/>
      <c r="CTO20" s="2133"/>
      <c r="CTR20" s="2133"/>
      <c r="CTS20" s="2133"/>
      <c r="CTT20" s="2133"/>
      <c r="CTU20" s="2133"/>
      <c r="CTV20" s="2133"/>
      <c r="CTW20" s="2133"/>
      <c r="CTZ20" s="2133"/>
      <c r="CUA20" s="2133"/>
      <c r="CUB20" s="2133"/>
      <c r="CUC20" s="2133"/>
      <c r="CUD20" s="2133"/>
      <c r="CUE20" s="2133"/>
      <c r="CUH20" s="2133"/>
      <c r="CUI20" s="2133"/>
      <c r="CUJ20" s="2133"/>
      <c r="CUK20" s="2133"/>
      <c r="CUL20" s="2133"/>
      <c r="CUM20" s="2133"/>
      <c r="CUP20" s="2133"/>
      <c r="CUQ20" s="2133"/>
      <c r="CUR20" s="2133"/>
      <c r="CUS20" s="2133"/>
      <c r="CUT20" s="2133"/>
      <c r="CUU20" s="2133"/>
      <c r="CUX20" s="2133"/>
      <c r="CUY20" s="2133"/>
      <c r="CUZ20" s="2133"/>
      <c r="CVA20" s="2133"/>
      <c r="CVB20" s="2133"/>
      <c r="CVC20" s="2133"/>
      <c r="CVF20" s="2133"/>
      <c r="CVG20" s="2133"/>
      <c r="CVH20" s="2133"/>
      <c r="CVI20" s="2133"/>
      <c r="CVJ20" s="2133"/>
      <c r="CVK20" s="2133"/>
      <c r="CVN20" s="2133"/>
      <c r="CVO20" s="2133"/>
      <c r="CVP20" s="2133"/>
      <c r="CVQ20" s="2133"/>
      <c r="CVR20" s="2133"/>
      <c r="CVS20" s="2133"/>
      <c r="CVV20" s="2133"/>
      <c r="CVW20" s="2133"/>
      <c r="CVX20" s="2133"/>
      <c r="CVY20" s="2133"/>
      <c r="CVZ20" s="2133"/>
      <c r="CWA20" s="2133"/>
      <c r="CWD20" s="2133"/>
      <c r="CWE20" s="2133"/>
      <c r="CWF20" s="2133"/>
      <c r="CWG20" s="2133"/>
      <c r="CWH20" s="2133"/>
      <c r="CWI20" s="2133"/>
      <c r="CWL20" s="2133"/>
      <c r="CWM20" s="2133"/>
      <c r="CWN20" s="2133"/>
      <c r="CWO20" s="2133"/>
      <c r="CWP20" s="2133"/>
      <c r="CWQ20" s="2133"/>
      <c r="CWT20" s="2133"/>
      <c r="CWU20" s="2133"/>
      <c r="CWV20" s="2133"/>
      <c r="CWW20" s="2133"/>
      <c r="CWX20" s="2133"/>
      <c r="CWY20" s="2133"/>
      <c r="CXB20" s="2133"/>
      <c r="CXC20" s="2133"/>
      <c r="CXD20" s="2133"/>
      <c r="CXE20" s="2133"/>
      <c r="CXF20" s="2133"/>
      <c r="CXG20" s="2133"/>
      <c r="CXJ20" s="2133"/>
      <c r="CXK20" s="2133"/>
      <c r="CXL20" s="2133"/>
      <c r="CXM20" s="2133"/>
      <c r="CXN20" s="2133"/>
      <c r="CXO20" s="2133"/>
      <c r="CXR20" s="2133"/>
      <c r="CXS20" s="2133"/>
      <c r="CXT20" s="2133"/>
      <c r="CXU20" s="2133"/>
      <c r="CXV20" s="2133"/>
      <c r="CXW20" s="2133"/>
      <c r="CXZ20" s="2133"/>
      <c r="CYA20" s="2133"/>
      <c r="CYB20" s="2133"/>
      <c r="CYC20" s="2133"/>
      <c r="CYD20" s="2133"/>
      <c r="CYE20" s="2133"/>
      <c r="CYH20" s="2133"/>
      <c r="CYI20" s="2133"/>
      <c r="CYJ20" s="2133"/>
      <c r="CYK20" s="2133"/>
      <c r="CYL20" s="2133"/>
      <c r="CYM20" s="2133"/>
      <c r="CYP20" s="2133"/>
      <c r="CYQ20" s="2133"/>
      <c r="CYR20" s="2133"/>
      <c r="CYS20" s="2133"/>
      <c r="CYT20" s="2133"/>
      <c r="CYU20" s="2133"/>
      <c r="CYX20" s="2133"/>
      <c r="CYY20" s="2133"/>
      <c r="CYZ20" s="2133"/>
      <c r="CZA20" s="2133"/>
      <c r="CZB20" s="2133"/>
      <c r="CZC20" s="2133"/>
      <c r="CZF20" s="2133"/>
      <c r="CZG20" s="2133"/>
      <c r="CZH20" s="2133"/>
      <c r="CZI20" s="2133"/>
      <c r="CZJ20" s="2133"/>
      <c r="CZK20" s="2133"/>
      <c r="CZN20" s="2133"/>
      <c r="CZO20" s="2133"/>
      <c r="CZP20" s="2133"/>
      <c r="CZQ20" s="2133"/>
      <c r="CZR20" s="2133"/>
      <c r="CZS20" s="2133"/>
      <c r="CZV20" s="2133"/>
      <c r="CZW20" s="2133"/>
      <c r="CZX20" s="2133"/>
      <c r="CZY20" s="2133"/>
      <c r="CZZ20" s="2133"/>
      <c r="DAA20" s="2133"/>
      <c r="DAD20" s="2133"/>
      <c r="DAE20" s="2133"/>
      <c r="DAF20" s="2133"/>
      <c r="DAG20" s="2133"/>
      <c r="DAH20" s="2133"/>
      <c r="DAI20" s="2133"/>
      <c r="DAL20" s="2133"/>
      <c r="DAM20" s="2133"/>
      <c r="DAN20" s="2133"/>
      <c r="DAO20" s="2133"/>
      <c r="DAP20" s="2133"/>
      <c r="DAQ20" s="2133"/>
      <c r="DAT20" s="2133"/>
      <c r="DAU20" s="2133"/>
      <c r="DAV20" s="2133"/>
      <c r="DAW20" s="2133"/>
      <c r="DAX20" s="2133"/>
      <c r="DAY20" s="2133"/>
      <c r="DBB20" s="2133"/>
      <c r="DBC20" s="2133"/>
      <c r="DBD20" s="2133"/>
      <c r="DBE20" s="2133"/>
      <c r="DBF20" s="2133"/>
      <c r="DBG20" s="2133"/>
      <c r="DBJ20" s="2133"/>
      <c r="DBK20" s="2133"/>
      <c r="DBL20" s="2133"/>
      <c r="DBM20" s="2133"/>
      <c r="DBN20" s="2133"/>
      <c r="DBO20" s="2133"/>
      <c r="DBR20" s="2133"/>
      <c r="DBS20" s="2133"/>
      <c r="DBT20" s="2133"/>
      <c r="DBU20" s="2133"/>
      <c r="DBV20" s="2133"/>
      <c r="DBW20" s="2133"/>
      <c r="DBZ20" s="2133"/>
      <c r="DCA20" s="2133"/>
      <c r="DCB20" s="2133"/>
      <c r="DCC20" s="2133"/>
      <c r="DCD20" s="2133"/>
      <c r="DCE20" s="2133"/>
      <c r="DCH20" s="2133"/>
      <c r="DCI20" s="2133"/>
      <c r="DCJ20" s="2133"/>
      <c r="DCK20" s="2133"/>
      <c r="DCL20" s="2133"/>
      <c r="DCM20" s="2133"/>
      <c r="DCP20" s="2133"/>
      <c r="DCQ20" s="2133"/>
      <c r="DCR20" s="2133"/>
      <c r="DCS20" s="2133"/>
      <c r="DCT20" s="2133"/>
      <c r="DCU20" s="2133"/>
      <c r="DCX20" s="2133"/>
      <c r="DCY20" s="2133"/>
      <c r="DCZ20" s="2133"/>
      <c r="DDA20" s="2133"/>
      <c r="DDB20" s="2133"/>
      <c r="DDC20" s="2133"/>
      <c r="DDF20" s="2133"/>
      <c r="DDG20" s="2133"/>
      <c r="DDH20" s="2133"/>
      <c r="DDI20" s="2133"/>
      <c r="DDJ20" s="2133"/>
      <c r="DDK20" s="2133"/>
      <c r="DDN20" s="2133"/>
      <c r="DDO20" s="2133"/>
      <c r="DDP20" s="2133"/>
      <c r="DDQ20" s="2133"/>
      <c r="DDR20" s="2133"/>
      <c r="DDS20" s="2133"/>
      <c r="DDV20" s="2133"/>
      <c r="DDW20" s="2133"/>
      <c r="DDX20" s="2133"/>
      <c r="DDY20" s="2133"/>
      <c r="DDZ20" s="2133"/>
      <c r="DEA20" s="2133"/>
      <c r="DED20" s="2133"/>
      <c r="DEE20" s="2133"/>
      <c r="DEF20" s="2133"/>
      <c r="DEG20" s="2133"/>
      <c r="DEH20" s="2133"/>
      <c r="DEI20" s="2133"/>
      <c r="DEL20" s="2133"/>
      <c r="DEM20" s="2133"/>
      <c r="DEN20" s="2133"/>
      <c r="DEO20" s="2133"/>
      <c r="DEP20" s="2133"/>
      <c r="DEQ20" s="2133"/>
      <c r="DET20" s="2133"/>
      <c r="DEU20" s="2133"/>
      <c r="DEV20" s="2133"/>
      <c r="DEW20" s="2133"/>
      <c r="DEX20" s="2133"/>
      <c r="DEY20" s="2133"/>
      <c r="DFB20" s="2133"/>
      <c r="DFC20" s="2133"/>
      <c r="DFD20" s="2133"/>
      <c r="DFE20" s="2133"/>
      <c r="DFF20" s="2133"/>
      <c r="DFG20" s="2133"/>
      <c r="DFJ20" s="2133"/>
      <c r="DFK20" s="2133"/>
      <c r="DFL20" s="2133"/>
      <c r="DFM20" s="2133"/>
      <c r="DFN20" s="2133"/>
      <c r="DFO20" s="2133"/>
      <c r="DFR20" s="2133"/>
      <c r="DFS20" s="2133"/>
      <c r="DFT20" s="2133"/>
      <c r="DFU20" s="2133"/>
      <c r="DFV20" s="2133"/>
      <c r="DFW20" s="2133"/>
      <c r="DFZ20" s="2133"/>
      <c r="DGA20" s="2133"/>
      <c r="DGB20" s="2133"/>
      <c r="DGC20" s="2133"/>
      <c r="DGD20" s="2133"/>
      <c r="DGE20" s="2133"/>
      <c r="DGH20" s="2133"/>
      <c r="DGI20" s="2133"/>
      <c r="DGJ20" s="2133"/>
      <c r="DGK20" s="2133"/>
      <c r="DGL20" s="2133"/>
      <c r="DGM20" s="2133"/>
      <c r="DGP20" s="2133"/>
      <c r="DGQ20" s="2133"/>
      <c r="DGR20" s="2133"/>
      <c r="DGS20" s="2133"/>
      <c r="DGT20" s="2133"/>
      <c r="DGU20" s="2133"/>
      <c r="DGX20" s="2133"/>
      <c r="DGY20" s="2133"/>
      <c r="DGZ20" s="2133"/>
      <c r="DHA20" s="2133"/>
      <c r="DHB20" s="2133"/>
      <c r="DHC20" s="2133"/>
      <c r="DHF20" s="2133"/>
      <c r="DHG20" s="2133"/>
      <c r="DHH20" s="2133"/>
      <c r="DHI20" s="2133"/>
      <c r="DHJ20" s="2133"/>
      <c r="DHK20" s="2133"/>
      <c r="DHN20" s="2133"/>
      <c r="DHO20" s="2133"/>
      <c r="DHP20" s="2133"/>
      <c r="DHQ20" s="2133"/>
      <c r="DHR20" s="2133"/>
      <c r="DHS20" s="2133"/>
      <c r="DHV20" s="2133"/>
      <c r="DHW20" s="2133"/>
      <c r="DHX20" s="2133"/>
      <c r="DHY20" s="2133"/>
      <c r="DHZ20" s="2133"/>
      <c r="DIA20" s="2133"/>
      <c r="DID20" s="2133"/>
      <c r="DIE20" s="2133"/>
      <c r="DIF20" s="2133"/>
      <c r="DIG20" s="2133"/>
      <c r="DIH20" s="2133"/>
      <c r="DII20" s="2133"/>
      <c r="DIL20" s="2133"/>
      <c r="DIM20" s="2133"/>
      <c r="DIN20" s="2133"/>
      <c r="DIO20" s="2133"/>
      <c r="DIP20" s="2133"/>
      <c r="DIQ20" s="2133"/>
      <c r="DIT20" s="2133"/>
      <c r="DIU20" s="2133"/>
      <c r="DIV20" s="2133"/>
      <c r="DIW20" s="2133"/>
      <c r="DIX20" s="2133"/>
      <c r="DIY20" s="2133"/>
      <c r="DJB20" s="2133"/>
      <c r="DJC20" s="2133"/>
      <c r="DJD20" s="2133"/>
      <c r="DJE20" s="2133"/>
      <c r="DJF20" s="2133"/>
      <c r="DJG20" s="2133"/>
      <c r="DJJ20" s="2133"/>
      <c r="DJK20" s="2133"/>
      <c r="DJL20" s="2133"/>
      <c r="DJM20" s="2133"/>
      <c r="DJN20" s="2133"/>
      <c r="DJO20" s="2133"/>
      <c r="DJR20" s="2133"/>
      <c r="DJS20" s="2133"/>
      <c r="DJT20" s="2133"/>
      <c r="DJU20" s="2133"/>
      <c r="DJV20" s="2133"/>
      <c r="DJW20" s="2133"/>
      <c r="DJZ20" s="2133"/>
      <c r="DKA20" s="2133"/>
      <c r="DKB20" s="2133"/>
      <c r="DKC20" s="2133"/>
      <c r="DKD20" s="2133"/>
      <c r="DKE20" s="2133"/>
      <c r="DKH20" s="2133"/>
      <c r="DKI20" s="2133"/>
      <c r="DKJ20" s="2133"/>
      <c r="DKK20" s="2133"/>
      <c r="DKL20" s="2133"/>
      <c r="DKM20" s="2133"/>
      <c r="DKP20" s="2133"/>
      <c r="DKQ20" s="2133"/>
      <c r="DKR20" s="2133"/>
      <c r="DKS20" s="2133"/>
      <c r="DKT20" s="2133"/>
      <c r="DKU20" s="2133"/>
      <c r="DKX20" s="2133"/>
      <c r="DKY20" s="2133"/>
      <c r="DKZ20" s="2133"/>
      <c r="DLA20" s="2133"/>
      <c r="DLB20" s="2133"/>
      <c r="DLC20" s="2133"/>
      <c r="DLF20" s="2133"/>
      <c r="DLG20" s="2133"/>
      <c r="DLH20" s="2133"/>
      <c r="DLI20" s="2133"/>
      <c r="DLJ20" s="2133"/>
      <c r="DLK20" s="2133"/>
      <c r="DLN20" s="2133"/>
      <c r="DLO20" s="2133"/>
      <c r="DLP20" s="2133"/>
      <c r="DLQ20" s="2133"/>
      <c r="DLR20" s="2133"/>
      <c r="DLS20" s="2133"/>
      <c r="DLV20" s="2133"/>
      <c r="DLW20" s="2133"/>
      <c r="DLX20" s="2133"/>
      <c r="DLY20" s="2133"/>
      <c r="DLZ20" s="2133"/>
      <c r="DMA20" s="2133"/>
      <c r="DMD20" s="2133"/>
      <c r="DME20" s="2133"/>
      <c r="DMF20" s="2133"/>
      <c r="DMG20" s="2133"/>
      <c r="DMH20" s="2133"/>
      <c r="DMI20" s="2133"/>
      <c r="DML20" s="2133"/>
      <c r="DMM20" s="2133"/>
      <c r="DMN20" s="2133"/>
      <c r="DMO20" s="2133"/>
      <c r="DMP20" s="2133"/>
      <c r="DMQ20" s="2133"/>
      <c r="DMT20" s="2133"/>
      <c r="DMU20" s="2133"/>
      <c r="DMV20" s="2133"/>
      <c r="DMW20" s="2133"/>
      <c r="DMX20" s="2133"/>
      <c r="DMY20" s="2133"/>
      <c r="DNB20" s="2133"/>
      <c r="DNC20" s="2133"/>
      <c r="DND20" s="2133"/>
      <c r="DNE20" s="2133"/>
      <c r="DNF20" s="2133"/>
      <c r="DNG20" s="2133"/>
      <c r="DNJ20" s="2133"/>
      <c r="DNK20" s="2133"/>
      <c r="DNL20" s="2133"/>
      <c r="DNM20" s="2133"/>
      <c r="DNN20" s="2133"/>
      <c r="DNO20" s="2133"/>
      <c r="DNR20" s="2133"/>
      <c r="DNS20" s="2133"/>
      <c r="DNT20" s="2133"/>
      <c r="DNU20" s="2133"/>
      <c r="DNV20" s="2133"/>
      <c r="DNW20" s="2133"/>
      <c r="DNZ20" s="2133"/>
      <c r="DOA20" s="2133"/>
      <c r="DOB20" s="2133"/>
      <c r="DOC20" s="2133"/>
      <c r="DOD20" s="2133"/>
      <c r="DOE20" s="2133"/>
      <c r="DOH20" s="2133"/>
      <c r="DOI20" s="2133"/>
      <c r="DOJ20" s="2133"/>
      <c r="DOK20" s="2133"/>
      <c r="DOL20" s="2133"/>
      <c r="DOM20" s="2133"/>
      <c r="DOP20" s="2133"/>
      <c r="DOQ20" s="2133"/>
      <c r="DOR20" s="2133"/>
      <c r="DOS20" s="2133"/>
      <c r="DOT20" s="2133"/>
      <c r="DOU20" s="2133"/>
      <c r="DOX20" s="2133"/>
      <c r="DOY20" s="2133"/>
      <c r="DOZ20" s="2133"/>
      <c r="DPA20" s="2133"/>
      <c r="DPB20" s="2133"/>
      <c r="DPC20" s="2133"/>
      <c r="DPF20" s="2133"/>
      <c r="DPG20" s="2133"/>
      <c r="DPH20" s="2133"/>
      <c r="DPI20" s="2133"/>
      <c r="DPJ20" s="2133"/>
      <c r="DPK20" s="2133"/>
      <c r="DPN20" s="2133"/>
      <c r="DPO20" s="2133"/>
      <c r="DPP20" s="2133"/>
      <c r="DPQ20" s="2133"/>
      <c r="DPR20" s="2133"/>
      <c r="DPS20" s="2133"/>
      <c r="DPV20" s="2133"/>
      <c r="DPW20" s="2133"/>
      <c r="DPX20" s="2133"/>
      <c r="DPY20" s="2133"/>
      <c r="DPZ20" s="2133"/>
      <c r="DQA20" s="2133"/>
      <c r="DQD20" s="2133"/>
      <c r="DQE20" s="2133"/>
      <c r="DQF20" s="2133"/>
      <c r="DQG20" s="2133"/>
      <c r="DQH20" s="2133"/>
      <c r="DQI20" s="2133"/>
      <c r="DQL20" s="2133"/>
      <c r="DQM20" s="2133"/>
      <c r="DQN20" s="2133"/>
      <c r="DQO20" s="2133"/>
      <c r="DQP20" s="2133"/>
      <c r="DQQ20" s="2133"/>
      <c r="DQT20" s="2133"/>
      <c r="DQU20" s="2133"/>
      <c r="DQV20" s="2133"/>
      <c r="DQW20" s="2133"/>
      <c r="DQX20" s="2133"/>
      <c r="DQY20" s="2133"/>
      <c r="DRB20" s="2133"/>
      <c r="DRC20" s="2133"/>
      <c r="DRD20" s="2133"/>
      <c r="DRE20" s="2133"/>
      <c r="DRF20" s="2133"/>
      <c r="DRG20" s="2133"/>
      <c r="DRJ20" s="2133"/>
      <c r="DRK20" s="2133"/>
      <c r="DRL20" s="2133"/>
      <c r="DRM20" s="2133"/>
      <c r="DRN20" s="2133"/>
      <c r="DRO20" s="2133"/>
      <c r="DRR20" s="2133"/>
      <c r="DRS20" s="2133"/>
      <c r="DRT20" s="2133"/>
      <c r="DRU20" s="2133"/>
      <c r="DRV20" s="2133"/>
      <c r="DRW20" s="2133"/>
      <c r="DRZ20" s="2133"/>
      <c r="DSA20" s="2133"/>
      <c r="DSB20" s="2133"/>
      <c r="DSC20" s="2133"/>
      <c r="DSD20" s="2133"/>
      <c r="DSE20" s="2133"/>
      <c r="DSH20" s="2133"/>
      <c r="DSI20" s="2133"/>
      <c r="DSJ20" s="2133"/>
      <c r="DSK20" s="2133"/>
      <c r="DSL20" s="2133"/>
      <c r="DSM20" s="2133"/>
      <c r="DSP20" s="2133"/>
      <c r="DSQ20" s="2133"/>
      <c r="DSR20" s="2133"/>
      <c r="DSS20" s="2133"/>
      <c r="DST20" s="2133"/>
      <c r="DSU20" s="2133"/>
      <c r="DSX20" s="2133"/>
      <c r="DSY20" s="2133"/>
      <c r="DSZ20" s="2133"/>
      <c r="DTA20" s="2133"/>
      <c r="DTB20" s="2133"/>
      <c r="DTC20" s="2133"/>
      <c r="DTF20" s="2133"/>
      <c r="DTG20" s="2133"/>
      <c r="DTH20" s="2133"/>
      <c r="DTI20" s="2133"/>
      <c r="DTJ20" s="2133"/>
      <c r="DTK20" s="2133"/>
      <c r="DTN20" s="2133"/>
      <c r="DTO20" s="2133"/>
      <c r="DTP20" s="2133"/>
      <c r="DTQ20" s="2133"/>
      <c r="DTR20" s="2133"/>
      <c r="DTS20" s="2133"/>
      <c r="DTV20" s="2133"/>
      <c r="DTW20" s="2133"/>
      <c r="DTX20" s="2133"/>
      <c r="DTY20" s="2133"/>
      <c r="DTZ20" s="2133"/>
      <c r="DUA20" s="2133"/>
      <c r="DUD20" s="2133"/>
      <c r="DUE20" s="2133"/>
      <c r="DUF20" s="2133"/>
      <c r="DUG20" s="2133"/>
      <c r="DUH20" s="2133"/>
      <c r="DUI20" s="2133"/>
      <c r="DUL20" s="2133"/>
      <c r="DUM20" s="2133"/>
      <c r="DUN20" s="2133"/>
      <c r="DUO20" s="2133"/>
      <c r="DUP20" s="2133"/>
      <c r="DUQ20" s="2133"/>
      <c r="DUT20" s="2133"/>
      <c r="DUU20" s="2133"/>
      <c r="DUV20" s="2133"/>
      <c r="DUW20" s="2133"/>
      <c r="DUX20" s="2133"/>
      <c r="DUY20" s="2133"/>
      <c r="DVB20" s="2133"/>
      <c r="DVC20" s="2133"/>
      <c r="DVD20" s="2133"/>
      <c r="DVE20" s="2133"/>
      <c r="DVF20" s="2133"/>
      <c r="DVG20" s="2133"/>
      <c r="DVJ20" s="2133"/>
      <c r="DVK20" s="2133"/>
      <c r="DVL20" s="2133"/>
      <c r="DVM20" s="2133"/>
      <c r="DVN20" s="2133"/>
      <c r="DVO20" s="2133"/>
      <c r="DVR20" s="2133"/>
      <c r="DVS20" s="2133"/>
      <c r="DVT20" s="2133"/>
      <c r="DVU20" s="2133"/>
      <c r="DVV20" s="2133"/>
      <c r="DVW20" s="2133"/>
      <c r="DVZ20" s="2133"/>
      <c r="DWA20" s="2133"/>
      <c r="DWB20" s="2133"/>
      <c r="DWC20" s="2133"/>
      <c r="DWD20" s="2133"/>
      <c r="DWE20" s="2133"/>
      <c r="DWH20" s="2133"/>
      <c r="DWI20" s="2133"/>
      <c r="DWJ20" s="2133"/>
      <c r="DWK20" s="2133"/>
      <c r="DWL20" s="2133"/>
      <c r="DWM20" s="2133"/>
      <c r="DWP20" s="2133"/>
      <c r="DWQ20" s="2133"/>
      <c r="DWR20" s="2133"/>
      <c r="DWS20" s="2133"/>
      <c r="DWT20" s="2133"/>
      <c r="DWU20" s="2133"/>
      <c r="DWX20" s="2133"/>
      <c r="DWY20" s="2133"/>
      <c r="DWZ20" s="2133"/>
      <c r="DXA20" s="2133"/>
      <c r="DXB20" s="2133"/>
      <c r="DXC20" s="2133"/>
      <c r="DXF20" s="2133"/>
      <c r="DXG20" s="2133"/>
      <c r="DXH20" s="2133"/>
      <c r="DXI20" s="2133"/>
      <c r="DXJ20" s="2133"/>
      <c r="DXK20" s="2133"/>
      <c r="DXN20" s="2133"/>
      <c r="DXO20" s="2133"/>
      <c r="DXP20" s="2133"/>
      <c r="DXQ20" s="2133"/>
      <c r="DXR20" s="2133"/>
      <c r="DXS20" s="2133"/>
      <c r="DXV20" s="2133"/>
      <c r="DXW20" s="2133"/>
      <c r="DXX20" s="2133"/>
      <c r="DXY20" s="2133"/>
      <c r="DXZ20" s="2133"/>
      <c r="DYA20" s="2133"/>
      <c r="DYD20" s="2133"/>
      <c r="DYE20" s="2133"/>
      <c r="DYF20" s="2133"/>
      <c r="DYG20" s="2133"/>
      <c r="DYH20" s="2133"/>
      <c r="DYI20" s="2133"/>
      <c r="DYL20" s="2133"/>
      <c r="DYM20" s="2133"/>
      <c r="DYN20" s="2133"/>
      <c r="DYO20" s="2133"/>
      <c r="DYP20" s="2133"/>
      <c r="DYQ20" s="2133"/>
      <c r="DYT20" s="2133"/>
      <c r="DYU20" s="2133"/>
      <c r="DYV20" s="2133"/>
      <c r="DYW20" s="2133"/>
      <c r="DYX20" s="2133"/>
      <c r="DYY20" s="2133"/>
      <c r="DZB20" s="2133"/>
      <c r="DZC20" s="2133"/>
      <c r="DZD20" s="2133"/>
      <c r="DZE20" s="2133"/>
      <c r="DZF20" s="2133"/>
      <c r="DZG20" s="2133"/>
      <c r="DZJ20" s="2133"/>
      <c r="DZK20" s="2133"/>
      <c r="DZL20" s="2133"/>
      <c r="DZM20" s="2133"/>
      <c r="DZN20" s="2133"/>
      <c r="DZO20" s="2133"/>
      <c r="DZR20" s="2133"/>
      <c r="DZS20" s="2133"/>
      <c r="DZT20" s="2133"/>
      <c r="DZU20" s="2133"/>
      <c r="DZV20" s="2133"/>
      <c r="DZW20" s="2133"/>
      <c r="DZZ20" s="2133"/>
      <c r="EAA20" s="2133"/>
      <c r="EAB20" s="2133"/>
      <c r="EAC20" s="2133"/>
      <c r="EAD20" s="2133"/>
      <c r="EAE20" s="2133"/>
      <c r="EAH20" s="2133"/>
      <c r="EAI20" s="2133"/>
      <c r="EAJ20" s="2133"/>
      <c r="EAK20" s="2133"/>
      <c r="EAL20" s="2133"/>
      <c r="EAM20" s="2133"/>
      <c r="EAP20" s="2133"/>
      <c r="EAQ20" s="2133"/>
      <c r="EAR20" s="2133"/>
      <c r="EAS20" s="2133"/>
      <c r="EAT20" s="2133"/>
      <c r="EAU20" s="2133"/>
      <c r="EAX20" s="2133"/>
      <c r="EAY20" s="2133"/>
      <c r="EAZ20" s="2133"/>
      <c r="EBA20" s="2133"/>
      <c r="EBB20" s="2133"/>
      <c r="EBC20" s="2133"/>
      <c r="EBF20" s="2133"/>
      <c r="EBG20" s="2133"/>
      <c r="EBH20" s="2133"/>
      <c r="EBI20" s="2133"/>
      <c r="EBJ20" s="2133"/>
      <c r="EBK20" s="2133"/>
      <c r="EBN20" s="2133"/>
      <c r="EBO20" s="2133"/>
      <c r="EBP20" s="2133"/>
      <c r="EBQ20" s="2133"/>
      <c r="EBR20" s="2133"/>
      <c r="EBS20" s="2133"/>
      <c r="EBV20" s="2133"/>
      <c r="EBW20" s="2133"/>
      <c r="EBX20" s="2133"/>
      <c r="EBY20" s="2133"/>
      <c r="EBZ20" s="2133"/>
      <c r="ECA20" s="2133"/>
      <c r="ECD20" s="2133"/>
      <c r="ECE20" s="2133"/>
      <c r="ECF20" s="2133"/>
      <c r="ECG20" s="2133"/>
      <c r="ECH20" s="2133"/>
      <c r="ECI20" s="2133"/>
      <c r="ECL20" s="2133"/>
      <c r="ECM20" s="2133"/>
      <c r="ECN20" s="2133"/>
      <c r="ECO20" s="2133"/>
      <c r="ECP20" s="2133"/>
      <c r="ECQ20" s="2133"/>
      <c r="ECT20" s="2133"/>
      <c r="ECU20" s="2133"/>
      <c r="ECV20" s="2133"/>
      <c r="ECW20" s="2133"/>
      <c r="ECX20" s="2133"/>
      <c r="ECY20" s="2133"/>
      <c r="EDB20" s="2133"/>
      <c r="EDC20" s="2133"/>
      <c r="EDD20" s="2133"/>
      <c r="EDE20" s="2133"/>
      <c r="EDF20" s="2133"/>
      <c r="EDG20" s="2133"/>
      <c r="EDJ20" s="2133"/>
      <c r="EDK20" s="2133"/>
      <c r="EDL20" s="2133"/>
      <c r="EDM20" s="2133"/>
      <c r="EDN20" s="2133"/>
      <c r="EDO20" s="2133"/>
      <c r="EDR20" s="2133"/>
      <c r="EDS20" s="2133"/>
      <c r="EDT20" s="2133"/>
      <c r="EDU20" s="2133"/>
      <c r="EDV20" s="2133"/>
      <c r="EDW20" s="2133"/>
      <c r="EDZ20" s="2133"/>
      <c r="EEA20" s="2133"/>
      <c r="EEB20" s="2133"/>
      <c r="EEC20" s="2133"/>
      <c r="EED20" s="2133"/>
      <c r="EEE20" s="2133"/>
      <c r="EEH20" s="2133"/>
      <c r="EEI20" s="2133"/>
      <c r="EEJ20" s="2133"/>
      <c r="EEK20" s="2133"/>
      <c r="EEL20" s="2133"/>
      <c r="EEM20" s="2133"/>
      <c r="EEP20" s="2133"/>
      <c r="EEQ20" s="2133"/>
      <c r="EER20" s="2133"/>
      <c r="EES20" s="2133"/>
      <c r="EET20" s="2133"/>
      <c r="EEU20" s="2133"/>
      <c r="EEX20" s="2133"/>
      <c r="EEY20" s="2133"/>
      <c r="EEZ20" s="2133"/>
      <c r="EFA20" s="2133"/>
      <c r="EFB20" s="2133"/>
      <c r="EFC20" s="2133"/>
      <c r="EFF20" s="2133"/>
      <c r="EFG20" s="2133"/>
      <c r="EFH20" s="2133"/>
      <c r="EFI20" s="2133"/>
      <c r="EFJ20" s="2133"/>
      <c r="EFK20" s="2133"/>
      <c r="EFN20" s="2133"/>
      <c r="EFO20" s="2133"/>
      <c r="EFP20" s="2133"/>
      <c r="EFQ20" s="2133"/>
      <c r="EFR20" s="2133"/>
      <c r="EFS20" s="2133"/>
      <c r="EFV20" s="2133"/>
      <c r="EFW20" s="2133"/>
      <c r="EFX20" s="2133"/>
      <c r="EFY20" s="2133"/>
      <c r="EFZ20" s="2133"/>
      <c r="EGA20" s="2133"/>
      <c r="EGD20" s="2133"/>
      <c r="EGE20" s="2133"/>
      <c r="EGF20" s="2133"/>
      <c r="EGG20" s="2133"/>
      <c r="EGH20" s="2133"/>
      <c r="EGI20" s="2133"/>
      <c r="EGL20" s="2133"/>
      <c r="EGM20" s="2133"/>
      <c r="EGN20" s="2133"/>
      <c r="EGO20" s="2133"/>
      <c r="EGP20" s="2133"/>
      <c r="EGQ20" s="2133"/>
      <c r="EGT20" s="2133"/>
      <c r="EGU20" s="2133"/>
      <c r="EGV20" s="2133"/>
      <c r="EGW20" s="2133"/>
      <c r="EGX20" s="2133"/>
      <c r="EGY20" s="2133"/>
      <c r="EHB20" s="2133"/>
      <c r="EHC20" s="2133"/>
      <c r="EHD20" s="2133"/>
      <c r="EHE20" s="2133"/>
      <c r="EHF20" s="2133"/>
      <c r="EHG20" s="2133"/>
      <c r="EHJ20" s="2133"/>
      <c r="EHK20" s="2133"/>
      <c r="EHL20" s="2133"/>
      <c r="EHM20" s="2133"/>
      <c r="EHN20" s="2133"/>
      <c r="EHO20" s="2133"/>
      <c r="EHR20" s="2133"/>
      <c r="EHS20" s="2133"/>
      <c r="EHT20" s="2133"/>
      <c r="EHU20" s="2133"/>
      <c r="EHV20" s="2133"/>
      <c r="EHW20" s="2133"/>
      <c r="EHZ20" s="2133"/>
      <c r="EIA20" s="2133"/>
      <c r="EIB20" s="2133"/>
      <c r="EIC20" s="2133"/>
      <c r="EID20" s="2133"/>
      <c r="EIE20" s="2133"/>
      <c r="EIH20" s="2133"/>
      <c r="EII20" s="2133"/>
      <c r="EIJ20" s="2133"/>
      <c r="EIK20" s="2133"/>
      <c r="EIL20" s="2133"/>
      <c r="EIM20" s="2133"/>
      <c r="EIP20" s="2133"/>
      <c r="EIQ20" s="2133"/>
      <c r="EIR20" s="2133"/>
      <c r="EIS20" s="2133"/>
      <c r="EIT20" s="2133"/>
      <c r="EIU20" s="2133"/>
      <c r="EIX20" s="2133"/>
      <c r="EIY20" s="2133"/>
      <c r="EIZ20" s="2133"/>
      <c r="EJA20" s="2133"/>
      <c r="EJB20" s="2133"/>
      <c r="EJC20" s="2133"/>
      <c r="EJF20" s="2133"/>
      <c r="EJG20" s="2133"/>
      <c r="EJH20" s="2133"/>
      <c r="EJI20" s="2133"/>
      <c r="EJJ20" s="2133"/>
      <c r="EJK20" s="2133"/>
      <c r="EJN20" s="2133"/>
      <c r="EJO20" s="2133"/>
      <c r="EJP20" s="2133"/>
      <c r="EJQ20" s="2133"/>
      <c r="EJR20" s="2133"/>
      <c r="EJS20" s="2133"/>
      <c r="EJV20" s="2133"/>
      <c r="EJW20" s="2133"/>
      <c r="EJX20" s="2133"/>
      <c r="EJY20" s="2133"/>
      <c r="EJZ20" s="2133"/>
      <c r="EKA20" s="2133"/>
      <c r="EKD20" s="2133"/>
      <c r="EKE20" s="2133"/>
      <c r="EKF20" s="2133"/>
      <c r="EKG20" s="2133"/>
      <c r="EKH20" s="2133"/>
      <c r="EKI20" s="2133"/>
      <c r="EKL20" s="2133"/>
      <c r="EKM20" s="2133"/>
      <c r="EKN20" s="2133"/>
      <c r="EKO20" s="2133"/>
      <c r="EKP20" s="2133"/>
      <c r="EKQ20" s="2133"/>
      <c r="EKT20" s="2133"/>
      <c r="EKU20" s="2133"/>
      <c r="EKV20" s="2133"/>
      <c r="EKW20" s="2133"/>
      <c r="EKX20" s="2133"/>
      <c r="EKY20" s="2133"/>
      <c r="ELB20" s="2133"/>
      <c r="ELC20" s="2133"/>
      <c r="ELD20" s="2133"/>
      <c r="ELE20" s="2133"/>
      <c r="ELF20" s="2133"/>
      <c r="ELG20" s="2133"/>
      <c r="ELJ20" s="2133"/>
      <c r="ELK20" s="2133"/>
      <c r="ELL20" s="2133"/>
      <c r="ELM20" s="2133"/>
      <c r="ELN20" s="2133"/>
      <c r="ELO20" s="2133"/>
      <c r="ELR20" s="2133"/>
      <c r="ELS20" s="2133"/>
      <c r="ELT20" s="2133"/>
      <c r="ELU20" s="2133"/>
      <c r="ELV20" s="2133"/>
      <c r="ELW20" s="2133"/>
      <c r="ELZ20" s="2133"/>
      <c r="EMA20" s="2133"/>
      <c r="EMB20" s="2133"/>
      <c r="EMC20" s="2133"/>
      <c r="EMD20" s="2133"/>
      <c r="EME20" s="2133"/>
      <c r="EMH20" s="2133"/>
      <c r="EMI20" s="2133"/>
      <c r="EMJ20" s="2133"/>
      <c r="EMK20" s="2133"/>
      <c r="EML20" s="2133"/>
      <c r="EMM20" s="2133"/>
      <c r="EMP20" s="2133"/>
      <c r="EMQ20" s="2133"/>
      <c r="EMR20" s="2133"/>
      <c r="EMS20" s="2133"/>
      <c r="EMT20" s="2133"/>
      <c r="EMU20" s="2133"/>
      <c r="EMX20" s="2133"/>
      <c r="EMY20" s="2133"/>
      <c r="EMZ20" s="2133"/>
      <c r="ENA20" s="2133"/>
      <c r="ENB20" s="2133"/>
      <c r="ENC20" s="2133"/>
      <c r="ENF20" s="2133"/>
      <c r="ENG20" s="2133"/>
      <c r="ENH20" s="2133"/>
      <c r="ENI20" s="2133"/>
      <c r="ENJ20" s="2133"/>
      <c r="ENK20" s="2133"/>
      <c r="ENN20" s="2133"/>
      <c r="ENO20" s="2133"/>
      <c r="ENP20" s="2133"/>
      <c r="ENQ20" s="2133"/>
      <c r="ENR20" s="2133"/>
      <c r="ENS20" s="2133"/>
      <c r="ENV20" s="2133"/>
      <c r="ENW20" s="2133"/>
      <c r="ENX20" s="2133"/>
      <c r="ENY20" s="2133"/>
      <c r="ENZ20" s="2133"/>
      <c r="EOA20" s="2133"/>
      <c r="EOD20" s="2133"/>
      <c r="EOE20" s="2133"/>
      <c r="EOF20" s="2133"/>
      <c r="EOG20" s="2133"/>
      <c r="EOH20" s="2133"/>
      <c r="EOI20" s="2133"/>
      <c r="EOL20" s="2133"/>
      <c r="EOM20" s="2133"/>
      <c r="EON20" s="2133"/>
      <c r="EOO20" s="2133"/>
      <c r="EOP20" s="2133"/>
      <c r="EOQ20" s="2133"/>
      <c r="EOT20" s="2133"/>
      <c r="EOU20" s="2133"/>
      <c r="EOV20" s="2133"/>
      <c r="EOW20" s="2133"/>
      <c r="EOX20" s="2133"/>
      <c r="EOY20" s="2133"/>
      <c r="EPB20" s="2133"/>
      <c r="EPC20" s="2133"/>
      <c r="EPD20" s="2133"/>
      <c r="EPE20" s="2133"/>
      <c r="EPF20" s="2133"/>
      <c r="EPG20" s="2133"/>
      <c r="EPJ20" s="2133"/>
      <c r="EPK20" s="2133"/>
      <c r="EPL20" s="2133"/>
      <c r="EPM20" s="2133"/>
      <c r="EPN20" s="2133"/>
      <c r="EPO20" s="2133"/>
      <c r="EPR20" s="2133"/>
      <c r="EPS20" s="2133"/>
      <c r="EPT20" s="2133"/>
      <c r="EPU20" s="2133"/>
      <c r="EPV20" s="2133"/>
      <c r="EPW20" s="2133"/>
      <c r="EPZ20" s="2133"/>
      <c r="EQA20" s="2133"/>
      <c r="EQB20" s="2133"/>
      <c r="EQC20" s="2133"/>
      <c r="EQD20" s="2133"/>
      <c r="EQE20" s="2133"/>
      <c r="EQH20" s="2133"/>
      <c r="EQI20" s="2133"/>
      <c r="EQJ20" s="2133"/>
      <c r="EQK20" s="2133"/>
      <c r="EQL20" s="2133"/>
      <c r="EQM20" s="2133"/>
      <c r="EQP20" s="2133"/>
      <c r="EQQ20" s="2133"/>
      <c r="EQR20" s="2133"/>
      <c r="EQS20" s="2133"/>
      <c r="EQT20" s="2133"/>
      <c r="EQU20" s="2133"/>
      <c r="EQX20" s="2133"/>
      <c r="EQY20" s="2133"/>
      <c r="EQZ20" s="2133"/>
      <c r="ERA20" s="2133"/>
      <c r="ERB20" s="2133"/>
      <c r="ERC20" s="2133"/>
      <c r="ERF20" s="2133"/>
      <c r="ERG20" s="2133"/>
      <c r="ERH20" s="2133"/>
      <c r="ERI20" s="2133"/>
      <c r="ERJ20" s="2133"/>
      <c r="ERK20" s="2133"/>
      <c r="ERN20" s="2133"/>
      <c r="ERO20" s="2133"/>
      <c r="ERP20" s="2133"/>
      <c r="ERQ20" s="2133"/>
      <c r="ERR20" s="2133"/>
      <c r="ERS20" s="2133"/>
      <c r="ERV20" s="2133"/>
      <c r="ERW20" s="2133"/>
      <c r="ERX20" s="2133"/>
      <c r="ERY20" s="2133"/>
      <c r="ERZ20" s="2133"/>
      <c r="ESA20" s="2133"/>
      <c r="ESD20" s="2133"/>
      <c r="ESE20" s="2133"/>
      <c r="ESF20" s="2133"/>
      <c r="ESG20" s="2133"/>
      <c r="ESH20" s="2133"/>
      <c r="ESI20" s="2133"/>
      <c r="ESL20" s="2133"/>
      <c r="ESM20" s="2133"/>
      <c r="ESN20" s="2133"/>
      <c r="ESO20" s="2133"/>
      <c r="ESP20" s="2133"/>
      <c r="ESQ20" s="2133"/>
      <c r="EST20" s="2133"/>
      <c r="ESU20" s="2133"/>
      <c r="ESV20" s="2133"/>
      <c r="ESW20" s="2133"/>
      <c r="ESX20" s="2133"/>
      <c r="ESY20" s="2133"/>
      <c r="ETB20" s="2133"/>
      <c r="ETC20" s="2133"/>
      <c r="ETD20" s="2133"/>
      <c r="ETE20" s="2133"/>
      <c r="ETF20" s="2133"/>
      <c r="ETG20" s="2133"/>
      <c r="ETJ20" s="2133"/>
      <c r="ETK20" s="2133"/>
      <c r="ETL20" s="2133"/>
      <c r="ETM20" s="2133"/>
      <c r="ETN20" s="2133"/>
      <c r="ETO20" s="2133"/>
      <c r="ETR20" s="2133"/>
      <c r="ETS20" s="2133"/>
      <c r="ETT20" s="2133"/>
      <c r="ETU20" s="2133"/>
      <c r="ETV20" s="2133"/>
      <c r="ETW20" s="2133"/>
      <c r="ETZ20" s="2133"/>
      <c r="EUA20" s="2133"/>
      <c r="EUB20" s="2133"/>
      <c r="EUC20" s="2133"/>
      <c r="EUD20" s="2133"/>
      <c r="EUE20" s="2133"/>
      <c r="EUH20" s="2133"/>
      <c r="EUI20" s="2133"/>
      <c r="EUJ20" s="2133"/>
      <c r="EUK20" s="2133"/>
      <c r="EUL20" s="2133"/>
      <c r="EUM20" s="2133"/>
      <c r="EUP20" s="2133"/>
      <c r="EUQ20" s="2133"/>
      <c r="EUR20" s="2133"/>
      <c r="EUS20" s="2133"/>
      <c r="EUT20" s="2133"/>
      <c r="EUU20" s="2133"/>
      <c r="EUX20" s="2133"/>
      <c r="EUY20" s="2133"/>
      <c r="EUZ20" s="2133"/>
      <c r="EVA20" s="2133"/>
      <c r="EVB20" s="2133"/>
      <c r="EVC20" s="2133"/>
      <c r="EVF20" s="2133"/>
      <c r="EVG20" s="2133"/>
      <c r="EVH20" s="2133"/>
      <c r="EVI20" s="2133"/>
      <c r="EVJ20" s="2133"/>
      <c r="EVK20" s="2133"/>
      <c r="EVN20" s="2133"/>
      <c r="EVO20" s="2133"/>
      <c r="EVP20" s="2133"/>
      <c r="EVQ20" s="2133"/>
      <c r="EVR20" s="2133"/>
      <c r="EVS20" s="2133"/>
      <c r="EVV20" s="2133"/>
      <c r="EVW20" s="2133"/>
      <c r="EVX20" s="2133"/>
      <c r="EVY20" s="2133"/>
      <c r="EVZ20" s="2133"/>
      <c r="EWA20" s="2133"/>
      <c r="EWD20" s="2133"/>
      <c r="EWE20" s="2133"/>
      <c r="EWF20" s="2133"/>
      <c r="EWG20" s="2133"/>
      <c r="EWH20" s="2133"/>
      <c r="EWI20" s="2133"/>
      <c r="EWL20" s="2133"/>
      <c r="EWM20" s="2133"/>
      <c r="EWN20" s="2133"/>
      <c r="EWO20" s="2133"/>
      <c r="EWP20" s="2133"/>
      <c r="EWQ20" s="2133"/>
      <c r="EWT20" s="2133"/>
      <c r="EWU20" s="2133"/>
      <c r="EWV20" s="2133"/>
      <c r="EWW20" s="2133"/>
      <c r="EWX20" s="2133"/>
      <c r="EWY20" s="2133"/>
      <c r="EXB20" s="2133"/>
      <c r="EXC20" s="2133"/>
      <c r="EXD20" s="2133"/>
      <c r="EXE20" s="2133"/>
      <c r="EXF20" s="2133"/>
      <c r="EXG20" s="2133"/>
      <c r="EXJ20" s="2133"/>
      <c r="EXK20" s="2133"/>
      <c r="EXL20" s="2133"/>
      <c r="EXM20" s="2133"/>
      <c r="EXN20" s="2133"/>
      <c r="EXO20" s="2133"/>
      <c r="EXR20" s="2133"/>
      <c r="EXS20" s="2133"/>
      <c r="EXT20" s="2133"/>
      <c r="EXU20" s="2133"/>
      <c r="EXV20" s="2133"/>
      <c r="EXW20" s="2133"/>
      <c r="EXZ20" s="2133"/>
      <c r="EYA20" s="2133"/>
      <c r="EYB20" s="2133"/>
      <c r="EYC20" s="2133"/>
      <c r="EYD20" s="2133"/>
      <c r="EYE20" s="2133"/>
      <c r="EYH20" s="2133"/>
      <c r="EYI20" s="2133"/>
      <c r="EYJ20" s="2133"/>
      <c r="EYK20" s="2133"/>
      <c r="EYL20" s="2133"/>
      <c r="EYM20" s="2133"/>
      <c r="EYP20" s="2133"/>
      <c r="EYQ20" s="2133"/>
      <c r="EYR20" s="2133"/>
      <c r="EYS20" s="2133"/>
      <c r="EYT20" s="2133"/>
      <c r="EYU20" s="2133"/>
      <c r="EYX20" s="2133"/>
      <c r="EYY20" s="2133"/>
      <c r="EYZ20" s="2133"/>
      <c r="EZA20" s="2133"/>
      <c r="EZB20" s="2133"/>
      <c r="EZC20" s="2133"/>
      <c r="EZF20" s="2133"/>
      <c r="EZG20" s="2133"/>
      <c r="EZH20" s="2133"/>
      <c r="EZI20" s="2133"/>
      <c r="EZJ20" s="2133"/>
      <c r="EZK20" s="2133"/>
      <c r="EZN20" s="2133"/>
      <c r="EZO20" s="2133"/>
      <c r="EZP20" s="2133"/>
      <c r="EZQ20" s="2133"/>
      <c r="EZR20" s="2133"/>
      <c r="EZS20" s="2133"/>
      <c r="EZV20" s="2133"/>
      <c r="EZW20" s="2133"/>
      <c r="EZX20" s="2133"/>
      <c r="EZY20" s="2133"/>
      <c r="EZZ20" s="2133"/>
      <c r="FAA20" s="2133"/>
      <c r="FAD20" s="2133"/>
      <c r="FAE20" s="2133"/>
      <c r="FAF20" s="2133"/>
      <c r="FAG20" s="2133"/>
      <c r="FAH20" s="2133"/>
      <c r="FAI20" s="2133"/>
      <c r="FAL20" s="2133"/>
      <c r="FAM20" s="2133"/>
      <c r="FAN20" s="2133"/>
      <c r="FAO20" s="2133"/>
      <c r="FAP20" s="2133"/>
      <c r="FAQ20" s="2133"/>
      <c r="FAT20" s="2133"/>
      <c r="FAU20" s="2133"/>
      <c r="FAV20" s="2133"/>
      <c r="FAW20" s="2133"/>
      <c r="FAX20" s="2133"/>
      <c r="FAY20" s="2133"/>
      <c r="FBB20" s="2133"/>
      <c r="FBC20" s="2133"/>
      <c r="FBD20" s="2133"/>
      <c r="FBE20" s="2133"/>
      <c r="FBF20" s="2133"/>
      <c r="FBG20" s="2133"/>
      <c r="FBJ20" s="2133"/>
      <c r="FBK20" s="2133"/>
      <c r="FBL20" s="2133"/>
      <c r="FBM20" s="2133"/>
      <c r="FBN20" s="2133"/>
      <c r="FBO20" s="2133"/>
      <c r="FBR20" s="2133"/>
      <c r="FBS20" s="2133"/>
      <c r="FBT20" s="2133"/>
      <c r="FBU20" s="2133"/>
      <c r="FBV20" s="2133"/>
      <c r="FBW20" s="2133"/>
      <c r="FBZ20" s="2133"/>
      <c r="FCA20" s="2133"/>
      <c r="FCB20" s="2133"/>
      <c r="FCC20" s="2133"/>
      <c r="FCD20" s="2133"/>
      <c r="FCE20" s="2133"/>
      <c r="FCH20" s="2133"/>
      <c r="FCI20" s="2133"/>
      <c r="FCJ20" s="2133"/>
      <c r="FCK20" s="2133"/>
      <c r="FCL20" s="2133"/>
      <c r="FCM20" s="2133"/>
      <c r="FCP20" s="2133"/>
      <c r="FCQ20" s="2133"/>
      <c r="FCR20" s="2133"/>
      <c r="FCS20" s="2133"/>
      <c r="FCT20" s="2133"/>
      <c r="FCU20" s="2133"/>
      <c r="FCX20" s="2133"/>
      <c r="FCY20" s="2133"/>
      <c r="FCZ20" s="2133"/>
      <c r="FDA20" s="2133"/>
      <c r="FDB20" s="2133"/>
      <c r="FDC20" s="2133"/>
      <c r="FDF20" s="2133"/>
      <c r="FDG20" s="2133"/>
      <c r="FDH20" s="2133"/>
      <c r="FDI20" s="2133"/>
      <c r="FDJ20" s="2133"/>
      <c r="FDK20" s="2133"/>
      <c r="FDN20" s="2133"/>
      <c r="FDO20" s="2133"/>
      <c r="FDP20" s="2133"/>
      <c r="FDQ20" s="2133"/>
      <c r="FDR20" s="2133"/>
      <c r="FDS20" s="2133"/>
      <c r="FDV20" s="2133"/>
      <c r="FDW20" s="2133"/>
      <c r="FDX20" s="2133"/>
      <c r="FDY20" s="2133"/>
      <c r="FDZ20" s="2133"/>
      <c r="FEA20" s="2133"/>
      <c r="FED20" s="2133"/>
      <c r="FEE20" s="2133"/>
      <c r="FEF20" s="2133"/>
      <c r="FEG20" s="2133"/>
      <c r="FEH20" s="2133"/>
      <c r="FEI20" s="2133"/>
      <c r="FEL20" s="2133"/>
      <c r="FEM20" s="2133"/>
      <c r="FEN20" s="2133"/>
      <c r="FEO20" s="2133"/>
      <c r="FEP20" s="2133"/>
      <c r="FEQ20" s="2133"/>
      <c r="FET20" s="2133"/>
      <c r="FEU20" s="2133"/>
      <c r="FEV20" s="2133"/>
      <c r="FEW20" s="2133"/>
      <c r="FEX20" s="2133"/>
      <c r="FEY20" s="2133"/>
      <c r="FFB20" s="2133"/>
      <c r="FFC20" s="2133"/>
      <c r="FFD20" s="2133"/>
      <c r="FFE20" s="2133"/>
      <c r="FFF20" s="2133"/>
      <c r="FFG20" s="2133"/>
      <c r="FFJ20" s="2133"/>
      <c r="FFK20" s="2133"/>
      <c r="FFL20" s="2133"/>
      <c r="FFM20" s="2133"/>
      <c r="FFN20" s="2133"/>
      <c r="FFO20" s="2133"/>
      <c r="FFR20" s="2133"/>
      <c r="FFS20" s="2133"/>
      <c r="FFT20" s="2133"/>
      <c r="FFU20" s="2133"/>
      <c r="FFV20" s="2133"/>
      <c r="FFW20" s="2133"/>
      <c r="FFZ20" s="2133"/>
      <c r="FGA20" s="2133"/>
      <c r="FGB20" s="2133"/>
      <c r="FGC20" s="2133"/>
      <c r="FGD20" s="2133"/>
      <c r="FGE20" s="2133"/>
      <c r="FGH20" s="2133"/>
      <c r="FGI20" s="2133"/>
      <c r="FGJ20" s="2133"/>
      <c r="FGK20" s="2133"/>
      <c r="FGL20" s="2133"/>
      <c r="FGM20" s="2133"/>
      <c r="FGP20" s="2133"/>
      <c r="FGQ20" s="2133"/>
      <c r="FGR20" s="2133"/>
      <c r="FGS20" s="2133"/>
      <c r="FGT20" s="2133"/>
      <c r="FGU20" s="2133"/>
      <c r="FGX20" s="2133"/>
      <c r="FGY20" s="2133"/>
      <c r="FGZ20" s="2133"/>
      <c r="FHA20" s="2133"/>
      <c r="FHB20" s="2133"/>
      <c r="FHC20" s="2133"/>
      <c r="FHF20" s="2133"/>
      <c r="FHG20" s="2133"/>
      <c r="FHH20" s="2133"/>
      <c r="FHI20" s="2133"/>
      <c r="FHJ20" s="2133"/>
      <c r="FHK20" s="2133"/>
      <c r="FHN20" s="2133"/>
      <c r="FHO20" s="2133"/>
      <c r="FHP20" s="2133"/>
      <c r="FHQ20" s="2133"/>
      <c r="FHR20" s="2133"/>
      <c r="FHS20" s="2133"/>
      <c r="FHV20" s="2133"/>
      <c r="FHW20" s="2133"/>
      <c r="FHX20" s="2133"/>
      <c r="FHY20" s="2133"/>
      <c r="FHZ20" s="2133"/>
      <c r="FIA20" s="2133"/>
      <c r="FID20" s="2133"/>
      <c r="FIE20" s="2133"/>
      <c r="FIF20" s="2133"/>
      <c r="FIG20" s="2133"/>
      <c r="FIH20" s="2133"/>
      <c r="FII20" s="2133"/>
      <c r="FIL20" s="2133"/>
      <c r="FIM20" s="2133"/>
      <c r="FIN20" s="2133"/>
      <c r="FIO20" s="2133"/>
      <c r="FIP20" s="2133"/>
      <c r="FIQ20" s="2133"/>
      <c r="FIT20" s="2133"/>
      <c r="FIU20" s="2133"/>
      <c r="FIV20" s="2133"/>
      <c r="FIW20" s="2133"/>
      <c r="FIX20" s="2133"/>
      <c r="FIY20" s="2133"/>
      <c r="FJB20" s="2133"/>
      <c r="FJC20" s="2133"/>
      <c r="FJD20" s="2133"/>
      <c r="FJE20" s="2133"/>
      <c r="FJF20" s="2133"/>
      <c r="FJG20" s="2133"/>
      <c r="FJJ20" s="2133"/>
      <c r="FJK20" s="2133"/>
      <c r="FJL20" s="2133"/>
      <c r="FJM20" s="2133"/>
      <c r="FJN20" s="2133"/>
      <c r="FJO20" s="2133"/>
      <c r="FJR20" s="2133"/>
      <c r="FJS20" s="2133"/>
      <c r="FJT20" s="2133"/>
      <c r="FJU20" s="2133"/>
      <c r="FJV20" s="2133"/>
      <c r="FJW20" s="2133"/>
      <c r="FJZ20" s="2133"/>
      <c r="FKA20" s="2133"/>
      <c r="FKB20" s="2133"/>
      <c r="FKC20" s="2133"/>
      <c r="FKD20" s="2133"/>
      <c r="FKE20" s="2133"/>
      <c r="FKH20" s="2133"/>
      <c r="FKI20" s="2133"/>
      <c r="FKJ20" s="2133"/>
      <c r="FKK20" s="2133"/>
      <c r="FKL20" s="2133"/>
      <c r="FKM20" s="2133"/>
      <c r="FKP20" s="2133"/>
      <c r="FKQ20" s="2133"/>
      <c r="FKR20" s="2133"/>
      <c r="FKS20" s="2133"/>
      <c r="FKT20" s="2133"/>
      <c r="FKU20" s="2133"/>
      <c r="FKX20" s="2133"/>
      <c r="FKY20" s="2133"/>
      <c r="FKZ20" s="2133"/>
      <c r="FLA20" s="2133"/>
      <c r="FLB20" s="2133"/>
      <c r="FLC20" s="2133"/>
      <c r="FLF20" s="2133"/>
      <c r="FLG20" s="2133"/>
      <c r="FLH20" s="2133"/>
      <c r="FLI20" s="2133"/>
      <c r="FLJ20" s="2133"/>
      <c r="FLK20" s="2133"/>
      <c r="FLN20" s="2133"/>
      <c r="FLO20" s="2133"/>
      <c r="FLP20" s="2133"/>
      <c r="FLQ20" s="2133"/>
      <c r="FLR20" s="2133"/>
      <c r="FLS20" s="2133"/>
      <c r="FLV20" s="2133"/>
      <c r="FLW20" s="2133"/>
      <c r="FLX20" s="2133"/>
      <c r="FLY20" s="2133"/>
      <c r="FLZ20" s="2133"/>
      <c r="FMA20" s="2133"/>
      <c r="FMD20" s="2133"/>
      <c r="FME20" s="2133"/>
      <c r="FMF20" s="2133"/>
      <c r="FMG20" s="2133"/>
      <c r="FMH20" s="2133"/>
      <c r="FMI20" s="2133"/>
      <c r="FML20" s="2133"/>
      <c r="FMM20" s="2133"/>
      <c r="FMN20" s="2133"/>
      <c r="FMO20" s="2133"/>
      <c r="FMP20" s="2133"/>
      <c r="FMQ20" s="2133"/>
      <c r="FMT20" s="2133"/>
      <c r="FMU20" s="2133"/>
      <c r="FMV20" s="2133"/>
      <c r="FMW20" s="2133"/>
      <c r="FMX20" s="2133"/>
      <c r="FMY20" s="2133"/>
      <c r="FNB20" s="2133"/>
      <c r="FNC20" s="2133"/>
      <c r="FND20" s="2133"/>
      <c r="FNE20" s="2133"/>
      <c r="FNF20" s="2133"/>
      <c r="FNG20" s="2133"/>
      <c r="FNJ20" s="2133"/>
      <c r="FNK20" s="2133"/>
      <c r="FNL20" s="2133"/>
      <c r="FNM20" s="2133"/>
      <c r="FNN20" s="2133"/>
      <c r="FNO20" s="2133"/>
      <c r="FNR20" s="2133"/>
      <c r="FNS20" s="2133"/>
      <c r="FNT20" s="2133"/>
      <c r="FNU20" s="2133"/>
      <c r="FNV20" s="2133"/>
      <c r="FNW20" s="2133"/>
      <c r="FNZ20" s="2133"/>
      <c r="FOA20" s="2133"/>
      <c r="FOB20" s="2133"/>
      <c r="FOC20" s="2133"/>
      <c r="FOD20" s="2133"/>
      <c r="FOE20" s="2133"/>
      <c r="FOH20" s="2133"/>
      <c r="FOI20" s="2133"/>
      <c r="FOJ20" s="2133"/>
      <c r="FOK20" s="2133"/>
      <c r="FOL20" s="2133"/>
      <c r="FOM20" s="2133"/>
      <c r="FOP20" s="2133"/>
      <c r="FOQ20" s="2133"/>
      <c r="FOR20" s="2133"/>
      <c r="FOS20" s="2133"/>
      <c r="FOT20" s="2133"/>
      <c r="FOU20" s="2133"/>
      <c r="FOX20" s="2133"/>
      <c r="FOY20" s="2133"/>
      <c r="FOZ20" s="2133"/>
      <c r="FPA20" s="2133"/>
      <c r="FPB20" s="2133"/>
      <c r="FPC20" s="2133"/>
      <c r="FPF20" s="2133"/>
      <c r="FPG20" s="2133"/>
      <c r="FPH20" s="2133"/>
      <c r="FPI20" s="2133"/>
      <c r="FPJ20" s="2133"/>
      <c r="FPK20" s="2133"/>
      <c r="FPN20" s="2133"/>
      <c r="FPO20" s="2133"/>
      <c r="FPP20" s="2133"/>
      <c r="FPQ20" s="2133"/>
      <c r="FPR20" s="2133"/>
      <c r="FPS20" s="2133"/>
      <c r="FPV20" s="2133"/>
      <c r="FPW20" s="2133"/>
      <c r="FPX20" s="2133"/>
      <c r="FPY20" s="2133"/>
      <c r="FPZ20" s="2133"/>
      <c r="FQA20" s="2133"/>
      <c r="FQD20" s="2133"/>
      <c r="FQE20" s="2133"/>
      <c r="FQF20" s="2133"/>
      <c r="FQG20" s="2133"/>
      <c r="FQH20" s="2133"/>
      <c r="FQI20" s="2133"/>
      <c r="FQL20" s="2133"/>
      <c r="FQM20" s="2133"/>
      <c r="FQN20" s="2133"/>
      <c r="FQO20" s="2133"/>
      <c r="FQP20" s="2133"/>
      <c r="FQQ20" s="2133"/>
      <c r="FQT20" s="2133"/>
      <c r="FQU20" s="2133"/>
      <c r="FQV20" s="2133"/>
      <c r="FQW20" s="2133"/>
      <c r="FQX20" s="2133"/>
      <c r="FQY20" s="2133"/>
      <c r="FRB20" s="2133"/>
      <c r="FRC20" s="2133"/>
      <c r="FRD20" s="2133"/>
      <c r="FRE20" s="2133"/>
      <c r="FRF20" s="2133"/>
      <c r="FRG20" s="2133"/>
      <c r="FRJ20" s="2133"/>
      <c r="FRK20" s="2133"/>
      <c r="FRL20" s="2133"/>
      <c r="FRM20" s="2133"/>
      <c r="FRN20" s="2133"/>
      <c r="FRO20" s="2133"/>
      <c r="FRR20" s="2133"/>
      <c r="FRS20" s="2133"/>
      <c r="FRT20" s="2133"/>
      <c r="FRU20" s="2133"/>
      <c r="FRV20" s="2133"/>
      <c r="FRW20" s="2133"/>
      <c r="FRZ20" s="2133"/>
      <c r="FSA20" s="2133"/>
      <c r="FSB20" s="2133"/>
      <c r="FSC20" s="2133"/>
      <c r="FSD20" s="2133"/>
      <c r="FSE20" s="2133"/>
      <c r="FSH20" s="2133"/>
      <c r="FSI20" s="2133"/>
      <c r="FSJ20" s="2133"/>
      <c r="FSK20" s="2133"/>
      <c r="FSL20" s="2133"/>
      <c r="FSM20" s="2133"/>
      <c r="FSP20" s="2133"/>
      <c r="FSQ20" s="2133"/>
      <c r="FSR20" s="2133"/>
      <c r="FSS20" s="2133"/>
      <c r="FST20" s="2133"/>
      <c r="FSU20" s="2133"/>
      <c r="FSX20" s="2133"/>
      <c r="FSY20" s="2133"/>
      <c r="FSZ20" s="2133"/>
      <c r="FTA20" s="2133"/>
      <c r="FTB20" s="2133"/>
      <c r="FTC20" s="2133"/>
      <c r="FTF20" s="2133"/>
      <c r="FTG20" s="2133"/>
      <c r="FTH20" s="2133"/>
      <c r="FTI20" s="2133"/>
      <c r="FTJ20" s="2133"/>
      <c r="FTK20" s="2133"/>
      <c r="FTN20" s="2133"/>
      <c r="FTO20" s="2133"/>
      <c r="FTP20" s="2133"/>
      <c r="FTQ20" s="2133"/>
      <c r="FTR20" s="2133"/>
      <c r="FTS20" s="2133"/>
      <c r="FTV20" s="2133"/>
      <c r="FTW20" s="2133"/>
      <c r="FTX20" s="2133"/>
      <c r="FTY20" s="2133"/>
      <c r="FTZ20" s="2133"/>
      <c r="FUA20" s="2133"/>
      <c r="FUD20" s="2133"/>
      <c r="FUE20" s="2133"/>
      <c r="FUF20" s="2133"/>
      <c r="FUG20" s="2133"/>
      <c r="FUH20" s="2133"/>
      <c r="FUI20" s="2133"/>
      <c r="FUL20" s="2133"/>
      <c r="FUM20" s="2133"/>
      <c r="FUN20" s="2133"/>
      <c r="FUO20" s="2133"/>
      <c r="FUP20" s="2133"/>
      <c r="FUQ20" s="2133"/>
      <c r="FUT20" s="2133"/>
      <c r="FUU20" s="2133"/>
      <c r="FUV20" s="2133"/>
      <c r="FUW20" s="2133"/>
      <c r="FUX20" s="2133"/>
      <c r="FUY20" s="2133"/>
      <c r="FVB20" s="2133"/>
      <c r="FVC20" s="2133"/>
      <c r="FVD20" s="2133"/>
      <c r="FVE20" s="2133"/>
      <c r="FVF20" s="2133"/>
      <c r="FVG20" s="2133"/>
      <c r="FVJ20" s="2133"/>
      <c r="FVK20" s="2133"/>
      <c r="FVL20" s="2133"/>
      <c r="FVM20" s="2133"/>
      <c r="FVN20" s="2133"/>
      <c r="FVO20" s="2133"/>
      <c r="FVR20" s="2133"/>
      <c r="FVS20" s="2133"/>
      <c r="FVT20" s="2133"/>
      <c r="FVU20" s="2133"/>
      <c r="FVV20" s="2133"/>
      <c r="FVW20" s="2133"/>
      <c r="FVZ20" s="2133"/>
      <c r="FWA20" s="2133"/>
      <c r="FWB20" s="2133"/>
      <c r="FWC20" s="2133"/>
      <c r="FWD20" s="2133"/>
      <c r="FWE20" s="2133"/>
      <c r="FWH20" s="2133"/>
      <c r="FWI20" s="2133"/>
      <c r="FWJ20" s="2133"/>
      <c r="FWK20" s="2133"/>
      <c r="FWL20" s="2133"/>
      <c r="FWM20" s="2133"/>
      <c r="FWP20" s="2133"/>
      <c r="FWQ20" s="2133"/>
      <c r="FWR20" s="2133"/>
      <c r="FWS20" s="2133"/>
      <c r="FWT20" s="2133"/>
      <c r="FWU20" s="2133"/>
      <c r="FWX20" s="2133"/>
      <c r="FWY20" s="2133"/>
      <c r="FWZ20" s="2133"/>
      <c r="FXA20" s="2133"/>
      <c r="FXB20" s="2133"/>
      <c r="FXC20" s="2133"/>
      <c r="FXF20" s="2133"/>
      <c r="FXG20" s="2133"/>
      <c r="FXH20" s="2133"/>
      <c r="FXI20" s="2133"/>
      <c r="FXJ20" s="2133"/>
      <c r="FXK20" s="2133"/>
      <c r="FXN20" s="2133"/>
      <c r="FXO20" s="2133"/>
      <c r="FXP20" s="2133"/>
      <c r="FXQ20" s="2133"/>
      <c r="FXR20" s="2133"/>
      <c r="FXS20" s="2133"/>
      <c r="FXV20" s="2133"/>
      <c r="FXW20" s="2133"/>
      <c r="FXX20" s="2133"/>
      <c r="FXY20" s="2133"/>
      <c r="FXZ20" s="2133"/>
      <c r="FYA20" s="2133"/>
      <c r="FYD20" s="2133"/>
      <c r="FYE20" s="2133"/>
      <c r="FYF20" s="2133"/>
      <c r="FYG20" s="2133"/>
      <c r="FYH20" s="2133"/>
      <c r="FYI20" s="2133"/>
      <c r="FYL20" s="2133"/>
      <c r="FYM20" s="2133"/>
      <c r="FYN20" s="2133"/>
      <c r="FYO20" s="2133"/>
      <c r="FYP20" s="2133"/>
      <c r="FYQ20" s="2133"/>
      <c r="FYT20" s="2133"/>
      <c r="FYU20" s="2133"/>
      <c r="FYV20" s="2133"/>
      <c r="FYW20" s="2133"/>
      <c r="FYX20" s="2133"/>
      <c r="FYY20" s="2133"/>
      <c r="FZB20" s="2133"/>
      <c r="FZC20" s="2133"/>
      <c r="FZD20" s="2133"/>
      <c r="FZE20" s="2133"/>
      <c r="FZF20" s="2133"/>
      <c r="FZG20" s="2133"/>
      <c r="FZJ20" s="2133"/>
      <c r="FZK20" s="2133"/>
      <c r="FZL20" s="2133"/>
      <c r="FZM20" s="2133"/>
      <c r="FZN20" s="2133"/>
      <c r="FZO20" s="2133"/>
      <c r="FZR20" s="2133"/>
      <c r="FZS20" s="2133"/>
      <c r="FZT20" s="2133"/>
      <c r="FZU20" s="2133"/>
      <c r="FZV20" s="2133"/>
      <c r="FZW20" s="2133"/>
      <c r="FZZ20" s="2133"/>
      <c r="GAA20" s="2133"/>
      <c r="GAB20" s="2133"/>
      <c r="GAC20" s="2133"/>
      <c r="GAD20" s="2133"/>
      <c r="GAE20" s="2133"/>
      <c r="GAH20" s="2133"/>
      <c r="GAI20" s="2133"/>
      <c r="GAJ20" s="2133"/>
      <c r="GAK20" s="2133"/>
      <c r="GAL20" s="2133"/>
      <c r="GAM20" s="2133"/>
      <c r="GAP20" s="2133"/>
      <c r="GAQ20" s="2133"/>
      <c r="GAR20" s="2133"/>
      <c r="GAS20" s="2133"/>
      <c r="GAT20" s="2133"/>
      <c r="GAU20" s="2133"/>
      <c r="GAX20" s="2133"/>
      <c r="GAY20" s="2133"/>
      <c r="GAZ20" s="2133"/>
      <c r="GBA20" s="2133"/>
      <c r="GBB20" s="2133"/>
      <c r="GBC20" s="2133"/>
      <c r="GBF20" s="2133"/>
      <c r="GBG20" s="2133"/>
      <c r="GBH20" s="2133"/>
      <c r="GBI20" s="2133"/>
      <c r="GBJ20" s="2133"/>
      <c r="GBK20" s="2133"/>
      <c r="GBN20" s="2133"/>
      <c r="GBO20" s="2133"/>
      <c r="GBP20" s="2133"/>
      <c r="GBQ20" s="2133"/>
      <c r="GBR20" s="2133"/>
      <c r="GBS20" s="2133"/>
      <c r="GBV20" s="2133"/>
      <c r="GBW20" s="2133"/>
      <c r="GBX20" s="2133"/>
      <c r="GBY20" s="2133"/>
      <c r="GBZ20" s="2133"/>
      <c r="GCA20" s="2133"/>
      <c r="GCD20" s="2133"/>
      <c r="GCE20" s="2133"/>
      <c r="GCF20" s="2133"/>
      <c r="GCG20" s="2133"/>
      <c r="GCH20" s="2133"/>
      <c r="GCI20" s="2133"/>
      <c r="GCL20" s="2133"/>
      <c r="GCM20" s="2133"/>
      <c r="GCN20" s="2133"/>
      <c r="GCO20" s="2133"/>
      <c r="GCP20" s="2133"/>
      <c r="GCQ20" s="2133"/>
      <c r="GCT20" s="2133"/>
      <c r="GCU20" s="2133"/>
      <c r="GCV20" s="2133"/>
      <c r="GCW20" s="2133"/>
      <c r="GCX20" s="2133"/>
      <c r="GCY20" s="2133"/>
      <c r="GDB20" s="2133"/>
      <c r="GDC20" s="2133"/>
      <c r="GDD20" s="2133"/>
      <c r="GDE20" s="2133"/>
      <c r="GDF20" s="2133"/>
      <c r="GDG20" s="2133"/>
      <c r="GDJ20" s="2133"/>
      <c r="GDK20" s="2133"/>
      <c r="GDL20" s="2133"/>
      <c r="GDM20" s="2133"/>
      <c r="GDN20" s="2133"/>
      <c r="GDO20" s="2133"/>
      <c r="GDR20" s="2133"/>
      <c r="GDS20" s="2133"/>
      <c r="GDT20" s="2133"/>
      <c r="GDU20" s="2133"/>
      <c r="GDV20" s="2133"/>
      <c r="GDW20" s="2133"/>
      <c r="GDZ20" s="2133"/>
      <c r="GEA20" s="2133"/>
      <c r="GEB20" s="2133"/>
      <c r="GEC20" s="2133"/>
      <c r="GED20" s="2133"/>
      <c r="GEE20" s="2133"/>
      <c r="GEH20" s="2133"/>
      <c r="GEI20" s="2133"/>
      <c r="GEJ20" s="2133"/>
      <c r="GEK20" s="2133"/>
      <c r="GEL20" s="2133"/>
      <c r="GEM20" s="2133"/>
      <c r="GEP20" s="2133"/>
      <c r="GEQ20" s="2133"/>
      <c r="GER20" s="2133"/>
      <c r="GES20" s="2133"/>
      <c r="GET20" s="2133"/>
      <c r="GEU20" s="2133"/>
      <c r="GEX20" s="2133"/>
      <c r="GEY20" s="2133"/>
      <c r="GEZ20" s="2133"/>
      <c r="GFA20" s="2133"/>
      <c r="GFB20" s="2133"/>
      <c r="GFC20" s="2133"/>
      <c r="GFF20" s="2133"/>
      <c r="GFG20" s="2133"/>
      <c r="GFH20" s="2133"/>
      <c r="GFI20" s="2133"/>
      <c r="GFJ20" s="2133"/>
      <c r="GFK20" s="2133"/>
      <c r="GFN20" s="2133"/>
      <c r="GFO20" s="2133"/>
      <c r="GFP20" s="2133"/>
      <c r="GFQ20" s="2133"/>
      <c r="GFR20" s="2133"/>
      <c r="GFS20" s="2133"/>
      <c r="GFV20" s="2133"/>
      <c r="GFW20" s="2133"/>
      <c r="GFX20" s="2133"/>
      <c r="GFY20" s="2133"/>
      <c r="GFZ20" s="2133"/>
      <c r="GGA20" s="2133"/>
      <c r="GGD20" s="2133"/>
      <c r="GGE20" s="2133"/>
      <c r="GGF20" s="2133"/>
      <c r="GGG20" s="2133"/>
      <c r="GGH20" s="2133"/>
      <c r="GGI20" s="2133"/>
      <c r="GGL20" s="2133"/>
      <c r="GGM20" s="2133"/>
      <c r="GGN20" s="2133"/>
      <c r="GGO20" s="2133"/>
      <c r="GGP20" s="2133"/>
      <c r="GGQ20" s="2133"/>
      <c r="GGT20" s="2133"/>
      <c r="GGU20" s="2133"/>
      <c r="GGV20" s="2133"/>
      <c r="GGW20" s="2133"/>
      <c r="GGX20" s="2133"/>
      <c r="GGY20" s="2133"/>
      <c r="GHB20" s="2133"/>
      <c r="GHC20" s="2133"/>
      <c r="GHD20" s="2133"/>
      <c r="GHE20" s="2133"/>
      <c r="GHF20" s="2133"/>
      <c r="GHG20" s="2133"/>
      <c r="GHJ20" s="2133"/>
      <c r="GHK20" s="2133"/>
      <c r="GHL20" s="2133"/>
      <c r="GHM20" s="2133"/>
      <c r="GHN20" s="2133"/>
      <c r="GHO20" s="2133"/>
      <c r="GHR20" s="2133"/>
      <c r="GHS20" s="2133"/>
      <c r="GHT20" s="2133"/>
      <c r="GHU20" s="2133"/>
      <c r="GHV20" s="2133"/>
      <c r="GHW20" s="2133"/>
      <c r="GHZ20" s="2133"/>
      <c r="GIA20" s="2133"/>
      <c r="GIB20" s="2133"/>
      <c r="GIC20" s="2133"/>
      <c r="GID20" s="2133"/>
      <c r="GIE20" s="2133"/>
      <c r="GIH20" s="2133"/>
      <c r="GII20" s="2133"/>
      <c r="GIJ20" s="2133"/>
      <c r="GIK20" s="2133"/>
      <c r="GIL20" s="2133"/>
      <c r="GIM20" s="2133"/>
      <c r="GIP20" s="2133"/>
      <c r="GIQ20" s="2133"/>
      <c r="GIR20" s="2133"/>
      <c r="GIS20" s="2133"/>
      <c r="GIT20" s="2133"/>
      <c r="GIU20" s="2133"/>
      <c r="GIX20" s="2133"/>
      <c r="GIY20" s="2133"/>
      <c r="GIZ20" s="2133"/>
      <c r="GJA20" s="2133"/>
      <c r="GJB20" s="2133"/>
      <c r="GJC20" s="2133"/>
      <c r="GJF20" s="2133"/>
      <c r="GJG20" s="2133"/>
      <c r="GJH20" s="2133"/>
      <c r="GJI20" s="2133"/>
      <c r="GJJ20" s="2133"/>
      <c r="GJK20" s="2133"/>
      <c r="GJN20" s="2133"/>
      <c r="GJO20" s="2133"/>
      <c r="GJP20" s="2133"/>
      <c r="GJQ20" s="2133"/>
      <c r="GJR20" s="2133"/>
      <c r="GJS20" s="2133"/>
      <c r="GJV20" s="2133"/>
      <c r="GJW20" s="2133"/>
      <c r="GJX20" s="2133"/>
      <c r="GJY20" s="2133"/>
      <c r="GJZ20" s="2133"/>
      <c r="GKA20" s="2133"/>
      <c r="GKD20" s="2133"/>
      <c r="GKE20" s="2133"/>
      <c r="GKF20" s="2133"/>
      <c r="GKG20" s="2133"/>
      <c r="GKH20" s="2133"/>
      <c r="GKI20" s="2133"/>
      <c r="GKL20" s="2133"/>
      <c r="GKM20" s="2133"/>
      <c r="GKN20" s="2133"/>
      <c r="GKO20" s="2133"/>
      <c r="GKP20" s="2133"/>
      <c r="GKQ20" s="2133"/>
      <c r="GKT20" s="2133"/>
      <c r="GKU20" s="2133"/>
      <c r="GKV20" s="2133"/>
      <c r="GKW20" s="2133"/>
      <c r="GKX20" s="2133"/>
      <c r="GKY20" s="2133"/>
      <c r="GLB20" s="2133"/>
      <c r="GLC20" s="2133"/>
      <c r="GLD20" s="2133"/>
      <c r="GLE20" s="2133"/>
      <c r="GLF20" s="2133"/>
      <c r="GLG20" s="2133"/>
      <c r="GLJ20" s="2133"/>
      <c r="GLK20" s="2133"/>
      <c r="GLL20" s="2133"/>
      <c r="GLM20" s="2133"/>
      <c r="GLN20" s="2133"/>
      <c r="GLO20" s="2133"/>
      <c r="GLR20" s="2133"/>
      <c r="GLS20" s="2133"/>
      <c r="GLT20" s="2133"/>
      <c r="GLU20" s="2133"/>
      <c r="GLV20" s="2133"/>
      <c r="GLW20" s="2133"/>
      <c r="GLZ20" s="2133"/>
      <c r="GMA20" s="2133"/>
      <c r="GMB20" s="2133"/>
      <c r="GMC20" s="2133"/>
      <c r="GMD20" s="2133"/>
      <c r="GME20" s="2133"/>
      <c r="GMH20" s="2133"/>
      <c r="GMI20" s="2133"/>
      <c r="GMJ20" s="2133"/>
      <c r="GMK20" s="2133"/>
      <c r="GML20" s="2133"/>
      <c r="GMM20" s="2133"/>
      <c r="GMP20" s="2133"/>
      <c r="GMQ20" s="2133"/>
      <c r="GMR20" s="2133"/>
      <c r="GMS20" s="2133"/>
      <c r="GMT20" s="2133"/>
      <c r="GMU20" s="2133"/>
      <c r="GMX20" s="2133"/>
      <c r="GMY20" s="2133"/>
      <c r="GMZ20" s="2133"/>
      <c r="GNA20" s="2133"/>
      <c r="GNB20" s="2133"/>
      <c r="GNC20" s="2133"/>
      <c r="GNF20" s="2133"/>
      <c r="GNG20" s="2133"/>
      <c r="GNH20" s="2133"/>
      <c r="GNI20" s="2133"/>
      <c r="GNJ20" s="2133"/>
      <c r="GNK20" s="2133"/>
      <c r="GNN20" s="2133"/>
      <c r="GNO20" s="2133"/>
      <c r="GNP20" s="2133"/>
      <c r="GNQ20" s="2133"/>
      <c r="GNR20" s="2133"/>
      <c r="GNS20" s="2133"/>
      <c r="GNV20" s="2133"/>
      <c r="GNW20" s="2133"/>
      <c r="GNX20" s="2133"/>
      <c r="GNY20" s="2133"/>
      <c r="GNZ20" s="2133"/>
      <c r="GOA20" s="2133"/>
      <c r="GOD20" s="2133"/>
      <c r="GOE20" s="2133"/>
      <c r="GOF20" s="2133"/>
      <c r="GOG20" s="2133"/>
      <c r="GOH20" s="2133"/>
      <c r="GOI20" s="2133"/>
      <c r="GOL20" s="2133"/>
      <c r="GOM20" s="2133"/>
      <c r="GON20" s="2133"/>
      <c r="GOO20" s="2133"/>
      <c r="GOP20" s="2133"/>
      <c r="GOQ20" s="2133"/>
      <c r="GOT20" s="2133"/>
      <c r="GOU20" s="2133"/>
      <c r="GOV20" s="2133"/>
      <c r="GOW20" s="2133"/>
      <c r="GOX20" s="2133"/>
      <c r="GOY20" s="2133"/>
      <c r="GPB20" s="2133"/>
      <c r="GPC20" s="2133"/>
      <c r="GPD20" s="2133"/>
      <c r="GPE20" s="2133"/>
      <c r="GPF20" s="2133"/>
      <c r="GPG20" s="2133"/>
      <c r="GPJ20" s="2133"/>
      <c r="GPK20" s="2133"/>
      <c r="GPL20" s="2133"/>
      <c r="GPM20" s="2133"/>
      <c r="GPN20" s="2133"/>
      <c r="GPO20" s="2133"/>
      <c r="GPR20" s="2133"/>
      <c r="GPS20" s="2133"/>
      <c r="GPT20" s="2133"/>
      <c r="GPU20" s="2133"/>
      <c r="GPV20" s="2133"/>
      <c r="GPW20" s="2133"/>
      <c r="GPZ20" s="2133"/>
      <c r="GQA20" s="2133"/>
      <c r="GQB20" s="2133"/>
      <c r="GQC20" s="2133"/>
      <c r="GQD20" s="2133"/>
      <c r="GQE20" s="2133"/>
      <c r="GQH20" s="2133"/>
      <c r="GQI20" s="2133"/>
      <c r="GQJ20" s="2133"/>
      <c r="GQK20" s="2133"/>
      <c r="GQL20" s="2133"/>
      <c r="GQM20" s="2133"/>
      <c r="GQP20" s="2133"/>
      <c r="GQQ20" s="2133"/>
      <c r="GQR20" s="2133"/>
      <c r="GQS20" s="2133"/>
      <c r="GQT20" s="2133"/>
      <c r="GQU20" s="2133"/>
      <c r="GQX20" s="2133"/>
      <c r="GQY20" s="2133"/>
      <c r="GQZ20" s="2133"/>
      <c r="GRA20" s="2133"/>
      <c r="GRB20" s="2133"/>
      <c r="GRC20" s="2133"/>
      <c r="GRF20" s="2133"/>
      <c r="GRG20" s="2133"/>
      <c r="GRH20" s="2133"/>
      <c r="GRI20" s="2133"/>
      <c r="GRJ20" s="2133"/>
      <c r="GRK20" s="2133"/>
      <c r="GRN20" s="2133"/>
      <c r="GRO20" s="2133"/>
      <c r="GRP20" s="2133"/>
      <c r="GRQ20" s="2133"/>
      <c r="GRR20" s="2133"/>
      <c r="GRS20" s="2133"/>
      <c r="GRV20" s="2133"/>
      <c r="GRW20" s="2133"/>
      <c r="GRX20" s="2133"/>
      <c r="GRY20" s="2133"/>
      <c r="GRZ20" s="2133"/>
      <c r="GSA20" s="2133"/>
      <c r="GSD20" s="2133"/>
      <c r="GSE20" s="2133"/>
      <c r="GSF20" s="2133"/>
      <c r="GSG20" s="2133"/>
      <c r="GSH20" s="2133"/>
      <c r="GSI20" s="2133"/>
      <c r="GSL20" s="2133"/>
      <c r="GSM20" s="2133"/>
      <c r="GSN20" s="2133"/>
      <c r="GSO20" s="2133"/>
      <c r="GSP20" s="2133"/>
      <c r="GSQ20" s="2133"/>
      <c r="GST20" s="2133"/>
      <c r="GSU20" s="2133"/>
      <c r="GSV20" s="2133"/>
      <c r="GSW20" s="2133"/>
      <c r="GSX20" s="2133"/>
      <c r="GSY20" s="2133"/>
      <c r="GTB20" s="2133"/>
      <c r="GTC20" s="2133"/>
      <c r="GTD20" s="2133"/>
      <c r="GTE20" s="2133"/>
      <c r="GTF20" s="2133"/>
      <c r="GTG20" s="2133"/>
      <c r="GTJ20" s="2133"/>
      <c r="GTK20" s="2133"/>
      <c r="GTL20" s="2133"/>
      <c r="GTM20" s="2133"/>
      <c r="GTN20" s="2133"/>
      <c r="GTO20" s="2133"/>
      <c r="GTR20" s="2133"/>
      <c r="GTS20" s="2133"/>
      <c r="GTT20" s="2133"/>
      <c r="GTU20" s="2133"/>
      <c r="GTV20" s="2133"/>
      <c r="GTW20" s="2133"/>
      <c r="GTZ20" s="2133"/>
      <c r="GUA20" s="2133"/>
      <c r="GUB20" s="2133"/>
      <c r="GUC20" s="2133"/>
      <c r="GUD20" s="2133"/>
      <c r="GUE20" s="2133"/>
      <c r="GUH20" s="2133"/>
      <c r="GUI20" s="2133"/>
      <c r="GUJ20" s="2133"/>
      <c r="GUK20" s="2133"/>
      <c r="GUL20" s="2133"/>
      <c r="GUM20" s="2133"/>
      <c r="GUP20" s="2133"/>
      <c r="GUQ20" s="2133"/>
      <c r="GUR20" s="2133"/>
      <c r="GUS20" s="2133"/>
      <c r="GUT20" s="2133"/>
      <c r="GUU20" s="2133"/>
      <c r="GUX20" s="2133"/>
      <c r="GUY20" s="2133"/>
      <c r="GUZ20" s="2133"/>
      <c r="GVA20" s="2133"/>
      <c r="GVB20" s="2133"/>
      <c r="GVC20" s="2133"/>
      <c r="GVF20" s="2133"/>
      <c r="GVG20" s="2133"/>
      <c r="GVH20" s="2133"/>
      <c r="GVI20" s="2133"/>
      <c r="GVJ20" s="2133"/>
      <c r="GVK20" s="2133"/>
      <c r="GVN20" s="2133"/>
      <c r="GVO20" s="2133"/>
      <c r="GVP20" s="2133"/>
      <c r="GVQ20" s="2133"/>
      <c r="GVR20" s="2133"/>
      <c r="GVS20" s="2133"/>
      <c r="GVV20" s="2133"/>
      <c r="GVW20" s="2133"/>
      <c r="GVX20" s="2133"/>
      <c r="GVY20" s="2133"/>
      <c r="GVZ20" s="2133"/>
      <c r="GWA20" s="2133"/>
      <c r="GWD20" s="2133"/>
      <c r="GWE20" s="2133"/>
      <c r="GWF20" s="2133"/>
      <c r="GWG20" s="2133"/>
      <c r="GWH20" s="2133"/>
      <c r="GWI20" s="2133"/>
      <c r="GWL20" s="2133"/>
      <c r="GWM20" s="2133"/>
      <c r="GWN20" s="2133"/>
      <c r="GWO20" s="2133"/>
      <c r="GWP20" s="2133"/>
      <c r="GWQ20" s="2133"/>
      <c r="GWT20" s="2133"/>
      <c r="GWU20" s="2133"/>
      <c r="GWV20" s="2133"/>
      <c r="GWW20" s="2133"/>
      <c r="GWX20" s="2133"/>
      <c r="GWY20" s="2133"/>
      <c r="GXB20" s="2133"/>
      <c r="GXC20" s="2133"/>
      <c r="GXD20" s="2133"/>
      <c r="GXE20" s="2133"/>
      <c r="GXF20" s="2133"/>
      <c r="GXG20" s="2133"/>
      <c r="GXJ20" s="2133"/>
      <c r="GXK20" s="2133"/>
      <c r="GXL20" s="2133"/>
      <c r="GXM20" s="2133"/>
      <c r="GXN20" s="2133"/>
      <c r="GXO20" s="2133"/>
      <c r="GXR20" s="2133"/>
      <c r="GXS20" s="2133"/>
      <c r="GXT20" s="2133"/>
      <c r="GXU20" s="2133"/>
      <c r="GXV20" s="2133"/>
      <c r="GXW20" s="2133"/>
      <c r="GXZ20" s="2133"/>
      <c r="GYA20" s="2133"/>
      <c r="GYB20" s="2133"/>
      <c r="GYC20" s="2133"/>
      <c r="GYD20" s="2133"/>
      <c r="GYE20" s="2133"/>
      <c r="GYH20" s="2133"/>
      <c r="GYI20" s="2133"/>
      <c r="GYJ20" s="2133"/>
      <c r="GYK20" s="2133"/>
      <c r="GYL20" s="2133"/>
      <c r="GYM20" s="2133"/>
      <c r="GYP20" s="2133"/>
      <c r="GYQ20" s="2133"/>
      <c r="GYR20" s="2133"/>
      <c r="GYS20" s="2133"/>
      <c r="GYT20" s="2133"/>
      <c r="GYU20" s="2133"/>
      <c r="GYX20" s="2133"/>
      <c r="GYY20" s="2133"/>
      <c r="GYZ20" s="2133"/>
      <c r="GZA20" s="2133"/>
      <c r="GZB20" s="2133"/>
      <c r="GZC20" s="2133"/>
      <c r="GZF20" s="2133"/>
      <c r="GZG20" s="2133"/>
      <c r="GZH20" s="2133"/>
      <c r="GZI20" s="2133"/>
      <c r="GZJ20" s="2133"/>
      <c r="GZK20" s="2133"/>
      <c r="GZN20" s="2133"/>
      <c r="GZO20" s="2133"/>
      <c r="GZP20" s="2133"/>
      <c r="GZQ20" s="2133"/>
      <c r="GZR20" s="2133"/>
      <c r="GZS20" s="2133"/>
      <c r="GZV20" s="2133"/>
      <c r="GZW20" s="2133"/>
      <c r="GZX20" s="2133"/>
      <c r="GZY20" s="2133"/>
      <c r="GZZ20" s="2133"/>
      <c r="HAA20" s="2133"/>
      <c r="HAD20" s="2133"/>
      <c r="HAE20" s="2133"/>
      <c r="HAF20" s="2133"/>
      <c r="HAG20" s="2133"/>
      <c r="HAH20" s="2133"/>
      <c r="HAI20" s="2133"/>
      <c r="HAL20" s="2133"/>
      <c r="HAM20" s="2133"/>
      <c r="HAN20" s="2133"/>
      <c r="HAO20" s="2133"/>
      <c r="HAP20" s="2133"/>
      <c r="HAQ20" s="2133"/>
      <c r="HAT20" s="2133"/>
      <c r="HAU20" s="2133"/>
      <c r="HAV20" s="2133"/>
      <c r="HAW20" s="2133"/>
      <c r="HAX20" s="2133"/>
      <c r="HAY20" s="2133"/>
      <c r="HBB20" s="2133"/>
      <c r="HBC20" s="2133"/>
      <c r="HBD20" s="2133"/>
      <c r="HBE20" s="2133"/>
      <c r="HBF20" s="2133"/>
      <c r="HBG20" s="2133"/>
      <c r="HBJ20" s="2133"/>
      <c r="HBK20" s="2133"/>
      <c r="HBL20" s="2133"/>
      <c r="HBM20" s="2133"/>
      <c r="HBN20" s="2133"/>
      <c r="HBO20" s="2133"/>
      <c r="HBR20" s="2133"/>
      <c r="HBS20" s="2133"/>
      <c r="HBT20" s="2133"/>
      <c r="HBU20" s="2133"/>
      <c r="HBV20" s="2133"/>
      <c r="HBW20" s="2133"/>
      <c r="HBZ20" s="2133"/>
      <c r="HCA20" s="2133"/>
      <c r="HCB20" s="2133"/>
      <c r="HCC20" s="2133"/>
      <c r="HCD20" s="2133"/>
      <c r="HCE20" s="2133"/>
      <c r="HCH20" s="2133"/>
      <c r="HCI20" s="2133"/>
      <c r="HCJ20" s="2133"/>
      <c r="HCK20" s="2133"/>
      <c r="HCL20" s="2133"/>
      <c r="HCM20" s="2133"/>
      <c r="HCP20" s="2133"/>
      <c r="HCQ20" s="2133"/>
      <c r="HCR20" s="2133"/>
      <c r="HCS20" s="2133"/>
      <c r="HCT20" s="2133"/>
      <c r="HCU20" s="2133"/>
      <c r="HCX20" s="2133"/>
      <c r="HCY20" s="2133"/>
      <c r="HCZ20" s="2133"/>
      <c r="HDA20" s="2133"/>
      <c r="HDB20" s="2133"/>
      <c r="HDC20" s="2133"/>
      <c r="HDF20" s="2133"/>
      <c r="HDG20" s="2133"/>
      <c r="HDH20" s="2133"/>
      <c r="HDI20" s="2133"/>
      <c r="HDJ20" s="2133"/>
      <c r="HDK20" s="2133"/>
      <c r="HDN20" s="2133"/>
      <c r="HDO20" s="2133"/>
      <c r="HDP20" s="2133"/>
      <c r="HDQ20" s="2133"/>
      <c r="HDR20" s="2133"/>
      <c r="HDS20" s="2133"/>
      <c r="HDV20" s="2133"/>
      <c r="HDW20" s="2133"/>
      <c r="HDX20" s="2133"/>
      <c r="HDY20" s="2133"/>
      <c r="HDZ20" s="2133"/>
      <c r="HEA20" s="2133"/>
      <c r="HED20" s="2133"/>
      <c r="HEE20" s="2133"/>
      <c r="HEF20" s="2133"/>
      <c r="HEG20" s="2133"/>
      <c r="HEH20" s="2133"/>
      <c r="HEI20" s="2133"/>
      <c r="HEL20" s="2133"/>
      <c r="HEM20" s="2133"/>
      <c r="HEN20" s="2133"/>
      <c r="HEO20" s="2133"/>
      <c r="HEP20" s="2133"/>
      <c r="HEQ20" s="2133"/>
      <c r="HET20" s="2133"/>
      <c r="HEU20" s="2133"/>
      <c r="HEV20" s="2133"/>
      <c r="HEW20" s="2133"/>
      <c r="HEX20" s="2133"/>
      <c r="HEY20" s="2133"/>
      <c r="HFB20" s="2133"/>
      <c r="HFC20" s="2133"/>
      <c r="HFD20" s="2133"/>
      <c r="HFE20" s="2133"/>
      <c r="HFF20" s="2133"/>
      <c r="HFG20" s="2133"/>
      <c r="HFJ20" s="2133"/>
      <c r="HFK20" s="2133"/>
      <c r="HFL20" s="2133"/>
      <c r="HFM20" s="2133"/>
      <c r="HFN20" s="2133"/>
      <c r="HFO20" s="2133"/>
      <c r="HFR20" s="2133"/>
      <c r="HFS20" s="2133"/>
      <c r="HFT20" s="2133"/>
      <c r="HFU20" s="2133"/>
      <c r="HFV20" s="2133"/>
      <c r="HFW20" s="2133"/>
      <c r="HFZ20" s="2133"/>
      <c r="HGA20" s="2133"/>
      <c r="HGB20" s="2133"/>
      <c r="HGC20" s="2133"/>
      <c r="HGD20" s="2133"/>
      <c r="HGE20" s="2133"/>
      <c r="HGH20" s="2133"/>
      <c r="HGI20" s="2133"/>
      <c r="HGJ20" s="2133"/>
      <c r="HGK20" s="2133"/>
      <c r="HGL20" s="2133"/>
      <c r="HGM20" s="2133"/>
      <c r="HGP20" s="2133"/>
      <c r="HGQ20" s="2133"/>
      <c r="HGR20" s="2133"/>
      <c r="HGS20" s="2133"/>
      <c r="HGT20" s="2133"/>
      <c r="HGU20" s="2133"/>
      <c r="HGX20" s="2133"/>
      <c r="HGY20" s="2133"/>
      <c r="HGZ20" s="2133"/>
      <c r="HHA20" s="2133"/>
      <c r="HHB20" s="2133"/>
      <c r="HHC20" s="2133"/>
      <c r="HHF20" s="2133"/>
      <c r="HHG20" s="2133"/>
      <c r="HHH20" s="2133"/>
      <c r="HHI20" s="2133"/>
      <c r="HHJ20" s="2133"/>
      <c r="HHK20" s="2133"/>
      <c r="HHN20" s="2133"/>
      <c r="HHO20" s="2133"/>
      <c r="HHP20" s="2133"/>
      <c r="HHQ20" s="2133"/>
      <c r="HHR20" s="2133"/>
      <c r="HHS20" s="2133"/>
      <c r="HHV20" s="2133"/>
      <c r="HHW20" s="2133"/>
      <c r="HHX20" s="2133"/>
      <c r="HHY20" s="2133"/>
      <c r="HHZ20" s="2133"/>
      <c r="HIA20" s="2133"/>
      <c r="HID20" s="2133"/>
      <c r="HIE20" s="2133"/>
      <c r="HIF20" s="2133"/>
      <c r="HIG20" s="2133"/>
      <c r="HIH20" s="2133"/>
      <c r="HII20" s="2133"/>
      <c r="HIL20" s="2133"/>
      <c r="HIM20" s="2133"/>
      <c r="HIN20" s="2133"/>
      <c r="HIO20" s="2133"/>
      <c r="HIP20" s="2133"/>
      <c r="HIQ20" s="2133"/>
      <c r="HIT20" s="2133"/>
      <c r="HIU20" s="2133"/>
      <c r="HIV20" s="2133"/>
      <c r="HIW20" s="2133"/>
      <c r="HIX20" s="2133"/>
      <c r="HIY20" s="2133"/>
      <c r="HJB20" s="2133"/>
      <c r="HJC20" s="2133"/>
      <c r="HJD20" s="2133"/>
      <c r="HJE20" s="2133"/>
      <c r="HJF20" s="2133"/>
      <c r="HJG20" s="2133"/>
      <c r="HJJ20" s="2133"/>
      <c r="HJK20" s="2133"/>
      <c r="HJL20" s="2133"/>
      <c r="HJM20" s="2133"/>
      <c r="HJN20" s="2133"/>
      <c r="HJO20" s="2133"/>
      <c r="HJR20" s="2133"/>
      <c r="HJS20" s="2133"/>
      <c r="HJT20" s="2133"/>
      <c r="HJU20" s="2133"/>
      <c r="HJV20" s="2133"/>
      <c r="HJW20" s="2133"/>
      <c r="HJZ20" s="2133"/>
      <c r="HKA20" s="2133"/>
      <c r="HKB20" s="2133"/>
      <c r="HKC20" s="2133"/>
      <c r="HKD20" s="2133"/>
      <c r="HKE20" s="2133"/>
      <c r="HKH20" s="2133"/>
      <c r="HKI20" s="2133"/>
      <c r="HKJ20" s="2133"/>
      <c r="HKK20" s="2133"/>
      <c r="HKL20" s="2133"/>
      <c r="HKM20" s="2133"/>
      <c r="HKP20" s="2133"/>
      <c r="HKQ20" s="2133"/>
      <c r="HKR20" s="2133"/>
      <c r="HKS20" s="2133"/>
      <c r="HKT20" s="2133"/>
      <c r="HKU20" s="2133"/>
      <c r="HKX20" s="2133"/>
      <c r="HKY20" s="2133"/>
      <c r="HKZ20" s="2133"/>
      <c r="HLA20" s="2133"/>
      <c r="HLB20" s="2133"/>
      <c r="HLC20" s="2133"/>
      <c r="HLF20" s="2133"/>
      <c r="HLG20" s="2133"/>
      <c r="HLH20" s="2133"/>
      <c r="HLI20" s="2133"/>
      <c r="HLJ20" s="2133"/>
      <c r="HLK20" s="2133"/>
      <c r="HLN20" s="2133"/>
      <c r="HLO20" s="2133"/>
      <c r="HLP20" s="2133"/>
      <c r="HLQ20" s="2133"/>
      <c r="HLR20" s="2133"/>
      <c r="HLS20" s="2133"/>
      <c r="HLV20" s="2133"/>
      <c r="HLW20" s="2133"/>
      <c r="HLX20" s="2133"/>
      <c r="HLY20" s="2133"/>
      <c r="HLZ20" s="2133"/>
      <c r="HMA20" s="2133"/>
      <c r="HMD20" s="2133"/>
      <c r="HME20" s="2133"/>
      <c r="HMF20" s="2133"/>
      <c r="HMG20" s="2133"/>
      <c r="HMH20" s="2133"/>
      <c r="HMI20" s="2133"/>
      <c r="HML20" s="2133"/>
      <c r="HMM20" s="2133"/>
      <c r="HMN20" s="2133"/>
      <c r="HMO20" s="2133"/>
      <c r="HMP20" s="2133"/>
      <c r="HMQ20" s="2133"/>
      <c r="HMT20" s="2133"/>
      <c r="HMU20" s="2133"/>
      <c r="HMV20" s="2133"/>
      <c r="HMW20" s="2133"/>
      <c r="HMX20" s="2133"/>
      <c r="HMY20" s="2133"/>
      <c r="HNB20" s="2133"/>
      <c r="HNC20" s="2133"/>
      <c r="HND20" s="2133"/>
      <c r="HNE20" s="2133"/>
      <c r="HNF20" s="2133"/>
      <c r="HNG20" s="2133"/>
      <c r="HNJ20" s="2133"/>
      <c r="HNK20" s="2133"/>
      <c r="HNL20" s="2133"/>
      <c r="HNM20" s="2133"/>
      <c r="HNN20" s="2133"/>
      <c r="HNO20" s="2133"/>
      <c r="HNR20" s="2133"/>
      <c r="HNS20" s="2133"/>
      <c r="HNT20" s="2133"/>
      <c r="HNU20" s="2133"/>
      <c r="HNV20" s="2133"/>
      <c r="HNW20" s="2133"/>
      <c r="HNZ20" s="2133"/>
      <c r="HOA20" s="2133"/>
      <c r="HOB20" s="2133"/>
      <c r="HOC20" s="2133"/>
      <c r="HOD20" s="2133"/>
      <c r="HOE20" s="2133"/>
      <c r="HOH20" s="2133"/>
      <c r="HOI20" s="2133"/>
      <c r="HOJ20" s="2133"/>
      <c r="HOK20" s="2133"/>
      <c r="HOL20" s="2133"/>
      <c r="HOM20" s="2133"/>
      <c r="HOP20" s="2133"/>
      <c r="HOQ20" s="2133"/>
      <c r="HOR20" s="2133"/>
      <c r="HOS20" s="2133"/>
      <c r="HOT20" s="2133"/>
      <c r="HOU20" s="2133"/>
      <c r="HOX20" s="2133"/>
      <c r="HOY20" s="2133"/>
      <c r="HOZ20" s="2133"/>
      <c r="HPA20" s="2133"/>
      <c r="HPB20" s="2133"/>
      <c r="HPC20" s="2133"/>
      <c r="HPF20" s="2133"/>
      <c r="HPG20" s="2133"/>
      <c r="HPH20" s="2133"/>
      <c r="HPI20" s="2133"/>
      <c r="HPJ20" s="2133"/>
      <c r="HPK20" s="2133"/>
      <c r="HPN20" s="2133"/>
      <c r="HPO20" s="2133"/>
      <c r="HPP20" s="2133"/>
      <c r="HPQ20" s="2133"/>
      <c r="HPR20" s="2133"/>
      <c r="HPS20" s="2133"/>
      <c r="HPV20" s="2133"/>
      <c r="HPW20" s="2133"/>
      <c r="HPX20" s="2133"/>
      <c r="HPY20" s="2133"/>
      <c r="HPZ20" s="2133"/>
      <c r="HQA20" s="2133"/>
      <c r="HQD20" s="2133"/>
      <c r="HQE20" s="2133"/>
      <c r="HQF20" s="2133"/>
      <c r="HQG20" s="2133"/>
      <c r="HQH20" s="2133"/>
      <c r="HQI20" s="2133"/>
      <c r="HQL20" s="2133"/>
      <c r="HQM20" s="2133"/>
      <c r="HQN20" s="2133"/>
      <c r="HQO20" s="2133"/>
      <c r="HQP20" s="2133"/>
      <c r="HQQ20" s="2133"/>
      <c r="HQT20" s="2133"/>
      <c r="HQU20" s="2133"/>
      <c r="HQV20" s="2133"/>
      <c r="HQW20" s="2133"/>
      <c r="HQX20" s="2133"/>
      <c r="HQY20" s="2133"/>
      <c r="HRB20" s="2133"/>
      <c r="HRC20" s="2133"/>
      <c r="HRD20" s="2133"/>
      <c r="HRE20" s="2133"/>
      <c r="HRF20" s="2133"/>
      <c r="HRG20" s="2133"/>
      <c r="HRJ20" s="2133"/>
      <c r="HRK20" s="2133"/>
      <c r="HRL20" s="2133"/>
      <c r="HRM20" s="2133"/>
      <c r="HRN20" s="2133"/>
      <c r="HRO20" s="2133"/>
      <c r="HRR20" s="2133"/>
      <c r="HRS20" s="2133"/>
      <c r="HRT20" s="2133"/>
      <c r="HRU20" s="2133"/>
      <c r="HRV20" s="2133"/>
      <c r="HRW20" s="2133"/>
      <c r="HRZ20" s="2133"/>
      <c r="HSA20" s="2133"/>
      <c r="HSB20" s="2133"/>
      <c r="HSC20" s="2133"/>
      <c r="HSD20" s="2133"/>
      <c r="HSE20" s="2133"/>
      <c r="HSH20" s="2133"/>
      <c r="HSI20" s="2133"/>
      <c r="HSJ20" s="2133"/>
      <c r="HSK20" s="2133"/>
      <c r="HSL20" s="2133"/>
      <c r="HSM20" s="2133"/>
      <c r="HSP20" s="2133"/>
      <c r="HSQ20" s="2133"/>
      <c r="HSR20" s="2133"/>
      <c r="HSS20" s="2133"/>
      <c r="HST20" s="2133"/>
      <c r="HSU20" s="2133"/>
      <c r="HSX20" s="2133"/>
      <c r="HSY20" s="2133"/>
      <c r="HSZ20" s="2133"/>
      <c r="HTA20" s="2133"/>
      <c r="HTB20" s="2133"/>
      <c r="HTC20" s="2133"/>
      <c r="HTF20" s="2133"/>
      <c r="HTG20" s="2133"/>
      <c r="HTH20" s="2133"/>
      <c r="HTI20" s="2133"/>
      <c r="HTJ20" s="2133"/>
      <c r="HTK20" s="2133"/>
      <c r="HTN20" s="2133"/>
      <c r="HTO20" s="2133"/>
      <c r="HTP20" s="2133"/>
      <c r="HTQ20" s="2133"/>
      <c r="HTR20" s="2133"/>
      <c r="HTS20" s="2133"/>
      <c r="HTV20" s="2133"/>
      <c r="HTW20" s="2133"/>
      <c r="HTX20" s="2133"/>
      <c r="HTY20" s="2133"/>
      <c r="HTZ20" s="2133"/>
      <c r="HUA20" s="2133"/>
      <c r="HUD20" s="2133"/>
      <c r="HUE20" s="2133"/>
      <c r="HUF20" s="2133"/>
      <c r="HUG20" s="2133"/>
      <c r="HUH20" s="2133"/>
      <c r="HUI20" s="2133"/>
      <c r="HUL20" s="2133"/>
      <c r="HUM20" s="2133"/>
      <c r="HUN20" s="2133"/>
      <c r="HUO20" s="2133"/>
      <c r="HUP20" s="2133"/>
      <c r="HUQ20" s="2133"/>
      <c r="HUT20" s="2133"/>
      <c r="HUU20" s="2133"/>
      <c r="HUV20" s="2133"/>
      <c r="HUW20" s="2133"/>
      <c r="HUX20" s="2133"/>
      <c r="HUY20" s="2133"/>
      <c r="HVB20" s="2133"/>
      <c r="HVC20" s="2133"/>
      <c r="HVD20" s="2133"/>
      <c r="HVE20" s="2133"/>
      <c r="HVF20" s="2133"/>
      <c r="HVG20" s="2133"/>
      <c r="HVJ20" s="2133"/>
      <c r="HVK20" s="2133"/>
      <c r="HVL20" s="2133"/>
      <c r="HVM20" s="2133"/>
      <c r="HVN20" s="2133"/>
      <c r="HVO20" s="2133"/>
      <c r="HVR20" s="2133"/>
      <c r="HVS20" s="2133"/>
      <c r="HVT20" s="2133"/>
      <c r="HVU20" s="2133"/>
      <c r="HVV20" s="2133"/>
      <c r="HVW20" s="2133"/>
      <c r="HVZ20" s="2133"/>
      <c r="HWA20" s="2133"/>
      <c r="HWB20" s="2133"/>
      <c r="HWC20" s="2133"/>
      <c r="HWD20" s="2133"/>
      <c r="HWE20" s="2133"/>
      <c r="HWH20" s="2133"/>
      <c r="HWI20" s="2133"/>
      <c r="HWJ20" s="2133"/>
      <c r="HWK20" s="2133"/>
      <c r="HWL20" s="2133"/>
      <c r="HWM20" s="2133"/>
      <c r="HWP20" s="2133"/>
      <c r="HWQ20" s="2133"/>
      <c r="HWR20" s="2133"/>
      <c r="HWS20" s="2133"/>
      <c r="HWT20" s="2133"/>
      <c r="HWU20" s="2133"/>
      <c r="HWX20" s="2133"/>
      <c r="HWY20" s="2133"/>
      <c r="HWZ20" s="2133"/>
      <c r="HXA20" s="2133"/>
      <c r="HXB20" s="2133"/>
      <c r="HXC20" s="2133"/>
      <c r="HXF20" s="2133"/>
      <c r="HXG20" s="2133"/>
      <c r="HXH20" s="2133"/>
      <c r="HXI20" s="2133"/>
      <c r="HXJ20" s="2133"/>
      <c r="HXK20" s="2133"/>
      <c r="HXN20" s="2133"/>
      <c r="HXO20" s="2133"/>
      <c r="HXP20" s="2133"/>
      <c r="HXQ20" s="2133"/>
      <c r="HXR20" s="2133"/>
      <c r="HXS20" s="2133"/>
      <c r="HXV20" s="2133"/>
      <c r="HXW20" s="2133"/>
      <c r="HXX20" s="2133"/>
      <c r="HXY20" s="2133"/>
      <c r="HXZ20" s="2133"/>
      <c r="HYA20" s="2133"/>
      <c r="HYD20" s="2133"/>
      <c r="HYE20" s="2133"/>
      <c r="HYF20" s="2133"/>
      <c r="HYG20" s="2133"/>
      <c r="HYH20" s="2133"/>
      <c r="HYI20" s="2133"/>
      <c r="HYL20" s="2133"/>
      <c r="HYM20" s="2133"/>
      <c r="HYN20" s="2133"/>
      <c r="HYO20" s="2133"/>
      <c r="HYP20" s="2133"/>
      <c r="HYQ20" s="2133"/>
      <c r="HYT20" s="2133"/>
      <c r="HYU20" s="2133"/>
      <c r="HYV20" s="2133"/>
      <c r="HYW20" s="2133"/>
      <c r="HYX20" s="2133"/>
      <c r="HYY20" s="2133"/>
      <c r="HZB20" s="2133"/>
      <c r="HZC20" s="2133"/>
      <c r="HZD20" s="2133"/>
      <c r="HZE20" s="2133"/>
      <c r="HZF20" s="2133"/>
      <c r="HZG20" s="2133"/>
      <c r="HZJ20" s="2133"/>
      <c r="HZK20" s="2133"/>
      <c r="HZL20" s="2133"/>
      <c r="HZM20" s="2133"/>
      <c r="HZN20" s="2133"/>
      <c r="HZO20" s="2133"/>
      <c r="HZR20" s="2133"/>
      <c r="HZS20" s="2133"/>
      <c r="HZT20" s="2133"/>
      <c r="HZU20" s="2133"/>
      <c r="HZV20" s="2133"/>
      <c r="HZW20" s="2133"/>
      <c r="HZZ20" s="2133"/>
      <c r="IAA20" s="2133"/>
      <c r="IAB20" s="2133"/>
      <c r="IAC20" s="2133"/>
      <c r="IAD20" s="2133"/>
      <c r="IAE20" s="2133"/>
      <c r="IAH20" s="2133"/>
      <c r="IAI20" s="2133"/>
      <c r="IAJ20" s="2133"/>
      <c r="IAK20" s="2133"/>
      <c r="IAL20" s="2133"/>
      <c r="IAM20" s="2133"/>
      <c r="IAP20" s="2133"/>
      <c r="IAQ20" s="2133"/>
      <c r="IAR20" s="2133"/>
      <c r="IAS20" s="2133"/>
      <c r="IAT20" s="2133"/>
      <c r="IAU20" s="2133"/>
      <c r="IAX20" s="2133"/>
      <c r="IAY20" s="2133"/>
      <c r="IAZ20" s="2133"/>
      <c r="IBA20" s="2133"/>
      <c r="IBB20" s="2133"/>
      <c r="IBC20" s="2133"/>
      <c r="IBF20" s="2133"/>
      <c r="IBG20" s="2133"/>
      <c r="IBH20" s="2133"/>
      <c r="IBI20" s="2133"/>
      <c r="IBJ20" s="2133"/>
      <c r="IBK20" s="2133"/>
      <c r="IBN20" s="2133"/>
      <c r="IBO20" s="2133"/>
      <c r="IBP20" s="2133"/>
      <c r="IBQ20" s="2133"/>
      <c r="IBR20" s="2133"/>
      <c r="IBS20" s="2133"/>
      <c r="IBV20" s="2133"/>
      <c r="IBW20" s="2133"/>
      <c r="IBX20" s="2133"/>
      <c r="IBY20" s="2133"/>
      <c r="IBZ20" s="2133"/>
      <c r="ICA20" s="2133"/>
      <c r="ICD20" s="2133"/>
      <c r="ICE20" s="2133"/>
      <c r="ICF20" s="2133"/>
      <c r="ICG20" s="2133"/>
      <c r="ICH20" s="2133"/>
      <c r="ICI20" s="2133"/>
      <c r="ICL20" s="2133"/>
      <c r="ICM20" s="2133"/>
      <c r="ICN20" s="2133"/>
      <c r="ICO20" s="2133"/>
      <c r="ICP20" s="2133"/>
      <c r="ICQ20" s="2133"/>
      <c r="ICT20" s="2133"/>
      <c r="ICU20" s="2133"/>
      <c r="ICV20" s="2133"/>
      <c r="ICW20" s="2133"/>
      <c r="ICX20" s="2133"/>
      <c r="ICY20" s="2133"/>
      <c r="IDB20" s="2133"/>
      <c r="IDC20" s="2133"/>
      <c r="IDD20" s="2133"/>
      <c r="IDE20" s="2133"/>
      <c r="IDF20" s="2133"/>
      <c r="IDG20" s="2133"/>
      <c r="IDJ20" s="2133"/>
      <c r="IDK20" s="2133"/>
      <c r="IDL20" s="2133"/>
      <c r="IDM20" s="2133"/>
      <c r="IDN20" s="2133"/>
      <c r="IDO20" s="2133"/>
      <c r="IDR20" s="2133"/>
      <c r="IDS20" s="2133"/>
      <c r="IDT20" s="2133"/>
      <c r="IDU20" s="2133"/>
      <c r="IDV20" s="2133"/>
      <c r="IDW20" s="2133"/>
      <c r="IDZ20" s="2133"/>
      <c r="IEA20" s="2133"/>
      <c r="IEB20" s="2133"/>
      <c r="IEC20" s="2133"/>
      <c r="IED20" s="2133"/>
      <c r="IEE20" s="2133"/>
      <c r="IEH20" s="2133"/>
      <c r="IEI20" s="2133"/>
      <c r="IEJ20" s="2133"/>
      <c r="IEK20" s="2133"/>
      <c r="IEL20" s="2133"/>
      <c r="IEM20" s="2133"/>
      <c r="IEP20" s="2133"/>
      <c r="IEQ20" s="2133"/>
      <c r="IER20" s="2133"/>
      <c r="IES20" s="2133"/>
      <c r="IET20" s="2133"/>
      <c r="IEU20" s="2133"/>
      <c r="IEX20" s="2133"/>
      <c r="IEY20" s="2133"/>
      <c r="IEZ20" s="2133"/>
      <c r="IFA20" s="2133"/>
      <c r="IFB20" s="2133"/>
      <c r="IFC20" s="2133"/>
      <c r="IFF20" s="2133"/>
      <c r="IFG20" s="2133"/>
      <c r="IFH20" s="2133"/>
      <c r="IFI20" s="2133"/>
      <c r="IFJ20" s="2133"/>
      <c r="IFK20" s="2133"/>
      <c r="IFN20" s="2133"/>
      <c r="IFO20" s="2133"/>
      <c r="IFP20" s="2133"/>
      <c r="IFQ20" s="2133"/>
      <c r="IFR20" s="2133"/>
      <c r="IFS20" s="2133"/>
      <c r="IFV20" s="2133"/>
      <c r="IFW20" s="2133"/>
      <c r="IFX20" s="2133"/>
      <c r="IFY20" s="2133"/>
      <c r="IFZ20" s="2133"/>
      <c r="IGA20" s="2133"/>
      <c r="IGD20" s="2133"/>
      <c r="IGE20" s="2133"/>
      <c r="IGF20" s="2133"/>
      <c r="IGG20" s="2133"/>
      <c r="IGH20" s="2133"/>
      <c r="IGI20" s="2133"/>
      <c r="IGL20" s="2133"/>
      <c r="IGM20" s="2133"/>
      <c r="IGN20" s="2133"/>
      <c r="IGO20" s="2133"/>
      <c r="IGP20" s="2133"/>
      <c r="IGQ20" s="2133"/>
      <c r="IGT20" s="2133"/>
      <c r="IGU20" s="2133"/>
      <c r="IGV20" s="2133"/>
      <c r="IGW20" s="2133"/>
      <c r="IGX20" s="2133"/>
      <c r="IGY20" s="2133"/>
      <c r="IHB20" s="2133"/>
      <c r="IHC20" s="2133"/>
      <c r="IHD20" s="2133"/>
      <c r="IHE20" s="2133"/>
      <c r="IHF20" s="2133"/>
      <c r="IHG20" s="2133"/>
      <c r="IHJ20" s="2133"/>
      <c r="IHK20" s="2133"/>
      <c r="IHL20" s="2133"/>
      <c r="IHM20" s="2133"/>
      <c r="IHN20" s="2133"/>
      <c r="IHO20" s="2133"/>
      <c r="IHR20" s="2133"/>
      <c r="IHS20" s="2133"/>
      <c r="IHT20" s="2133"/>
      <c r="IHU20" s="2133"/>
      <c r="IHV20" s="2133"/>
      <c r="IHW20" s="2133"/>
      <c r="IHZ20" s="2133"/>
      <c r="IIA20" s="2133"/>
      <c r="IIB20" s="2133"/>
      <c r="IIC20" s="2133"/>
      <c r="IID20" s="2133"/>
      <c r="IIE20" s="2133"/>
      <c r="IIH20" s="2133"/>
      <c r="III20" s="2133"/>
      <c r="IIJ20" s="2133"/>
      <c r="IIK20" s="2133"/>
      <c r="IIL20" s="2133"/>
      <c r="IIM20" s="2133"/>
      <c r="IIP20" s="2133"/>
      <c r="IIQ20" s="2133"/>
      <c r="IIR20" s="2133"/>
      <c r="IIS20" s="2133"/>
      <c r="IIT20" s="2133"/>
      <c r="IIU20" s="2133"/>
      <c r="IIX20" s="2133"/>
      <c r="IIY20" s="2133"/>
      <c r="IIZ20" s="2133"/>
      <c r="IJA20" s="2133"/>
      <c r="IJB20" s="2133"/>
      <c r="IJC20" s="2133"/>
      <c r="IJF20" s="2133"/>
      <c r="IJG20" s="2133"/>
      <c r="IJH20" s="2133"/>
      <c r="IJI20" s="2133"/>
      <c r="IJJ20" s="2133"/>
      <c r="IJK20" s="2133"/>
      <c r="IJN20" s="2133"/>
      <c r="IJO20" s="2133"/>
      <c r="IJP20" s="2133"/>
      <c r="IJQ20" s="2133"/>
      <c r="IJR20" s="2133"/>
      <c r="IJS20" s="2133"/>
      <c r="IJV20" s="2133"/>
      <c r="IJW20" s="2133"/>
      <c r="IJX20" s="2133"/>
      <c r="IJY20" s="2133"/>
      <c r="IJZ20" s="2133"/>
      <c r="IKA20" s="2133"/>
      <c r="IKD20" s="2133"/>
      <c r="IKE20" s="2133"/>
      <c r="IKF20" s="2133"/>
      <c r="IKG20" s="2133"/>
      <c r="IKH20" s="2133"/>
      <c r="IKI20" s="2133"/>
      <c r="IKL20" s="2133"/>
      <c r="IKM20" s="2133"/>
      <c r="IKN20" s="2133"/>
      <c r="IKO20" s="2133"/>
      <c r="IKP20" s="2133"/>
      <c r="IKQ20" s="2133"/>
      <c r="IKT20" s="2133"/>
      <c r="IKU20" s="2133"/>
      <c r="IKV20" s="2133"/>
      <c r="IKW20" s="2133"/>
      <c r="IKX20" s="2133"/>
      <c r="IKY20" s="2133"/>
      <c r="ILB20" s="2133"/>
      <c r="ILC20" s="2133"/>
      <c r="ILD20" s="2133"/>
      <c r="ILE20" s="2133"/>
      <c r="ILF20" s="2133"/>
      <c r="ILG20" s="2133"/>
      <c r="ILJ20" s="2133"/>
      <c r="ILK20" s="2133"/>
      <c r="ILL20" s="2133"/>
      <c r="ILM20" s="2133"/>
      <c r="ILN20" s="2133"/>
      <c r="ILO20" s="2133"/>
      <c r="ILR20" s="2133"/>
      <c r="ILS20" s="2133"/>
      <c r="ILT20" s="2133"/>
      <c r="ILU20" s="2133"/>
      <c r="ILV20" s="2133"/>
      <c r="ILW20" s="2133"/>
      <c r="ILZ20" s="2133"/>
      <c r="IMA20" s="2133"/>
      <c r="IMB20" s="2133"/>
      <c r="IMC20" s="2133"/>
      <c r="IMD20" s="2133"/>
      <c r="IME20" s="2133"/>
      <c r="IMH20" s="2133"/>
      <c r="IMI20" s="2133"/>
      <c r="IMJ20" s="2133"/>
      <c r="IMK20" s="2133"/>
      <c r="IML20" s="2133"/>
      <c r="IMM20" s="2133"/>
      <c r="IMP20" s="2133"/>
      <c r="IMQ20" s="2133"/>
      <c r="IMR20" s="2133"/>
      <c r="IMS20" s="2133"/>
      <c r="IMT20" s="2133"/>
      <c r="IMU20" s="2133"/>
      <c r="IMX20" s="2133"/>
      <c r="IMY20" s="2133"/>
      <c r="IMZ20" s="2133"/>
      <c r="INA20" s="2133"/>
      <c r="INB20" s="2133"/>
      <c r="INC20" s="2133"/>
      <c r="INF20" s="2133"/>
      <c r="ING20" s="2133"/>
      <c r="INH20" s="2133"/>
      <c r="INI20" s="2133"/>
      <c r="INJ20" s="2133"/>
      <c r="INK20" s="2133"/>
      <c r="INN20" s="2133"/>
      <c r="INO20" s="2133"/>
      <c r="INP20" s="2133"/>
      <c r="INQ20" s="2133"/>
      <c r="INR20" s="2133"/>
      <c r="INS20" s="2133"/>
      <c r="INV20" s="2133"/>
      <c r="INW20" s="2133"/>
      <c r="INX20" s="2133"/>
      <c r="INY20" s="2133"/>
      <c r="INZ20" s="2133"/>
      <c r="IOA20" s="2133"/>
      <c r="IOD20" s="2133"/>
      <c r="IOE20" s="2133"/>
      <c r="IOF20" s="2133"/>
      <c r="IOG20" s="2133"/>
      <c r="IOH20" s="2133"/>
      <c r="IOI20" s="2133"/>
      <c r="IOL20" s="2133"/>
      <c r="IOM20" s="2133"/>
      <c r="ION20" s="2133"/>
      <c r="IOO20" s="2133"/>
      <c r="IOP20" s="2133"/>
      <c r="IOQ20" s="2133"/>
      <c r="IOT20" s="2133"/>
      <c r="IOU20" s="2133"/>
      <c r="IOV20" s="2133"/>
      <c r="IOW20" s="2133"/>
      <c r="IOX20" s="2133"/>
      <c r="IOY20" s="2133"/>
      <c r="IPB20" s="2133"/>
      <c r="IPC20" s="2133"/>
      <c r="IPD20" s="2133"/>
      <c r="IPE20" s="2133"/>
      <c r="IPF20" s="2133"/>
      <c r="IPG20" s="2133"/>
      <c r="IPJ20" s="2133"/>
      <c r="IPK20" s="2133"/>
      <c r="IPL20" s="2133"/>
      <c r="IPM20" s="2133"/>
      <c r="IPN20" s="2133"/>
      <c r="IPO20" s="2133"/>
      <c r="IPR20" s="2133"/>
      <c r="IPS20" s="2133"/>
      <c r="IPT20" s="2133"/>
      <c r="IPU20" s="2133"/>
      <c r="IPV20" s="2133"/>
      <c r="IPW20" s="2133"/>
      <c r="IPZ20" s="2133"/>
      <c r="IQA20" s="2133"/>
      <c r="IQB20" s="2133"/>
      <c r="IQC20" s="2133"/>
      <c r="IQD20" s="2133"/>
      <c r="IQE20" s="2133"/>
      <c r="IQH20" s="2133"/>
      <c r="IQI20" s="2133"/>
      <c r="IQJ20" s="2133"/>
      <c r="IQK20" s="2133"/>
      <c r="IQL20" s="2133"/>
      <c r="IQM20" s="2133"/>
      <c r="IQP20" s="2133"/>
      <c r="IQQ20" s="2133"/>
      <c r="IQR20" s="2133"/>
      <c r="IQS20" s="2133"/>
      <c r="IQT20" s="2133"/>
      <c r="IQU20" s="2133"/>
      <c r="IQX20" s="2133"/>
      <c r="IQY20" s="2133"/>
      <c r="IQZ20" s="2133"/>
      <c r="IRA20" s="2133"/>
      <c r="IRB20" s="2133"/>
      <c r="IRC20" s="2133"/>
      <c r="IRF20" s="2133"/>
      <c r="IRG20" s="2133"/>
      <c r="IRH20" s="2133"/>
      <c r="IRI20" s="2133"/>
      <c r="IRJ20" s="2133"/>
      <c r="IRK20" s="2133"/>
      <c r="IRN20" s="2133"/>
      <c r="IRO20" s="2133"/>
      <c r="IRP20" s="2133"/>
      <c r="IRQ20" s="2133"/>
      <c r="IRR20" s="2133"/>
      <c r="IRS20" s="2133"/>
      <c r="IRV20" s="2133"/>
      <c r="IRW20" s="2133"/>
      <c r="IRX20" s="2133"/>
      <c r="IRY20" s="2133"/>
      <c r="IRZ20" s="2133"/>
      <c r="ISA20" s="2133"/>
      <c r="ISD20" s="2133"/>
      <c r="ISE20" s="2133"/>
      <c r="ISF20" s="2133"/>
      <c r="ISG20" s="2133"/>
      <c r="ISH20" s="2133"/>
      <c r="ISI20" s="2133"/>
      <c r="ISL20" s="2133"/>
      <c r="ISM20" s="2133"/>
      <c r="ISN20" s="2133"/>
      <c r="ISO20" s="2133"/>
      <c r="ISP20" s="2133"/>
      <c r="ISQ20" s="2133"/>
      <c r="IST20" s="2133"/>
      <c r="ISU20" s="2133"/>
      <c r="ISV20" s="2133"/>
      <c r="ISW20" s="2133"/>
      <c r="ISX20" s="2133"/>
      <c r="ISY20" s="2133"/>
      <c r="ITB20" s="2133"/>
      <c r="ITC20" s="2133"/>
      <c r="ITD20" s="2133"/>
      <c r="ITE20" s="2133"/>
      <c r="ITF20" s="2133"/>
      <c r="ITG20" s="2133"/>
      <c r="ITJ20" s="2133"/>
      <c r="ITK20" s="2133"/>
      <c r="ITL20" s="2133"/>
      <c r="ITM20" s="2133"/>
      <c r="ITN20" s="2133"/>
      <c r="ITO20" s="2133"/>
      <c r="ITR20" s="2133"/>
      <c r="ITS20" s="2133"/>
      <c r="ITT20" s="2133"/>
      <c r="ITU20" s="2133"/>
      <c r="ITV20" s="2133"/>
      <c r="ITW20" s="2133"/>
      <c r="ITZ20" s="2133"/>
      <c r="IUA20" s="2133"/>
      <c r="IUB20" s="2133"/>
      <c r="IUC20" s="2133"/>
      <c r="IUD20" s="2133"/>
      <c r="IUE20" s="2133"/>
      <c r="IUH20" s="2133"/>
      <c r="IUI20" s="2133"/>
      <c r="IUJ20" s="2133"/>
      <c r="IUK20" s="2133"/>
      <c r="IUL20" s="2133"/>
      <c r="IUM20" s="2133"/>
      <c r="IUP20" s="2133"/>
      <c r="IUQ20" s="2133"/>
      <c r="IUR20" s="2133"/>
      <c r="IUS20" s="2133"/>
      <c r="IUT20" s="2133"/>
      <c r="IUU20" s="2133"/>
      <c r="IUX20" s="2133"/>
      <c r="IUY20" s="2133"/>
      <c r="IUZ20" s="2133"/>
      <c r="IVA20" s="2133"/>
      <c r="IVB20" s="2133"/>
      <c r="IVC20" s="2133"/>
      <c r="IVF20" s="2133"/>
      <c r="IVG20" s="2133"/>
      <c r="IVH20" s="2133"/>
      <c r="IVI20" s="2133"/>
      <c r="IVJ20" s="2133"/>
      <c r="IVK20" s="2133"/>
      <c r="IVN20" s="2133"/>
      <c r="IVO20" s="2133"/>
      <c r="IVP20" s="2133"/>
      <c r="IVQ20" s="2133"/>
      <c r="IVR20" s="2133"/>
      <c r="IVS20" s="2133"/>
      <c r="IVV20" s="2133"/>
      <c r="IVW20" s="2133"/>
      <c r="IVX20" s="2133"/>
      <c r="IVY20" s="2133"/>
      <c r="IVZ20" s="2133"/>
      <c r="IWA20" s="2133"/>
      <c r="IWD20" s="2133"/>
      <c r="IWE20" s="2133"/>
      <c r="IWF20" s="2133"/>
      <c r="IWG20" s="2133"/>
      <c r="IWH20" s="2133"/>
      <c r="IWI20" s="2133"/>
      <c r="IWL20" s="2133"/>
      <c r="IWM20" s="2133"/>
      <c r="IWN20" s="2133"/>
      <c r="IWO20" s="2133"/>
      <c r="IWP20" s="2133"/>
      <c r="IWQ20" s="2133"/>
      <c r="IWT20" s="2133"/>
      <c r="IWU20" s="2133"/>
      <c r="IWV20" s="2133"/>
      <c r="IWW20" s="2133"/>
      <c r="IWX20" s="2133"/>
      <c r="IWY20" s="2133"/>
      <c r="IXB20" s="2133"/>
      <c r="IXC20" s="2133"/>
      <c r="IXD20" s="2133"/>
      <c r="IXE20" s="2133"/>
      <c r="IXF20" s="2133"/>
      <c r="IXG20" s="2133"/>
      <c r="IXJ20" s="2133"/>
      <c r="IXK20" s="2133"/>
      <c r="IXL20" s="2133"/>
      <c r="IXM20" s="2133"/>
      <c r="IXN20" s="2133"/>
      <c r="IXO20" s="2133"/>
      <c r="IXR20" s="2133"/>
      <c r="IXS20" s="2133"/>
      <c r="IXT20" s="2133"/>
      <c r="IXU20" s="2133"/>
      <c r="IXV20" s="2133"/>
      <c r="IXW20" s="2133"/>
      <c r="IXZ20" s="2133"/>
      <c r="IYA20" s="2133"/>
      <c r="IYB20" s="2133"/>
      <c r="IYC20" s="2133"/>
      <c r="IYD20" s="2133"/>
      <c r="IYE20" s="2133"/>
      <c r="IYH20" s="2133"/>
      <c r="IYI20" s="2133"/>
      <c r="IYJ20" s="2133"/>
      <c r="IYK20" s="2133"/>
      <c r="IYL20" s="2133"/>
      <c r="IYM20" s="2133"/>
      <c r="IYP20" s="2133"/>
      <c r="IYQ20" s="2133"/>
      <c r="IYR20" s="2133"/>
      <c r="IYS20" s="2133"/>
      <c r="IYT20" s="2133"/>
      <c r="IYU20" s="2133"/>
      <c r="IYX20" s="2133"/>
      <c r="IYY20" s="2133"/>
      <c r="IYZ20" s="2133"/>
      <c r="IZA20" s="2133"/>
      <c r="IZB20" s="2133"/>
      <c r="IZC20" s="2133"/>
      <c r="IZF20" s="2133"/>
      <c r="IZG20" s="2133"/>
      <c r="IZH20" s="2133"/>
      <c r="IZI20" s="2133"/>
      <c r="IZJ20" s="2133"/>
      <c r="IZK20" s="2133"/>
      <c r="IZN20" s="2133"/>
      <c r="IZO20" s="2133"/>
      <c r="IZP20" s="2133"/>
      <c r="IZQ20" s="2133"/>
      <c r="IZR20" s="2133"/>
      <c r="IZS20" s="2133"/>
      <c r="IZV20" s="2133"/>
      <c r="IZW20" s="2133"/>
      <c r="IZX20" s="2133"/>
      <c r="IZY20" s="2133"/>
      <c r="IZZ20" s="2133"/>
      <c r="JAA20" s="2133"/>
      <c r="JAD20" s="2133"/>
      <c r="JAE20" s="2133"/>
      <c r="JAF20" s="2133"/>
      <c r="JAG20" s="2133"/>
      <c r="JAH20" s="2133"/>
      <c r="JAI20" s="2133"/>
      <c r="JAL20" s="2133"/>
      <c r="JAM20" s="2133"/>
      <c r="JAN20" s="2133"/>
      <c r="JAO20" s="2133"/>
      <c r="JAP20" s="2133"/>
      <c r="JAQ20" s="2133"/>
      <c r="JAT20" s="2133"/>
      <c r="JAU20" s="2133"/>
      <c r="JAV20" s="2133"/>
      <c r="JAW20" s="2133"/>
      <c r="JAX20" s="2133"/>
      <c r="JAY20" s="2133"/>
      <c r="JBB20" s="2133"/>
      <c r="JBC20" s="2133"/>
      <c r="JBD20" s="2133"/>
      <c r="JBE20" s="2133"/>
      <c r="JBF20" s="2133"/>
      <c r="JBG20" s="2133"/>
      <c r="JBJ20" s="2133"/>
      <c r="JBK20" s="2133"/>
      <c r="JBL20" s="2133"/>
      <c r="JBM20" s="2133"/>
      <c r="JBN20" s="2133"/>
      <c r="JBO20" s="2133"/>
      <c r="JBR20" s="2133"/>
      <c r="JBS20" s="2133"/>
      <c r="JBT20" s="2133"/>
      <c r="JBU20" s="2133"/>
      <c r="JBV20" s="2133"/>
      <c r="JBW20" s="2133"/>
      <c r="JBZ20" s="2133"/>
      <c r="JCA20" s="2133"/>
      <c r="JCB20" s="2133"/>
      <c r="JCC20" s="2133"/>
      <c r="JCD20" s="2133"/>
      <c r="JCE20" s="2133"/>
      <c r="JCH20" s="2133"/>
      <c r="JCI20" s="2133"/>
      <c r="JCJ20" s="2133"/>
      <c r="JCK20" s="2133"/>
      <c r="JCL20" s="2133"/>
      <c r="JCM20" s="2133"/>
      <c r="JCP20" s="2133"/>
      <c r="JCQ20" s="2133"/>
      <c r="JCR20" s="2133"/>
      <c r="JCS20" s="2133"/>
      <c r="JCT20" s="2133"/>
      <c r="JCU20" s="2133"/>
      <c r="JCX20" s="2133"/>
      <c r="JCY20" s="2133"/>
      <c r="JCZ20" s="2133"/>
      <c r="JDA20" s="2133"/>
      <c r="JDB20" s="2133"/>
      <c r="JDC20" s="2133"/>
      <c r="JDF20" s="2133"/>
      <c r="JDG20" s="2133"/>
      <c r="JDH20" s="2133"/>
      <c r="JDI20" s="2133"/>
      <c r="JDJ20" s="2133"/>
      <c r="JDK20" s="2133"/>
      <c r="JDN20" s="2133"/>
      <c r="JDO20" s="2133"/>
      <c r="JDP20" s="2133"/>
      <c r="JDQ20" s="2133"/>
      <c r="JDR20" s="2133"/>
      <c r="JDS20" s="2133"/>
      <c r="JDV20" s="2133"/>
      <c r="JDW20" s="2133"/>
      <c r="JDX20" s="2133"/>
      <c r="JDY20" s="2133"/>
      <c r="JDZ20" s="2133"/>
      <c r="JEA20" s="2133"/>
      <c r="JED20" s="2133"/>
      <c r="JEE20" s="2133"/>
      <c r="JEF20" s="2133"/>
      <c r="JEG20" s="2133"/>
      <c r="JEH20" s="2133"/>
      <c r="JEI20" s="2133"/>
      <c r="JEL20" s="2133"/>
      <c r="JEM20" s="2133"/>
      <c r="JEN20" s="2133"/>
      <c r="JEO20" s="2133"/>
      <c r="JEP20" s="2133"/>
      <c r="JEQ20" s="2133"/>
      <c r="JET20" s="2133"/>
      <c r="JEU20" s="2133"/>
      <c r="JEV20" s="2133"/>
      <c r="JEW20" s="2133"/>
      <c r="JEX20" s="2133"/>
      <c r="JEY20" s="2133"/>
      <c r="JFB20" s="2133"/>
      <c r="JFC20" s="2133"/>
      <c r="JFD20" s="2133"/>
      <c r="JFE20" s="2133"/>
      <c r="JFF20" s="2133"/>
      <c r="JFG20" s="2133"/>
      <c r="JFJ20" s="2133"/>
      <c r="JFK20" s="2133"/>
      <c r="JFL20" s="2133"/>
      <c r="JFM20" s="2133"/>
      <c r="JFN20" s="2133"/>
      <c r="JFO20" s="2133"/>
      <c r="JFR20" s="2133"/>
      <c r="JFS20" s="2133"/>
      <c r="JFT20" s="2133"/>
      <c r="JFU20" s="2133"/>
      <c r="JFV20" s="2133"/>
      <c r="JFW20" s="2133"/>
      <c r="JFZ20" s="2133"/>
      <c r="JGA20" s="2133"/>
      <c r="JGB20" s="2133"/>
      <c r="JGC20" s="2133"/>
      <c r="JGD20" s="2133"/>
      <c r="JGE20" s="2133"/>
      <c r="JGH20" s="2133"/>
      <c r="JGI20" s="2133"/>
      <c r="JGJ20" s="2133"/>
      <c r="JGK20" s="2133"/>
      <c r="JGL20" s="2133"/>
      <c r="JGM20" s="2133"/>
      <c r="JGP20" s="2133"/>
      <c r="JGQ20" s="2133"/>
      <c r="JGR20" s="2133"/>
      <c r="JGS20" s="2133"/>
      <c r="JGT20" s="2133"/>
      <c r="JGU20" s="2133"/>
      <c r="JGX20" s="2133"/>
      <c r="JGY20" s="2133"/>
      <c r="JGZ20" s="2133"/>
      <c r="JHA20" s="2133"/>
      <c r="JHB20" s="2133"/>
      <c r="JHC20" s="2133"/>
      <c r="JHF20" s="2133"/>
      <c r="JHG20" s="2133"/>
      <c r="JHH20" s="2133"/>
      <c r="JHI20" s="2133"/>
      <c r="JHJ20" s="2133"/>
      <c r="JHK20" s="2133"/>
      <c r="JHN20" s="2133"/>
      <c r="JHO20" s="2133"/>
      <c r="JHP20" s="2133"/>
      <c r="JHQ20" s="2133"/>
      <c r="JHR20" s="2133"/>
      <c r="JHS20" s="2133"/>
      <c r="JHV20" s="2133"/>
      <c r="JHW20" s="2133"/>
      <c r="JHX20" s="2133"/>
      <c r="JHY20" s="2133"/>
      <c r="JHZ20" s="2133"/>
      <c r="JIA20" s="2133"/>
      <c r="JID20" s="2133"/>
      <c r="JIE20" s="2133"/>
      <c r="JIF20" s="2133"/>
      <c r="JIG20" s="2133"/>
      <c r="JIH20" s="2133"/>
      <c r="JII20" s="2133"/>
      <c r="JIL20" s="2133"/>
      <c r="JIM20" s="2133"/>
      <c r="JIN20" s="2133"/>
      <c r="JIO20" s="2133"/>
      <c r="JIP20" s="2133"/>
      <c r="JIQ20" s="2133"/>
      <c r="JIT20" s="2133"/>
      <c r="JIU20" s="2133"/>
      <c r="JIV20" s="2133"/>
      <c r="JIW20" s="2133"/>
      <c r="JIX20" s="2133"/>
      <c r="JIY20" s="2133"/>
      <c r="JJB20" s="2133"/>
      <c r="JJC20" s="2133"/>
      <c r="JJD20" s="2133"/>
      <c r="JJE20" s="2133"/>
      <c r="JJF20" s="2133"/>
      <c r="JJG20" s="2133"/>
      <c r="JJJ20" s="2133"/>
      <c r="JJK20" s="2133"/>
      <c r="JJL20" s="2133"/>
      <c r="JJM20" s="2133"/>
      <c r="JJN20" s="2133"/>
      <c r="JJO20" s="2133"/>
      <c r="JJR20" s="2133"/>
      <c r="JJS20" s="2133"/>
      <c r="JJT20" s="2133"/>
      <c r="JJU20" s="2133"/>
      <c r="JJV20" s="2133"/>
      <c r="JJW20" s="2133"/>
      <c r="JJZ20" s="2133"/>
      <c r="JKA20" s="2133"/>
      <c r="JKB20" s="2133"/>
      <c r="JKC20" s="2133"/>
      <c r="JKD20" s="2133"/>
      <c r="JKE20" s="2133"/>
      <c r="JKH20" s="2133"/>
      <c r="JKI20" s="2133"/>
      <c r="JKJ20" s="2133"/>
      <c r="JKK20" s="2133"/>
      <c r="JKL20" s="2133"/>
      <c r="JKM20" s="2133"/>
      <c r="JKP20" s="2133"/>
      <c r="JKQ20" s="2133"/>
      <c r="JKR20" s="2133"/>
      <c r="JKS20" s="2133"/>
      <c r="JKT20" s="2133"/>
      <c r="JKU20" s="2133"/>
      <c r="JKX20" s="2133"/>
      <c r="JKY20" s="2133"/>
      <c r="JKZ20" s="2133"/>
      <c r="JLA20" s="2133"/>
      <c r="JLB20" s="2133"/>
      <c r="JLC20" s="2133"/>
      <c r="JLF20" s="2133"/>
      <c r="JLG20" s="2133"/>
      <c r="JLH20" s="2133"/>
      <c r="JLI20" s="2133"/>
      <c r="JLJ20" s="2133"/>
      <c r="JLK20" s="2133"/>
      <c r="JLN20" s="2133"/>
      <c r="JLO20" s="2133"/>
      <c r="JLP20" s="2133"/>
      <c r="JLQ20" s="2133"/>
      <c r="JLR20" s="2133"/>
      <c r="JLS20" s="2133"/>
      <c r="JLV20" s="2133"/>
      <c r="JLW20" s="2133"/>
      <c r="JLX20" s="2133"/>
      <c r="JLY20" s="2133"/>
      <c r="JLZ20" s="2133"/>
      <c r="JMA20" s="2133"/>
      <c r="JMD20" s="2133"/>
      <c r="JME20" s="2133"/>
      <c r="JMF20" s="2133"/>
      <c r="JMG20" s="2133"/>
      <c r="JMH20" s="2133"/>
      <c r="JMI20" s="2133"/>
      <c r="JML20" s="2133"/>
      <c r="JMM20" s="2133"/>
      <c r="JMN20" s="2133"/>
      <c r="JMO20" s="2133"/>
      <c r="JMP20" s="2133"/>
      <c r="JMQ20" s="2133"/>
      <c r="JMT20" s="2133"/>
      <c r="JMU20" s="2133"/>
      <c r="JMV20" s="2133"/>
      <c r="JMW20" s="2133"/>
      <c r="JMX20" s="2133"/>
      <c r="JMY20" s="2133"/>
      <c r="JNB20" s="2133"/>
      <c r="JNC20" s="2133"/>
      <c r="JND20" s="2133"/>
      <c r="JNE20" s="2133"/>
      <c r="JNF20" s="2133"/>
      <c r="JNG20" s="2133"/>
      <c r="JNJ20" s="2133"/>
      <c r="JNK20" s="2133"/>
      <c r="JNL20" s="2133"/>
      <c r="JNM20" s="2133"/>
      <c r="JNN20" s="2133"/>
      <c r="JNO20" s="2133"/>
      <c r="JNR20" s="2133"/>
      <c r="JNS20" s="2133"/>
      <c r="JNT20" s="2133"/>
      <c r="JNU20" s="2133"/>
      <c r="JNV20" s="2133"/>
      <c r="JNW20" s="2133"/>
      <c r="JNZ20" s="2133"/>
      <c r="JOA20" s="2133"/>
      <c r="JOB20" s="2133"/>
      <c r="JOC20" s="2133"/>
      <c r="JOD20" s="2133"/>
      <c r="JOE20" s="2133"/>
      <c r="JOH20" s="2133"/>
      <c r="JOI20" s="2133"/>
      <c r="JOJ20" s="2133"/>
      <c r="JOK20" s="2133"/>
      <c r="JOL20" s="2133"/>
      <c r="JOM20" s="2133"/>
      <c r="JOP20" s="2133"/>
      <c r="JOQ20" s="2133"/>
      <c r="JOR20" s="2133"/>
      <c r="JOS20" s="2133"/>
      <c r="JOT20" s="2133"/>
      <c r="JOU20" s="2133"/>
      <c r="JOX20" s="2133"/>
      <c r="JOY20" s="2133"/>
      <c r="JOZ20" s="2133"/>
      <c r="JPA20" s="2133"/>
      <c r="JPB20" s="2133"/>
      <c r="JPC20" s="2133"/>
      <c r="JPF20" s="2133"/>
      <c r="JPG20" s="2133"/>
      <c r="JPH20" s="2133"/>
      <c r="JPI20" s="2133"/>
      <c r="JPJ20" s="2133"/>
      <c r="JPK20" s="2133"/>
      <c r="JPN20" s="2133"/>
      <c r="JPO20" s="2133"/>
      <c r="JPP20" s="2133"/>
      <c r="JPQ20" s="2133"/>
      <c r="JPR20" s="2133"/>
      <c r="JPS20" s="2133"/>
      <c r="JPV20" s="2133"/>
      <c r="JPW20" s="2133"/>
      <c r="JPX20" s="2133"/>
      <c r="JPY20" s="2133"/>
      <c r="JPZ20" s="2133"/>
      <c r="JQA20" s="2133"/>
      <c r="JQD20" s="2133"/>
      <c r="JQE20" s="2133"/>
      <c r="JQF20" s="2133"/>
      <c r="JQG20" s="2133"/>
      <c r="JQH20" s="2133"/>
      <c r="JQI20" s="2133"/>
      <c r="JQL20" s="2133"/>
      <c r="JQM20" s="2133"/>
      <c r="JQN20" s="2133"/>
      <c r="JQO20" s="2133"/>
      <c r="JQP20" s="2133"/>
      <c r="JQQ20" s="2133"/>
      <c r="JQT20" s="2133"/>
      <c r="JQU20" s="2133"/>
      <c r="JQV20" s="2133"/>
      <c r="JQW20" s="2133"/>
      <c r="JQX20" s="2133"/>
      <c r="JQY20" s="2133"/>
      <c r="JRB20" s="2133"/>
      <c r="JRC20" s="2133"/>
      <c r="JRD20" s="2133"/>
      <c r="JRE20" s="2133"/>
      <c r="JRF20" s="2133"/>
      <c r="JRG20" s="2133"/>
      <c r="JRJ20" s="2133"/>
      <c r="JRK20" s="2133"/>
      <c r="JRL20" s="2133"/>
      <c r="JRM20" s="2133"/>
      <c r="JRN20" s="2133"/>
      <c r="JRO20" s="2133"/>
      <c r="JRR20" s="2133"/>
      <c r="JRS20" s="2133"/>
      <c r="JRT20" s="2133"/>
      <c r="JRU20" s="2133"/>
      <c r="JRV20" s="2133"/>
      <c r="JRW20" s="2133"/>
      <c r="JRZ20" s="2133"/>
      <c r="JSA20" s="2133"/>
      <c r="JSB20" s="2133"/>
      <c r="JSC20" s="2133"/>
      <c r="JSD20" s="2133"/>
      <c r="JSE20" s="2133"/>
      <c r="JSH20" s="2133"/>
      <c r="JSI20" s="2133"/>
      <c r="JSJ20" s="2133"/>
      <c r="JSK20" s="2133"/>
      <c r="JSL20" s="2133"/>
      <c r="JSM20" s="2133"/>
      <c r="JSP20" s="2133"/>
      <c r="JSQ20" s="2133"/>
      <c r="JSR20" s="2133"/>
      <c r="JSS20" s="2133"/>
      <c r="JST20" s="2133"/>
      <c r="JSU20" s="2133"/>
      <c r="JSX20" s="2133"/>
      <c r="JSY20" s="2133"/>
      <c r="JSZ20" s="2133"/>
      <c r="JTA20" s="2133"/>
      <c r="JTB20" s="2133"/>
      <c r="JTC20" s="2133"/>
      <c r="JTF20" s="2133"/>
      <c r="JTG20" s="2133"/>
      <c r="JTH20" s="2133"/>
      <c r="JTI20" s="2133"/>
      <c r="JTJ20" s="2133"/>
      <c r="JTK20" s="2133"/>
      <c r="JTN20" s="2133"/>
      <c r="JTO20" s="2133"/>
      <c r="JTP20" s="2133"/>
      <c r="JTQ20" s="2133"/>
      <c r="JTR20" s="2133"/>
      <c r="JTS20" s="2133"/>
      <c r="JTV20" s="2133"/>
      <c r="JTW20" s="2133"/>
      <c r="JTX20" s="2133"/>
      <c r="JTY20" s="2133"/>
      <c r="JTZ20" s="2133"/>
      <c r="JUA20" s="2133"/>
      <c r="JUD20" s="2133"/>
      <c r="JUE20" s="2133"/>
      <c r="JUF20" s="2133"/>
      <c r="JUG20" s="2133"/>
      <c r="JUH20" s="2133"/>
      <c r="JUI20" s="2133"/>
      <c r="JUL20" s="2133"/>
      <c r="JUM20" s="2133"/>
      <c r="JUN20" s="2133"/>
      <c r="JUO20" s="2133"/>
      <c r="JUP20" s="2133"/>
      <c r="JUQ20" s="2133"/>
      <c r="JUT20" s="2133"/>
      <c r="JUU20" s="2133"/>
      <c r="JUV20" s="2133"/>
      <c r="JUW20" s="2133"/>
      <c r="JUX20" s="2133"/>
      <c r="JUY20" s="2133"/>
      <c r="JVB20" s="2133"/>
      <c r="JVC20" s="2133"/>
      <c r="JVD20" s="2133"/>
      <c r="JVE20" s="2133"/>
      <c r="JVF20" s="2133"/>
      <c r="JVG20" s="2133"/>
      <c r="JVJ20" s="2133"/>
      <c r="JVK20" s="2133"/>
      <c r="JVL20" s="2133"/>
      <c r="JVM20" s="2133"/>
      <c r="JVN20" s="2133"/>
      <c r="JVO20" s="2133"/>
      <c r="JVR20" s="2133"/>
      <c r="JVS20" s="2133"/>
      <c r="JVT20" s="2133"/>
      <c r="JVU20" s="2133"/>
      <c r="JVV20" s="2133"/>
      <c r="JVW20" s="2133"/>
      <c r="JVZ20" s="2133"/>
      <c r="JWA20" s="2133"/>
      <c r="JWB20" s="2133"/>
      <c r="JWC20" s="2133"/>
      <c r="JWD20" s="2133"/>
      <c r="JWE20" s="2133"/>
      <c r="JWH20" s="2133"/>
      <c r="JWI20" s="2133"/>
      <c r="JWJ20" s="2133"/>
      <c r="JWK20" s="2133"/>
      <c r="JWL20" s="2133"/>
      <c r="JWM20" s="2133"/>
      <c r="JWP20" s="2133"/>
      <c r="JWQ20" s="2133"/>
      <c r="JWR20" s="2133"/>
      <c r="JWS20" s="2133"/>
      <c r="JWT20" s="2133"/>
      <c r="JWU20" s="2133"/>
      <c r="JWX20" s="2133"/>
      <c r="JWY20" s="2133"/>
      <c r="JWZ20" s="2133"/>
      <c r="JXA20" s="2133"/>
      <c r="JXB20" s="2133"/>
      <c r="JXC20" s="2133"/>
      <c r="JXF20" s="2133"/>
      <c r="JXG20" s="2133"/>
      <c r="JXH20" s="2133"/>
      <c r="JXI20" s="2133"/>
      <c r="JXJ20" s="2133"/>
      <c r="JXK20" s="2133"/>
      <c r="JXN20" s="2133"/>
      <c r="JXO20" s="2133"/>
      <c r="JXP20" s="2133"/>
      <c r="JXQ20" s="2133"/>
      <c r="JXR20" s="2133"/>
      <c r="JXS20" s="2133"/>
      <c r="JXV20" s="2133"/>
      <c r="JXW20" s="2133"/>
      <c r="JXX20" s="2133"/>
      <c r="JXY20" s="2133"/>
      <c r="JXZ20" s="2133"/>
      <c r="JYA20" s="2133"/>
      <c r="JYD20" s="2133"/>
      <c r="JYE20" s="2133"/>
      <c r="JYF20" s="2133"/>
      <c r="JYG20" s="2133"/>
      <c r="JYH20" s="2133"/>
      <c r="JYI20" s="2133"/>
      <c r="JYL20" s="2133"/>
      <c r="JYM20" s="2133"/>
      <c r="JYN20" s="2133"/>
      <c r="JYO20" s="2133"/>
      <c r="JYP20" s="2133"/>
      <c r="JYQ20" s="2133"/>
      <c r="JYT20" s="2133"/>
      <c r="JYU20" s="2133"/>
      <c r="JYV20" s="2133"/>
      <c r="JYW20" s="2133"/>
      <c r="JYX20" s="2133"/>
      <c r="JYY20" s="2133"/>
      <c r="JZB20" s="2133"/>
      <c r="JZC20" s="2133"/>
      <c r="JZD20" s="2133"/>
      <c r="JZE20" s="2133"/>
      <c r="JZF20" s="2133"/>
      <c r="JZG20" s="2133"/>
      <c r="JZJ20" s="2133"/>
      <c r="JZK20" s="2133"/>
      <c r="JZL20" s="2133"/>
      <c r="JZM20" s="2133"/>
      <c r="JZN20" s="2133"/>
      <c r="JZO20" s="2133"/>
      <c r="JZR20" s="2133"/>
      <c r="JZS20" s="2133"/>
      <c r="JZT20" s="2133"/>
      <c r="JZU20" s="2133"/>
      <c r="JZV20" s="2133"/>
      <c r="JZW20" s="2133"/>
      <c r="JZZ20" s="2133"/>
      <c r="KAA20" s="2133"/>
      <c r="KAB20" s="2133"/>
      <c r="KAC20" s="2133"/>
      <c r="KAD20" s="2133"/>
      <c r="KAE20" s="2133"/>
      <c r="KAH20" s="2133"/>
      <c r="KAI20" s="2133"/>
      <c r="KAJ20" s="2133"/>
      <c r="KAK20" s="2133"/>
      <c r="KAL20" s="2133"/>
      <c r="KAM20" s="2133"/>
      <c r="KAP20" s="2133"/>
      <c r="KAQ20" s="2133"/>
      <c r="KAR20" s="2133"/>
      <c r="KAS20" s="2133"/>
      <c r="KAT20" s="2133"/>
      <c r="KAU20" s="2133"/>
      <c r="KAX20" s="2133"/>
      <c r="KAY20" s="2133"/>
      <c r="KAZ20" s="2133"/>
      <c r="KBA20" s="2133"/>
      <c r="KBB20" s="2133"/>
      <c r="KBC20" s="2133"/>
      <c r="KBF20" s="2133"/>
      <c r="KBG20" s="2133"/>
      <c r="KBH20" s="2133"/>
      <c r="KBI20" s="2133"/>
      <c r="KBJ20" s="2133"/>
      <c r="KBK20" s="2133"/>
      <c r="KBN20" s="2133"/>
      <c r="KBO20" s="2133"/>
      <c r="KBP20" s="2133"/>
      <c r="KBQ20" s="2133"/>
      <c r="KBR20" s="2133"/>
      <c r="KBS20" s="2133"/>
      <c r="KBV20" s="2133"/>
      <c r="KBW20" s="2133"/>
      <c r="KBX20" s="2133"/>
      <c r="KBY20" s="2133"/>
      <c r="KBZ20" s="2133"/>
      <c r="KCA20" s="2133"/>
      <c r="KCD20" s="2133"/>
      <c r="KCE20" s="2133"/>
      <c r="KCF20" s="2133"/>
      <c r="KCG20" s="2133"/>
      <c r="KCH20" s="2133"/>
      <c r="KCI20" s="2133"/>
      <c r="KCL20" s="2133"/>
      <c r="KCM20" s="2133"/>
      <c r="KCN20" s="2133"/>
      <c r="KCO20" s="2133"/>
      <c r="KCP20" s="2133"/>
      <c r="KCQ20" s="2133"/>
      <c r="KCT20" s="2133"/>
      <c r="KCU20" s="2133"/>
      <c r="KCV20" s="2133"/>
      <c r="KCW20" s="2133"/>
      <c r="KCX20" s="2133"/>
      <c r="KCY20" s="2133"/>
      <c r="KDB20" s="2133"/>
      <c r="KDC20" s="2133"/>
      <c r="KDD20" s="2133"/>
      <c r="KDE20" s="2133"/>
      <c r="KDF20" s="2133"/>
      <c r="KDG20" s="2133"/>
      <c r="KDJ20" s="2133"/>
      <c r="KDK20" s="2133"/>
      <c r="KDL20" s="2133"/>
      <c r="KDM20" s="2133"/>
      <c r="KDN20" s="2133"/>
      <c r="KDO20" s="2133"/>
      <c r="KDR20" s="2133"/>
      <c r="KDS20" s="2133"/>
      <c r="KDT20" s="2133"/>
      <c r="KDU20" s="2133"/>
      <c r="KDV20" s="2133"/>
      <c r="KDW20" s="2133"/>
      <c r="KDZ20" s="2133"/>
      <c r="KEA20" s="2133"/>
      <c r="KEB20" s="2133"/>
      <c r="KEC20" s="2133"/>
      <c r="KED20" s="2133"/>
      <c r="KEE20" s="2133"/>
      <c r="KEH20" s="2133"/>
      <c r="KEI20" s="2133"/>
      <c r="KEJ20" s="2133"/>
      <c r="KEK20" s="2133"/>
      <c r="KEL20" s="2133"/>
      <c r="KEM20" s="2133"/>
      <c r="KEP20" s="2133"/>
      <c r="KEQ20" s="2133"/>
      <c r="KER20" s="2133"/>
      <c r="KES20" s="2133"/>
      <c r="KET20" s="2133"/>
      <c r="KEU20" s="2133"/>
      <c r="KEX20" s="2133"/>
      <c r="KEY20" s="2133"/>
      <c r="KEZ20" s="2133"/>
      <c r="KFA20" s="2133"/>
      <c r="KFB20" s="2133"/>
      <c r="KFC20" s="2133"/>
      <c r="KFF20" s="2133"/>
      <c r="KFG20" s="2133"/>
      <c r="KFH20" s="2133"/>
      <c r="KFI20" s="2133"/>
      <c r="KFJ20" s="2133"/>
      <c r="KFK20" s="2133"/>
      <c r="KFN20" s="2133"/>
      <c r="KFO20" s="2133"/>
      <c r="KFP20" s="2133"/>
      <c r="KFQ20" s="2133"/>
      <c r="KFR20" s="2133"/>
      <c r="KFS20" s="2133"/>
      <c r="KFV20" s="2133"/>
      <c r="KFW20" s="2133"/>
      <c r="KFX20" s="2133"/>
      <c r="KFY20" s="2133"/>
      <c r="KFZ20" s="2133"/>
      <c r="KGA20" s="2133"/>
      <c r="KGD20" s="2133"/>
      <c r="KGE20" s="2133"/>
      <c r="KGF20" s="2133"/>
      <c r="KGG20" s="2133"/>
      <c r="KGH20" s="2133"/>
      <c r="KGI20" s="2133"/>
      <c r="KGL20" s="2133"/>
      <c r="KGM20" s="2133"/>
      <c r="KGN20" s="2133"/>
      <c r="KGO20" s="2133"/>
      <c r="KGP20" s="2133"/>
      <c r="KGQ20" s="2133"/>
      <c r="KGT20" s="2133"/>
      <c r="KGU20" s="2133"/>
      <c r="KGV20" s="2133"/>
      <c r="KGW20" s="2133"/>
      <c r="KGX20" s="2133"/>
      <c r="KGY20" s="2133"/>
      <c r="KHB20" s="2133"/>
      <c r="KHC20" s="2133"/>
      <c r="KHD20" s="2133"/>
      <c r="KHE20" s="2133"/>
      <c r="KHF20" s="2133"/>
      <c r="KHG20" s="2133"/>
      <c r="KHJ20" s="2133"/>
      <c r="KHK20" s="2133"/>
      <c r="KHL20" s="2133"/>
      <c r="KHM20" s="2133"/>
      <c r="KHN20" s="2133"/>
      <c r="KHO20" s="2133"/>
      <c r="KHR20" s="2133"/>
      <c r="KHS20" s="2133"/>
      <c r="KHT20" s="2133"/>
      <c r="KHU20" s="2133"/>
      <c r="KHV20" s="2133"/>
      <c r="KHW20" s="2133"/>
      <c r="KHZ20" s="2133"/>
      <c r="KIA20" s="2133"/>
      <c r="KIB20" s="2133"/>
      <c r="KIC20" s="2133"/>
      <c r="KID20" s="2133"/>
      <c r="KIE20" s="2133"/>
      <c r="KIH20" s="2133"/>
      <c r="KII20" s="2133"/>
      <c r="KIJ20" s="2133"/>
      <c r="KIK20" s="2133"/>
      <c r="KIL20" s="2133"/>
      <c r="KIM20" s="2133"/>
      <c r="KIP20" s="2133"/>
      <c r="KIQ20" s="2133"/>
      <c r="KIR20" s="2133"/>
      <c r="KIS20" s="2133"/>
      <c r="KIT20" s="2133"/>
      <c r="KIU20" s="2133"/>
      <c r="KIX20" s="2133"/>
      <c r="KIY20" s="2133"/>
      <c r="KIZ20" s="2133"/>
      <c r="KJA20" s="2133"/>
      <c r="KJB20" s="2133"/>
      <c r="KJC20" s="2133"/>
      <c r="KJF20" s="2133"/>
      <c r="KJG20" s="2133"/>
      <c r="KJH20" s="2133"/>
      <c r="KJI20" s="2133"/>
      <c r="KJJ20" s="2133"/>
      <c r="KJK20" s="2133"/>
      <c r="KJN20" s="2133"/>
      <c r="KJO20" s="2133"/>
      <c r="KJP20" s="2133"/>
      <c r="KJQ20" s="2133"/>
      <c r="KJR20" s="2133"/>
      <c r="KJS20" s="2133"/>
      <c r="KJV20" s="2133"/>
      <c r="KJW20" s="2133"/>
      <c r="KJX20" s="2133"/>
      <c r="KJY20" s="2133"/>
      <c r="KJZ20" s="2133"/>
      <c r="KKA20" s="2133"/>
      <c r="KKD20" s="2133"/>
      <c r="KKE20" s="2133"/>
      <c r="KKF20" s="2133"/>
      <c r="KKG20" s="2133"/>
      <c r="KKH20" s="2133"/>
      <c r="KKI20" s="2133"/>
      <c r="KKL20" s="2133"/>
      <c r="KKM20" s="2133"/>
      <c r="KKN20" s="2133"/>
      <c r="KKO20" s="2133"/>
      <c r="KKP20" s="2133"/>
      <c r="KKQ20" s="2133"/>
      <c r="KKT20" s="2133"/>
      <c r="KKU20" s="2133"/>
      <c r="KKV20" s="2133"/>
      <c r="KKW20" s="2133"/>
      <c r="KKX20" s="2133"/>
      <c r="KKY20" s="2133"/>
      <c r="KLB20" s="2133"/>
      <c r="KLC20" s="2133"/>
      <c r="KLD20" s="2133"/>
      <c r="KLE20" s="2133"/>
      <c r="KLF20" s="2133"/>
      <c r="KLG20" s="2133"/>
      <c r="KLJ20" s="2133"/>
      <c r="KLK20" s="2133"/>
      <c r="KLL20" s="2133"/>
      <c r="KLM20" s="2133"/>
      <c r="KLN20" s="2133"/>
      <c r="KLO20" s="2133"/>
      <c r="KLR20" s="2133"/>
      <c r="KLS20" s="2133"/>
      <c r="KLT20" s="2133"/>
      <c r="KLU20" s="2133"/>
      <c r="KLV20" s="2133"/>
      <c r="KLW20" s="2133"/>
      <c r="KLZ20" s="2133"/>
      <c r="KMA20" s="2133"/>
      <c r="KMB20" s="2133"/>
      <c r="KMC20" s="2133"/>
      <c r="KMD20" s="2133"/>
      <c r="KME20" s="2133"/>
      <c r="KMH20" s="2133"/>
      <c r="KMI20" s="2133"/>
      <c r="KMJ20" s="2133"/>
      <c r="KMK20" s="2133"/>
      <c r="KML20" s="2133"/>
      <c r="KMM20" s="2133"/>
      <c r="KMP20" s="2133"/>
      <c r="KMQ20" s="2133"/>
      <c r="KMR20" s="2133"/>
      <c r="KMS20" s="2133"/>
      <c r="KMT20" s="2133"/>
      <c r="KMU20" s="2133"/>
      <c r="KMX20" s="2133"/>
      <c r="KMY20" s="2133"/>
      <c r="KMZ20" s="2133"/>
      <c r="KNA20" s="2133"/>
      <c r="KNB20" s="2133"/>
      <c r="KNC20" s="2133"/>
      <c r="KNF20" s="2133"/>
      <c r="KNG20" s="2133"/>
      <c r="KNH20" s="2133"/>
      <c r="KNI20" s="2133"/>
      <c r="KNJ20" s="2133"/>
      <c r="KNK20" s="2133"/>
      <c r="KNN20" s="2133"/>
      <c r="KNO20" s="2133"/>
      <c r="KNP20" s="2133"/>
      <c r="KNQ20" s="2133"/>
      <c r="KNR20" s="2133"/>
      <c r="KNS20" s="2133"/>
      <c r="KNV20" s="2133"/>
      <c r="KNW20" s="2133"/>
      <c r="KNX20" s="2133"/>
      <c r="KNY20" s="2133"/>
      <c r="KNZ20" s="2133"/>
      <c r="KOA20" s="2133"/>
      <c r="KOD20" s="2133"/>
      <c r="KOE20" s="2133"/>
      <c r="KOF20" s="2133"/>
      <c r="KOG20" s="2133"/>
      <c r="KOH20" s="2133"/>
      <c r="KOI20" s="2133"/>
      <c r="KOL20" s="2133"/>
      <c r="KOM20" s="2133"/>
      <c r="KON20" s="2133"/>
      <c r="KOO20" s="2133"/>
      <c r="KOP20" s="2133"/>
      <c r="KOQ20" s="2133"/>
      <c r="KOT20" s="2133"/>
      <c r="KOU20" s="2133"/>
      <c r="KOV20" s="2133"/>
      <c r="KOW20" s="2133"/>
      <c r="KOX20" s="2133"/>
      <c r="KOY20" s="2133"/>
      <c r="KPB20" s="2133"/>
      <c r="KPC20" s="2133"/>
      <c r="KPD20" s="2133"/>
      <c r="KPE20" s="2133"/>
      <c r="KPF20" s="2133"/>
      <c r="KPG20" s="2133"/>
      <c r="KPJ20" s="2133"/>
      <c r="KPK20" s="2133"/>
      <c r="KPL20" s="2133"/>
      <c r="KPM20" s="2133"/>
      <c r="KPN20" s="2133"/>
      <c r="KPO20" s="2133"/>
      <c r="KPR20" s="2133"/>
      <c r="KPS20" s="2133"/>
      <c r="KPT20" s="2133"/>
      <c r="KPU20" s="2133"/>
      <c r="KPV20" s="2133"/>
      <c r="KPW20" s="2133"/>
      <c r="KPZ20" s="2133"/>
      <c r="KQA20" s="2133"/>
      <c r="KQB20" s="2133"/>
      <c r="KQC20" s="2133"/>
      <c r="KQD20" s="2133"/>
      <c r="KQE20" s="2133"/>
      <c r="KQH20" s="2133"/>
      <c r="KQI20" s="2133"/>
      <c r="KQJ20" s="2133"/>
      <c r="KQK20" s="2133"/>
      <c r="KQL20" s="2133"/>
      <c r="KQM20" s="2133"/>
      <c r="KQP20" s="2133"/>
      <c r="KQQ20" s="2133"/>
      <c r="KQR20" s="2133"/>
      <c r="KQS20" s="2133"/>
      <c r="KQT20" s="2133"/>
      <c r="KQU20" s="2133"/>
      <c r="KQX20" s="2133"/>
      <c r="KQY20" s="2133"/>
      <c r="KQZ20" s="2133"/>
      <c r="KRA20" s="2133"/>
      <c r="KRB20" s="2133"/>
      <c r="KRC20" s="2133"/>
      <c r="KRF20" s="2133"/>
      <c r="KRG20" s="2133"/>
      <c r="KRH20" s="2133"/>
      <c r="KRI20" s="2133"/>
      <c r="KRJ20" s="2133"/>
      <c r="KRK20" s="2133"/>
      <c r="KRN20" s="2133"/>
      <c r="KRO20" s="2133"/>
      <c r="KRP20" s="2133"/>
      <c r="KRQ20" s="2133"/>
      <c r="KRR20" s="2133"/>
      <c r="KRS20" s="2133"/>
      <c r="KRV20" s="2133"/>
      <c r="KRW20" s="2133"/>
      <c r="KRX20" s="2133"/>
      <c r="KRY20" s="2133"/>
      <c r="KRZ20" s="2133"/>
      <c r="KSA20" s="2133"/>
      <c r="KSD20" s="2133"/>
      <c r="KSE20" s="2133"/>
      <c r="KSF20" s="2133"/>
      <c r="KSG20" s="2133"/>
      <c r="KSH20" s="2133"/>
      <c r="KSI20" s="2133"/>
      <c r="KSL20" s="2133"/>
      <c r="KSM20" s="2133"/>
      <c r="KSN20" s="2133"/>
      <c r="KSO20" s="2133"/>
      <c r="KSP20" s="2133"/>
      <c r="KSQ20" s="2133"/>
      <c r="KST20" s="2133"/>
      <c r="KSU20" s="2133"/>
      <c r="KSV20" s="2133"/>
      <c r="KSW20" s="2133"/>
      <c r="KSX20" s="2133"/>
      <c r="KSY20" s="2133"/>
      <c r="KTB20" s="2133"/>
      <c r="KTC20" s="2133"/>
      <c r="KTD20" s="2133"/>
      <c r="KTE20" s="2133"/>
      <c r="KTF20" s="2133"/>
      <c r="KTG20" s="2133"/>
      <c r="KTJ20" s="2133"/>
      <c r="KTK20" s="2133"/>
      <c r="KTL20" s="2133"/>
      <c r="KTM20" s="2133"/>
      <c r="KTN20" s="2133"/>
      <c r="KTO20" s="2133"/>
      <c r="KTR20" s="2133"/>
      <c r="KTS20" s="2133"/>
      <c r="KTT20" s="2133"/>
      <c r="KTU20" s="2133"/>
      <c r="KTV20" s="2133"/>
      <c r="KTW20" s="2133"/>
      <c r="KTZ20" s="2133"/>
      <c r="KUA20" s="2133"/>
      <c r="KUB20" s="2133"/>
      <c r="KUC20" s="2133"/>
      <c r="KUD20" s="2133"/>
      <c r="KUE20" s="2133"/>
      <c r="KUH20" s="2133"/>
      <c r="KUI20" s="2133"/>
      <c r="KUJ20" s="2133"/>
      <c r="KUK20" s="2133"/>
      <c r="KUL20" s="2133"/>
      <c r="KUM20" s="2133"/>
      <c r="KUP20" s="2133"/>
      <c r="KUQ20" s="2133"/>
      <c r="KUR20" s="2133"/>
      <c r="KUS20" s="2133"/>
      <c r="KUT20" s="2133"/>
      <c r="KUU20" s="2133"/>
      <c r="KUX20" s="2133"/>
      <c r="KUY20" s="2133"/>
      <c r="KUZ20" s="2133"/>
      <c r="KVA20" s="2133"/>
      <c r="KVB20" s="2133"/>
      <c r="KVC20" s="2133"/>
      <c r="KVF20" s="2133"/>
      <c r="KVG20" s="2133"/>
      <c r="KVH20" s="2133"/>
      <c r="KVI20" s="2133"/>
      <c r="KVJ20" s="2133"/>
      <c r="KVK20" s="2133"/>
      <c r="KVN20" s="2133"/>
      <c r="KVO20" s="2133"/>
      <c r="KVP20" s="2133"/>
      <c r="KVQ20" s="2133"/>
      <c r="KVR20" s="2133"/>
      <c r="KVS20" s="2133"/>
      <c r="KVV20" s="2133"/>
      <c r="KVW20" s="2133"/>
      <c r="KVX20" s="2133"/>
      <c r="KVY20" s="2133"/>
      <c r="KVZ20" s="2133"/>
      <c r="KWA20" s="2133"/>
      <c r="KWD20" s="2133"/>
      <c r="KWE20" s="2133"/>
      <c r="KWF20" s="2133"/>
      <c r="KWG20" s="2133"/>
      <c r="KWH20" s="2133"/>
      <c r="KWI20" s="2133"/>
      <c r="KWL20" s="2133"/>
      <c r="KWM20" s="2133"/>
      <c r="KWN20" s="2133"/>
      <c r="KWO20" s="2133"/>
      <c r="KWP20" s="2133"/>
      <c r="KWQ20" s="2133"/>
      <c r="KWT20" s="2133"/>
      <c r="KWU20" s="2133"/>
      <c r="KWV20" s="2133"/>
      <c r="KWW20" s="2133"/>
      <c r="KWX20" s="2133"/>
      <c r="KWY20" s="2133"/>
      <c r="KXB20" s="2133"/>
      <c r="KXC20" s="2133"/>
      <c r="KXD20" s="2133"/>
      <c r="KXE20" s="2133"/>
      <c r="KXF20" s="2133"/>
      <c r="KXG20" s="2133"/>
      <c r="KXJ20" s="2133"/>
      <c r="KXK20" s="2133"/>
      <c r="KXL20" s="2133"/>
      <c r="KXM20" s="2133"/>
      <c r="KXN20" s="2133"/>
      <c r="KXO20" s="2133"/>
      <c r="KXR20" s="2133"/>
      <c r="KXS20" s="2133"/>
      <c r="KXT20" s="2133"/>
      <c r="KXU20" s="2133"/>
      <c r="KXV20" s="2133"/>
      <c r="KXW20" s="2133"/>
      <c r="KXZ20" s="2133"/>
      <c r="KYA20" s="2133"/>
      <c r="KYB20" s="2133"/>
      <c r="KYC20" s="2133"/>
      <c r="KYD20" s="2133"/>
      <c r="KYE20" s="2133"/>
      <c r="KYH20" s="2133"/>
      <c r="KYI20" s="2133"/>
      <c r="KYJ20" s="2133"/>
      <c r="KYK20" s="2133"/>
      <c r="KYL20" s="2133"/>
      <c r="KYM20" s="2133"/>
      <c r="KYP20" s="2133"/>
      <c r="KYQ20" s="2133"/>
      <c r="KYR20" s="2133"/>
      <c r="KYS20" s="2133"/>
      <c r="KYT20" s="2133"/>
      <c r="KYU20" s="2133"/>
      <c r="KYX20" s="2133"/>
      <c r="KYY20" s="2133"/>
      <c r="KYZ20" s="2133"/>
      <c r="KZA20" s="2133"/>
      <c r="KZB20" s="2133"/>
      <c r="KZC20" s="2133"/>
      <c r="KZF20" s="2133"/>
      <c r="KZG20" s="2133"/>
      <c r="KZH20" s="2133"/>
      <c r="KZI20" s="2133"/>
      <c r="KZJ20" s="2133"/>
      <c r="KZK20" s="2133"/>
      <c r="KZN20" s="2133"/>
      <c r="KZO20" s="2133"/>
      <c r="KZP20" s="2133"/>
      <c r="KZQ20" s="2133"/>
      <c r="KZR20" s="2133"/>
      <c r="KZS20" s="2133"/>
      <c r="KZV20" s="2133"/>
      <c r="KZW20" s="2133"/>
      <c r="KZX20" s="2133"/>
      <c r="KZY20" s="2133"/>
      <c r="KZZ20" s="2133"/>
      <c r="LAA20" s="2133"/>
      <c r="LAD20" s="2133"/>
      <c r="LAE20" s="2133"/>
      <c r="LAF20" s="2133"/>
      <c r="LAG20" s="2133"/>
      <c r="LAH20" s="2133"/>
      <c r="LAI20" s="2133"/>
      <c r="LAL20" s="2133"/>
      <c r="LAM20" s="2133"/>
      <c r="LAN20" s="2133"/>
      <c r="LAO20" s="2133"/>
      <c r="LAP20" s="2133"/>
      <c r="LAQ20" s="2133"/>
      <c r="LAT20" s="2133"/>
      <c r="LAU20" s="2133"/>
      <c r="LAV20" s="2133"/>
      <c r="LAW20" s="2133"/>
      <c r="LAX20" s="2133"/>
      <c r="LAY20" s="2133"/>
      <c r="LBB20" s="2133"/>
      <c r="LBC20" s="2133"/>
      <c r="LBD20" s="2133"/>
      <c r="LBE20" s="2133"/>
      <c r="LBF20" s="2133"/>
      <c r="LBG20" s="2133"/>
      <c r="LBJ20" s="2133"/>
      <c r="LBK20" s="2133"/>
      <c r="LBL20" s="2133"/>
      <c r="LBM20" s="2133"/>
      <c r="LBN20" s="2133"/>
      <c r="LBO20" s="2133"/>
      <c r="LBR20" s="2133"/>
      <c r="LBS20" s="2133"/>
      <c r="LBT20" s="2133"/>
      <c r="LBU20" s="2133"/>
      <c r="LBV20" s="2133"/>
      <c r="LBW20" s="2133"/>
      <c r="LBZ20" s="2133"/>
    </row>
    <row r="21" spans="1:8190" ht="15" customHeight="1">
      <c r="A21" s="2135" t="s">
        <v>878</v>
      </c>
      <c r="B21" s="2136" t="s">
        <v>738</v>
      </c>
      <c r="C21" s="2136"/>
      <c r="D21" s="2136"/>
      <c r="E21" s="975"/>
      <c r="F21" s="975"/>
      <c r="G21" s="975"/>
      <c r="H21" s="975"/>
      <c r="I21" s="975"/>
      <c r="J21" s="975"/>
      <c r="K21" s="975"/>
      <c r="L21" s="975"/>
      <c r="M21" s="975"/>
      <c r="N21" s="975"/>
      <c r="O21" s="975"/>
      <c r="P21" s="975"/>
      <c r="Q21" s="975"/>
      <c r="R21" s="975"/>
      <c r="S21" s="975"/>
      <c r="V21" s="2133"/>
      <c r="W21" s="2133"/>
      <c r="X21" s="2133"/>
      <c r="Y21" s="2133"/>
      <c r="Z21" s="2133"/>
      <c r="AA21" s="2133"/>
      <c r="AD21" s="2133"/>
      <c r="AE21" s="2133"/>
      <c r="AF21" s="2133"/>
      <c r="AG21" s="2133"/>
      <c r="AH21" s="2133"/>
      <c r="AI21" s="2133"/>
      <c r="AL21" s="2133"/>
      <c r="AM21" s="2133"/>
      <c r="AN21" s="2133"/>
      <c r="AO21" s="2133"/>
      <c r="AP21" s="2133"/>
      <c r="AQ21" s="2133"/>
      <c r="AT21" s="2133"/>
      <c r="AU21" s="2133"/>
      <c r="AV21" s="2133"/>
      <c r="AW21" s="2133"/>
      <c r="AX21" s="2133"/>
      <c r="AY21" s="2133"/>
      <c r="BB21" s="2133"/>
      <c r="BC21" s="2133"/>
      <c r="BD21" s="2133"/>
      <c r="BE21" s="2133"/>
      <c r="BF21" s="2133"/>
      <c r="BG21" s="2133"/>
      <c r="BJ21" s="2133"/>
      <c r="BK21" s="2133"/>
      <c r="BL21" s="2133"/>
      <c r="BM21" s="2133"/>
      <c r="BN21" s="2133"/>
      <c r="BO21" s="2133"/>
      <c r="BR21" s="2133"/>
      <c r="BS21" s="2133"/>
      <c r="BT21" s="2133"/>
      <c r="BU21" s="2133"/>
      <c r="BV21" s="2133"/>
      <c r="BW21" s="2133"/>
      <c r="BZ21" s="2133"/>
      <c r="CA21" s="2133"/>
      <c r="CB21" s="2133"/>
      <c r="CC21" s="2133"/>
      <c r="CD21" s="2133"/>
      <c r="CE21" s="2133"/>
      <c r="CH21" s="2133"/>
      <c r="CI21" s="2133"/>
      <c r="CJ21" s="2133"/>
      <c r="CK21" s="2133"/>
      <c r="CL21" s="2133"/>
      <c r="CM21" s="2133"/>
      <c r="CP21" s="2133"/>
      <c r="CQ21" s="2133"/>
      <c r="CR21" s="2133"/>
      <c r="CS21" s="2133"/>
      <c r="CT21" s="2133"/>
      <c r="CU21" s="2133"/>
      <c r="CX21" s="2133"/>
      <c r="CY21" s="2133"/>
      <c r="CZ21" s="2133"/>
      <c r="DA21" s="2133"/>
      <c r="DB21" s="2133"/>
      <c r="DC21" s="2133"/>
      <c r="DF21" s="2133"/>
      <c r="DG21" s="2133"/>
      <c r="DH21" s="2133"/>
      <c r="DI21" s="2133"/>
      <c r="DJ21" s="2133"/>
      <c r="DK21" s="2133"/>
      <c r="DN21" s="2133"/>
      <c r="DO21" s="2133"/>
      <c r="DP21" s="2133"/>
      <c r="DQ21" s="2133"/>
      <c r="DR21" s="2133"/>
      <c r="DS21" s="2133"/>
      <c r="DV21" s="2133"/>
      <c r="DW21" s="2133"/>
      <c r="DX21" s="2133"/>
      <c r="DY21" s="2133"/>
      <c r="DZ21" s="2133"/>
      <c r="EA21" s="2133"/>
      <c r="ED21" s="2133"/>
      <c r="EE21" s="2133"/>
      <c r="EF21" s="2133"/>
      <c r="EG21" s="2133"/>
      <c r="EH21" s="2133"/>
      <c r="EI21" s="2133"/>
      <c r="EL21" s="2133"/>
      <c r="EM21" s="2133"/>
      <c r="EN21" s="2133"/>
      <c r="EO21" s="2133"/>
      <c r="EP21" s="2133"/>
      <c r="EQ21" s="2133"/>
      <c r="ET21" s="2133"/>
      <c r="EU21" s="2133"/>
      <c r="EV21" s="2133"/>
      <c r="EW21" s="2133"/>
      <c r="EX21" s="2133"/>
      <c r="EY21" s="2133"/>
      <c r="FB21" s="2133"/>
      <c r="FC21" s="2133"/>
      <c r="FD21" s="2133"/>
      <c r="FE21" s="2133"/>
      <c r="FF21" s="2133"/>
      <c r="FG21" s="2133"/>
      <c r="FJ21" s="2133"/>
      <c r="FK21" s="2133"/>
      <c r="FL21" s="2133"/>
      <c r="FM21" s="2133"/>
      <c r="FN21" s="2133"/>
      <c r="FO21" s="2133"/>
      <c r="FR21" s="2133"/>
      <c r="FS21" s="2133"/>
      <c r="FT21" s="2133"/>
      <c r="FU21" s="2133"/>
      <c r="FV21" s="2133"/>
      <c r="FW21" s="2133"/>
      <c r="FZ21" s="2133"/>
      <c r="GA21" s="2133"/>
      <c r="GB21" s="2133"/>
      <c r="GC21" s="2133"/>
      <c r="GD21" s="2133"/>
      <c r="GE21" s="2133"/>
      <c r="GH21" s="2133"/>
      <c r="GI21" s="2133"/>
      <c r="GJ21" s="2133"/>
      <c r="GK21" s="2133"/>
      <c r="GL21" s="2133"/>
      <c r="GM21" s="2133"/>
      <c r="GP21" s="2133"/>
      <c r="GQ21" s="2133"/>
      <c r="GR21" s="2133"/>
      <c r="GS21" s="2133"/>
      <c r="GT21" s="2133"/>
      <c r="GU21" s="2133"/>
      <c r="GX21" s="2133"/>
      <c r="GY21" s="2133"/>
      <c r="GZ21" s="2133"/>
      <c r="HA21" s="2133"/>
      <c r="HB21" s="2133"/>
      <c r="HC21" s="2133"/>
      <c r="HF21" s="2133"/>
      <c r="HG21" s="2133"/>
      <c r="HH21" s="2133"/>
      <c r="HI21" s="2133"/>
      <c r="HJ21" s="2133"/>
      <c r="HK21" s="2133"/>
      <c r="HN21" s="2133"/>
      <c r="HO21" s="2133"/>
      <c r="HP21" s="2133"/>
      <c r="HQ21" s="2133"/>
      <c r="HR21" s="2133"/>
      <c r="HS21" s="2133"/>
      <c r="HV21" s="2133"/>
      <c r="HW21" s="2133"/>
      <c r="HX21" s="2133"/>
      <c r="HY21" s="2133"/>
      <c r="HZ21" s="2133"/>
      <c r="IA21" s="2133"/>
      <c r="ID21" s="2133"/>
      <c r="IE21" s="2133"/>
      <c r="IF21" s="2133"/>
      <c r="IG21" s="2133"/>
      <c r="IH21" s="2133"/>
      <c r="II21" s="2133"/>
      <c r="IL21" s="2133"/>
      <c r="IM21" s="2133"/>
      <c r="IN21" s="2133"/>
      <c r="IO21" s="2133"/>
      <c r="IP21" s="2133"/>
      <c r="IQ21" s="2133"/>
      <c r="IT21" s="2133"/>
      <c r="IU21" s="2133"/>
      <c r="IV21" s="2133"/>
      <c r="IW21" s="2133"/>
      <c r="IX21" s="2133"/>
      <c r="IY21" s="2133"/>
      <c r="JB21" s="2133"/>
      <c r="JC21" s="2133"/>
      <c r="JD21" s="2133"/>
      <c r="JE21" s="2133"/>
      <c r="JF21" s="2133"/>
      <c r="JG21" s="2133"/>
      <c r="JJ21" s="2133"/>
      <c r="JK21" s="2133"/>
      <c r="JL21" s="2133"/>
      <c r="JM21" s="2133"/>
      <c r="JN21" s="2133"/>
      <c r="JO21" s="2133"/>
      <c r="JR21" s="2133"/>
      <c r="JS21" s="2133"/>
      <c r="JT21" s="2133"/>
      <c r="JU21" s="2133"/>
      <c r="JV21" s="2133"/>
      <c r="JW21" s="2133"/>
      <c r="JZ21" s="2133"/>
      <c r="KA21" s="2133"/>
      <c r="KB21" s="2133"/>
      <c r="KC21" s="2133"/>
      <c r="KD21" s="2133"/>
      <c r="KE21" s="2133"/>
      <c r="KH21" s="2133"/>
      <c r="KI21" s="2133"/>
      <c r="KJ21" s="2133"/>
      <c r="KK21" s="2133"/>
      <c r="KL21" s="2133"/>
      <c r="KM21" s="2133"/>
      <c r="KP21" s="2133"/>
      <c r="KQ21" s="2133"/>
      <c r="KR21" s="2133"/>
      <c r="KS21" s="2133"/>
      <c r="KT21" s="2133"/>
      <c r="KU21" s="2133"/>
      <c r="KX21" s="2133"/>
      <c r="KY21" s="2133"/>
      <c r="KZ21" s="2133"/>
      <c r="LA21" s="2133"/>
      <c r="LB21" s="2133"/>
      <c r="LC21" s="2133"/>
      <c r="LF21" s="2133"/>
      <c r="LG21" s="2133"/>
      <c r="LH21" s="2133"/>
      <c r="LI21" s="2133"/>
      <c r="LJ21" s="2133"/>
      <c r="LK21" s="2133"/>
      <c r="LN21" s="2133"/>
      <c r="LO21" s="2133"/>
      <c r="LP21" s="2133"/>
      <c r="LQ21" s="2133"/>
      <c r="LR21" s="2133"/>
      <c r="LS21" s="2133"/>
      <c r="LV21" s="2133"/>
      <c r="LW21" s="2133"/>
      <c r="LX21" s="2133"/>
      <c r="LY21" s="2133"/>
      <c r="LZ21" s="2133"/>
      <c r="MA21" s="2133"/>
      <c r="MD21" s="2133"/>
      <c r="ME21" s="2133"/>
      <c r="MF21" s="2133"/>
      <c r="MG21" s="2133"/>
      <c r="MH21" s="2133"/>
      <c r="MI21" s="2133"/>
      <c r="ML21" s="2133"/>
      <c r="MM21" s="2133"/>
      <c r="MN21" s="2133"/>
      <c r="MO21" s="2133"/>
      <c r="MP21" s="2133"/>
      <c r="MQ21" s="2133"/>
      <c r="MT21" s="2133"/>
      <c r="MU21" s="2133"/>
      <c r="MV21" s="2133"/>
      <c r="MW21" s="2133"/>
      <c r="MX21" s="2133"/>
      <c r="MY21" s="2133"/>
      <c r="NB21" s="2133"/>
      <c r="NC21" s="2133"/>
      <c r="ND21" s="2133"/>
      <c r="NE21" s="2133"/>
      <c r="NF21" s="2133"/>
      <c r="NG21" s="2133"/>
      <c r="NJ21" s="2133"/>
      <c r="NK21" s="2133"/>
      <c r="NL21" s="2133"/>
      <c r="NM21" s="2133"/>
      <c r="NN21" s="2133"/>
      <c r="NO21" s="2133"/>
      <c r="NR21" s="2133"/>
      <c r="NS21" s="2133"/>
      <c r="NT21" s="2133"/>
      <c r="NU21" s="2133"/>
      <c r="NV21" s="2133"/>
      <c r="NW21" s="2133"/>
      <c r="NZ21" s="2133"/>
      <c r="OA21" s="2133"/>
      <c r="OB21" s="2133"/>
      <c r="OC21" s="2133"/>
      <c r="OD21" s="2133"/>
      <c r="OE21" s="2133"/>
      <c r="OH21" s="2133"/>
      <c r="OI21" s="2133"/>
      <c r="OJ21" s="2133"/>
      <c r="OK21" s="2133"/>
      <c r="OL21" s="2133"/>
      <c r="OM21" s="2133"/>
      <c r="OP21" s="2133"/>
      <c r="OQ21" s="2133"/>
      <c r="OR21" s="2133"/>
      <c r="OS21" s="2133"/>
      <c r="OT21" s="2133"/>
      <c r="OU21" s="2133"/>
      <c r="OX21" s="2133"/>
      <c r="OY21" s="2133"/>
      <c r="OZ21" s="2133"/>
      <c r="PA21" s="2133"/>
      <c r="PB21" s="2133"/>
      <c r="PC21" s="2133"/>
      <c r="PF21" s="2133"/>
      <c r="PG21" s="2133"/>
      <c r="PH21" s="2133"/>
      <c r="PI21" s="2133"/>
      <c r="PJ21" s="2133"/>
      <c r="PK21" s="2133"/>
      <c r="PN21" s="2133"/>
      <c r="PO21" s="2133"/>
      <c r="PP21" s="2133"/>
      <c r="PQ21" s="2133"/>
      <c r="PR21" s="2133"/>
      <c r="PS21" s="2133"/>
      <c r="PV21" s="2133"/>
      <c r="PW21" s="2133"/>
      <c r="PX21" s="2133"/>
      <c r="PY21" s="2133"/>
      <c r="PZ21" s="2133"/>
      <c r="QA21" s="2133"/>
      <c r="QD21" s="2133"/>
      <c r="QE21" s="2133"/>
      <c r="QF21" s="2133"/>
      <c r="QG21" s="2133"/>
      <c r="QH21" s="2133"/>
      <c r="QI21" s="2133"/>
      <c r="QL21" s="2133"/>
      <c r="QM21" s="2133"/>
      <c r="QN21" s="2133"/>
      <c r="QO21" s="2133"/>
      <c r="QP21" s="2133"/>
      <c r="QQ21" s="2133"/>
      <c r="QT21" s="2133"/>
      <c r="QU21" s="2133"/>
      <c r="QV21" s="2133"/>
      <c r="QW21" s="2133"/>
      <c r="QX21" s="2133"/>
      <c r="QY21" s="2133"/>
      <c r="RB21" s="2133"/>
      <c r="RC21" s="2133"/>
      <c r="RD21" s="2133"/>
      <c r="RE21" s="2133"/>
      <c r="RF21" s="2133"/>
      <c r="RG21" s="2133"/>
      <c r="RJ21" s="2133"/>
      <c r="RK21" s="2133"/>
      <c r="RL21" s="2133"/>
      <c r="RM21" s="2133"/>
      <c r="RN21" s="2133"/>
      <c r="RO21" s="2133"/>
      <c r="RR21" s="2133"/>
      <c r="RS21" s="2133"/>
      <c r="RT21" s="2133"/>
      <c r="RU21" s="2133"/>
      <c r="RV21" s="2133"/>
      <c r="RW21" s="2133"/>
      <c r="RZ21" s="2133"/>
      <c r="SA21" s="2133"/>
      <c r="SB21" s="2133"/>
      <c r="SC21" s="2133"/>
      <c r="SD21" s="2133"/>
      <c r="SE21" s="2133"/>
      <c r="SH21" s="2133"/>
      <c r="SI21" s="2133"/>
      <c r="SJ21" s="2133"/>
      <c r="SK21" s="2133"/>
      <c r="SL21" s="2133"/>
      <c r="SM21" s="2133"/>
      <c r="SP21" s="2133"/>
      <c r="SQ21" s="2133"/>
      <c r="SR21" s="2133"/>
      <c r="SS21" s="2133"/>
      <c r="ST21" s="2133"/>
      <c r="SU21" s="2133"/>
      <c r="SX21" s="2133"/>
      <c r="SY21" s="2133"/>
      <c r="SZ21" s="2133"/>
      <c r="TA21" s="2133"/>
      <c r="TB21" s="2133"/>
      <c r="TC21" s="2133"/>
      <c r="TF21" s="2133"/>
      <c r="TG21" s="2133"/>
      <c r="TH21" s="2133"/>
      <c r="TI21" s="2133"/>
      <c r="TJ21" s="2133"/>
      <c r="TK21" s="2133"/>
      <c r="TN21" s="2133"/>
      <c r="TO21" s="2133"/>
      <c r="TP21" s="2133"/>
      <c r="TQ21" s="2133"/>
      <c r="TR21" s="2133"/>
      <c r="TS21" s="2133"/>
      <c r="TV21" s="2133"/>
      <c r="TW21" s="2133"/>
      <c r="TX21" s="2133"/>
      <c r="TY21" s="2133"/>
      <c r="TZ21" s="2133"/>
      <c r="UA21" s="2133"/>
      <c r="UD21" s="2133"/>
      <c r="UE21" s="2133"/>
      <c r="UF21" s="2133"/>
      <c r="UG21" s="2133"/>
      <c r="UH21" s="2133"/>
      <c r="UI21" s="2133"/>
      <c r="UL21" s="2133"/>
      <c r="UM21" s="2133"/>
      <c r="UN21" s="2133"/>
      <c r="UO21" s="2133"/>
      <c r="UP21" s="2133"/>
      <c r="UQ21" s="2133"/>
      <c r="UT21" s="2133"/>
      <c r="UU21" s="2133"/>
      <c r="UV21" s="2133"/>
      <c r="UW21" s="2133"/>
      <c r="UX21" s="2133"/>
      <c r="UY21" s="2133"/>
      <c r="VB21" s="2133"/>
      <c r="VC21" s="2133"/>
      <c r="VD21" s="2133"/>
      <c r="VE21" s="2133"/>
      <c r="VF21" s="2133"/>
      <c r="VG21" s="2133"/>
      <c r="VJ21" s="2133"/>
      <c r="VK21" s="2133"/>
      <c r="VL21" s="2133"/>
      <c r="VM21" s="2133"/>
      <c r="VN21" s="2133"/>
      <c r="VO21" s="2133"/>
      <c r="VR21" s="2133"/>
      <c r="VS21" s="2133"/>
      <c r="VT21" s="2133"/>
      <c r="VU21" s="2133"/>
      <c r="VV21" s="2133"/>
      <c r="VW21" s="2133"/>
      <c r="VZ21" s="2133"/>
      <c r="WA21" s="2133"/>
      <c r="WB21" s="2133"/>
      <c r="WC21" s="2133"/>
      <c r="WD21" s="2133"/>
      <c r="WE21" s="2133"/>
      <c r="WH21" s="2133"/>
      <c r="WI21" s="2133"/>
      <c r="WJ21" s="2133"/>
      <c r="WK21" s="2133"/>
      <c r="WL21" s="2133"/>
      <c r="WM21" s="2133"/>
      <c r="WP21" s="2133"/>
      <c r="WQ21" s="2133"/>
      <c r="WR21" s="2133"/>
      <c r="WS21" s="2133"/>
      <c r="WT21" s="2133"/>
      <c r="WU21" s="2133"/>
      <c r="WX21" s="2133"/>
      <c r="WY21" s="2133"/>
      <c r="WZ21" s="2133"/>
      <c r="XA21" s="2133"/>
      <c r="XB21" s="2133"/>
      <c r="XC21" s="2133"/>
      <c r="XF21" s="2133"/>
      <c r="XG21" s="2133"/>
      <c r="XH21" s="2133"/>
      <c r="XI21" s="2133"/>
      <c r="XJ21" s="2133"/>
      <c r="XK21" s="2133"/>
      <c r="XN21" s="2133"/>
      <c r="XO21" s="2133"/>
      <c r="XP21" s="2133"/>
      <c r="XQ21" s="2133"/>
      <c r="XR21" s="2133"/>
      <c r="XS21" s="2133"/>
      <c r="XV21" s="2133"/>
      <c r="XW21" s="2133"/>
      <c r="XX21" s="2133"/>
      <c r="XY21" s="2133"/>
      <c r="XZ21" s="2133"/>
      <c r="YA21" s="2133"/>
      <c r="YD21" s="2133"/>
      <c r="YE21" s="2133"/>
      <c r="YF21" s="2133"/>
      <c r="YG21" s="2133"/>
      <c r="YH21" s="2133"/>
      <c r="YI21" s="2133"/>
      <c r="YL21" s="2133"/>
      <c r="YM21" s="2133"/>
      <c r="YN21" s="2133"/>
      <c r="YO21" s="2133"/>
      <c r="YP21" s="2133"/>
      <c r="YQ21" s="2133"/>
      <c r="YT21" s="2133"/>
      <c r="YU21" s="2133"/>
      <c r="YV21" s="2133"/>
      <c r="YW21" s="2133"/>
      <c r="YX21" s="2133"/>
      <c r="YY21" s="2133"/>
      <c r="ZB21" s="2133"/>
      <c r="ZC21" s="2133"/>
      <c r="ZD21" s="2133"/>
      <c r="ZE21" s="2133"/>
      <c r="ZF21" s="2133"/>
      <c r="ZG21" s="2133"/>
      <c r="ZJ21" s="2133"/>
      <c r="ZK21" s="2133"/>
      <c r="ZL21" s="2133"/>
      <c r="ZM21" s="2133"/>
      <c r="ZN21" s="2133"/>
      <c r="ZO21" s="2133"/>
      <c r="ZR21" s="2133"/>
      <c r="ZS21" s="2133"/>
      <c r="ZT21" s="2133"/>
      <c r="ZU21" s="2133"/>
      <c r="ZV21" s="2133"/>
      <c r="ZW21" s="2133"/>
      <c r="ZZ21" s="2133"/>
      <c r="AAA21" s="2133"/>
      <c r="AAB21" s="2133"/>
      <c r="AAC21" s="2133"/>
      <c r="AAD21" s="2133"/>
      <c r="AAE21" s="2133"/>
      <c r="AAH21" s="2133"/>
      <c r="AAI21" s="2133"/>
      <c r="AAJ21" s="2133"/>
      <c r="AAK21" s="2133"/>
      <c r="AAL21" s="2133"/>
      <c r="AAM21" s="2133"/>
      <c r="AAP21" s="2133"/>
      <c r="AAQ21" s="2133"/>
      <c r="AAR21" s="2133"/>
      <c r="AAS21" s="2133"/>
      <c r="AAT21" s="2133"/>
      <c r="AAU21" s="2133"/>
      <c r="AAX21" s="2133"/>
      <c r="AAY21" s="2133"/>
      <c r="AAZ21" s="2133"/>
      <c r="ABA21" s="2133"/>
      <c r="ABB21" s="2133"/>
      <c r="ABC21" s="2133"/>
      <c r="ABF21" s="2133"/>
      <c r="ABG21" s="2133"/>
      <c r="ABH21" s="2133"/>
      <c r="ABI21" s="2133"/>
      <c r="ABJ21" s="2133"/>
      <c r="ABK21" s="2133"/>
      <c r="ABN21" s="2133"/>
      <c r="ABO21" s="2133"/>
      <c r="ABP21" s="2133"/>
      <c r="ABQ21" s="2133"/>
      <c r="ABR21" s="2133"/>
      <c r="ABS21" s="2133"/>
      <c r="ABV21" s="2133"/>
      <c r="ABW21" s="2133"/>
      <c r="ABX21" s="2133"/>
      <c r="ABY21" s="2133"/>
      <c r="ABZ21" s="2133"/>
      <c r="ACA21" s="2133"/>
      <c r="ACD21" s="2133"/>
      <c r="ACE21" s="2133"/>
      <c r="ACF21" s="2133"/>
      <c r="ACG21" s="2133"/>
      <c r="ACH21" s="2133"/>
      <c r="ACI21" s="2133"/>
      <c r="ACL21" s="2133"/>
      <c r="ACM21" s="2133"/>
      <c r="ACN21" s="2133"/>
      <c r="ACO21" s="2133"/>
      <c r="ACP21" s="2133"/>
      <c r="ACQ21" s="2133"/>
      <c r="ACT21" s="2133"/>
      <c r="ACU21" s="2133"/>
      <c r="ACV21" s="2133"/>
      <c r="ACW21" s="2133"/>
      <c r="ACX21" s="2133"/>
      <c r="ACY21" s="2133"/>
      <c r="ADB21" s="2133"/>
      <c r="ADC21" s="2133"/>
      <c r="ADD21" s="2133"/>
      <c r="ADE21" s="2133"/>
      <c r="ADF21" s="2133"/>
      <c r="ADG21" s="2133"/>
      <c r="ADJ21" s="2133"/>
      <c r="ADK21" s="2133"/>
      <c r="ADL21" s="2133"/>
      <c r="ADM21" s="2133"/>
      <c r="ADN21" s="2133"/>
      <c r="ADO21" s="2133"/>
      <c r="ADR21" s="2133"/>
      <c r="ADS21" s="2133"/>
      <c r="ADT21" s="2133"/>
      <c r="ADU21" s="2133"/>
      <c r="ADV21" s="2133"/>
      <c r="ADW21" s="2133"/>
      <c r="ADZ21" s="2133"/>
      <c r="AEA21" s="2133"/>
      <c r="AEB21" s="2133"/>
      <c r="AEC21" s="2133"/>
      <c r="AED21" s="2133"/>
      <c r="AEE21" s="2133"/>
      <c r="AEH21" s="2133"/>
      <c r="AEI21" s="2133"/>
      <c r="AEJ21" s="2133"/>
      <c r="AEK21" s="2133"/>
      <c r="AEL21" s="2133"/>
      <c r="AEM21" s="2133"/>
      <c r="AEP21" s="2133"/>
      <c r="AEQ21" s="2133"/>
      <c r="AER21" s="2133"/>
      <c r="AES21" s="2133"/>
      <c r="AET21" s="2133"/>
      <c r="AEU21" s="2133"/>
      <c r="AEX21" s="2133"/>
      <c r="AEY21" s="2133"/>
      <c r="AEZ21" s="2133"/>
      <c r="AFA21" s="2133"/>
      <c r="AFB21" s="2133"/>
      <c r="AFC21" s="2133"/>
      <c r="AFF21" s="2133"/>
      <c r="AFG21" s="2133"/>
      <c r="AFH21" s="2133"/>
      <c r="AFI21" s="2133"/>
      <c r="AFJ21" s="2133"/>
      <c r="AFK21" s="2133"/>
      <c r="AFN21" s="2133"/>
      <c r="AFO21" s="2133"/>
      <c r="AFP21" s="2133"/>
      <c r="AFQ21" s="2133"/>
      <c r="AFR21" s="2133"/>
      <c r="AFS21" s="2133"/>
      <c r="AFV21" s="2133"/>
      <c r="AFW21" s="2133"/>
      <c r="AFX21" s="2133"/>
      <c r="AFY21" s="2133"/>
      <c r="AFZ21" s="2133"/>
      <c r="AGA21" s="2133"/>
      <c r="AGD21" s="2133"/>
      <c r="AGE21" s="2133"/>
      <c r="AGF21" s="2133"/>
      <c r="AGG21" s="2133"/>
      <c r="AGH21" s="2133"/>
      <c r="AGI21" s="2133"/>
      <c r="AGL21" s="2133"/>
      <c r="AGM21" s="2133"/>
      <c r="AGN21" s="2133"/>
      <c r="AGO21" s="2133"/>
      <c r="AGP21" s="2133"/>
      <c r="AGQ21" s="2133"/>
      <c r="AGT21" s="2133"/>
      <c r="AGU21" s="2133"/>
      <c r="AGV21" s="2133"/>
      <c r="AGW21" s="2133"/>
      <c r="AGX21" s="2133"/>
      <c r="AGY21" s="2133"/>
      <c r="AHB21" s="2133"/>
      <c r="AHC21" s="2133"/>
      <c r="AHD21" s="2133"/>
      <c r="AHE21" s="2133"/>
      <c r="AHF21" s="2133"/>
      <c r="AHG21" s="2133"/>
      <c r="AHJ21" s="2133"/>
      <c r="AHK21" s="2133"/>
      <c r="AHL21" s="2133"/>
      <c r="AHM21" s="2133"/>
      <c r="AHN21" s="2133"/>
      <c r="AHO21" s="2133"/>
      <c r="AHR21" s="2133"/>
      <c r="AHS21" s="2133"/>
      <c r="AHT21" s="2133"/>
      <c r="AHU21" s="2133"/>
      <c r="AHV21" s="2133"/>
      <c r="AHW21" s="2133"/>
      <c r="AHZ21" s="2133"/>
      <c r="AIA21" s="2133"/>
      <c r="AIB21" s="2133"/>
      <c r="AIC21" s="2133"/>
      <c r="AID21" s="2133"/>
      <c r="AIE21" s="2133"/>
      <c r="AIH21" s="2133"/>
      <c r="AII21" s="2133"/>
      <c r="AIJ21" s="2133"/>
      <c r="AIK21" s="2133"/>
      <c r="AIL21" s="2133"/>
      <c r="AIM21" s="2133"/>
      <c r="AIP21" s="2133"/>
      <c r="AIQ21" s="2133"/>
      <c r="AIR21" s="2133"/>
      <c r="AIS21" s="2133"/>
      <c r="AIT21" s="2133"/>
      <c r="AIU21" s="2133"/>
      <c r="AIX21" s="2133"/>
      <c r="AIY21" s="2133"/>
      <c r="AIZ21" s="2133"/>
      <c r="AJA21" s="2133"/>
      <c r="AJB21" s="2133"/>
      <c r="AJC21" s="2133"/>
      <c r="AJF21" s="2133"/>
      <c r="AJG21" s="2133"/>
      <c r="AJH21" s="2133"/>
      <c r="AJI21" s="2133"/>
      <c r="AJJ21" s="2133"/>
      <c r="AJK21" s="2133"/>
      <c r="AJN21" s="2133"/>
      <c r="AJO21" s="2133"/>
      <c r="AJP21" s="2133"/>
      <c r="AJQ21" s="2133"/>
      <c r="AJR21" s="2133"/>
      <c r="AJS21" s="2133"/>
      <c r="AJV21" s="2133"/>
      <c r="AJW21" s="2133"/>
      <c r="AJX21" s="2133"/>
      <c r="AJY21" s="2133"/>
      <c r="AJZ21" s="2133"/>
      <c r="AKA21" s="2133"/>
      <c r="AKD21" s="2133"/>
      <c r="AKE21" s="2133"/>
      <c r="AKF21" s="2133"/>
      <c r="AKG21" s="2133"/>
      <c r="AKH21" s="2133"/>
      <c r="AKI21" s="2133"/>
      <c r="AKL21" s="2133"/>
      <c r="AKM21" s="2133"/>
      <c r="AKN21" s="2133"/>
      <c r="AKO21" s="2133"/>
      <c r="AKP21" s="2133"/>
      <c r="AKQ21" s="2133"/>
      <c r="AKT21" s="2133"/>
      <c r="AKU21" s="2133"/>
      <c r="AKV21" s="2133"/>
      <c r="AKW21" s="2133"/>
      <c r="AKX21" s="2133"/>
      <c r="AKY21" s="2133"/>
      <c r="ALB21" s="2133"/>
      <c r="ALC21" s="2133"/>
      <c r="ALD21" s="2133"/>
      <c r="ALE21" s="2133"/>
      <c r="ALF21" s="2133"/>
      <c r="ALG21" s="2133"/>
      <c r="ALJ21" s="2133"/>
      <c r="ALK21" s="2133"/>
      <c r="ALL21" s="2133"/>
      <c r="ALM21" s="2133"/>
      <c r="ALN21" s="2133"/>
      <c r="ALO21" s="2133"/>
      <c r="ALR21" s="2133"/>
      <c r="ALS21" s="2133"/>
      <c r="ALT21" s="2133"/>
      <c r="ALU21" s="2133"/>
      <c r="ALV21" s="2133"/>
      <c r="ALW21" s="2133"/>
      <c r="ALZ21" s="2133"/>
      <c r="AMA21" s="2133"/>
      <c r="AMB21" s="2133"/>
      <c r="AMC21" s="2133"/>
      <c r="AMD21" s="2133"/>
      <c r="AME21" s="2133"/>
      <c r="AMH21" s="2133"/>
      <c r="AMI21" s="2133"/>
      <c r="AMJ21" s="2133"/>
      <c r="AMK21" s="2133"/>
      <c r="AML21" s="2133"/>
      <c r="AMM21" s="2133"/>
      <c r="AMP21" s="2133"/>
      <c r="AMQ21" s="2133"/>
      <c r="AMR21" s="2133"/>
      <c r="AMS21" s="2133"/>
      <c r="AMT21" s="2133"/>
      <c r="AMU21" s="2133"/>
      <c r="AMX21" s="2133"/>
      <c r="AMY21" s="2133"/>
      <c r="AMZ21" s="2133"/>
      <c r="ANA21" s="2133"/>
      <c r="ANB21" s="2133"/>
      <c r="ANC21" s="2133"/>
      <c r="ANF21" s="2133"/>
      <c r="ANG21" s="2133"/>
      <c r="ANH21" s="2133"/>
      <c r="ANI21" s="2133"/>
      <c r="ANJ21" s="2133"/>
      <c r="ANK21" s="2133"/>
      <c r="ANN21" s="2133"/>
      <c r="ANO21" s="2133"/>
      <c r="ANP21" s="2133"/>
      <c r="ANQ21" s="2133"/>
      <c r="ANR21" s="2133"/>
      <c r="ANS21" s="2133"/>
      <c r="ANV21" s="2133"/>
      <c r="ANW21" s="2133"/>
      <c r="ANX21" s="2133"/>
      <c r="ANY21" s="2133"/>
      <c r="ANZ21" s="2133"/>
      <c r="AOA21" s="2133"/>
      <c r="AOD21" s="2133"/>
      <c r="AOE21" s="2133"/>
      <c r="AOF21" s="2133"/>
      <c r="AOG21" s="2133"/>
      <c r="AOH21" s="2133"/>
      <c r="AOI21" s="2133"/>
      <c r="AOL21" s="2133"/>
      <c r="AOM21" s="2133"/>
      <c r="AON21" s="2133"/>
      <c r="AOO21" s="2133"/>
      <c r="AOP21" s="2133"/>
      <c r="AOQ21" s="2133"/>
      <c r="AOT21" s="2133"/>
      <c r="AOU21" s="2133"/>
      <c r="AOV21" s="2133"/>
      <c r="AOW21" s="2133"/>
      <c r="AOX21" s="2133"/>
      <c r="AOY21" s="2133"/>
      <c r="APB21" s="2133"/>
      <c r="APC21" s="2133"/>
      <c r="APD21" s="2133"/>
      <c r="APE21" s="2133"/>
      <c r="APF21" s="2133"/>
      <c r="APG21" s="2133"/>
      <c r="APJ21" s="2133"/>
      <c r="APK21" s="2133"/>
      <c r="APL21" s="2133"/>
      <c r="APM21" s="2133"/>
      <c r="APN21" s="2133"/>
      <c r="APO21" s="2133"/>
      <c r="APR21" s="2133"/>
      <c r="APS21" s="2133"/>
      <c r="APT21" s="2133"/>
      <c r="APU21" s="2133"/>
      <c r="APV21" s="2133"/>
      <c r="APW21" s="2133"/>
      <c r="APZ21" s="2133"/>
      <c r="AQA21" s="2133"/>
      <c r="AQB21" s="2133"/>
      <c r="AQC21" s="2133"/>
      <c r="AQD21" s="2133"/>
      <c r="AQE21" s="2133"/>
      <c r="AQH21" s="2133"/>
      <c r="AQI21" s="2133"/>
      <c r="AQJ21" s="2133"/>
      <c r="AQK21" s="2133"/>
      <c r="AQL21" s="2133"/>
      <c r="AQM21" s="2133"/>
      <c r="AQP21" s="2133"/>
      <c r="AQQ21" s="2133"/>
      <c r="AQR21" s="2133"/>
      <c r="AQS21" s="2133"/>
      <c r="AQT21" s="2133"/>
      <c r="AQU21" s="2133"/>
      <c r="AQX21" s="2133"/>
      <c r="AQY21" s="2133"/>
      <c r="AQZ21" s="2133"/>
      <c r="ARA21" s="2133"/>
      <c r="ARB21" s="2133"/>
      <c r="ARC21" s="2133"/>
      <c r="ARF21" s="2133"/>
      <c r="ARG21" s="2133"/>
      <c r="ARH21" s="2133"/>
      <c r="ARI21" s="2133"/>
      <c r="ARJ21" s="2133"/>
      <c r="ARK21" s="2133"/>
      <c r="ARN21" s="2133"/>
      <c r="ARO21" s="2133"/>
      <c r="ARP21" s="2133"/>
      <c r="ARQ21" s="2133"/>
      <c r="ARR21" s="2133"/>
      <c r="ARS21" s="2133"/>
      <c r="ARV21" s="2133"/>
      <c r="ARW21" s="2133"/>
      <c r="ARX21" s="2133"/>
      <c r="ARY21" s="2133"/>
      <c r="ARZ21" s="2133"/>
      <c r="ASA21" s="2133"/>
      <c r="ASD21" s="2133"/>
      <c r="ASE21" s="2133"/>
      <c r="ASF21" s="2133"/>
      <c r="ASG21" s="2133"/>
      <c r="ASH21" s="2133"/>
      <c r="ASI21" s="2133"/>
      <c r="ASL21" s="2133"/>
      <c r="ASM21" s="2133"/>
      <c r="ASN21" s="2133"/>
      <c r="ASO21" s="2133"/>
      <c r="ASP21" s="2133"/>
      <c r="ASQ21" s="2133"/>
      <c r="AST21" s="2133"/>
      <c r="ASU21" s="2133"/>
      <c r="ASV21" s="2133"/>
      <c r="ASW21" s="2133"/>
      <c r="ASX21" s="2133"/>
      <c r="ASY21" s="2133"/>
      <c r="ATB21" s="2133"/>
      <c r="ATC21" s="2133"/>
      <c r="ATD21" s="2133"/>
      <c r="ATE21" s="2133"/>
      <c r="ATF21" s="2133"/>
      <c r="ATG21" s="2133"/>
      <c r="ATJ21" s="2133"/>
      <c r="ATK21" s="2133"/>
      <c r="ATL21" s="2133"/>
      <c r="ATM21" s="2133"/>
      <c r="ATN21" s="2133"/>
      <c r="ATO21" s="2133"/>
      <c r="ATR21" s="2133"/>
      <c r="ATS21" s="2133"/>
      <c r="ATT21" s="2133"/>
      <c r="ATU21" s="2133"/>
      <c r="ATV21" s="2133"/>
      <c r="ATW21" s="2133"/>
      <c r="ATZ21" s="2133"/>
      <c r="AUA21" s="2133"/>
      <c r="AUB21" s="2133"/>
      <c r="AUC21" s="2133"/>
      <c r="AUD21" s="2133"/>
      <c r="AUE21" s="2133"/>
      <c r="AUH21" s="2133"/>
      <c r="AUI21" s="2133"/>
      <c r="AUJ21" s="2133"/>
      <c r="AUK21" s="2133"/>
      <c r="AUL21" s="2133"/>
      <c r="AUM21" s="2133"/>
      <c r="AUP21" s="2133"/>
      <c r="AUQ21" s="2133"/>
      <c r="AUR21" s="2133"/>
      <c r="AUS21" s="2133"/>
      <c r="AUT21" s="2133"/>
      <c r="AUU21" s="2133"/>
      <c r="AUX21" s="2133"/>
      <c r="AUY21" s="2133"/>
      <c r="AUZ21" s="2133"/>
      <c r="AVA21" s="2133"/>
      <c r="AVB21" s="2133"/>
      <c r="AVC21" s="2133"/>
      <c r="AVF21" s="2133"/>
      <c r="AVG21" s="2133"/>
      <c r="AVH21" s="2133"/>
      <c r="AVI21" s="2133"/>
      <c r="AVJ21" s="2133"/>
      <c r="AVK21" s="2133"/>
      <c r="AVN21" s="2133"/>
      <c r="AVO21" s="2133"/>
      <c r="AVP21" s="2133"/>
      <c r="AVQ21" s="2133"/>
      <c r="AVR21" s="2133"/>
      <c r="AVS21" s="2133"/>
      <c r="AVV21" s="2133"/>
      <c r="AVW21" s="2133"/>
      <c r="AVX21" s="2133"/>
      <c r="AVY21" s="2133"/>
      <c r="AVZ21" s="2133"/>
      <c r="AWA21" s="2133"/>
      <c r="AWD21" s="2133"/>
      <c r="AWE21" s="2133"/>
      <c r="AWF21" s="2133"/>
      <c r="AWG21" s="2133"/>
      <c r="AWH21" s="2133"/>
      <c r="AWI21" s="2133"/>
      <c r="AWL21" s="2133"/>
      <c r="AWM21" s="2133"/>
      <c r="AWN21" s="2133"/>
      <c r="AWO21" s="2133"/>
      <c r="AWP21" s="2133"/>
      <c r="AWQ21" s="2133"/>
      <c r="AWT21" s="2133"/>
      <c r="AWU21" s="2133"/>
      <c r="AWV21" s="2133"/>
      <c r="AWW21" s="2133"/>
      <c r="AWX21" s="2133"/>
      <c r="AWY21" s="2133"/>
      <c r="AXB21" s="2133"/>
      <c r="AXC21" s="2133"/>
      <c r="AXD21" s="2133"/>
      <c r="AXE21" s="2133"/>
      <c r="AXF21" s="2133"/>
      <c r="AXG21" s="2133"/>
      <c r="AXJ21" s="2133"/>
      <c r="AXK21" s="2133"/>
      <c r="AXL21" s="2133"/>
      <c r="AXM21" s="2133"/>
      <c r="AXN21" s="2133"/>
      <c r="AXO21" s="2133"/>
      <c r="AXR21" s="2133"/>
      <c r="AXS21" s="2133"/>
      <c r="AXT21" s="2133"/>
      <c r="AXU21" s="2133"/>
      <c r="AXV21" s="2133"/>
      <c r="AXW21" s="2133"/>
      <c r="AXZ21" s="2133"/>
      <c r="AYA21" s="2133"/>
      <c r="AYB21" s="2133"/>
      <c r="AYC21" s="2133"/>
      <c r="AYD21" s="2133"/>
      <c r="AYE21" s="2133"/>
      <c r="AYH21" s="2133"/>
      <c r="AYI21" s="2133"/>
      <c r="AYJ21" s="2133"/>
      <c r="AYK21" s="2133"/>
      <c r="AYL21" s="2133"/>
      <c r="AYM21" s="2133"/>
      <c r="AYP21" s="2133"/>
      <c r="AYQ21" s="2133"/>
      <c r="AYR21" s="2133"/>
      <c r="AYS21" s="2133"/>
      <c r="AYT21" s="2133"/>
      <c r="AYU21" s="2133"/>
      <c r="AYX21" s="2133"/>
      <c r="AYY21" s="2133"/>
      <c r="AYZ21" s="2133"/>
      <c r="AZA21" s="2133"/>
      <c r="AZB21" s="2133"/>
      <c r="AZC21" s="2133"/>
      <c r="AZF21" s="2133"/>
      <c r="AZG21" s="2133"/>
      <c r="AZH21" s="2133"/>
      <c r="AZI21" s="2133"/>
      <c r="AZJ21" s="2133"/>
      <c r="AZK21" s="2133"/>
      <c r="AZN21" s="2133"/>
      <c r="AZO21" s="2133"/>
      <c r="AZP21" s="2133"/>
      <c r="AZQ21" s="2133"/>
      <c r="AZR21" s="2133"/>
      <c r="AZS21" s="2133"/>
      <c r="AZV21" s="2133"/>
      <c r="AZW21" s="2133"/>
      <c r="AZX21" s="2133"/>
      <c r="AZY21" s="2133"/>
      <c r="AZZ21" s="2133"/>
      <c r="BAA21" s="2133"/>
      <c r="BAD21" s="2133"/>
      <c r="BAE21" s="2133"/>
      <c r="BAF21" s="2133"/>
      <c r="BAG21" s="2133"/>
      <c r="BAH21" s="2133"/>
      <c r="BAI21" s="2133"/>
      <c r="BAL21" s="2133"/>
      <c r="BAM21" s="2133"/>
      <c r="BAN21" s="2133"/>
      <c r="BAO21" s="2133"/>
      <c r="BAP21" s="2133"/>
      <c r="BAQ21" s="2133"/>
      <c r="BAT21" s="2133"/>
      <c r="BAU21" s="2133"/>
      <c r="BAV21" s="2133"/>
      <c r="BAW21" s="2133"/>
      <c r="BAX21" s="2133"/>
      <c r="BAY21" s="2133"/>
      <c r="BBB21" s="2133"/>
      <c r="BBC21" s="2133"/>
      <c r="BBD21" s="2133"/>
      <c r="BBE21" s="2133"/>
      <c r="BBF21" s="2133"/>
      <c r="BBG21" s="2133"/>
      <c r="BBJ21" s="2133"/>
      <c r="BBK21" s="2133"/>
      <c r="BBL21" s="2133"/>
      <c r="BBM21" s="2133"/>
      <c r="BBN21" s="2133"/>
      <c r="BBO21" s="2133"/>
      <c r="BBR21" s="2133"/>
      <c r="BBS21" s="2133"/>
      <c r="BBT21" s="2133"/>
      <c r="BBU21" s="2133"/>
      <c r="BBV21" s="2133"/>
      <c r="BBW21" s="2133"/>
      <c r="BBZ21" s="2133"/>
      <c r="BCA21" s="2133"/>
      <c r="BCB21" s="2133"/>
      <c r="BCC21" s="2133"/>
      <c r="BCD21" s="2133"/>
      <c r="BCE21" s="2133"/>
      <c r="BCH21" s="2133"/>
      <c r="BCI21" s="2133"/>
      <c r="BCJ21" s="2133"/>
      <c r="BCK21" s="2133"/>
      <c r="BCL21" s="2133"/>
      <c r="BCM21" s="2133"/>
      <c r="BCP21" s="2133"/>
      <c r="BCQ21" s="2133"/>
      <c r="BCR21" s="2133"/>
      <c r="BCS21" s="2133"/>
      <c r="BCT21" s="2133"/>
      <c r="BCU21" s="2133"/>
      <c r="BCX21" s="2133"/>
      <c r="BCY21" s="2133"/>
      <c r="BCZ21" s="2133"/>
      <c r="BDA21" s="2133"/>
      <c r="BDB21" s="2133"/>
      <c r="BDC21" s="2133"/>
      <c r="BDF21" s="2133"/>
      <c r="BDG21" s="2133"/>
      <c r="BDH21" s="2133"/>
      <c r="BDI21" s="2133"/>
      <c r="BDJ21" s="2133"/>
      <c r="BDK21" s="2133"/>
      <c r="BDN21" s="2133"/>
      <c r="BDO21" s="2133"/>
      <c r="BDP21" s="2133"/>
      <c r="BDQ21" s="2133"/>
      <c r="BDR21" s="2133"/>
      <c r="BDS21" s="2133"/>
      <c r="BDV21" s="2133"/>
      <c r="BDW21" s="2133"/>
      <c r="BDX21" s="2133"/>
      <c r="BDY21" s="2133"/>
      <c r="BDZ21" s="2133"/>
      <c r="BEA21" s="2133"/>
      <c r="BED21" s="2133"/>
      <c r="BEE21" s="2133"/>
      <c r="BEF21" s="2133"/>
      <c r="BEG21" s="2133"/>
      <c r="BEH21" s="2133"/>
      <c r="BEI21" s="2133"/>
      <c r="BEL21" s="2133"/>
      <c r="BEM21" s="2133"/>
      <c r="BEN21" s="2133"/>
      <c r="BEO21" s="2133"/>
      <c r="BEP21" s="2133"/>
      <c r="BEQ21" s="2133"/>
      <c r="BET21" s="2133"/>
      <c r="BEU21" s="2133"/>
      <c r="BEV21" s="2133"/>
      <c r="BEW21" s="2133"/>
      <c r="BEX21" s="2133"/>
      <c r="BEY21" s="2133"/>
      <c r="BFB21" s="2133"/>
      <c r="BFC21" s="2133"/>
      <c r="BFD21" s="2133"/>
      <c r="BFE21" s="2133"/>
      <c r="BFF21" s="2133"/>
      <c r="BFG21" s="2133"/>
      <c r="BFJ21" s="2133"/>
      <c r="BFK21" s="2133"/>
      <c r="BFL21" s="2133"/>
      <c r="BFM21" s="2133"/>
      <c r="BFN21" s="2133"/>
      <c r="BFO21" s="2133"/>
      <c r="BFR21" s="2133"/>
      <c r="BFS21" s="2133"/>
      <c r="BFT21" s="2133"/>
      <c r="BFU21" s="2133"/>
      <c r="BFV21" s="2133"/>
      <c r="BFW21" s="2133"/>
      <c r="BFZ21" s="2133"/>
      <c r="BGA21" s="2133"/>
      <c r="BGB21" s="2133"/>
      <c r="BGC21" s="2133"/>
      <c r="BGD21" s="2133"/>
      <c r="BGE21" s="2133"/>
      <c r="BGH21" s="2133"/>
      <c r="BGI21" s="2133"/>
      <c r="BGJ21" s="2133"/>
      <c r="BGK21" s="2133"/>
      <c r="BGL21" s="2133"/>
      <c r="BGM21" s="2133"/>
      <c r="BGP21" s="2133"/>
      <c r="BGQ21" s="2133"/>
      <c r="BGR21" s="2133"/>
      <c r="BGS21" s="2133"/>
      <c r="BGT21" s="2133"/>
      <c r="BGU21" s="2133"/>
      <c r="BGX21" s="2133"/>
      <c r="BGY21" s="2133"/>
      <c r="BGZ21" s="2133"/>
      <c r="BHA21" s="2133"/>
      <c r="BHB21" s="2133"/>
      <c r="BHC21" s="2133"/>
      <c r="BHF21" s="2133"/>
      <c r="BHG21" s="2133"/>
      <c r="BHH21" s="2133"/>
      <c r="BHI21" s="2133"/>
      <c r="BHJ21" s="2133"/>
      <c r="BHK21" s="2133"/>
      <c r="BHN21" s="2133"/>
      <c r="BHO21" s="2133"/>
      <c r="BHP21" s="2133"/>
      <c r="BHQ21" s="2133"/>
      <c r="BHR21" s="2133"/>
      <c r="BHS21" s="2133"/>
      <c r="BHV21" s="2133"/>
      <c r="BHW21" s="2133"/>
      <c r="BHX21" s="2133"/>
      <c r="BHY21" s="2133"/>
      <c r="BHZ21" s="2133"/>
      <c r="BIA21" s="2133"/>
      <c r="BID21" s="2133"/>
      <c r="BIE21" s="2133"/>
      <c r="BIF21" s="2133"/>
      <c r="BIG21" s="2133"/>
      <c r="BIH21" s="2133"/>
      <c r="BII21" s="2133"/>
      <c r="BIL21" s="2133"/>
      <c r="BIM21" s="2133"/>
      <c r="BIN21" s="2133"/>
      <c r="BIO21" s="2133"/>
      <c r="BIP21" s="2133"/>
      <c r="BIQ21" s="2133"/>
      <c r="BIT21" s="2133"/>
      <c r="BIU21" s="2133"/>
      <c r="BIV21" s="2133"/>
      <c r="BIW21" s="2133"/>
      <c r="BIX21" s="2133"/>
      <c r="BIY21" s="2133"/>
      <c r="BJB21" s="2133"/>
      <c r="BJC21" s="2133"/>
      <c r="BJD21" s="2133"/>
      <c r="BJE21" s="2133"/>
      <c r="BJF21" s="2133"/>
      <c r="BJG21" s="2133"/>
      <c r="BJJ21" s="2133"/>
      <c r="BJK21" s="2133"/>
      <c r="BJL21" s="2133"/>
      <c r="BJM21" s="2133"/>
      <c r="BJN21" s="2133"/>
      <c r="BJO21" s="2133"/>
      <c r="BJR21" s="2133"/>
      <c r="BJS21" s="2133"/>
      <c r="BJT21" s="2133"/>
      <c r="BJU21" s="2133"/>
      <c r="BJV21" s="2133"/>
      <c r="BJW21" s="2133"/>
      <c r="BJZ21" s="2133"/>
      <c r="BKA21" s="2133"/>
      <c r="BKB21" s="2133"/>
      <c r="BKC21" s="2133"/>
      <c r="BKD21" s="2133"/>
      <c r="BKE21" s="2133"/>
      <c r="BKH21" s="2133"/>
      <c r="BKI21" s="2133"/>
      <c r="BKJ21" s="2133"/>
      <c r="BKK21" s="2133"/>
      <c r="BKL21" s="2133"/>
      <c r="BKM21" s="2133"/>
      <c r="BKP21" s="2133"/>
      <c r="BKQ21" s="2133"/>
      <c r="BKR21" s="2133"/>
      <c r="BKS21" s="2133"/>
      <c r="BKT21" s="2133"/>
      <c r="BKU21" s="2133"/>
      <c r="BKX21" s="2133"/>
      <c r="BKY21" s="2133"/>
      <c r="BKZ21" s="2133"/>
      <c r="BLA21" s="2133"/>
      <c r="BLB21" s="2133"/>
      <c r="BLC21" s="2133"/>
      <c r="BLF21" s="2133"/>
      <c r="BLG21" s="2133"/>
      <c r="BLH21" s="2133"/>
      <c r="BLI21" s="2133"/>
      <c r="BLJ21" s="2133"/>
      <c r="BLK21" s="2133"/>
      <c r="BLN21" s="2133"/>
      <c r="BLO21" s="2133"/>
      <c r="BLP21" s="2133"/>
      <c r="BLQ21" s="2133"/>
      <c r="BLR21" s="2133"/>
      <c r="BLS21" s="2133"/>
      <c r="BLV21" s="2133"/>
      <c r="BLW21" s="2133"/>
      <c r="BLX21" s="2133"/>
      <c r="BLY21" s="2133"/>
      <c r="BLZ21" s="2133"/>
      <c r="BMA21" s="2133"/>
      <c r="BMD21" s="2133"/>
      <c r="BME21" s="2133"/>
      <c r="BMF21" s="2133"/>
      <c r="BMG21" s="2133"/>
      <c r="BMH21" s="2133"/>
      <c r="BMI21" s="2133"/>
      <c r="BML21" s="2133"/>
      <c r="BMM21" s="2133"/>
      <c r="BMN21" s="2133"/>
      <c r="BMO21" s="2133"/>
      <c r="BMP21" s="2133"/>
      <c r="BMQ21" s="2133"/>
      <c r="BMT21" s="2133"/>
      <c r="BMU21" s="2133"/>
      <c r="BMV21" s="2133"/>
      <c r="BMW21" s="2133"/>
      <c r="BMX21" s="2133"/>
      <c r="BMY21" s="2133"/>
      <c r="BNB21" s="2133"/>
      <c r="BNC21" s="2133"/>
      <c r="BND21" s="2133"/>
      <c r="BNE21" s="2133"/>
      <c r="BNF21" s="2133"/>
      <c r="BNG21" s="2133"/>
      <c r="BNJ21" s="2133"/>
      <c r="BNK21" s="2133"/>
      <c r="BNL21" s="2133"/>
      <c r="BNM21" s="2133"/>
      <c r="BNN21" s="2133"/>
      <c r="BNO21" s="2133"/>
      <c r="BNR21" s="2133"/>
      <c r="BNS21" s="2133"/>
      <c r="BNT21" s="2133"/>
      <c r="BNU21" s="2133"/>
      <c r="BNV21" s="2133"/>
      <c r="BNW21" s="2133"/>
      <c r="BNZ21" s="2133"/>
      <c r="BOA21" s="2133"/>
      <c r="BOB21" s="2133"/>
      <c r="BOC21" s="2133"/>
      <c r="BOD21" s="2133"/>
      <c r="BOE21" s="2133"/>
      <c r="BOH21" s="2133"/>
      <c r="BOI21" s="2133"/>
      <c r="BOJ21" s="2133"/>
      <c r="BOK21" s="2133"/>
      <c r="BOL21" s="2133"/>
      <c r="BOM21" s="2133"/>
      <c r="BOP21" s="2133"/>
      <c r="BOQ21" s="2133"/>
      <c r="BOR21" s="2133"/>
      <c r="BOS21" s="2133"/>
      <c r="BOT21" s="2133"/>
      <c r="BOU21" s="2133"/>
      <c r="BOX21" s="2133"/>
      <c r="BOY21" s="2133"/>
      <c r="BOZ21" s="2133"/>
      <c r="BPA21" s="2133"/>
      <c r="BPB21" s="2133"/>
      <c r="BPC21" s="2133"/>
      <c r="BPF21" s="2133"/>
      <c r="BPG21" s="2133"/>
      <c r="BPH21" s="2133"/>
      <c r="BPI21" s="2133"/>
      <c r="BPJ21" s="2133"/>
      <c r="BPK21" s="2133"/>
      <c r="BPN21" s="2133"/>
      <c r="BPO21" s="2133"/>
      <c r="BPP21" s="2133"/>
      <c r="BPQ21" s="2133"/>
      <c r="BPR21" s="2133"/>
      <c r="BPS21" s="2133"/>
      <c r="BPV21" s="2133"/>
      <c r="BPW21" s="2133"/>
      <c r="BPX21" s="2133"/>
      <c r="BPY21" s="2133"/>
      <c r="BPZ21" s="2133"/>
      <c r="BQA21" s="2133"/>
      <c r="BQD21" s="2133"/>
      <c r="BQE21" s="2133"/>
      <c r="BQF21" s="2133"/>
      <c r="BQG21" s="2133"/>
      <c r="BQH21" s="2133"/>
      <c r="BQI21" s="2133"/>
      <c r="BQL21" s="2133"/>
      <c r="BQM21" s="2133"/>
      <c r="BQN21" s="2133"/>
      <c r="BQO21" s="2133"/>
      <c r="BQP21" s="2133"/>
      <c r="BQQ21" s="2133"/>
      <c r="BQT21" s="2133"/>
      <c r="BQU21" s="2133"/>
      <c r="BQV21" s="2133"/>
      <c r="BQW21" s="2133"/>
      <c r="BQX21" s="2133"/>
      <c r="BQY21" s="2133"/>
      <c r="BRB21" s="2133"/>
      <c r="BRC21" s="2133"/>
      <c r="BRD21" s="2133"/>
      <c r="BRE21" s="2133"/>
      <c r="BRF21" s="2133"/>
      <c r="BRG21" s="2133"/>
      <c r="BRJ21" s="2133"/>
      <c r="BRK21" s="2133"/>
      <c r="BRL21" s="2133"/>
      <c r="BRM21" s="2133"/>
      <c r="BRN21" s="2133"/>
      <c r="BRO21" s="2133"/>
      <c r="BRR21" s="2133"/>
      <c r="BRS21" s="2133"/>
      <c r="BRT21" s="2133"/>
      <c r="BRU21" s="2133"/>
      <c r="BRV21" s="2133"/>
      <c r="BRW21" s="2133"/>
      <c r="BRZ21" s="2133"/>
      <c r="BSA21" s="2133"/>
      <c r="BSB21" s="2133"/>
      <c r="BSC21" s="2133"/>
      <c r="BSD21" s="2133"/>
      <c r="BSE21" s="2133"/>
      <c r="BSH21" s="2133"/>
      <c r="BSI21" s="2133"/>
      <c r="BSJ21" s="2133"/>
      <c r="BSK21" s="2133"/>
      <c r="BSL21" s="2133"/>
      <c r="BSM21" s="2133"/>
      <c r="BSP21" s="2133"/>
      <c r="BSQ21" s="2133"/>
      <c r="BSR21" s="2133"/>
      <c r="BSS21" s="2133"/>
      <c r="BST21" s="2133"/>
      <c r="BSU21" s="2133"/>
      <c r="BSX21" s="2133"/>
      <c r="BSY21" s="2133"/>
      <c r="BSZ21" s="2133"/>
      <c r="BTA21" s="2133"/>
      <c r="BTB21" s="2133"/>
      <c r="BTC21" s="2133"/>
      <c r="BTF21" s="2133"/>
      <c r="BTG21" s="2133"/>
      <c r="BTH21" s="2133"/>
      <c r="BTI21" s="2133"/>
      <c r="BTJ21" s="2133"/>
      <c r="BTK21" s="2133"/>
      <c r="BTN21" s="2133"/>
      <c r="BTO21" s="2133"/>
      <c r="BTP21" s="2133"/>
      <c r="BTQ21" s="2133"/>
      <c r="BTR21" s="2133"/>
      <c r="BTS21" s="2133"/>
      <c r="BTV21" s="2133"/>
      <c r="BTW21" s="2133"/>
      <c r="BTX21" s="2133"/>
      <c r="BTY21" s="2133"/>
      <c r="BTZ21" s="2133"/>
      <c r="BUA21" s="2133"/>
      <c r="BUD21" s="2133"/>
      <c r="BUE21" s="2133"/>
      <c r="BUF21" s="2133"/>
      <c r="BUG21" s="2133"/>
      <c r="BUH21" s="2133"/>
      <c r="BUI21" s="2133"/>
      <c r="BUL21" s="2133"/>
      <c r="BUM21" s="2133"/>
      <c r="BUN21" s="2133"/>
      <c r="BUO21" s="2133"/>
      <c r="BUP21" s="2133"/>
      <c r="BUQ21" s="2133"/>
      <c r="BUT21" s="2133"/>
      <c r="BUU21" s="2133"/>
      <c r="BUV21" s="2133"/>
      <c r="BUW21" s="2133"/>
      <c r="BUX21" s="2133"/>
      <c r="BUY21" s="2133"/>
      <c r="BVB21" s="2133"/>
      <c r="BVC21" s="2133"/>
      <c r="BVD21" s="2133"/>
      <c r="BVE21" s="2133"/>
      <c r="BVF21" s="2133"/>
      <c r="BVG21" s="2133"/>
      <c r="BVJ21" s="2133"/>
      <c r="BVK21" s="2133"/>
      <c r="BVL21" s="2133"/>
      <c r="BVM21" s="2133"/>
      <c r="BVN21" s="2133"/>
      <c r="BVO21" s="2133"/>
      <c r="BVR21" s="2133"/>
      <c r="BVS21" s="2133"/>
      <c r="BVT21" s="2133"/>
      <c r="BVU21" s="2133"/>
      <c r="BVV21" s="2133"/>
      <c r="BVW21" s="2133"/>
      <c r="BVZ21" s="2133"/>
      <c r="BWA21" s="2133"/>
      <c r="BWB21" s="2133"/>
      <c r="BWC21" s="2133"/>
      <c r="BWD21" s="2133"/>
      <c r="BWE21" s="2133"/>
      <c r="BWH21" s="2133"/>
      <c r="BWI21" s="2133"/>
      <c r="BWJ21" s="2133"/>
      <c r="BWK21" s="2133"/>
      <c r="BWL21" s="2133"/>
      <c r="BWM21" s="2133"/>
      <c r="BWP21" s="2133"/>
      <c r="BWQ21" s="2133"/>
      <c r="BWR21" s="2133"/>
      <c r="BWS21" s="2133"/>
      <c r="BWT21" s="2133"/>
      <c r="BWU21" s="2133"/>
      <c r="BWX21" s="2133"/>
      <c r="BWY21" s="2133"/>
      <c r="BWZ21" s="2133"/>
      <c r="BXA21" s="2133"/>
      <c r="BXB21" s="2133"/>
      <c r="BXC21" s="2133"/>
      <c r="BXF21" s="2133"/>
      <c r="BXG21" s="2133"/>
      <c r="BXH21" s="2133"/>
      <c r="BXI21" s="2133"/>
      <c r="BXJ21" s="2133"/>
      <c r="BXK21" s="2133"/>
      <c r="BXN21" s="2133"/>
      <c r="BXO21" s="2133"/>
      <c r="BXP21" s="2133"/>
      <c r="BXQ21" s="2133"/>
      <c r="BXR21" s="2133"/>
      <c r="BXS21" s="2133"/>
      <c r="BXV21" s="2133"/>
      <c r="BXW21" s="2133"/>
      <c r="BXX21" s="2133"/>
      <c r="BXY21" s="2133"/>
      <c r="BXZ21" s="2133"/>
      <c r="BYA21" s="2133"/>
      <c r="BYD21" s="2133"/>
      <c r="BYE21" s="2133"/>
      <c r="BYF21" s="2133"/>
      <c r="BYG21" s="2133"/>
      <c r="BYH21" s="2133"/>
      <c r="BYI21" s="2133"/>
      <c r="BYL21" s="2133"/>
      <c r="BYM21" s="2133"/>
      <c r="BYN21" s="2133"/>
      <c r="BYO21" s="2133"/>
      <c r="BYP21" s="2133"/>
      <c r="BYQ21" s="2133"/>
      <c r="BYT21" s="2133"/>
      <c r="BYU21" s="2133"/>
      <c r="BYV21" s="2133"/>
      <c r="BYW21" s="2133"/>
      <c r="BYX21" s="2133"/>
      <c r="BYY21" s="2133"/>
      <c r="BZB21" s="2133"/>
      <c r="BZC21" s="2133"/>
      <c r="BZD21" s="2133"/>
      <c r="BZE21" s="2133"/>
      <c r="BZF21" s="2133"/>
      <c r="BZG21" s="2133"/>
      <c r="BZJ21" s="2133"/>
      <c r="BZK21" s="2133"/>
      <c r="BZL21" s="2133"/>
      <c r="BZM21" s="2133"/>
      <c r="BZN21" s="2133"/>
      <c r="BZO21" s="2133"/>
      <c r="BZR21" s="2133"/>
      <c r="BZS21" s="2133"/>
      <c r="BZT21" s="2133"/>
      <c r="BZU21" s="2133"/>
      <c r="BZV21" s="2133"/>
      <c r="BZW21" s="2133"/>
      <c r="BZZ21" s="2133"/>
      <c r="CAA21" s="2133"/>
      <c r="CAB21" s="2133"/>
      <c r="CAC21" s="2133"/>
      <c r="CAD21" s="2133"/>
      <c r="CAE21" s="2133"/>
      <c r="CAH21" s="2133"/>
      <c r="CAI21" s="2133"/>
      <c r="CAJ21" s="2133"/>
      <c r="CAK21" s="2133"/>
      <c r="CAL21" s="2133"/>
      <c r="CAM21" s="2133"/>
      <c r="CAP21" s="2133"/>
      <c r="CAQ21" s="2133"/>
      <c r="CAR21" s="2133"/>
      <c r="CAS21" s="2133"/>
      <c r="CAT21" s="2133"/>
      <c r="CAU21" s="2133"/>
      <c r="CAX21" s="2133"/>
      <c r="CAY21" s="2133"/>
      <c r="CAZ21" s="2133"/>
      <c r="CBA21" s="2133"/>
      <c r="CBB21" s="2133"/>
      <c r="CBC21" s="2133"/>
      <c r="CBF21" s="2133"/>
      <c r="CBG21" s="2133"/>
      <c r="CBH21" s="2133"/>
      <c r="CBI21" s="2133"/>
      <c r="CBJ21" s="2133"/>
      <c r="CBK21" s="2133"/>
      <c r="CBN21" s="2133"/>
      <c r="CBO21" s="2133"/>
      <c r="CBP21" s="2133"/>
      <c r="CBQ21" s="2133"/>
      <c r="CBR21" s="2133"/>
      <c r="CBS21" s="2133"/>
      <c r="CBV21" s="2133"/>
      <c r="CBW21" s="2133"/>
      <c r="CBX21" s="2133"/>
      <c r="CBY21" s="2133"/>
      <c r="CBZ21" s="2133"/>
      <c r="CCA21" s="2133"/>
      <c r="CCD21" s="2133"/>
      <c r="CCE21" s="2133"/>
      <c r="CCF21" s="2133"/>
      <c r="CCG21" s="2133"/>
      <c r="CCH21" s="2133"/>
      <c r="CCI21" s="2133"/>
      <c r="CCL21" s="2133"/>
      <c r="CCM21" s="2133"/>
      <c r="CCN21" s="2133"/>
      <c r="CCO21" s="2133"/>
      <c r="CCP21" s="2133"/>
      <c r="CCQ21" s="2133"/>
      <c r="CCT21" s="2133"/>
      <c r="CCU21" s="2133"/>
      <c r="CCV21" s="2133"/>
      <c r="CCW21" s="2133"/>
      <c r="CCX21" s="2133"/>
      <c r="CCY21" s="2133"/>
      <c r="CDB21" s="2133"/>
      <c r="CDC21" s="2133"/>
      <c r="CDD21" s="2133"/>
      <c r="CDE21" s="2133"/>
      <c r="CDF21" s="2133"/>
      <c r="CDG21" s="2133"/>
      <c r="CDJ21" s="2133"/>
      <c r="CDK21" s="2133"/>
      <c r="CDL21" s="2133"/>
      <c r="CDM21" s="2133"/>
      <c r="CDN21" s="2133"/>
      <c r="CDO21" s="2133"/>
      <c r="CDR21" s="2133"/>
      <c r="CDS21" s="2133"/>
      <c r="CDT21" s="2133"/>
      <c r="CDU21" s="2133"/>
      <c r="CDV21" s="2133"/>
      <c r="CDW21" s="2133"/>
      <c r="CDZ21" s="2133"/>
      <c r="CEA21" s="2133"/>
      <c r="CEB21" s="2133"/>
      <c r="CEC21" s="2133"/>
      <c r="CED21" s="2133"/>
      <c r="CEE21" s="2133"/>
      <c r="CEH21" s="2133"/>
      <c r="CEI21" s="2133"/>
      <c r="CEJ21" s="2133"/>
      <c r="CEK21" s="2133"/>
      <c r="CEL21" s="2133"/>
      <c r="CEM21" s="2133"/>
      <c r="CEP21" s="2133"/>
      <c r="CEQ21" s="2133"/>
      <c r="CER21" s="2133"/>
      <c r="CES21" s="2133"/>
      <c r="CET21" s="2133"/>
      <c r="CEU21" s="2133"/>
      <c r="CEX21" s="2133"/>
      <c r="CEY21" s="2133"/>
      <c r="CEZ21" s="2133"/>
      <c r="CFA21" s="2133"/>
      <c r="CFB21" s="2133"/>
      <c r="CFC21" s="2133"/>
      <c r="CFF21" s="2133"/>
      <c r="CFG21" s="2133"/>
      <c r="CFH21" s="2133"/>
      <c r="CFI21" s="2133"/>
      <c r="CFJ21" s="2133"/>
      <c r="CFK21" s="2133"/>
      <c r="CFN21" s="2133"/>
      <c r="CFO21" s="2133"/>
      <c r="CFP21" s="2133"/>
      <c r="CFQ21" s="2133"/>
      <c r="CFR21" s="2133"/>
      <c r="CFS21" s="2133"/>
      <c r="CFV21" s="2133"/>
      <c r="CFW21" s="2133"/>
      <c r="CFX21" s="2133"/>
      <c r="CFY21" s="2133"/>
      <c r="CFZ21" s="2133"/>
      <c r="CGA21" s="2133"/>
      <c r="CGD21" s="2133"/>
      <c r="CGE21" s="2133"/>
      <c r="CGF21" s="2133"/>
      <c r="CGG21" s="2133"/>
      <c r="CGH21" s="2133"/>
      <c r="CGI21" s="2133"/>
      <c r="CGL21" s="2133"/>
      <c r="CGM21" s="2133"/>
      <c r="CGN21" s="2133"/>
      <c r="CGO21" s="2133"/>
      <c r="CGP21" s="2133"/>
      <c r="CGQ21" s="2133"/>
      <c r="CGT21" s="2133"/>
      <c r="CGU21" s="2133"/>
      <c r="CGV21" s="2133"/>
      <c r="CGW21" s="2133"/>
      <c r="CGX21" s="2133"/>
      <c r="CGY21" s="2133"/>
      <c r="CHB21" s="2133"/>
      <c r="CHC21" s="2133"/>
      <c r="CHD21" s="2133"/>
      <c r="CHE21" s="2133"/>
      <c r="CHF21" s="2133"/>
      <c r="CHG21" s="2133"/>
      <c r="CHJ21" s="2133"/>
      <c r="CHK21" s="2133"/>
      <c r="CHL21" s="2133"/>
      <c r="CHM21" s="2133"/>
      <c r="CHN21" s="2133"/>
      <c r="CHO21" s="2133"/>
      <c r="CHR21" s="2133"/>
      <c r="CHS21" s="2133"/>
      <c r="CHT21" s="2133"/>
      <c r="CHU21" s="2133"/>
      <c r="CHV21" s="2133"/>
      <c r="CHW21" s="2133"/>
      <c r="CHZ21" s="2133"/>
      <c r="CIA21" s="2133"/>
      <c r="CIB21" s="2133"/>
      <c r="CIC21" s="2133"/>
      <c r="CID21" s="2133"/>
      <c r="CIE21" s="2133"/>
      <c r="CIH21" s="2133"/>
      <c r="CII21" s="2133"/>
      <c r="CIJ21" s="2133"/>
      <c r="CIK21" s="2133"/>
      <c r="CIL21" s="2133"/>
      <c r="CIM21" s="2133"/>
      <c r="CIP21" s="2133"/>
      <c r="CIQ21" s="2133"/>
      <c r="CIR21" s="2133"/>
      <c r="CIS21" s="2133"/>
      <c r="CIT21" s="2133"/>
      <c r="CIU21" s="2133"/>
      <c r="CIX21" s="2133"/>
      <c r="CIY21" s="2133"/>
      <c r="CIZ21" s="2133"/>
      <c r="CJA21" s="2133"/>
      <c r="CJB21" s="2133"/>
      <c r="CJC21" s="2133"/>
      <c r="CJF21" s="2133"/>
      <c r="CJG21" s="2133"/>
      <c r="CJH21" s="2133"/>
      <c r="CJI21" s="2133"/>
      <c r="CJJ21" s="2133"/>
      <c r="CJK21" s="2133"/>
      <c r="CJN21" s="2133"/>
      <c r="CJO21" s="2133"/>
      <c r="CJP21" s="2133"/>
      <c r="CJQ21" s="2133"/>
      <c r="CJR21" s="2133"/>
      <c r="CJS21" s="2133"/>
      <c r="CJV21" s="2133"/>
      <c r="CJW21" s="2133"/>
      <c r="CJX21" s="2133"/>
      <c r="CJY21" s="2133"/>
      <c r="CJZ21" s="2133"/>
      <c r="CKA21" s="2133"/>
      <c r="CKD21" s="2133"/>
      <c r="CKE21" s="2133"/>
      <c r="CKF21" s="2133"/>
      <c r="CKG21" s="2133"/>
      <c r="CKH21" s="2133"/>
      <c r="CKI21" s="2133"/>
      <c r="CKL21" s="2133"/>
      <c r="CKM21" s="2133"/>
      <c r="CKN21" s="2133"/>
      <c r="CKO21" s="2133"/>
      <c r="CKP21" s="2133"/>
      <c r="CKQ21" s="2133"/>
      <c r="CKT21" s="2133"/>
      <c r="CKU21" s="2133"/>
      <c r="CKV21" s="2133"/>
      <c r="CKW21" s="2133"/>
      <c r="CKX21" s="2133"/>
      <c r="CKY21" s="2133"/>
      <c r="CLB21" s="2133"/>
      <c r="CLC21" s="2133"/>
      <c r="CLD21" s="2133"/>
      <c r="CLE21" s="2133"/>
      <c r="CLF21" s="2133"/>
      <c r="CLG21" s="2133"/>
      <c r="CLJ21" s="2133"/>
      <c r="CLK21" s="2133"/>
      <c r="CLL21" s="2133"/>
      <c r="CLM21" s="2133"/>
      <c r="CLN21" s="2133"/>
      <c r="CLO21" s="2133"/>
      <c r="CLR21" s="2133"/>
      <c r="CLS21" s="2133"/>
      <c r="CLT21" s="2133"/>
      <c r="CLU21" s="2133"/>
      <c r="CLV21" s="2133"/>
      <c r="CLW21" s="2133"/>
      <c r="CLZ21" s="2133"/>
      <c r="CMA21" s="2133"/>
      <c r="CMB21" s="2133"/>
      <c r="CMC21" s="2133"/>
      <c r="CMD21" s="2133"/>
      <c r="CME21" s="2133"/>
      <c r="CMH21" s="2133"/>
      <c r="CMI21" s="2133"/>
      <c r="CMJ21" s="2133"/>
      <c r="CMK21" s="2133"/>
      <c r="CML21" s="2133"/>
      <c r="CMM21" s="2133"/>
      <c r="CMP21" s="2133"/>
      <c r="CMQ21" s="2133"/>
      <c r="CMR21" s="2133"/>
      <c r="CMS21" s="2133"/>
      <c r="CMT21" s="2133"/>
      <c r="CMU21" s="2133"/>
      <c r="CMX21" s="2133"/>
      <c r="CMY21" s="2133"/>
      <c r="CMZ21" s="2133"/>
      <c r="CNA21" s="2133"/>
      <c r="CNB21" s="2133"/>
      <c r="CNC21" s="2133"/>
      <c r="CNF21" s="2133"/>
      <c r="CNG21" s="2133"/>
      <c r="CNH21" s="2133"/>
      <c r="CNI21" s="2133"/>
      <c r="CNJ21" s="2133"/>
      <c r="CNK21" s="2133"/>
      <c r="CNN21" s="2133"/>
      <c r="CNO21" s="2133"/>
      <c r="CNP21" s="2133"/>
      <c r="CNQ21" s="2133"/>
      <c r="CNR21" s="2133"/>
      <c r="CNS21" s="2133"/>
      <c r="CNV21" s="2133"/>
      <c r="CNW21" s="2133"/>
      <c r="CNX21" s="2133"/>
      <c r="CNY21" s="2133"/>
      <c r="CNZ21" s="2133"/>
      <c r="COA21" s="2133"/>
      <c r="COD21" s="2133"/>
      <c r="COE21" s="2133"/>
      <c r="COF21" s="2133"/>
      <c r="COG21" s="2133"/>
      <c r="COH21" s="2133"/>
      <c r="COI21" s="2133"/>
      <c r="COL21" s="2133"/>
      <c r="COM21" s="2133"/>
      <c r="CON21" s="2133"/>
      <c r="COO21" s="2133"/>
      <c r="COP21" s="2133"/>
      <c r="COQ21" s="2133"/>
      <c r="COT21" s="2133"/>
      <c r="COU21" s="2133"/>
      <c r="COV21" s="2133"/>
      <c r="COW21" s="2133"/>
      <c r="COX21" s="2133"/>
      <c r="COY21" s="2133"/>
      <c r="CPB21" s="2133"/>
      <c r="CPC21" s="2133"/>
      <c r="CPD21" s="2133"/>
      <c r="CPE21" s="2133"/>
      <c r="CPF21" s="2133"/>
      <c r="CPG21" s="2133"/>
      <c r="CPJ21" s="2133"/>
      <c r="CPK21" s="2133"/>
      <c r="CPL21" s="2133"/>
      <c r="CPM21" s="2133"/>
      <c r="CPN21" s="2133"/>
      <c r="CPO21" s="2133"/>
      <c r="CPR21" s="2133"/>
      <c r="CPS21" s="2133"/>
      <c r="CPT21" s="2133"/>
      <c r="CPU21" s="2133"/>
      <c r="CPV21" s="2133"/>
      <c r="CPW21" s="2133"/>
      <c r="CPZ21" s="2133"/>
      <c r="CQA21" s="2133"/>
      <c r="CQB21" s="2133"/>
      <c r="CQC21" s="2133"/>
      <c r="CQD21" s="2133"/>
      <c r="CQE21" s="2133"/>
      <c r="CQH21" s="2133"/>
      <c r="CQI21" s="2133"/>
      <c r="CQJ21" s="2133"/>
      <c r="CQK21" s="2133"/>
      <c r="CQL21" s="2133"/>
      <c r="CQM21" s="2133"/>
      <c r="CQP21" s="2133"/>
      <c r="CQQ21" s="2133"/>
      <c r="CQR21" s="2133"/>
      <c r="CQS21" s="2133"/>
      <c r="CQT21" s="2133"/>
      <c r="CQU21" s="2133"/>
      <c r="CQX21" s="2133"/>
      <c r="CQY21" s="2133"/>
      <c r="CQZ21" s="2133"/>
      <c r="CRA21" s="2133"/>
      <c r="CRB21" s="2133"/>
      <c r="CRC21" s="2133"/>
      <c r="CRF21" s="2133"/>
      <c r="CRG21" s="2133"/>
      <c r="CRH21" s="2133"/>
      <c r="CRI21" s="2133"/>
      <c r="CRJ21" s="2133"/>
      <c r="CRK21" s="2133"/>
      <c r="CRN21" s="2133"/>
      <c r="CRO21" s="2133"/>
      <c r="CRP21" s="2133"/>
      <c r="CRQ21" s="2133"/>
      <c r="CRR21" s="2133"/>
      <c r="CRS21" s="2133"/>
      <c r="CRV21" s="2133"/>
      <c r="CRW21" s="2133"/>
      <c r="CRX21" s="2133"/>
      <c r="CRY21" s="2133"/>
      <c r="CRZ21" s="2133"/>
      <c r="CSA21" s="2133"/>
      <c r="CSD21" s="2133"/>
      <c r="CSE21" s="2133"/>
      <c r="CSF21" s="2133"/>
      <c r="CSG21" s="2133"/>
      <c r="CSH21" s="2133"/>
      <c r="CSI21" s="2133"/>
      <c r="CSL21" s="2133"/>
      <c r="CSM21" s="2133"/>
      <c r="CSN21" s="2133"/>
      <c r="CSO21" s="2133"/>
      <c r="CSP21" s="2133"/>
      <c r="CSQ21" s="2133"/>
      <c r="CST21" s="2133"/>
      <c r="CSU21" s="2133"/>
      <c r="CSV21" s="2133"/>
      <c r="CSW21" s="2133"/>
      <c r="CSX21" s="2133"/>
      <c r="CSY21" s="2133"/>
      <c r="CTB21" s="2133"/>
      <c r="CTC21" s="2133"/>
      <c r="CTD21" s="2133"/>
      <c r="CTE21" s="2133"/>
      <c r="CTF21" s="2133"/>
      <c r="CTG21" s="2133"/>
      <c r="CTJ21" s="2133"/>
      <c r="CTK21" s="2133"/>
      <c r="CTL21" s="2133"/>
      <c r="CTM21" s="2133"/>
      <c r="CTN21" s="2133"/>
      <c r="CTO21" s="2133"/>
      <c r="CTR21" s="2133"/>
      <c r="CTS21" s="2133"/>
      <c r="CTT21" s="2133"/>
      <c r="CTU21" s="2133"/>
      <c r="CTV21" s="2133"/>
      <c r="CTW21" s="2133"/>
      <c r="CTZ21" s="2133"/>
      <c r="CUA21" s="2133"/>
      <c r="CUB21" s="2133"/>
      <c r="CUC21" s="2133"/>
      <c r="CUD21" s="2133"/>
      <c r="CUE21" s="2133"/>
      <c r="CUH21" s="2133"/>
      <c r="CUI21" s="2133"/>
      <c r="CUJ21" s="2133"/>
      <c r="CUK21" s="2133"/>
      <c r="CUL21" s="2133"/>
      <c r="CUM21" s="2133"/>
      <c r="CUP21" s="2133"/>
      <c r="CUQ21" s="2133"/>
      <c r="CUR21" s="2133"/>
      <c r="CUS21" s="2133"/>
      <c r="CUT21" s="2133"/>
      <c r="CUU21" s="2133"/>
      <c r="CUX21" s="2133"/>
      <c r="CUY21" s="2133"/>
      <c r="CUZ21" s="2133"/>
      <c r="CVA21" s="2133"/>
      <c r="CVB21" s="2133"/>
      <c r="CVC21" s="2133"/>
      <c r="CVF21" s="2133"/>
      <c r="CVG21" s="2133"/>
      <c r="CVH21" s="2133"/>
      <c r="CVI21" s="2133"/>
      <c r="CVJ21" s="2133"/>
      <c r="CVK21" s="2133"/>
      <c r="CVN21" s="2133"/>
      <c r="CVO21" s="2133"/>
      <c r="CVP21" s="2133"/>
      <c r="CVQ21" s="2133"/>
      <c r="CVR21" s="2133"/>
      <c r="CVS21" s="2133"/>
      <c r="CVV21" s="2133"/>
      <c r="CVW21" s="2133"/>
      <c r="CVX21" s="2133"/>
      <c r="CVY21" s="2133"/>
      <c r="CVZ21" s="2133"/>
      <c r="CWA21" s="2133"/>
      <c r="CWD21" s="2133"/>
      <c r="CWE21" s="2133"/>
      <c r="CWF21" s="2133"/>
      <c r="CWG21" s="2133"/>
      <c r="CWH21" s="2133"/>
      <c r="CWI21" s="2133"/>
      <c r="CWL21" s="2133"/>
      <c r="CWM21" s="2133"/>
      <c r="CWN21" s="2133"/>
      <c r="CWO21" s="2133"/>
      <c r="CWP21" s="2133"/>
      <c r="CWQ21" s="2133"/>
      <c r="CWT21" s="2133"/>
      <c r="CWU21" s="2133"/>
      <c r="CWV21" s="2133"/>
      <c r="CWW21" s="2133"/>
      <c r="CWX21" s="2133"/>
      <c r="CWY21" s="2133"/>
      <c r="CXB21" s="2133"/>
      <c r="CXC21" s="2133"/>
      <c r="CXD21" s="2133"/>
      <c r="CXE21" s="2133"/>
      <c r="CXF21" s="2133"/>
      <c r="CXG21" s="2133"/>
      <c r="CXJ21" s="2133"/>
      <c r="CXK21" s="2133"/>
      <c r="CXL21" s="2133"/>
      <c r="CXM21" s="2133"/>
      <c r="CXN21" s="2133"/>
      <c r="CXO21" s="2133"/>
      <c r="CXR21" s="2133"/>
      <c r="CXS21" s="2133"/>
      <c r="CXT21" s="2133"/>
      <c r="CXU21" s="2133"/>
      <c r="CXV21" s="2133"/>
      <c r="CXW21" s="2133"/>
      <c r="CXZ21" s="2133"/>
      <c r="CYA21" s="2133"/>
      <c r="CYB21" s="2133"/>
      <c r="CYC21" s="2133"/>
      <c r="CYD21" s="2133"/>
      <c r="CYE21" s="2133"/>
      <c r="CYH21" s="2133"/>
      <c r="CYI21" s="2133"/>
      <c r="CYJ21" s="2133"/>
      <c r="CYK21" s="2133"/>
      <c r="CYL21" s="2133"/>
      <c r="CYM21" s="2133"/>
      <c r="CYP21" s="2133"/>
      <c r="CYQ21" s="2133"/>
      <c r="CYR21" s="2133"/>
      <c r="CYS21" s="2133"/>
      <c r="CYT21" s="2133"/>
      <c r="CYU21" s="2133"/>
      <c r="CYX21" s="2133"/>
      <c r="CYY21" s="2133"/>
      <c r="CYZ21" s="2133"/>
      <c r="CZA21" s="2133"/>
      <c r="CZB21" s="2133"/>
      <c r="CZC21" s="2133"/>
      <c r="CZF21" s="2133"/>
      <c r="CZG21" s="2133"/>
      <c r="CZH21" s="2133"/>
      <c r="CZI21" s="2133"/>
      <c r="CZJ21" s="2133"/>
      <c r="CZK21" s="2133"/>
      <c r="CZN21" s="2133"/>
      <c r="CZO21" s="2133"/>
      <c r="CZP21" s="2133"/>
      <c r="CZQ21" s="2133"/>
      <c r="CZR21" s="2133"/>
      <c r="CZS21" s="2133"/>
      <c r="CZV21" s="2133"/>
      <c r="CZW21" s="2133"/>
      <c r="CZX21" s="2133"/>
      <c r="CZY21" s="2133"/>
      <c r="CZZ21" s="2133"/>
      <c r="DAA21" s="2133"/>
      <c r="DAD21" s="2133"/>
      <c r="DAE21" s="2133"/>
      <c r="DAF21" s="2133"/>
      <c r="DAG21" s="2133"/>
      <c r="DAH21" s="2133"/>
      <c r="DAI21" s="2133"/>
      <c r="DAL21" s="2133"/>
      <c r="DAM21" s="2133"/>
      <c r="DAN21" s="2133"/>
      <c r="DAO21" s="2133"/>
      <c r="DAP21" s="2133"/>
      <c r="DAQ21" s="2133"/>
      <c r="DAT21" s="2133"/>
      <c r="DAU21" s="2133"/>
      <c r="DAV21" s="2133"/>
      <c r="DAW21" s="2133"/>
      <c r="DAX21" s="2133"/>
      <c r="DAY21" s="2133"/>
      <c r="DBB21" s="2133"/>
      <c r="DBC21" s="2133"/>
      <c r="DBD21" s="2133"/>
      <c r="DBE21" s="2133"/>
      <c r="DBF21" s="2133"/>
      <c r="DBG21" s="2133"/>
      <c r="DBJ21" s="2133"/>
      <c r="DBK21" s="2133"/>
      <c r="DBL21" s="2133"/>
      <c r="DBM21" s="2133"/>
      <c r="DBN21" s="2133"/>
      <c r="DBO21" s="2133"/>
      <c r="DBR21" s="2133"/>
      <c r="DBS21" s="2133"/>
      <c r="DBT21" s="2133"/>
      <c r="DBU21" s="2133"/>
      <c r="DBV21" s="2133"/>
      <c r="DBW21" s="2133"/>
      <c r="DBZ21" s="2133"/>
      <c r="DCA21" s="2133"/>
      <c r="DCB21" s="2133"/>
      <c r="DCC21" s="2133"/>
      <c r="DCD21" s="2133"/>
      <c r="DCE21" s="2133"/>
      <c r="DCH21" s="2133"/>
      <c r="DCI21" s="2133"/>
      <c r="DCJ21" s="2133"/>
      <c r="DCK21" s="2133"/>
      <c r="DCL21" s="2133"/>
      <c r="DCM21" s="2133"/>
      <c r="DCP21" s="2133"/>
      <c r="DCQ21" s="2133"/>
      <c r="DCR21" s="2133"/>
      <c r="DCS21" s="2133"/>
      <c r="DCT21" s="2133"/>
      <c r="DCU21" s="2133"/>
      <c r="DCX21" s="2133"/>
      <c r="DCY21" s="2133"/>
      <c r="DCZ21" s="2133"/>
      <c r="DDA21" s="2133"/>
      <c r="DDB21" s="2133"/>
      <c r="DDC21" s="2133"/>
      <c r="DDF21" s="2133"/>
      <c r="DDG21" s="2133"/>
      <c r="DDH21" s="2133"/>
      <c r="DDI21" s="2133"/>
      <c r="DDJ21" s="2133"/>
      <c r="DDK21" s="2133"/>
      <c r="DDN21" s="2133"/>
      <c r="DDO21" s="2133"/>
      <c r="DDP21" s="2133"/>
      <c r="DDQ21" s="2133"/>
      <c r="DDR21" s="2133"/>
      <c r="DDS21" s="2133"/>
      <c r="DDV21" s="2133"/>
      <c r="DDW21" s="2133"/>
      <c r="DDX21" s="2133"/>
      <c r="DDY21" s="2133"/>
      <c r="DDZ21" s="2133"/>
      <c r="DEA21" s="2133"/>
      <c r="DED21" s="2133"/>
      <c r="DEE21" s="2133"/>
      <c r="DEF21" s="2133"/>
      <c r="DEG21" s="2133"/>
      <c r="DEH21" s="2133"/>
      <c r="DEI21" s="2133"/>
      <c r="DEL21" s="2133"/>
      <c r="DEM21" s="2133"/>
      <c r="DEN21" s="2133"/>
      <c r="DEO21" s="2133"/>
      <c r="DEP21" s="2133"/>
      <c r="DEQ21" s="2133"/>
      <c r="DET21" s="2133"/>
      <c r="DEU21" s="2133"/>
      <c r="DEV21" s="2133"/>
      <c r="DEW21" s="2133"/>
      <c r="DEX21" s="2133"/>
      <c r="DEY21" s="2133"/>
      <c r="DFB21" s="2133"/>
      <c r="DFC21" s="2133"/>
      <c r="DFD21" s="2133"/>
      <c r="DFE21" s="2133"/>
      <c r="DFF21" s="2133"/>
      <c r="DFG21" s="2133"/>
      <c r="DFJ21" s="2133"/>
      <c r="DFK21" s="2133"/>
      <c r="DFL21" s="2133"/>
      <c r="DFM21" s="2133"/>
      <c r="DFN21" s="2133"/>
      <c r="DFO21" s="2133"/>
      <c r="DFR21" s="2133"/>
      <c r="DFS21" s="2133"/>
      <c r="DFT21" s="2133"/>
      <c r="DFU21" s="2133"/>
      <c r="DFV21" s="2133"/>
      <c r="DFW21" s="2133"/>
      <c r="DFZ21" s="2133"/>
      <c r="DGA21" s="2133"/>
      <c r="DGB21" s="2133"/>
      <c r="DGC21" s="2133"/>
      <c r="DGD21" s="2133"/>
      <c r="DGE21" s="2133"/>
      <c r="DGH21" s="2133"/>
      <c r="DGI21" s="2133"/>
      <c r="DGJ21" s="2133"/>
      <c r="DGK21" s="2133"/>
      <c r="DGL21" s="2133"/>
      <c r="DGM21" s="2133"/>
      <c r="DGP21" s="2133"/>
      <c r="DGQ21" s="2133"/>
      <c r="DGR21" s="2133"/>
      <c r="DGS21" s="2133"/>
      <c r="DGT21" s="2133"/>
      <c r="DGU21" s="2133"/>
      <c r="DGX21" s="2133"/>
      <c r="DGY21" s="2133"/>
      <c r="DGZ21" s="2133"/>
      <c r="DHA21" s="2133"/>
      <c r="DHB21" s="2133"/>
      <c r="DHC21" s="2133"/>
      <c r="DHF21" s="2133"/>
      <c r="DHG21" s="2133"/>
      <c r="DHH21" s="2133"/>
      <c r="DHI21" s="2133"/>
      <c r="DHJ21" s="2133"/>
      <c r="DHK21" s="2133"/>
      <c r="DHN21" s="2133"/>
      <c r="DHO21" s="2133"/>
      <c r="DHP21" s="2133"/>
      <c r="DHQ21" s="2133"/>
      <c r="DHR21" s="2133"/>
      <c r="DHS21" s="2133"/>
      <c r="DHV21" s="2133"/>
      <c r="DHW21" s="2133"/>
      <c r="DHX21" s="2133"/>
      <c r="DHY21" s="2133"/>
      <c r="DHZ21" s="2133"/>
      <c r="DIA21" s="2133"/>
      <c r="DID21" s="2133"/>
      <c r="DIE21" s="2133"/>
      <c r="DIF21" s="2133"/>
      <c r="DIG21" s="2133"/>
      <c r="DIH21" s="2133"/>
      <c r="DII21" s="2133"/>
      <c r="DIL21" s="2133"/>
      <c r="DIM21" s="2133"/>
      <c r="DIN21" s="2133"/>
      <c r="DIO21" s="2133"/>
      <c r="DIP21" s="2133"/>
      <c r="DIQ21" s="2133"/>
      <c r="DIT21" s="2133"/>
      <c r="DIU21" s="2133"/>
      <c r="DIV21" s="2133"/>
      <c r="DIW21" s="2133"/>
      <c r="DIX21" s="2133"/>
      <c r="DIY21" s="2133"/>
      <c r="DJB21" s="2133"/>
      <c r="DJC21" s="2133"/>
      <c r="DJD21" s="2133"/>
      <c r="DJE21" s="2133"/>
      <c r="DJF21" s="2133"/>
      <c r="DJG21" s="2133"/>
      <c r="DJJ21" s="2133"/>
      <c r="DJK21" s="2133"/>
      <c r="DJL21" s="2133"/>
      <c r="DJM21" s="2133"/>
      <c r="DJN21" s="2133"/>
      <c r="DJO21" s="2133"/>
      <c r="DJR21" s="2133"/>
      <c r="DJS21" s="2133"/>
      <c r="DJT21" s="2133"/>
      <c r="DJU21" s="2133"/>
      <c r="DJV21" s="2133"/>
      <c r="DJW21" s="2133"/>
      <c r="DJZ21" s="2133"/>
      <c r="DKA21" s="2133"/>
      <c r="DKB21" s="2133"/>
      <c r="DKC21" s="2133"/>
      <c r="DKD21" s="2133"/>
      <c r="DKE21" s="2133"/>
      <c r="DKH21" s="2133"/>
      <c r="DKI21" s="2133"/>
      <c r="DKJ21" s="2133"/>
      <c r="DKK21" s="2133"/>
      <c r="DKL21" s="2133"/>
      <c r="DKM21" s="2133"/>
      <c r="DKP21" s="2133"/>
      <c r="DKQ21" s="2133"/>
      <c r="DKR21" s="2133"/>
      <c r="DKS21" s="2133"/>
      <c r="DKT21" s="2133"/>
      <c r="DKU21" s="2133"/>
      <c r="DKX21" s="2133"/>
      <c r="DKY21" s="2133"/>
      <c r="DKZ21" s="2133"/>
      <c r="DLA21" s="2133"/>
      <c r="DLB21" s="2133"/>
      <c r="DLC21" s="2133"/>
      <c r="DLF21" s="2133"/>
      <c r="DLG21" s="2133"/>
      <c r="DLH21" s="2133"/>
      <c r="DLI21" s="2133"/>
      <c r="DLJ21" s="2133"/>
      <c r="DLK21" s="2133"/>
      <c r="DLN21" s="2133"/>
      <c r="DLO21" s="2133"/>
      <c r="DLP21" s="2133"/>
      <c r="DLQ21" s="2133"/>
      <c r="DLR21" s="2133"/>
      <c r="DLS21" s="2133"/>
      <c r="DLV21" s="2133"/>
      <c r="DLW21" s="2133"/>
      <c r="DLX21" s="2133"/>
      <c r="DLY21" s="2133"/>
      <c r="DLZ21" s="2133"/>
      <c r="DMA21" s="2133"/>
      <c r="DMD21" s="2133"/>
      <c r="DME21" s="2133"/>
      <c r="DMF21" s="2133"/>
      <c r="DMG21" s="2133"/>
      <c r="DMH21" s="2133"/>
      <c r="DMI21" s="2133"/>
      <c r="DML21" s="2133"/>
      <c r="DMM21" s="2133"/>
      <c r="DMN21" s="2133"/>
      <c r="DMO21" s="2133"/>
      <c r="DMP21" s="2133"/>
      <c r="DMQ21" s="2133"/>
      <c r="DMT21" s="2133"/>
      <c r="DMU21" s="2133"/>
      <c r="DMV21" s="2133"/>
      <c r="DMW21" s="2133"/>
      <c r="DMX21" s="2133"/>
      <c r="DMY21" s="2133"/>
      <c r="DNB21" s="2133"/>
      <c r="DNC21" s="2133"/>
      <c r="DND21" s="2133"/>
      <c r="DNE21" s="2133"/>
      <c r="DNF21" s="2133"/>
      <c r="DNG21" s="2133"/>
      <c r="DNJ21" s="2133"/>
      <c r="DNK21" s="2133"/>
      <c r="DNL21" s="2133"/>
      <c r="DNM21" s="2133"/>
      <c r="DNN21" s="2133"/>
      <c r="DNO21" s="2133"/>
      <c r="DNR21" s="2133"/>
      <c r="DNS21" s="2133"/>
      <c r="DNT21" s="2133"/>
      <c r="DNU21" s="2133"/>
      <c r="DNV21" s="2133"/>
      <c r="DNW21" s="2133"/>
      <c r="DNZ21" s="2133"/>
      <c r="DOA21" s="2133"/>
      <c r="DOB21" s="2133"/>
      <c r="DOC21" s="2133"/>
      <c r="DOD21" s="2133"/>
      <c r="DOE21" s="2133"/>
      <c r="DOH21" s="2133"/>
      <c r="DOI21" s="2133"/>
      <c r="DOJ21" s="2133"/>
      <c r="DOK21" s="2133"/>
      <c r="DOL21" s="2133"/>
      <c r="DOM21" s="2133"/>
      <c r="DOP21" s="2133"/>
      <c r="DOQ21" s="2133"/>
      <c r="DOR21" s="2133"/>
      <c r="DOS21" s="2133"/>
      <c r="DOT21" s="2133"/>
      <c r="DOU21" s="2133"/>
      <c r="DOX21" s="2133"/>
      <c r="DOY21" s="2133"/>
      <c r="DOZ21" s="2133"/>
      <c r="DPA21" s="2133"/>
      <c r="DPB21" s="2133"/>
      <c r="DPC21" s="2133"/>
      <c r="DPF21" s="2133"/>
      <c r="DPG21" s="2133"/>
      <c r="DPH21" s="2133"/>
      <c r="DPI21" s="2133"/>
      <c r="DPJ21" s="2133"/>
      <c r="DPK21" s="2133"/>
      <c r="DPN21" s="2133"/>
      <c r="DPO21" s="2133"/>
      <c r="DPP21" s="2133"/>
      <c r="DPQ21" s="2133"/>
      <c r="DPR21" s="2133"/>
      <c r="DPS21" s="2133"/>
      <c r="DPV21" s="2133"/>
      <c r="DPW21" s="2133"/>
      <c r="DPX21" s="2133"/>
      <c r="DPY21" s="2133"/>
      <c r="DPZ21" s="2133"/>
      <c r="DQA21" s="2133"/>
      <c r="DQD21" s="2133"/>
      <c r="DQE21" s="2133"/>
      <c r="DQF21" s="2133"/>
      <c r="DQG21" s="2133"/>
      <c r="DQH21" s="2133"/>
      <c r="DQI21" s="2133"/>
      <c r="DQL21" s="2133"/>
      <c r="DQM21" s="2133"/>
      <c r="DQN21" s="2133"/>
      <c r="DQO21" s="2133"/>
      <c r="DQP21" s="2133"/>
      <c r="DQQ21" s="2133"/>
      <c r="DQT21" s="2133"/>
      <c r="DQU21" s="2133"/>
      <c r="DQV21" s="2133"/>
      <c r="DQW21" s="2133"/>
      <c r="DQX21" s="2133"/>
      <c r="DQY21" s="2133"/>
      <c r="DRB21" s="2133"/>
      <c r="DRC21" s="2133"/>
      <c r="DRD21" s="2133"/>
      <c r="DRE21" s="2133"/>
      <c r="DRF21" s="2133"/>
      <c r="DRG21" s="2133"/>
      <c r="DRJ21" s="2133"/>
      <c r="DRK21" s="2133"/>
      <c r="DRL21" s="2133"/>
      <c r="DRM21" s="2133"/>
      <c r="DRN21" s="2133"/>
      <c r="DRO21" s="2133"/>
      <c r="DRR21" s="2133"/>
      <c r="DRS21" s="2133"/>
      <c r="DRT21" s="2133"/>
      <c r="DRU21" s="2133"/>
      <c r="DRV21" s="2133"/>
      <c r="DRW21" s="2133"/>
      <c r="DRZ21" s="2133"/>
      <c r="DSA21" s="2133"/>
      <c r="DSB21" s="2133"/>
      <c r="DSC21" s="2133"/>
      <c r="DSD21" s="2133"/>
      <c r="DSE21" s="2133"/>
      <c r="DSH21" s="2133"/>
      <c r="DSI21" s="2133"/>
      <c r="DSJ21" s="2133"/>
      <c r="DSK21" s="2133"/>
      <c r="DSL21" s="2133"/>
      <c r="DSM21" s="2133"/>
      <c r="DSP21" s="2133"/>
      <c r="DSQ21" s="2133"/>
      <c r="DSR21" s="2133"/>
      <c r="DSS21" s="2133"/>
      <c r="DST21" s="2133"/>
      <c r="DSU21" s="2133"/>
      <c r="DSX21" s="2133"/>
      <c r="DSY21" s="2133"/>
      <c r="DSZ21" s="2133"/>
      <c r="DTA21" s="2133"/>
      <c r="DTB21" s="2133"/>
      <c r="DTC21" s="2133"/>
      <c r="DTF21" s="2133"/>
      <c r="DTG21" s="2133"/>
      <c r="DTH21" s="2133"/>
      <c r="DTI21" s="2133"/>
      <c r="DTJ21" s="2133"/>
      <c r="DTK21" s="2133"/>
      <c r="DTN21" s="2133"/>
      <c r="DTO21" s="2133"/>
      <c r="DTP21" s="2133"/>
      <c r="DTQ21" s="2133"/>
      <c r="DTR21" s="2133"/>
      <c r="DTS21" s="2133"/>
      <c r="DTV21" s="2133"/>
      <c r="DTW21" s="2133"/>
      <c r="DTX21" s="2133"/>
      <c r="DTY21" s="2133"/>
      <c r="DTZ21" s="2133"/>
      <c r="DUA21" s="2133"/>
      <c r="DUD21" s="2133"/>
      <c r="DUE21" s="2133"/>
      <c r="DUF21" s="2133"/>
      <c r="DUG21" s="2133"/>
      <c r="DUH21" s="2133"/>
      <c r="DUI21" s="2133"/>
      <c r="DUL21" s="2133"/>
      <c r="DUM21" s="2133"/>
      <c r="DUN21" s="2133"/>
      <c r="DUO21" s="2133"/>
      <c r="DUP21" s="2133"/>
      <c r="DUQ21" s="2133"/>
      <c r="DUT21" s="2133"/>
      <c r="DUU21" s="2133"/>
      <c r="DUV21" s="2133"/>
      <c r="DUW21" s="2133"/>
      <c r="DUX21" s="2133"/>
      <c r="DUY21" s="2133"/>
      <c r="DVB21" s="2133"/>
      <c r="DVC21" s="2133"/>
      <c r="DVD21" s="2133"/>
      <c r="DVE21" s="2133"/>
      <c r="DVF21" s="2133"/>
      <c r="DVG21" s="2133"/>
      <c r="DVJ21" s="2133"/>
      <c r="DVK21" s="2133"/>
      <c r="DVL21" s="2133"/>
      <c r="DVM21" s="2133"/>
      <c r="DVN21" s="2133"/>
      <c r="DVO21" s="2133"/>
      <c r="DVR21" s="2133"/>
      <c r="DVS21" s="2133"/>
      <c r="DVT21" s="2133"/>
      <c r="DVU21" s="2133"/>
      <c r="DVV21" s="2133"/>
      <c r="DVW21" s="2133"/>
      <c r="DVZ21" s="2133"/>
      <c r="DWA21" s="2133"/>
      <c r="DWB21" s="2133"/>
      <c r="DWC21" s="2133"/>
      <c r="DWD21" s="2133"/>
      <c r="DWE21" s="2133"/>
      <c r="DWH21" s="2133"/>
      <c r="DWI21" s="2133"/>
      <c r="DWJ21" s="2133"/>
      <c r="DWK21" s="2133"/>
      <c r="DWL21" s="2133"/>
      <c r="DWM21" s="2133"/>
      <c r="DWP21" s="2133"/>
      <c r="DWQ21" s="2133"/>
      <c r="DWR21" s="2133"/>
      <c r="DWS21" s="2133"/>
      <c r="DWT21" s="2133"/>
      <c r="DWU21" s="2133"/>
      <c r="DWX21" s="2133"/>
      <c r="DWY21" s="2133"/>
      <c r="DWZ21" s="2133"/>
      <c r="DXA21" s="2133"/>
      <c r="DXB21" s="2133"/>
      <c r="DXC21" s="2133"/>
      <c r="DXF21" s="2133"/>
      <c r="DXG21" s="2133"/>
      <c r="DXH21" s="2133"/>
      <c r="DXI21" s="2133"/>
      <c r="DXJ21" s="2133"/>
      <c r="DXK21" s="2133"/>
      <c r="DXN21" s="2133"/>
      <c r="DXO21" s="2133"/>
      <c r="DXP21" s="2133"/>
      <c r="DXQ21" s="2133"/>
      <c r="DXR21" s="2133"/>
      <c r="DXS21" s="2133"/>
      <c r="DXV21" s="2133"/>
      <c r="DXW21" s="2133"/>
      <c r="DXX21" s="2133"/>
      <c r="DXY21" s="2133"/>
      <c r="DXZ21" s="2133"/>
      <c r="DYA21" s="2133"/>
      <c r="DYD21" s="2133"/>
      <c r="DYE21" s="2133"/>
      <c r="DYF21" s="2133"/>
      <c r="DYG21" s="2133"/>
      <c r="DYH21" s="2133"/>
      <c r="DYI21" s="2133"/>
      <c r="DYL21" s="2133"/>
      <c r="DYM21" s="2133"/>
      <c r="DYN21" s="2133"/>
      <c r="DYO21" s="2133"/>
      <c r="DYP21" s="2133"/>
      <c r="DYQ21" s="2133"/>
      <c r="DYT21" s="2133"/>
      <c r="DYU21" s="2133"/>
      <c r="DYV21" s="2133"/>
      <c r="DYW21" s="2133"/>
      <c r="DYX21" s="2133"/>
      <c r="DYY21" s="2133"/>
      <c r="DZB21" s="2133"/>
      <c r="DZC21" s="2133"/>
      <c r="DZD21" s="2133"/>
      <c r="DZE21" s="2133"/>
      <c r="DZF21" s="2133"/>
      <c r="DZG21" s="2133"/>
      <c r="DZJ21" s="2133"/>
      <c r="DZK21" s="2133"/>
      <c r="DZL21" s="2133"/>
      <c r="DZM21" s="2133"/>
      <c r="DZN21" s="2133"/>
      <c r="DZO21" s="2133"/>
      <c r="DZR21" s="2133"/>
      <c r="DZS21" s="2133"/>
      <c r="DZT21" s="2133"/>
      <c r="DZU21" s="2133"/>
      <c r="DZV21" s="2133"/>
      <c r="DZW21" s="2133"/>
      <c r="DZZ21" s="2133"/>
      <c r="EAA21" s="2133"/>
      <c r="EAB21" s="2133"/>
      <c r="EAC21" s="2133"/>
      <c r="EAD21" s="2133"/>
      <c r="EAE21" s="2133"/>
      <c r="EAH21" s="2133"/>
      <c r="EAI21" s="2133"/>
      <c r="EAJ21" s="2133"/>
      <c r="EAK21" s="2133"/>
      <c r="EAL21" s="2133"/>
      <c r="EAM21" s="2133"/>
      <c r="EAP21" s="2133"/>
      <c r="EAQ21" s="2133"/>
      <c r="EAR21" s="2133"/>
      <c r="EAS21" s="2133"/>
      <c r="EAT21" s="2133"/>
      <c r="EAU21" s="2133"/>
      <c r="EAX21" s="2133"/>
      <c r="EAY21" s="2133"/>
      <c r="EAZ21" s="2133"/>
      <c r="EBA21" s="2133"/>
      <c r="EBB21" s="2133"/>
      <c r="EBC21" s="2133"/>
      <c r="EBF21" s="2133"/>
      <c r="EBG21" s="2133"/>
      <c r="EBH21" s="2133"/>
      <c r="EBI21" s="2133"/>
      <c r="EBJ21" s="2133"/>
      <c r="EBK21" s="2133"/>
      <c r="EBN21" s="2133"/>
      <c r="EBO21" s="2133"/>
      <c r="EBP21" s="2133"/>
      <c r="EBQ21" s="2133"/>
      <c r="EBR21" s="2133"/>
      <c r="EBS21" s="2133"/>
      <c r="EBV21" s="2133"/>
      <c r="EBW21" s="2133"/>
      <c r="EBX21" s="2133"/>
      <c r="EBY21" s="2133"/>
      <c r="EBZ21" s="2133"/>
      <c r="ECA21" s="2133"/>
      <c r="ECD21" s="2133"/>
      <c r="ECE21" s="2133"/>
      <c r="ECF21" s="2133"/>
      <c r="ECG21" s="2133"/>
      <c r="ECH21" s="2133"/>
      <c r="ECI21" s="2133"/>
      <c r="ECL21" s="2133"/>
      <c r="ECM21" s="2133"/>
      <c r="ECN21" s="2133"/>
      <c r="ECO21" s="2133"/>
      <c r="ECP21" s="2133"/>
      <c r="ECQ21" s="2133"/>
      <c r="ECT21" s="2133"/>
      <c r="ECU21" s="2133"/>
      <c r="ECV21" s="2133"/>
      <c r="ECW21" s="2133"/>
      <c r="ECX21" s="2133"/>
      <c r="ECY21" s="2133"/>
      <c r="EDB21" s="2133"/>
      <c r="EDC21" s="2133"/>
      <c r="EDD21" s="2133"/>
      <c r="EDE21" s="2133"/>
      <c r="EDF21" s="2133"/>
      <c r="EDG21" s="2133"/>
      <c r="EDJ21" s="2133"/>
      <c r="EDK21" s="2133"/>
      <c r="EDL21" s="2133"/>
      <c r="EDM21" s="2133"/>
      <c r="EDN21" s="2133"/>
      <c r="EDO21" s="2133"/>
      <c r="EDR21" s="2133"/>
      <c r="EDS21" s="2133"/>
      <c r="EDT21" s="2133"/>
      <c r="EDU21" s="2133"/>
      <c r="EDV21" s="2133"/>
      <c r="EDW21" s="2133"/>
      <c r="EDZ21" s="2133"/>
      <c r="EEA21" s="2133"/>
      <c r="EEB21" s="2133"/>
      <c r="EEC21" s="2133"/>
      <c r="EED21" s="2133"/>
      <c r="EEE21" s="2133"/>
      <c r="EEH21" s="2133"/>
      <c r="EEI21" s="2133"/>
      <c r="EEJ21" s="2133"/>
      <c r="EEK21" s="2133"/>
      <c r="EEL21" s="2133"/>
      <c r="EEM21" s="2133"/>
      <c r="EEP21" s="2133"/>
      <c r="EEQ21" s="2133"/>
      <c r="EER21" s="2133"/>
      <c r="EES21" s="2133"/>
      <c r="EET21" s="2133"/>
      <c r="EEU21" s="2133"/>
      <c r="EEX21" s="2133"/>
      <c r="EEY21" s="2133"/>
      <c r="EEZ21" s="2133"/>
      <c r="EFA21" s="2133"/>
      <c r="EFB21" s="2133"/>
      <c r="EFC21" s="2133"/>
      <c r="EFF21" s="2133"/>
      <c r="EFG21" s="2133"/>
      <c r="EFH21" s="2133"/>
      <c r="EFI21" s="2133"/>
      <c r="EFJ21" s="2133"/>
      <c r="EFK21" s="2133"/>
      <c r="EFN21" s="2133"/>
      <c r="EFO21" s="2133"/>
      <c r="EFP21" s="2133"/>
      <c r="EFQ21" s="2133"/>
      <c r="EFR21" s="2133"/>
      <c r="EFS21" s="2133"/>
      <c r="EFV21" s="2133"/>
      <c r="EFW21" s="2133"/>
      <c r="EFX21" s="2133"/>
      <c r="EFY21" s="2133"/>
      <c r="EFZ21" s="2133"/>
      <c r="EGA21" s="2133"/>
      <c r="EGD21" s="2133"/>
      <c r="EGE21" s="2133"/>
      <c r="EGF21" s="2133"/>
      <c r="EGG21" s="2133"/>
      <c r="EGH21" s="2133"/>
      <c r="EGI21" s="2133"/>
      <c r="EGL21" s="2133"/>
      <c r="EGM21" s="2133"/>
      <c r="EGN21" s="2133"/>
      <c r="EGO21" s="2133"/>
      <c r="EGP21" s="2133"/>
      <c r="EGQ21" s="2133"/>
      <c r="EGT21" s="2133"/>
      <c r="EGU21" s="2133"/>
      <c r="EGV21" s="2133"/>
      <c r="EGW21" s="2133"/>
      <c r="EGX21" s="2133"/>
      <c r="EGY21" s="2133"/>
      <c r="EHB21" s="2133"/>
      <c r="EHC21" s="2133"/>
      <c r="EHD21" s="2133"/>
      <c r="EHE21" s="2133"/>
      <c r="EHF21" s="2133"/>
      <c r="EHG21" s="2133"/>
      <c r="EHJ21" s="2133"/>
      <c r="EHK21" s="2133"/>
      <c r="EHL21" s="2133"/>
      <c r="EHM21" s="2133"/>
      <c r="EHN21" s="2133"/>
      <c r="EHO21" s="2133"/>
      <c r="EHR21" s="2133"/>
      <c r="EHS21" s="2133"/>
      <c r="EHT21" s="2133"/>
      <c r="EHU21" s="2133"/>
      <c r="EHV21" s="2133"/>
      <c r="EHW21" s="2133"/>
      <c r="EHZ21" s="2133"/>
      <c r="EIA21" s="2133"/>
      <c r="EIB21" s="2133"/>
      <c r="EIC21" s="2133"/>
      <c r="EID21" s="2133"/>
      <c r="EIE21" s="2133"/>
      <c r="EIH21" s="2133"/>
      <c r="EII21" s="2133"/>
      <c r="EIJ21" s="2133"/>
      <c r="EIK21" s="2133"/>
      <c r="EIL21" s="2133"/>
      <c r="EIM21" s="2133"/>
      <c r="EIP21" s="2133"/>
      <c r="EIQ21" s="2133"/>
      <c r="EIR21" s="2133"/>
      <c r="EIS21" s="2133"/>
      <c r="EIT21" s="2133"/>
      <c r="EIU21" s="2133"/>
      <c r="EIX21" s="2133"/>
      <c r="EIY21" s="2133"/>
      <c r="EIZ21" s="2133"/>
      <c r="EJA21" s="2133"/>
      <c r="EJB21" s="2133"/>
      <c r="EJC21" s="2133"/>
      <c r="EJF21" s="2133"/>
      <c r="EJG21" s="2133"/>
      <c r="EJH21" s="2133"/>
      <c r="EJI21" s="2133"/>
      <c r="EJJ21" s="2133"/>
      <c r="EJK21" s="2133"/>
      <c r="EJN21" s="2133"/>
      <c r="EJO21" s="2133"/>
      <c r="EJP21" s="2133"/>
      <c r="EJQ21" s="2133"/>
      <c r="EJR21" s="2133"/>
      <c r="EJS21" s="2133"/>
      <c r="EJV21" s="2133"/>
      <c r="EJW21" s="2133"/>
      <c r="EJX21" s="2133"/>
      <c r="EJY21" s="2133"/>
      <c r="EJZ21" s="2133"/>
      <c r="EKA21" s="2133"/>
      <c r="EKD21" s="2133"/>
      <c r="EKE21" s="2133"/>
      <c r="EKF21" s="2133"/>
      <c r="EKG21" s="2133"/>
      <c r="EKH21" s="2133"/>
      <c r="EKI21" s="2133"/>
      <c r="EKL21" s="2133"/>
      <c r="EKM21" s="2133"/>
      <c r="EKN21" s="2133"/>
      <c r="EKO21" s="2133"/>
      <c r="EKP21" s="2133"/>
      <c r="EKQ21" s="2133"/>
      <c r="EKT21" s="2133"/>
      <c r="EKU21" s="2133"/>
      <c r="EKV21" s="2133"/>
      <c r="EKW21" s="2133"/>
      <c r="EKX21" s="2133"/>
      <c r="EKY21" s="2133"/>
      <c r="ELB21" s="2133"/>
      <c r="ELC21" s="2133"/>
      <c r="ELD21" s="2133"/>
      <c r="ELE21" s="2133"/>
      <c r="ELF21" s="2133"/>
      <c r="ELG21" s="2133"/>
      <c r="ELJ21" s="2133"/>
      <c r="ELK21" s="2133"/>
      <c r="ELL21" s="2133"/>
      <c r="ELM21" s="2133"/>
      <c r="ELN21" s="2133"/>
      <c r="ELO21" s="2133"/>
      <c r="ELR21" s="2133"/>
      <c r="ELS21" s="2133"/>
      <c r="ELT21" s="2133"/>
      <c r="ELU21" s="2133"/>
      <c r="ELV21" s="2133"/>
      <c r="ELW21" s="2133"/>
      <c r="ELZ21" s="2133"/>
      <c r="EMA21" s="2133"/>
      <c r="EMB21" s="2133"/>
      <c r="EMC21" s="2133"/>
      <c r="EMD21" s="2133"/>
      <c r="EME21" s="2133"/>
      <c r="EMH21" s="2133"/>
      <c r="EMI21" s="2133"/>
      <c r="EMJ21" s="2133"/>
      <c r="EMK21" s="2133"/>
      <c r="EML21" s="2133"/>
      <c r="EMM21" s="2133"/>
      <c r="EMP21" s="2133"/>
      <c r="EMQ21" s="2133"/>
      <c r="EMR21" s="2133"/>
      <c r="EMS21" s="2133"/>
      <c r="EMT21" s="2133"/>
      <c r="EMU21" s="2133"/>
      <c r="EMX21" s="2133"/>
      <c r="EMY21" s="2133"/>
      <c r="EMZ21" s="2133"/>
      <c r="ENA21" s="2133"/>
      <c r="ENB21" s="2133"/>
      <c r="ENC21" s="2133"/>
      <c r="ENF21" s="2133"/>
      <c r="ENG21" s="2133"/>
      <c r="ENH21" s="2133"/>
      <c r="ENI21" s="2133"/>
      <c r="ENJ21" s="2133"/>
      <c r="ENK21" s="2133"/>
      <c r="ENN21" s="2133"/>
      <c r="ENO21" s="2133"/>
      <c r="ENP21" s="2133"/>
      <c r="ENQ21" s="2133"/>
      <c r="ENR21" s="2133"/>
      <c r="ENS21" s="2133"/>
      <c r="ENV21" s="2133"/>
      <c r="ENW21" s="2133"/>
      <c r="ENX21" s="2133"/>
      <c r="ENY21" s="2133"/>
      <c r="ENZ21" s="2133"/>
      <c r="EOA21" s="2133"/>
      <c r="EOD21" s="2133"/>
      <c r="EOE21" s="2133"/>
      <c r="EOF21" s="2133"/>
      <c r="EOG21" s="2133"/>
      <c r="EOH21" s="2133"/>
      <c r="EOI21" s="2133"/>
      <c r="EOL21" s="2133"/>
      <c r="EOM21" s="2133"/>
      <c r="EON21" s="2133"/>
      <c r="EOO21" s="2133"/>
      <c r="EOP21" s="2133"/>
      <c r="EOQ21" s="2133"/>
      <c r="EOT21" s="2133"/>
      <c r="EOU21" s="2133"/>
      <c r="EOV21" s="2133"/>
      <c r="EOW21" s="2133"/>
      <c r="EOX21" s="2133"/>
      <c r="EOY21" s="2133"/>
      <c r="EPB21" s="2133"/>
      <c r="EPC21" s="2133"/>
      <c r="EPD21" s="2133"/>
      <c r="EPE21" s="2133"/>
      <c r="EPF21" s="2133"/>
      <c r="EPG21" s="2133"/>
      <c r="EPJ21" s="2133"/>
      <c r="EPK21" s="2133"/>
      <c r="EPL21" s="2133"/>
      <c r="EPM21" s="2133"/>
      <c r="EPN21" s="2133"/>
      <c r="EPO21" s="2133"/>
      <c r="EPR21" s="2133"/>
      <c r="EPS21" s="2133"/>
      <c r="EPT21" s="2133"/>
      <c r="EPU21" s="2133"/>
      <c r="EPV21" s="2133"/>
      <c r="EPW21" s="2133"/>
      <c r="EPZ21" s="2133"/>
      <c r="EQA21" s="2133"/>
      <c r="EQB21" s="2133"/>
      <c r="EQC21" s="2133"/>
      <c r="EQD21" s="2133"/>
      <c r="EQE21" s="2133"/>
      <c r="EQH21" s="2133"/>
      <c r="EQI21" s="2133"/>
      <c r="EQJ21" s="2133"/>
      <c r="EQK21" s="2133"/>
      <c r="EQL21" s="2133"/>
      <c r="EQM21" s="2133"/>
      <c r="EQP21" s="2133"/>
      <c r="EQQ21" s="2133"/>
      <c r="EQR21" s="2133"/>
      <c r="EQS21" s="2133"/>
      <c r="EQT21" s="2133"/>
      <c r="EQU21" s="2133"/>
      <c r="EQX21" s="2133"/>
      <c r="EQY21" s="2133"/>
      <c r="EQZ21" s="2133"/>
      <c r="ERA21" s="2133"/>
      <c r="ERB21" s="2133"/>
      <c r="ERC21" s="2133"/>
      <c r="ERF21" s="2133"/>
      <c r="ERG21" s="2133"/>
      <c r="ERH21" s="2133"/>
      <c r="ERI21" s="2133"/>
      <c r="ERJ21" s="2133"/>
      <c r="ERK21" s="2133"/>
      <c r="ERN21" s="2133"/>
      <c r="ERO21" s="2133"/>
      <c r="ERP21" s="2133"/>
      <c r="ERQ21" s="2133"/>
      <c r="ERR21" s="2133"/>
      <c r="ERS21" s="2133"/>
      <c r="ERV21" s="2133"/>
      <c r="ERW21" s="2133"/>
      <c r="ERX21" s="2133"/>
      <c r="ERY21" s="2133"/>
      <c r="ERZ21" s="2133"/>
      <c r="ESA21" s="2133"/>
      <c r="ESD21" s="2133"/>
      <c r="ESE21" s="2133"/>
      <c r="ESF21" s="2133"/>
      <c r="ESG21" s="2133"/>
      <c r="ESH21" s="2133"/>
      <c r="ESI21" s="2133"/>
      <c r="ESL21" s="2133"/>
      <c r="ESM21" s="2133"/>
      <c r="ESN21" s="2133"/>
      <c r="ESO21" s="2133"/>
      <c r="ESP21" s="2133"/>
      <c r="ESQ21" s="2133"/>
      <c r="EST21" s="2133"/>
      <c r="ESU21" s="2133"/>
      <c r="ESV21" s="2133"/>
      <c r="ESW21" s="2133"/>
      <c r="ESX21" s="2133"/>
      <c r="ESY21" s="2133"/>
      <c r="ETB21" s="2133"/>
      <c r="ETC21" s="2133"/>
      <c r="ETD21" s="2133"/>
      <c r="ETE21" s="2133"/>
      <c r="ETF21" s="2133"/>
      <c r="ETG21" s="2133"/>
      <c r="ETJ21" s="2133"/>
      <c r="ETK21" s="2133"/>
      <c r="ETL21" s="2133"/>
      <c r="ETM21" s="2133"/>
      <c r="ETN21" s="2133"/>
      <c r="ETO21" s="2133"/>
      <c r="ETR21" s="2133"/>
      <c r="ETS21" s="2133"/>
      <c r="ETT21" s="2133"/>
      <c r="ETU21" s="2133"/>
      <c r="ETV21" s="2133"/>
      <c r="ETW21" s="2133"/>
      <c r="ETZ21" s="2133"/>
      <c r="EUA21" s="2133"/>
      <c r="EUB21" s="2133"/>
      <c r="EUC21" s="2133"/>
      <c r="EUD21" s="2133"/>
      <c r="EUE21" s="2133"/>
      <c r="EUH21" s="2133"/>
      <c r="EUI21" s="2133"/>
      <c r="EUJ21" s="2133"/>
      <c r="EUK21" s="2133"/>
      <c r="EUL21" s="2133"/>
      <c r="EUM21" s="2133"/>
      <c r="EUP21" s="2133"/>
      <c r="EUQ21" s="2133"/>
      <c r="EUR21" s="2133"/>
      <c r="EUS21" s="2133"/>
      <c r="EUT21" s="2133"/>
      <c r="EUU21" s="2133"/>
      <c r="EUX21" s="2133"/>
      <c r="EUY21" s="2133"/>
      <c r="EUZ21" s="2133"/>
      <c r="EVA21" s="2133"/>
      <c r="EVB21" s="2133"/>
      <c r="EVC21" s="2133"/>
      <c r="EVF21" s="2133"/>
      <c r="EVG21" s="2133"/>
      <c r="EVH21" s="2133"/>
      <c r="EVI21" s="2133"/>
      <c r="EVJ21" s="2133"/>
      <c r="EVK21" s="2133"/>
      <c r="EVN21" s="2133"/>
      <c r="EVO21" s="2133"/>
      <c r="EVP21" s="2133"/>
      <c r="EVQ21" s="2133"/>
      <c r="EVR21" s="2133"/>
      <c r="EVS21" s="2133"/>
      <c r="EVV21" s="2133"/>
      <c r="EVW21" s="2133"/>
      <c r="EVX21" s="2133"/>
      <c r="EVY21" s="2133"/>
      <c r="EVZ21" s="2133"/>
      <c r="EWA21" s="2133"/>
      <c r="EWD21" s="2133"/>
      <c r="EWE21" s="2133"/>
      <c r="EWF21" s="2133"/>
      <c r="EWG21" s="2133"/>
      <c r="EWH21" s="2133"/>
      <c r="EWI21" s="2133"/>
      <c r="EWL21" s="2133"/>
      <c r="EWM21" s="2133"/>
      <c r="EWN21" s="2133"/>
      <c r="EWO21" s="2133"/>
      <c r="EWP21" s="2133"/>
      <c r="EWQ21" s="2133"/>
      <c r="EWT21" s="2133"/>
      <c r="EWU21" s="2133"/>
      <c r="EWV21" s="2133"/>
      <c r="EWW21" s="2133"/>
      <c r="EWX21" s="2133"/>
      <c r="EWY21" s="2133"/>
      <c r="EXB21" s="2133"/>
      <c r="EXC21" s="2133"/>
      <c r="EXD21" s="2133"/>
      <c r="EXE21" s="2133"/>
      <c r="EXF21" s="2133"/>
      <c r="EXG21" s="2133"/>
      <c r="EXJ21" s="2133"/>
      <c r="EXK21" s="2133"/>
      <c r="EXL21" s="2133"/>
      <c r="EXM21" s="2133"/>
      <c r="EXN21" s="2133"/>
      <c r="EXO21" s="2133"/>
      <c r="EXR21" s="2133"/>
      <c r="EXS21" s="2133"/>
      <c r="EXT21" s="2133"/>
      <c r="EXU21" s="2133"/>
      <c r="EXV21" s="2133"/>
      <c r="EXW21" s="2133"/>
      <c r="EXZ21" s="2133"/>
      <c r="EYA21" s="2133"/>
      <c r="EYB21" s="2133"/>
      <c r="EYC21" s="2133"/>
      <c r="EYD21" s="2133"/>
      <c r="EYE21" s="2133"/>
      <c r="EYH21" s="2133"/>
      <c r="EYI21" s="2133"/>
      <c r="EYJ21" s="2133"/>
      <c r="EYK21" s="2133"/>
      <c r="EYL21" s="2133"/>
      <c r="EYM21" s="2133"/>
      <c r="EYP21" s="2133"/>
      <c r="EYQ21" s="2133"/>
      <c r="EYR21" s="2133"/>
      <c r="EYS21" s="2133"/>
      <c r="EYT21" s="2133"/>
      <c r="EYU21" s="2133"/>
      <c r="EYX21" s="2133"/>
      <c r="EYY21" s="2133"/>
      <c r="EYZ21" s="2133"/>
      <c r="EZA21" s="2133"/>
      <c r="EZB21" s="2133"/>
      <c r="EZC21" s="2133"/>
      <c r="EZF21" s="2133"/>
      <c r="EZG21" s="2133"/>
      <c r="EZH21" s="2133"/>
      <c r="EZI21" s="2133"/>
      <c r="EZJ21" s="2133"/>
      <c r="EZK21" s="2133"/>
      <c r="EZN21" s="2133"/>
      <c r="EZO21" s="2133"/>
      <c r="EZP21" s="2133"/>
      <c r="EZQ21" s="2133"/>
      <c r="EZR21" s="2133"/>
      <c r="EZS21" s="2133"/>
      <c r="EZV21" s="2133"/>
      <c r="EZW21" s="2133"/>
      <c r="EZX21" s="2133"/>
      <c r="EZY21" s="2133"/>
      <c r="EZZ21" s="2133"/>
      <c r="FAA21" s="2133"/>
      <c r="FAD21" s="2133"/>
      <c r="FAE21" s="2133"/>
      <c r="FAF21" s="2133"/>
      <c r="FAG21" s="2133"/>
      <c r="FAH21" s="2133"/>
      <c r="FAI21" s="2133"/>
      <c r="FAL21" s="2133"/>
      <c r="FAM21" s="2133"/>
      <c r="FAN21" s="2133"/>
      <c r="FAO21" s="2133"/>
      <c r="FAP21" s="2133"/>
      <c r="FAQ21" s="2133"/>
      <c r="FAT21" s="2133"/>
      <c r="FAU21" s="2133"/>
      <c r="FAV21" s="2133"/>
      <c r="FAW21" s="2133"/>
      <c r="FAX21" s="2133"/>
      <c r="FAY21" s="2133"/>
      <c r="FBB21" s="2133"/>
      <c r="FBC21" s="2133"/>
      <c r="FBD21" s="2133"/>
      <c r="FBE21" s="2133"/>
      <c r="FBF21" s="2133"/>
      <c r="FBG21" s="2133"/>
      <c r="FBJ21" s="2133"/>
      <c r="FBK21" s="2133"/>
      <c r="FBL21" s="2133"/>
      <c r="FBM21" s="2133"/>
      <c r="FBN21" s="2133"/>
      <c r="FBO21" s="2133"/>
      <c r="FBR21" s="2133"/>
      <c r="FBS21" s="2133"/>
      <c r="FBT21" s="2133"/>
      <c r="FBU21" s="2133"/>
      <c r="FBV21" s="2133"/>
      <c r="FBW21" s="2133"/>
      <c r="FBZ21" s="2133"/>
      <c r="FCA21" s="2133"/>
      <c r="FCB21" s="2133"/>
      <c r="FCC21" s="2133"/>
      <c r="FCD21" s="2133"/>
      <c r="FCE21" s="2133"/>
      <c r="FCH21" s="2133"/>
      <c r="FCI21" s="2133"/>
      <c r="FCJ21" s="2133"/>
      <c r="FCK21" s="2133"/>
      <c r="FCL21" s="2133"/>
      <c r="FCM21" s="2133"/>
      <c r="FCP21" s="2133"/>
      <c r="FCQ21" s="2133"/>
      <c r="FCR21" s="2133"/>
      <c r="FCS21" s="2133"/>
      <c r="FCT21" s="2133"/>
      <c r="FCU21" s="2133"/>
      <c r="FCX21" s="2133"/>
      <c r="FCY21" s="2133"/>
      <c r="FCZ21" s="2133"/>
      <c r="FDA21" s="2133"/>
      <c r="FDB21" s="2133"/>
      <c r="FDC21" s="2133"/>
      <c r="FDF21" s="2133"/>
      <c r="FDG21" s="2133"/>
      <c r="FDH21" s="2133"/>
      <c r="FDI21" s="2133"/>
      <c r="FDJ21" s="2133"/>
      <c r="FDK21" s="2133"/>
      <c r="FDN21" s="2133"/>
      <c r="FDO21" s="2133"/>
      <c r="FDP21" s="2133"/>
      <c r="FDQ21" s="2133"/>
      <c r="FDR21" s="2133"/>
      <c r="FDS21" s="2133"/>
      <c r="FDV21" s="2133"/>
      <c r="FDW21" s="2133"/>
      <c r="FDX21" s="2133"/>
      <c r="FDY21" s="2133"/>
      <c r="FDZ21" s="2133"/>
      <c r="FEA21" s="2133"/>
      <c r="FED21" s="2133"/>
      <c r="FEE21" s="2133"/>
      <c r="FEF21" s="2133"/>
      <c r="FEG21" s="2133"/>
      <c r="FEH21" s="2133"/>
      <c r="FEI21" s="2133"/>
      <c r="FEL21" s="2133"/>
      <c r="FEM21" s="2133"/>
      <c r="FEN21" s="2133"/>
      <c r="FEO21" s="2133"/>
      <c r="FEP21" s="2133"/>
      <c r="FEQ21" s="2133"/>
      <c r="FET21" s="2133"/>
      <c r="FEU21" s="2133"/>
      <c r="FEV21" s="2133"/>
      <c r="FEW21" s="2133"/>
      <c r="FEX21" s="2133"/>
      <c r="FEY21" s="2133"/>
      <c r="FFB21" s="2133"/>
      <c r="FFC21" s="2133"/>
      <c r="FFD21" s="2133"/>
      <c r="FFE21" s="2133"/>
      <c r="FFF21" s="2133"/>
      <c r="FFG21" s="2133"/>
      <c r="FFJ21" s="2133"/>
      <c r="FFK21" s="2133"/>
      <c r="FFL21" s="2133"/>
      <c r="FFM21" s="2133"/>
      <c r="FFN21" s="2133"/>
      <c r="FFO21" s="2133"/>
      <c r="FFR21" s="2133"/>
      <c r="FFS21" s="2133"/>
      <c r="FFT21" s="2133"/>
      <c r="FFU21" s="2133"/>
      <c r="FFV21" s="2133"/>
      <c r="FFW21" s="2133"/>
      <c r="FFZ21" s="2133"/>
      <c r="FGA21" s="2133"/>
      <c r="FGB21" s="2133"/>
      <c r="FGC21" s="2133"/>
      <c r="FGD21" s="2133"/>
      <c r="FGE21" s="2133"/>
      <c r="FGH21" s="2133"/>
      <c r="FGI21" s="2133"/>
      <c r="FGJ21" s="2133"/>
      <c r="FGK21" s="2133"/>
      <c r="FGL21" s="2133"/>
      <c r="FGM21" s="2133"/>
      <c r="FGP21" s="2133"/>
      <c r="FGQ21" s="2133"/>
      <c r="FGR21" s="2133"/>
      <c r="FGS21" s="2133"/>
      <c r="FGT21" s="2133"/>
      <c r="FGU21" s="2133"/>
      <c r="FGX21" s="2133"/>
      <c r="FGY21" s="2133"/>
      <c r="FGZ21" s="2133"/>
      <c r="FHA21" s="2133"/>
      <c r="FHB21" s="2133"/>
      <c r="FHC21" s="2133"/>
      <c r="FHF21" s="2133"/>
      <c r="FHG21" s="2133"/>
      <c r="FHH21" s="2133"/>
      <c r="FHI21" s="2133"/>
      <c r="FHJ21" s="2133"/>
      <c r="FHK21" s="2133"/>
      <c r="FHN21" s="2133"/>
      <c r="FHO21" s="2133"/>
      <c r="FHP21" s="2133"/>
      <c r="FHQ21" s="2133"/>
      <c r="FHR21" s="2133"/>
      <c r="FHS21" s="2133"/>
      <c r="FHV21" s="2133"/>
      <c r="FHW21" s="2133"/>
      <c r="FHX21" s="2133"/>
      <c r="FHY21" s="2133"/>
      <c r="FHZ21" s="2133"/>
      <c r="FIA21" s="2133"/>
      <c r="FID21" s="2133"/>
      <c r="FIE21" s="2133"/>
      <c r="FIF21" s="2133"/>
      <c r="FIG21" s="2133"/>
      <c r="FIH21" s="2133"/>
      <c r="FII21" s="2133"/>
      <c r="FIL21" s="2133"/>
      <c r="FIM21" s="2133"/>
      <c r="FIN21" s="2133"/>
      <c r="FIO21" s="2133"/>
      <c r="FIP21" s="2133"/>
      <c r="FIQ21" s="2133"/>
      <c r="FIT21" s="2133"/>
      <c r="FIU21" s="2133"/>
      <c r="FIV21" s="2133"/>
      <c r="FIW21" s="2133"/>
      <c r="FIX21" s="2133"/>
      <c r="FIY21" s="2133"/>
      <c r="FJB21" s="2133"/>
      <c r="FJC21" s="2133"/>
      <c r="FJD21" s="2133"/>
      <c r="FJE21" s="2133"/>
      <c r="FJF21" s="2133"/>
      <c r="FJG21" s="2133"/>
      <c r="FJJ21" s="2133"/>
      <c r="FJK21" s="2133"/>
      <c r="FJL21" s="2133"/>
      <c r="FJM21" s="2133"/>
      <c r="FJN21" s="2133"/>
      <c r="FJO21" s="2133"/>
      <c r="FJR21" s="2133"/>
      <c r="FJS21" s="2133"/>
      <c r="FJT21" s="2133"/>
      <c r="FJU21" s="2133"/>
      <c r="FJV21" s="2133"/>
      <c r="FJW21" s="2133"/>
      <c r="FJZ21" s="2133"/>
      <c r="FKA21" s="2133"/>
      <c r="FKB21" s="2133"/>
      <c r="FKC21" s="2133"/>
      <c r="FKD21" s="2133"/>
      <c r="FKE21" s="2133"/>
      <c r="FKH21" s="2133"/>
      <c r="FKI21" s="2133"/>
      <c r="FKJ21" s="2133"/>
      <c r="FKK21" s="2133"/>
      <c r="FKL21" s="2133"/>
      <c r="FKM21" s="2133"/>
      <c r="FKP21" s="2133"/>
      <c r="FKQ21" s="2133"/>
      <c r="FKR21" s="2133"/>
      <c r="FKS21" s="2133"/>
      <c r="FKT21" s="2133"/>
      <c r="FKU21" s="2133"/>
      <c r="FKX21" s="2133"/>
      <c r="FKY21" s="2133"/>
      <c r="FKZ21" s="2133"/>
      <c r="FLA21" s="2133"/>
      <c r="FLB21" s="2133"/>
      <c r="FLC21" s="2133"/>
      <c r="FLF21" s="2133"/>
      <c r="FLG21" s="2133"/>
      <c r="FLH21" s="2133"/>
      <c r="FLI21" s="2133"/>
      <c r="FLJ21" s="2133"/>
      <c r="FLK21" s="2133"/>
      <c r="FLN21" s="2133"/>
      <c r="FLO21" s="2133"/>
      <c r="FLP21" s="2133"/>
      <c r="FLQ21" s="2133"/>
      <c r="FLR21" s="2133"/>
      <c r="FLS21" s="2133"/>
      <c r="FLV21" s="2133"/>
      <c r="FLW21" s="2133"/>
      <c r="FLX21" s="2133"/>
      <c r="FLY21" s="2133"/>
      <c r="FLZ21" s="2133"/>
      <c r="FMA21" s="2133"/>
      <c r="FMD21" s="2133"/>
      <c r="FME21" s="2133"/>
      <c r="FMF21" s="2133"/>
      <c r="FMG21" s="2133"/>
      <c r="FMH21" s="2133"/>
      <c r="FMI21" s="2133"/>
      <c r="FML21" s="2133"/>
      <c r="FMM21" s="2133"/>
      <c r="FMN21" s="2133"/>
      <c r="FMO21" s="2133"/>
      <c r="FMP21" s="2133"/>
      <c r="FMQ21" s="2133"/>
      <c r="FMT21" s="2133"/>
      <c r="FMU21" s="2133"/>
      <c r="FMV21" s="2133"/>
      <c r="FMW21" s="2133"/>
      <c r="FMX21" s="2133"/>
      <c r="FMY21" s="2133"/>
      <c r="FNB21" s="2133"/>
      <c r="FNC21" s="2133"/>
      <c r="FND21" s="2133"/>
      <c r="FNE21" s="2133"/>
      <c r="FNF21" s="2133"/>
      <c r="FNG21" s="2133"/>
      <c r="FNJ21" s="2133"/>
      <c r="FNK21" s="2133"/>
      <c r="FNL21" s="2133"/>
      <c r="FNM21" s="2133"/>
      <c r="FNN21" s="2133"/>
      <c r="FNO21" s="2133"/>
      <c r="FNR21" s="2133"/>
      <c r="FNS21" s="2133"/>
      <c r="FNT21" s="2133"/>
      <c r="FNU21" s="2133"/>
      <c r="FNV21" s="2133"/>
      <c r="FNW21" s="2133"/>
      <c r="FNZ21" s="2133"/>
      <c r="FOA21" s="2133"/>
      <c r="FOB21" s="2133"/>
      <c r="FOC21" s="2133"/>
      <c r="FOD21" s="2133"/>
      <c r="FOE21" s="2133"/>
      <c r="FOH21" s="2133"/>
      <c r="FOI21" s="2133"/>
      <c r="FOJ21" s="2133"/>
      <c r="FOK21" s="2133"/>
      <c r="FOL21" s="2133"/>
      <c r="FOM21" s="2133"/>
      <c r="FOP21" s="2133"/>
      <c r="FOQ21" s="2133"/>
      <c r="FOR21" s="2133"/>
      <c r="FOS21" s="2133"/>
      <c r="FOT21" s="2133"/>
      <c r="FOU21" s="2133"/>
      <c r="FOX21" s="2133"/>
      <c r="FOY21" s="2133"/>
      <c r="FOZ21" s="2133"/>
      <c r="FPA21" s="2133"/>
      <c r="FPB21" s="2133"/>
      <c r="FPC21" s="2133"/>
      <c r="FPF21" s="2133"/>
      <c r="FPG21" s="2133"/>
      <c r="FPH21" s="2133"/>
      <c r="FPI21" s="2133"/>
      <c r="FPJ21" s="2133"/>
      <c r="FPK21" s="2133"/>
      <c r="FPN21" s="2133"/>
      <c r="FPO21" s="2133"/>
      <c r="FPP21" s="2133"/>
      <c r="FPQ21" s="2133"/>
      <c r="FPR21" s="2133"/>
      <c r="FPS21" s="2133"/>
      <c r="FPV21" s="2133"/>
      <c r="FPW21" s="2133"/>
      <c r="FPX21" s="2133"/>
      <c r="FPY21" s="2133"/>
      <c r="FPZ21" s="2133"/>
      <c r="FQA21" s="2133"/>
      <c r="FQD21" s="2133"/>
      <c r="FQE21" s="2133"/>
      <c r="FQF21" s="2133"/>
      <c r="FQG21" s="2133"/>
      <c r="FQH21" s="2133"/>
      <c r="FQI21" s="2133"/>
      <c r="FQL21" s="2133"/>
      <c r="FQM21" s="2133"/>
      <c r="FQN21" s="2133"/>
      <c r="FQO21" s="2133"/>
      <c r="FQP21" s="2133"/>
      <c r="FQQ21" s="2133"/>
      <c r="FQT21" s="2133"/>
      <c r="FQU21" s="2133"/>
      <c r="FQV21" s="2133"/>
      <c r="FQW21" s="2133"/>
      <c r="FQX21" s="2133"/>
      <c r="FQY21" s="2133"/>
      <c r="FRB21" s="2133"/>
      <c r="FRC21" s="2133"/>
      <c r="FRD21" s="2133"/>
      <c r="FRE21" s="2133"/>
      <c r="FRF21" s="2133"/>
      <c r="FRG21" s="2133"/>
      <c r="FRJ21" s="2133"/>
      <c r="FRK21" s="2133"/>
      <c r="FRL21" s="2133"/>
      <c r="FRM21" s="2133"/>
      <c r="FRN21" s="2133"/>
      <c r="FRO21" s="2133"/>
      <c r="FRR21" s="2133"/>
      <c r="FRS21" s="2133"/>
      <c r="FRT21" s="2133"/>
      <c r="FRU21" s="2133"/>
      <c r="FRV21" s="2133"/>
      <c r="FRW21" s="2133"/>
      <c r="FRZ21" s="2133"/>
      <c r="FSA21" s="2133"/>
      <c r="FSB21" s="2133"/>
      <c r="FSC21" s="2133"/>
      <c r="FSD21" s="2133"/>
      <c r="FSE21" s="2133"/>
      <c r="FSH21" s="2133"/>
      <c r="FSI21" s="2133"/>
      <c r="FSJ21" s="2133"/>
      <c r="FSK21" s="2133"/>
      <c r="FSL21" s="2133"/>
      <c r="FSM21" s="2133"/>
      <c r="FSP21" s="2133"/>
      <c r="FSQ21" s="2133"/>
      <c r="FSR21" s="2133"/>
      <c r="FSS21" s="2133"/>
      <c r="FST21" s="2133"/>
      <c r="FSU21" s="2133"/>
      <c r="FSX21" s="2133"/>
      <c r="FSY21" s="2133"/>
      <c r="FSZ21" s="2133"/>
      <c r="FTA21" s="2133"/>
      <c r="FTB21" s="2133"/>
      <c r="FTC21" s="2133"/>
      <c r="FTF21" s="2133"/>
      <c r="FTG21" s="2133"/>
      <c r="FTH21" s="2133"/>
      <c r="FTI21" s="2133"/>
      <c r="FTJ21" s="2133"/>
      <c r="FTK21" s="2133"/>
      <c r="FTN21" s="2133"/>
      <c r="FTO21" s="2133"/>
      <c r="FTP21" s="2133"/>
      <c r="FTQ21" s="2133"/>
      <c r="FTR21" s="2133"/>
      <c r="FTS21" s="2133"/>
      <c r="FTV21" s="2133"/>
      <c r="FTW21" s="2133"/>
      <c r="FTX21" s="2133"/>
      <c r="FTY21" s="2133"/>
      <c r="FTZ21" s="2133"/>
      <c r="FUA21" s="2133"/>
      <c r="FUD21" s="2133"/>
      <c r="FUE21" s="2133"/>
      <c r="FUF21" s="2133"/>
      <c r="FUG21" s="2133"/>
      <c r="FUH21" s="2133"/>
      <c r="FUI21" s="2133"/>
      <c r="FUL21" s="2133"/>
      <c r="FUM21" s="2133"/>
      <c r="FUN21" s="2133"/>
      <c r="FUO21" s="2133"/>
      <c r="FUP21" s="2133"/>
      <c r="FUQ21" s="2133"/>
      <c r="FUT21" s="2133"/>
      <c r="FUU21" s="2133"/>
      <c r="FUV21" s="2133"/>
      <c r="FUW21" s="2133"/>
      <c r="FUX21" s="2133"/>
      <c r="FUY21" s="2133"/>
      <c r="FVB21" s="2133"/>
      <c r="FVC21" s="2133"/>
      <c r="FVD21" s="2133"/>
      <c r="FVE21" s="2133"/>
      <c r="FVF21" s="2133"/>
      <c r="FVG21" s="2133"/>
      <c r="FVJ21" s="2133"/>
      <c r="FVK21" s="2133"/>
      <c r="FVL21" s="2133"/>
      <c r="FVM21" s="2133"/>
      <c r="FVN21" s="2133"/>
      <c r="FVO21" s="2133"/>
      <c r="FVR21" s="2133"/>
      <c r="FVS21" s="2133"/>
      <c r="FVT21" s="2133"/>
      <c r="FVU21" s="2133"/>
      <c r="FVV21" s="2133"/>
      <c r="FVW21" s="2133"/>
      <c r="FVZ21" s="2133"/>
      <c r="FWA21" s="2133"/>
      <c r="FWB21" s="2133"/>
      <c r="FWC21" s="2133"/>
      <c r="FWD21" s="2133"/>
      <c r="FWE21" s="2133"/>
      <c r="FWH21" s="2133"/>
      <c r="FWI21" s="2133"/>
      <c r="FWJ21" s="2133"/>
      <c r="FWK21" s="2133"/>
      <c r="FWL21" s="2133"/>
      <c r="FWM21" s="2133"/>
      <c r="FWP21" s="2133"/>
      <c r="FWQ21" s="2133"/>
      <c r="FWR21" s="2133"/>
      <c r="FWS21" s="2133"/>
      <c r="FWT21" s="2133"/>
      <c r="FWU21" s="2133"/>
      <c r="FWX21" s="2133"/>
      <c r="FWY21" s="2133"/>
      <c r="FWZ21" s="2133"/>
      <c r="FXA21" s="2133"/>
      <c r="FXB21" s="2133"/>
      <c r="FXC21" s="2133"/>
      <c r="FXF21" s="2133"/>
      <c r="FXG21" s="2133"/>
      <c r="FXH21" s="2133"/>
      <c r="FXI21" s="2133"/>
      <c r="FXJ21" s="2133"/>
      <c r="FXK21" s="2133"/>
      <c r="FXN21" s="2133"/>
      <c r="FXO21" s="2133"/>
      <c r="FXP21" s="2133"/>
      <c r="FXQ21" s="2133"/>
      <c r="FXR21" s="2133"/>
      <c r="FXS21" s="2133"/>
      <c r="FXV21" s="2133"/>
      <c r="FXW21" s="2133"/>
      <c r="FXX21" s="2133"/>
      <c r="FXY21" s="2133"/>
      <c r="FXZ21" s="2133"/>
      <c r="FYA21" s="2133"/>
      <c r="FYD21" s="2133"/>
      <c r="FYE21" s="2133"/>
      <c r="FYF21" s="2133"/>
      <c r="FYG21" s="2133"/>
      <c r="FYH21" s="2133"/>
      <c r="FYI21" s="2133"/>
      <c r="FYL21" s="2133"/>
      <c r="FYM21" s="2133"/>
      <c r="FYN21" s="2133"/>
      <c r="FYO21" s="2133"/>
      <c r="FYP21" s="2133"/>
      <c r="FYQ21" s="2133"/>
      <c r="FYT21" s="2133"/>
      <c r="FYU21" s="2133"/>
      <c r="FYV21" s="2133"/>
      <c r="FYW21" s="2133"/>
      <c r="FYX21" s="2133"/>
      <c r="FYY21" s="2133"/>
      <c r="FZB21" s="2133"/>
      <c r="FZC21" s="2133"/>
      <c r="FZD21" s="2133"/>
      <c r="FZE21" s="2133"/>
      <c r="FZF21" s="2133"/>
      <c r="FZG21" s="2133"/>
      <c r="FZJ21" s="2133"/>
      <c r="FZK21" s="2133"/>
      <c r="FZL21" s="2133"/>
      <c r="FZM21" s="2133"/>
      <c r="FZN21" s="2133"/>
      <c r="FZO21" s="2133"/>
      <c r="FZR21" s="2133"/>
      <c r="FZS21" s="2133"/>
      <c r="FZT21" s="2133"/>
      <c r="FZU21" s="2133"/>
      <c r="FZV21" s="2133"/>
      <c r="FZW21" s="2133"/>
      <c r="FZZ21" s="2133"/>
      <c r="GAA21" s="2133"/>
      <c r="GAB21" s="2133"/>
      <c r="GAC21" s="2133"/>
      <c r="GAD21" s="2133"/>
      <c r="GAE21" s="2133"/>
      <c r="GAH21" s="2133"/>
      <c r="GAI21" s="2133"/>
      <c r="GAJ21" s="2133"/>
      <c r="GAK21" s="2133"/>
      <c r="GAL21" s="2133"/>
      <c r="GAM21" s="2133"/>
      <c r="GAP21" s="2133"/>
      <c r="GAQ21" s="2133"/>
      <c r="GAR21" s="2133"/>
      <c r="GAS21" s="2133"/>
      <c r="GAT21" s="2133"/>
      <c r="GAU21" s="2133"/>
      <c r="GAX21" s="2133"/>
      <c r="GAY21" s="2133"/>
      <c r="GAZ21" s="2133"/>
      <c r="GBA21" s="2133"/>
      <c r="GBB21" s="2133"/>
      <c r="GBC21" s="2133"/>
      <c r="GBF21" s="2133"/>
      <c r="GBG21" s="2133"/>
      <c r="GBH21" s="2133"/>
      <c r="GBI21" s="2133"/>
      <c r="GBJ21" s="2133"/>
      <c r="GBK21" s="2133"/>
      <c r="GBN21" s="2133"/>
      <c r="GBO21" s="2133"/>
      <c r="GBP21" s="2133"/>
      <c r="GBQ21" s="2133"/>
      <c r="GBR21" s="2133"/>
      <c r="GBS21" s="2133"/>
      <c r="GBV21" s="2133"/>
      <c r="GBW21" s="2133"/>
      <c r="GBX21" s="2133"/>
      <c r="GBY21" s="2133"/>
      <c r="GBZ21" s="2133"/>
      <c r="GCA21" s="2133"/>
      <c r="GCD21" s="2133"/>
      <c r="GCE21" s="2133"/>
      <c r="GCF21" s="2133"/>
      <c r="GCG21" s="2133"/>
      <c r="GCH21" s="2133"/>
      <c r="GCI21" s="2133"/>
      <c r="GCL21" s="2133"/>
      <c r="GCM21" s="2133"/>
      <c r="GCN21" s="2133"/>
      <c r="GCO21" s="2133"/>
      <c r="GCP21" s="2133"/>
      <c r="GCQ21" s="2133"/>
      <c r="GCT21" s="2133"/>
      <c r="GCU21" s="2133"/>
      <c r="GCV21" s="2133"/>
      <c r="GCW21" s="2133"/>
      <c r="GCX21" s="2133"/>
      <c r="GCY21" s="2133"/>
      <c r="GDB21" s="2133"/>
      <c r="GDC21" s="2133"/>
      <c r="GDD21" s="2133"/>
      <c r="GDE21" s="2133"/>
      <c r="GDF21" s="2133"/>
      <c r="GDG21" s="2133"/>
      <c r="GDJ21" s="2133"/>
      <c r="GDK21" s="2133"/>
      <c r="GDL21" s="2133"/>
      <c r="GDM21" s="2133"/>
      <c r="GDN21" s="2133"/>
      <c r="GDO21" s="2133"/>
      <c r="GDR21" s="2133"/>
      <c r="GDS21" s="2133"/>
      <c r="GDT21" s="2133"/>
      <c r="GDU21" s="2133"/>
      <c r="GDV21" s="2133"/>
      <c r="GDW21" s="2133"/>
      <c r="GDZ21" s="2133"/>
      <c r="GEA21" s="2133"/>
      <c r="GEB21" s="2133"/>
      <c r="GEC21" s="2133"/>
      <c r="GED21" s="2133"/>
      <c r="GEE21" s="2133"/>
      <c r="GEH21" s="2133"/>
      <c r="GEI21" s="2133"/>
      <c r="GEJ21" s="2133"/>
      <c r="GEK21" s="2133"/>
      <c r="GEL21" s="2133"/>
      <c r="GEM21" s="2133"/>
      <c r="GEP21" s="2133"/>
      <c r="GEQ21" s="2133"/>
      <c r="GER21" s="2133"/>
      <c r="GES21" s="2133"/>
      <c r="GET21" s="2133"/>
      <c r="GEU21" s="2133"/>
      <c r="GEX21" s="2133"/>
      <c r="GEY21" s="2133"/>
      <c r="GEZ21" s="2133"/>
      <c r="GFA21" s="2133"/>
      <c r="GFB21" s="2133"/>
      <c r="GFC21" s="2133"/>
      <c r="GFF21" s="2133"/>
      <c r="GFG21" s="2133"/>
      <c r="GFH21" s="2133"/>
      <c r="GFI21" s="2133"/>
      <c r="GFJ21" s="2133"/>
      <c r="GFK21" s="2133"/>
      <c r="GFN21" s="2133"/>
      <c r="GFO21" s="2133"/>
      <c r="GFP21" s="2133"/>
      <c r="GFQ21" s="2133"/>
      <c r="GFR21" s="2133"/>
      <c r="GFS21" s="2133"/>
      <c r="GFV21" s="2133"/>
      <c r="GFW21" s="2133"/>
      <c r="GFX21" s="2133"/>
      <c r="GFY21" s="2133"/>
      <c r="GFZ21" s="2133"/>
      <c r="GGA21" s="2133"/>
      <c r="GGD21" s="2133"/>
      <c r="GGE21" s="2133"/>
      <c r="GGF21" s="2133"/>
      <c r="GGG21" s="2133"/>
      <c r="GGH21" s="2133"/>
      <c r="GGI21" s="2133"/>
      <c r="GGL21" s="2133"/>
      <c r="GGM21" s="2133"/>
      <c r="GGN21" s="2133"/>
      <c r="GGO21" s="2133"/>
      <c r="GGP21" s="2133"/>
      <c r="GGQ21" s="2133"/>
      <c r="GGT21" s="2133"/>
      <c r="GGU21" s="2133"/>
      <c r="GGV21" s="2133"/>
      <c r="GGW21" s="2133"/>
      <c r="GGX21" s="2133"/>
      <c r="GGY21" s="2133"/>
      <c r="GHB21" s="2133"/>
      <c r="GHC21" s="2133"/>
      <c r="GHD21" s="2133"/>
      <c r="GHE21" s="2133"/>
      <c r="GHF21" s="2133"/>
      <c r="GHG21" s="2133"/>
      <c r="GHJ21" s="2133"/>
      <c r="GHK21" s="2133"/>
      <c r="GHL21" s="2133"/>
      <c r="GHM21" s="2133"/>
      <c r="GHN21" s="2133"/>
      <c r="GHO21" s="2133"/>
      <c r="GHR21" s="2133"/>
      <c r="GHS21" s="2133"/>
      <c r="GHT21" s="2133"/>
      <c r="GHU21" s="2133"/>
      <c r="GHV21" s="2133"/>
      <c r="GHW21" s="2133"/>
      <c r="GHZ21" s="2133"/>
      <c r="GIA21" s="2133"/>
      <c r="GIB21" s="2133"/>
      <c r="GIC21" s="2133"/>
      <c r="GID21" s="2133"/>
      <c r="GIE21" s="2133"/>
      <c r="GIH21" s="2133"/>
      <c r="GII21" s="2133"/>
      <c r="GIJ21" s="2133"/>
      <c r="GIK21" s="2133"/>
      <c r="GIL21" s="2133"/>
      <c r="GIM21" s="2133"/>
      <c r="GIP21" s="2133"/>
      <c r="GIQ21" s="2133"/>
      <c r="GIR21" s="2133"/>
      <c r="GIS21" s="2133"/>
      <c r="GIT21" s="2133"/>
      <c r="GIU21" s="2133"/>
      <c r="GIX21" s="2133"/>
      <c r="GIY21" s="2133"/>
      <c r="GIZ21" s="2133"/>
      <c r="GJA21" s="2133"/>
      <c r="GJB21" s="2133"/>
      <c r="GJC21" s="2133"/>
      <c r="GJF21" s="2133"/>
      <c r="GJG21" s="2133"/>
      <c r="GJH21" s="2133"/>
      <c r="GJI21" s="2133"/>
      <c r="GJJ21" s="2133"/>
      <c r="GJK21" s="2133"/>
      <c r="GJN21" s="2133"/>
      <c r="GJO21" s="2133"/>
      <c r="GJP21" s="2133"/>
      <c r="GJQ21" s="2133"/>
      <c r="GJR21" s="2133"/>
      <c r="GJS21" s="2133"/>
      <c r="GJV21" s="2133"/>
      <c r="GJW21" s="2133"/>
      <c r="GJX21" s="2133"/>
      <c r="GJY21" s="2133"/>
      <c r="GJZ21" s="2133"/>
      <c r="GKA21" s="2133"/>
      <c r="GKD21" s="2133"/>
      <c r="GKE21" s="2133"/>
      <c r="GKF21" s="2133"/>
      <c r="GKG21" s="2133"/>
      <c r="GKH21" s="2133"/>
      <c r="GKI21" s="2133"/>
      <c r="GKL21" s="2133"/>
      <c r="GKM21" s="2133"/>
      <c r="GKN21" s="2133"/>
      <c r="GKO21" s="2133"/>
      <c r="GKP21" s="2133"/>
      <c r="GKQ21" s="2133"/>
      <c r="GKT21" s="2133"/>
      <c r="GKU21" s="2133"/>
      <c r="GKV21" s="2133"/>
      <c r="GKW21" s="2133"/>
      <c r="GKX21" s="2133"/>
      <c r="GKY21" s="2133"/>
      <c r="GLB21" s="2133"/>
      <c r="GLC21" s="2133"/>
      <c r="GLD21" s="2133"/>
      <c r="GLE21" s="2133"/>
      <c r="GLF21" s="2133"/>
      <c r="GLG21" s="2133"/>
      <c r="GLJ21" s="2133"/>
      <c r="GLK21" s="2133"/>
      <c r="GLL21" s="2133"/>
      <c r="GLM21" s="2133"/>
      <c r="GLN21" s="2133"/>
      <c r="GLO21" s="2133"/>
      <c r="GLR21" s="2133"/>
      <c r="GLS21" s="2133"/>
      <c r="GLT21" s="2133"/>
      <c r="GLU21" s="2133"/>
      <c r="GLV21" s="2133"/>
      <c r="GLW21" s="2133"/>
      <c r="GLZ21" s="2133"/>
      <c r="GMA21" s="2133"/>
      <c r="GMB21" s="2133"/>
      <c r="GMC21" s="2133"/>
      <c r="GMD21" s="2133"/>
      <c r="GME21" s="2133"/>
      <c r="GMH21" s="2133"/>
      <c r="GMI21" s="2133"/>
      <c r="GMJ21" s="2133"/>
      <c r="GMK21" s="2133"/>
      <c r="GML21" s="2133"/>
      <c r="GMM21" s="2133"/>
      <c r="GMP21" s="2133"/>
      <c r="GMQ21" s="2133"/>
      <c r="GMR21" s="2133"/>
      <c r="GMS21" s="2133"/>
      <c r="GMT21" s="2133"/>
      <c r="GMU21" s="2133"/>
      <c r="GMX21" s="2133"/>
      <c r="GMY21" s="2133"/>
      <c r="GMZ21" s="2133"/>
      <c r="GNA21" s="2133"/>
      <c r="GNB21" s="2133"/>
      <c r="GNC21" s="2133"/>
      <c r="GNF21" s="2133"/>
      <c r="GNG21" s="2133"/>
      <c r="GNH21" s="2133"/>
      <c r="GNI21" s="2133"/>
      <c r="GNJ21" s="2133"/>
      <c r="GNK21" s="2133"/>
      <c r="GNN21" s="2133"/>
      <c r="GNO21" s="2133"/>
      <c r="GNP21" s="2133"/>
      <c r="GNQ21" s="2133"/>
      <c r="GNR21" s="2133"/>
      <c r="GNS21" s="2133"/>
      <c r="GNV21" s="2133"/>
      <c r="GNW21" s="2133"/>
      <c r="GNX21" s="2133"/>
      <c r="GNY21" s="2133"/>
      <c r="GNZ21" s="2133"/>
      <c r="GOA21" s="2133"/>
      <c r="GOD21" s="2133"/>
      <c r="GOE21" s="2133"/>
      <c r="GOF21" s="2133"/>
      <c r="GOG21" s="2133"/>
      <c r="GOH21" s="2133"/>
      <c r="GOI21" s="2133"/>
      <c r="GOL21" s="2133"/>
      <c r="GOM21" s="2133"/>
      <c r="GON21" s="2133"/>
      <c r="GOO21" s="2133"/>
      <c r="GOP21" s="2133"/>
      <c r="GOQ21" s="2133"/>
      <c r="GOT21" s="2133"/>
      <c r="GOU21" s="2133"/>
      <c r="GOV21" s="2133"/>
      <c r="GOW21" s="2133"/>
      <c r="GOX21" s="2133"/>
      <c r="GOY21" s="2133"/>
      <c r="GPB21" s="2133"/>
      <c r="GPC21" s="2133"/>
      <c r="GPD21" s="2133"/>
      <c r="GPE21" s="2133"/>
      <c r="GPF21" s="2133"/>
      <c r="GPG21" s="2133"/>
      <c r="GPJ21" s="2133"/>
      <c r="GPK21" s="2133"/>
      <c r="GPL21" s="2133"/>
      <c r="GPM21" s="2133"/>
      <c r="GPN21" s="2133"/>
      <c r="GPO21" s="2133"/>
      <c r="GPR21" s="2133"/>
      <c r="GPS21" s="2133"/>
      <c r="GPT21" s="2133"/>
      <c r="GPU21" s="2133"/>
      <c r="GPV21" s="2133"/>
      <c r="GPW21" s="2133"/>
      <c r="GPZ21" s="2133"/>
      <c r="GQA21" s="2133"/>
      <c r="GQB21" s="2133"/>
      <c r="GQC21" s="2133"/>
      <c r="GQD21" s="2133"/>
      <c r="GQE21" s="2133"/>
      <c r="GQH21" s="2133"/>
      <c r="GQI21" s="2133"/>
      <c r="GQJ21" s="2133"/>
      <c r="GQK21" s="2133"/>
      <c r="GQL21" s="2133"/>
      <c r="GQM21" s="2133"/>
      <c r="GQP21" s="2133"/>
      <c r="GQQ21" s="2133"/>
      <c r="GQR21" s="2133"/>
      <c r="GQS21" s="2133"/>
      <c r="GQT21" s="2133"/>
      <c r="GQU21" s="2133"/>
      <c r="GQX21" s="2133"/>
      <c r="GQY21" s="2133"/>
      <c r="GQZ21" s="2133"/>
      <c r="GRA21" s="2133"/>
      <c r="GRB21" s="2133"/>
      <c r="GRC21" s="2133"/>
      <c r="GRF21" s="2133"/>
      <c r="GRG21" s="2133"/>
      <c r="GRH21" s="2133"/>
      <c r="GRI21" s="2133"/>
      <c r="GRJ21" s="2133"/>
      <c r="GRK21" s="2133"/>
      <c r="GRN21" s="2133"/>
      <c r="GRO21" s="2133"/>
      <c r="GRP21" s="2133"/>
      <c r="GRQ21" s="2133"/>
      <c r="GRR21" s="2133"/>
      <c r="GRS21" s="2133"/>
      <c r="GRV21" s="2133"/>
      <c r="GRW21" s="2133"/>
      <c r="GRX21" s="2133"/>
      <c r="GRY21" s="2133"/>
      <c r="GRZ21" s="2133"/>
      <c r="GSA21" s="2133"/>
      <c r="GSD21" s="2133"/>
      <c r="GSE21" s="2133"/>
      <c r="GSF21" s="2133"/>
      <c r="GSG21" s="2133"/>
      <c r="GSH21" s="2133"/>
      <c r="GSI21" s="2133"/>
      <c r="GSL21" s="2133"/>
      <c r="GSM21" s="2133"/>
      <c r="GSN21" s="2133"/>
      <c r="GSO21" s="2133"/>
      <c r="GSP21" s="2133"/>
      <c r="GSQ21" s="2133"/>
      <c r="GST21" s="2133"/>
      <c r="GSU21" s="2133"/>
      <c r="GSV21" s="2133"/>
      <c r="GSW21" s="2133"/>
      <c r="GSX21" s="2133"/>
      <c r="GSY21" s="2133"/>
      <c r="GTB21" s="2133"/>
      <c r="GTC21" s="2133"/>
      <c r="GTD21" s="2133"/>
      <c r="GTE21" s="2133"/>
      <c r="GTF21" s="2133"/>
      <c r="GTG21" s="2133"/>
      <c r="GTJ21" s="2133"/>
      <c r="GTK21" s="2133"/>
      <c r="GTL21" s="2133"/>
      <c r="GTM21" s="2133"/>
      <c r="GTN21" s="2133"/>
      <c r="GTO21" s="2133"/>
      <c r="GTR21" s="2133"/>
      <c r="GTS21" s="2133"/>
      <c r="GTT21" s="2133"/>
      <c r="GTU21" s="2133"/>
      <c r="GTV21" s="2133"/>
      <c r="GTW21" s="2133"/>
      <c r="GTZ21" s="2133"/>
      <c r="GUA21" s="2133"/>
      <c r="GUB21" s="2133"/>
      <c r="GUC21" s="2133"/>
      <c r="GUD21" s="2133"/>
      <c r="GUE21" s="2133"/>
      <c r="GUH21" s="2133"/>
      <c r="GUI21" s="2133"/>
      <c r="GUJ21" s="2133"/>
      <c r="GUK21" s="2133"/>
      <c r="GUL21" s="2133"/>
      <c r="GUM21" s="2133"/>
      <c r="GUP21" s="2133"/>
      <c r="GUQ21" s="2133"/>
      <c r="GUR21" s="2133"/>
      <c r="GUS21" s="2133"/>
      <c r="GUT21" s="2133"/>
      <c r="GUU21" s="2133"/>
      <c r="GUX21" s="2133"/>
      <c r="GUY21" s="2133"/>
      <c r="GUZ21" s="2133"/>
      <c r="GVA21" s="2133"/>
      <c r="GVB21" s="2133"/>
      <c r="GVC21" s="2133"/>
      <c r="GVF21" s="2133"/>
      <c r="GVG21" s="2133"/>
      <c r="GVH21" s="2133"/>
      <c r="GVI21" s="2133"/>
      <c r="GVJ21" s="2133"/>
      <c r="GVK21" s="2133"/>
      <c r="GVN21" s="2133"/>
      <c r="GVO21" s="2133"/>
      <c r="GVP21" s="2133"/>
      <c r="GVQ21" s="2133"/>
      <c r="GVR21" s="2133"/>
      <c r="GVS21" s="2133"/>
      <c r="GVV21" s="2133"/>
      <c r="GVW21" s="2133"/>
      <c r="GVX21" s="2133"/>
      <c r="GVY21" s="2133"/>
      <c r="GVZ21" s="2133"/>
      <c r="GWA21" s="2133"/>
      <c r="GWD21" s="2133"/>
      <c r="GWE21" s="2133"/>
      <c r="GWF21" s="2133"/>
      <c r="GWG21" s="2133"/>
      <c r="GWH21" s="2133"/>
      <c r="GWI21" s="2133"/>
      <c r="GWL21" s="2133"/>
      <c r="GWM21" s="2133"/>
      <c r="GWN21" s="2133"/>
      <c r="GWO21" s="2133"/>
      <c r="GWP21" s="2133"/>
      <c r="GWQ21" s="2133"/>
      <c r="GWT21" s="2133"/>
      <c r="GWU21" s="2133"/>
      <c r="GWV21" s="2133"/>
      <c r="GWW21" s="2133"/>
      <c r="GWX21" s="2133"/>
      <c r="GWY21" s="2133"/>
      <c r="GXB21" s="2133"/>
      <c r="GXC21" s="2133"/>
      <c r="GXD21" s="2133"/>
      <c r="GXE21" s="2133"/>
      <c r="GXF21" s="2133"/>
      <c r="GXG21" s="2133"/>
      <c r="GXJ21" s="2133"/>
      <c r="GXK21" s="2133"/>
      <c r="GXL21" s="2133"/>
      <c r="GXM21" s="2133"/>
      <c r="GXN21" s="2133"/>
      <c r="GXO21" s="2133"/>
      <c r="GXR21" s="2133"/>
      <c r="GXS21" s="2133"/>
      <c r="GXT21" s="2133"/>
      <c r="GXU21" s="2133"/>
      <c r="GXV21" s="2133"/>
      <c r="GXW21" s="2133"/>
      <c r="GXZ21" s="2133"/>
      <c r="GYA21" s="2133"/>
      <c r="GYB21" s="2133"/>
      <c r="GYC21" s="2133"/>
      <c r="GYD21" s="2133"/>
      <c r="GYE21" s="2133"/>
      <c r="GYH21" s="2133"/>
      <c r="GYI21" s="2133"/>
      <c r="GYJ21" s="2133"/>
      <c r="GYK21" s="2133"/>
      <c r="GYL21" s="2133"/>
      <c r="GYM21" s="2133"/>
      <c r="GYP21" s="2133"/>
      <c r="GYQ21" s="2133"/>
      <c r="GYR21" s="2133"/>
      <c r="GYS21" s="2133"/>
      <c r="GYT21" s="2133"/>
      <c r="GYU21" s="2133"/>
      <c r="GYX21" s="2133"/>
      <c r="GYY21" s="2133"/>
      <c r="GYZ21" s="2133"/>
      <c r="GZA21" s="2133"/>
      <c r="GZB21" s="2133"/>
      <c r="GZC21" s="2133"/>
      <c r="GZF21" s="2133"/>
      <c r="GZG21" s="2133"/>
      <c r="GZH21" s="2133"/>
      <c r="GZI21" s="2133"/>
      <c r="GZJ21" s="2133"/>
      <c r="GZK21" s="2133"/>
      <c r="GZN21" s="2133"/>
      <c r="GZO21" s="2133"/>
      <c r="GZP21" s="2133"/>
      <c r="GZQ21" s="2133"/>
      <c r="GZR21" s="2133"/>
      <c r="GZS21" s="2133"/>
      <c r="GZV21" s="2133"/>
      <c r="GZW21" s="2133"/>
      <c r="GZX21" s="2133"/>
      <c r="GZY21" s="2133"/>
      <c r="GZZ21" s="2133"/>
      <c r="HAA21" s="2133"/>
      <c r="HAD21" s="2133"/>
      <c r="HAE21" s="2133"/>
      <c r="HAF21" s="2133"/>
      <c r="HAG21" s="2133"/>
      <c r="HAH21" s="2133"/>
      <c r="HAI21" s="2133"/>
      <c r="HAL21" s="2133"/>
      <c r="HAM21" s="2133"/>
      <c r="HAN21" s="2133"/>
      <c r="HAO21" s="2133"/>
      <c r="HAP21" s="2133"/>
      <c r="HAQ21" s="2133"/>
      <c r="HAT21" s="2133"/>
      <c r="HAU21" s="2133"/>
      <c r="HAV21" s="2133"/>
      <c r="HAW21" s="2133"/>
      <c r="HAX21" s="2133"/>
      <c r="HAY21" s="2133"/>
      <c r="HBB21" s="2133"/>
      <c r="HBC21" s="2133"/>
      <c r="HBD21" s="2133"/>
      <c r="HBE21" s="2133"/>
      <c r="HBF21" s="2133"/>
      <c r="HBG21" s="2133"/>
      <c r="HBJ21" s="2133"/>
      <c r="HBK21" s="2133"/>
      <c r="HBL21" s="2133"/>
      <c r="HBM21" s="2133"/>
      <c r="HBN21" s="2133"/>
      <c r="HBO21" s="2133"/>
      <c r="HBR21" s="2133"/>
      <c r="HBS21" s="2133"/>
      <c r="HBT21" s="2133"/>
      <c r="HBU21" s="2133"/>
      <c r="HBV21" s="2133"/>
      <c r="HBW21" s="2133"/>
      <c r="HBZ21" s="2133"/>
      <c r="HCA21" s="2133"/>
      <c r="HCB21" s="2133"/>
      <c r="HCC21" s="2133"/>
      <c r="HCD21" s="2133"/>
      <c r="HCE21" s="2133"/>
      <c r="HCH21" s="2133"/>
      <c r="HCI21" s="2133"/>
      <c r="HCJ21" s="2133"/>
      <c r="HCK21" s="2133"/>
      <c r="HCL21" s="2133"/>
      <c r="HCM21" s="2133"/>
      <c r="HCP21" s="2133"/>
      <c r="HCQ21" s="2133"/>
      <c r="HCR21" s="2133"/>
      <c r="HCS21" s="2133"/>
      <c r="HCT21" s="2133"/>
      <c r="HCU21" s="2133"/>
      <c r="HCX21" s="2133"/>
      <c r="HCY21" s="2133"/>
      <c r="HCZ21" s="2133"/>
      <c r="HDA21" s="2133"/>
      <c r="HDB21" s="2133"/>
      <c r="HDC21" s="2133"/>
      <c r="HDF21" s="2133"/>
      <c r="HDG21" s="2133"/>
      <c r="HDH21" s="2133"/>
      <c r="HDI21" s="2133"/>
      <c r="HDJ21" s="2133"/>
      <c r="HDK21" s="2133"/>
      <c r="HDN21" s="2133"/>
      <c r="HDO21" s="2133"/>
      <c r="HDP21" s="2133"/>
      <c r="HDQ21" s="2133"/>
      <c r="HDR21" s="2133"/>
      <c r="HDS21" s="2133"/>
      <c r="HDV21" s="2133"/>
      <c r="HDW21" s="2133"/>
      <c r="HDX21" s="2133"/>
      <c r="HDY21" s="2133"/>
      <c r="HDZ21" s="2133"/>
      <c r="HEA21" s="2133"/>
      <c r="HED21" s="2133"/>
      <c r="HEE21" s="2133"/>
      <c r="HEF21" s="2133"/>
      <c r="HEG21" s="2133"/>
      <c r="HEH21" s="2133"/>
      <c r="HEI21" s="2133"/>
      <c r="HEL21" s="2133"/>
      <c r="HEM21" s="2133"/>
      <c r="HEN21" s="2133"/>
      <c r="HEO21" s="2133"/>
      <c r="HEP21" s="2133"/>
      <c r="HEQ21" s="2133"/>
      <c r="HET21" s="2133"/>
      <c r="HEU21" s="2133"/>
      <c r="HEV21" s="2133"/>
      <c r="HEW21" s="2133"/>
      <c r="HEX21" s="2133"/>
      <c r="HEY21" s="2133"/>
      <c r="HFB21" s="2133"/>
      <c r="HFC21" s="2133"/>
      <c r="HFD21" s="2133"/>
      <c r="HFE21" s="2133"/>
      <c r="HFF21" s="2133"/>
      <c r="HFG21" s="2133"/>
      <c r="HFJ21" s="2133"/>
      <c r="HFK21" s="2133"/>
      <c r="HFL21" s="2133"/>
      <c r="HFM21" s="2133"/>
      <c r="HFN21" s="2133"/>
      <c r="HFO21" s="2133"/>
      <c r="HFR21" s="2133"/>
      <c r="HFS21" s="2133"/>
      <c r="HFT21" s="2133"/>
      <c r="HFU21" s="2133"/>
      <c r="HFV21" s="2133"/>
      <c r="HFW21" s="2133"/>
      <c r="HFZ21" s="2133"/>
      <c r="HGA21" s="2133"/>
      <c r="HGB21" s="2133"/>
      <c r="HGC21" s="2133"/>
      <c r="HGD21" s="2133"/>
      <c r="HGE21" s="2133"/>
      <c r="HGH21" s="2133"/>
      <c r="HGI21" s="2133"/>
      <c r="HGJ21" s="2133"/>
      <c r="HGK21" s="2133"/>
      <c r="HGL21" s="2133"/>
      <c r="HGM21" s="2133"/>
      <c r="HGP21" s="2133"/>
      <c r="HGQ21" s="2133"/>
      <c r="HGR21" s="2133"/>
      <c r="HGS21" s="2133"/>
      <c r="HGT21" s="2133"/>
      <c r="HGU21" s="2133"/>
      <c r="HGX21" s="2133"/>
      <c r="HGY21" s="2133"/>
      <c r="HGZ21" s="2133"/>
      <c r="HHA21" s="2133"/>
      <c r="HHB21" s="2133"/>
      <c r="HHC21" s="2133"/>
      <c r="HHF21" s="2133"/>
      <c r="HHG21" s="2133"/>
      <c r="HHH21" s="2133"/>
      <c r="HHI21" s="2133"/>
      <c r="HHJ21" s="2133"/>
      <c r="HHK21" s="2133"/>
      <c r="HHN21" s="2133"/>
      <c r="HHO21" s="2133"/>
      <c r="HHP21" s="2133"/>
      <c r="HHQ21" s="2133"/>
      <c r="HHR21" s="2133"/>
      <c r="HHS21" s="2133"/>
      <c r="HHV21" s="2133"/>
      <c r="HHW21" s="2133"/>
      <c r="HHX21" s="2133"/>
      <c r="HHY21" s="2133"/>
      <c r="HHZ21" s="2133"/>
      <c r="HIA21" s="2133"/>
      <c r="HID21" s="2133"/>
      <c r="HIE21" s="2133"/>
      <c r="HIF21" s="2133"/>
      <c r="HIG21" s="2133"/>
      <c r="HIH21" s="2133"/>
      <c r="HII21" s="2133"/>
      <c r="HIL21" s="2133"/>
      <c r="HIM21" s="2133"/>
      <c r="HIN21" s="2133"/>
      <c r="HIO21" s="2133"/>
      <c r="HIP21" s="2133"/>
      <c r="HIQ21" s="2133"/>
      <c r="HIT21" s="2133"/>
      <c r="HIU21" s="2133"/>
      <c r="HIV21" s="2133"/>
      <c r="HIW21" s="2133"/>
      <c r="HIX21" s="2133"/>
      <c r="HIY21" s="2133"/>
      <c r="HJB21" s="2133"/>
      <c r="HJC21" s="2133"/>
      <c r="HJD21" s="2133"/>
      <c r="HJE21" s="2133"/>
      <c r="HJF21" s="2133"/>
      <c r="HJG21" s="2133"/>
      <c r="HJJ21" s="2133"/>
      <c r="HJK21" s="2133"/>
      <c r="HJL21" s="2133"/>
      <c r="HJM21" s="2133"/>
      <c r="HJN21" s="2133"/>
      <c r="HJO21" s="2133"/>
      <c r="HJR21" s="2133"/>
      <c r="HJS21" s="2133"/>
      <c r="HJT21" s="2133"/>
      <c r="HJU21" s="2133"/>
      <c r="HJV21" s="2133"/>
      <c r="HJW21" s="2133"/>
      <c r="HJZ21" s="2133"/>
      <c r="HKA21" s="2133"/>
      <c r="HKB21" s="2133"/>
      <c r="HKC21" s="2133"/>
      <c r="HKD21" s="2133"/>
      <c r="HKE21" s="2133"/>
      <c r="HKH21" s="2133"/>
      <c r="HKI21" s="2133"/>
      <c r="HKJ21" s="2133"/>
      <c r="HKK21" s="2133"/>
      <c r="HKL21" s="2133"/>
      <c r="HKM21" s="2133"/>
      <c r="HKP21" s="2133"/>
      <c r="HKQ21" s="2133"/>
      <c r="HKR21" s="2133"/>
      <c r="HKS21" s="2133"/>
      <c r="HKT21" s="2133"/>
      <c r="HKU21" s="2133"/>
      <c r="HKX21" s="2133"/>
      <c r="HKY21" s="2133"/>
      <c r="HKZ21" s="2133"/>
      <c r="HLA21" s="2133"/>
      <c r="HLB21" s="2133"/>
      <c r="HLC21" s="2133"/>
      <c r="HLF21" s="2133"/>
      <c r="HLG21" s="2133"/>
      <c r="HLH21" s="2133"/>
      <c r="HLI21" s="2133"/>
      <c r="HLJ21" s="2133"/>
      <c r="HLK21" s="2133"/>
      <c r="HLN21" s="2133"/>
      <c r="HLO21" s="2133"/>
      <c r="HLP21" s="2133"/>
      <c r="HLQ21" s="2133"/>
      <c r="HLR21" s="2133"/>
      <c r="HLS21" s="2133"/>
      <c r="HLV21" s="2133"/>
      <c r="HLW21" s="2133"/>
      <c r="HLX21" s="2133"/>
      <c r="HLY21" s="2133"/>
      <c r="HLZ21" s="2133"/>
      <c r="HMA21" s="2133"/>
      <c r="HMD21" s="2133"/>
      <c r="HME21" s="2133"/>
      <c r="HMF21" s="2133"/>
      <c r="HMG21" s="2133"/>
      <c r="HMH21" s="2133"/>
      <c r="HMI21" s="2133"/>
      <c r="HML21" s="2133"/>
      <c r="HMM21" s="2133"/>
      <c r="HMN21" s="2133"/>
      <c r="HMO21" s="2133"/>
      <c r="HMP21" s="2133"/>
      <c r="HMQ21" s="2133"/>
      <c r="HMT21" s="2133"/>
      <c r="HMU21" s="2133"/>
      <c r="HMV21" s="2133"/>
      <c r="HMW21" s="2133"/>
      <c r="HMX21" s="2133"/>
      <c r="HMY21" s="2133"/>
      <c r="HNB21" s="2133"/>
      <c r="HNC21" s="2133"/>
      <c r="HND21" s="2133"/>
      <c r="HNE21" s="2133"/>
      <c r="HNF21" s="2133"/>
      <c r="HNG21" s="2133"/>
      <c r="HNJ21" s="2133"/>
      <c r="HNK21" s="2133"/>
      <c r="HNL21" s="2133"/>
      <c r="HNM21" s="2133"/>
      <c r="HNN21" s="2133"/>
      <c r="HNO21" s="2133"/>
      <c r="HNR21" s="2133"/>
      <c r="HNS21" s="2133"/>
      <c r="HNT21" s="2133"/>
      <c r="HNU21" s="2133"/>
      <c r="HNV21" s="2133"/>
      <c r="HNW21" s="2133"/>
      <c r="HNZ21" s="2133"/>
      <c r="HOA21" s="2133"/>
      <c r="HOB21" s="2133"/>
      <c r="HOC21" s="2133"/>
      <c r="HOD21" s="2133"/>
      <c r="HOE21" s="2133"/>
      <c r="HOH21" s="2133"/>
      <c r="HOI21" s="2133"/>
      <c r="HOJ21" s="2133"/>
      <c r="HOK21" s="2133"/>
      <c r="HOL21" s="2133"/>
      <c r="HOM21" s="2133"/>
      <c r="HOP21" s="2133"/>
      <c r="HOQ21" s="2133"/>
      <c r="HOR21" s="2133"/>
      <c r="HOS21" s="2133"/>
      <c r="HOT21" s="2133"/>
      <c r="HOU21" s="2133"/>
      <c r="HOX21" s="2133"/>
      <c r="HOY21" s="2133"/>
      <c r="HOZ21" s="2133"/>
      <c r="HPA21" s="2133"/>
      <c r="HPB21" s="2133"/>
      <c r="HPC21" s="2133"/>
      <c r="HPF21" s="2133"/>
      <c r="HPG21" s="2133"/>
      <c r="HPH21" s="2133"/>
      <c r="HPI21" s="2133"/>
      <c r="HPJ21" s="2133"/>
      <c r="HPK21" s="2133"/>
      <c r="HPN21" s="2133"/>
      <c r="HPO21" s="2133"/>
      <c r="HPP21" s="2133"/>
      <c r="HPQ21" s="2133"/>
      <c r="HPR21" s="2133"/>
      <c r="HPS21" s="2133"/>
      <c r="HPV21" s="2133"/>
      <c r="HPW21" s="2133"/>
      <c r="HPX21" s="2133"/>
      <c r="HPY21" s="2133"/>
      <c r="HPZ21" s="2133"/>
      <c r="HQA21" s="2133"/>
      <c r="HQD21" s="2133"/>
      <c r="HQE21" s="2133"/>
      <c r="HQF21" s="2133"/>
      <c r="HQG21" s="2133"/>
      <c r="HQH21" s="2133"/>
      <c r="HQI21" s="2133"/>
      <c r="HQL21" s="2133"/>
      <c r="HQM21" s="2133"/>
      <c r="HQN21" s="2133"/>
      <c r="HQO21" s="2133"/>
      <c r="HQP21" s="2133"/>
      <c r="HQQ21" s="2133"/>
      <c r="HQT21" s="2133"/>
      <c r="HQU21" s="2133"/>
      <c r="HQV21" s="2133"/>
      <c r="HQW21" s="2133"/>
      <c r="HQX21" s="2133"/>
      <c r="HQY21" s="2133"/>
      <c r="HRB21" s="2133"/>
      <c r="HRC21" s="2133"/>
      <c r="HRD21" s="2133"/>
      <c r="HRE21" s="2133"/>
      <c r="HRF21" s="2133"/>
      <c r="HRG21" s="2133"/>
      <c r="HRJ21" s="2133"/>
      <c r="HRK21" s="2133"/>
      <c r="HRL21" s="2133"/>
      <c r="HRM21" s="2133"/>
      <c r="HRN21" s="2133"/>
      <c r="HRO21" s="2133"/>
      <c r="HRR21" s="2133"/>
      <c r="HRS21" s="2133"/>
      <c r="HRT21" s="2133"/>
      <c r="HRU21" s="2133"/>
      <c r="HRV21" s="2133"/>
      <c r="HRW21" s="2133"/>
      <c r="HRZ21" s="2133"/>
      <c r="HSA21" s="2133"/>
      <c r="HSB21" s="2133"/>
      <c r="HSC21" s="2133"/>
      <c r="HSD21" s="2133"/>
      <c r="HSE21" s="2133"/>
      <c r="HSH21" s="2133"/>
      <c r="HSI21" s="2133"/>
      <c r="HSJ21" s="2133"/>
      <c r="HSK21" s="2133"/>
      <c r="HSL21" s="2133"/>
      <c r="HSM21" s="2133"/>
      <c r="HSP21" s="2133"/>
      <c r="HSQ21" s="2133"/>
      <c r="HSR21" s="2133"/>
      <c r="HSS21" s="2133"/>
      <c r="HST21" s="2133"/>
      <c r="HSU21" s="2133"/>
      <c r="HSX21" s="2133"/>
      <c r="HSY21" s="2133"/>
      <c r="HSZ21" s="2133"/>
      <c r="HTA21" s="2133"/>
      <c r="HTB21" s="2133"/>
      <c r="HTC21" s="2133"/>
      <c r="HTF21" s="2133"/>
      <c r="HTG21" s="2133"/>
      <c r="HTH21" s="2133"/>
      <c r="HTI21" s="2133"/>
      <c r="HTJ21" s="2133"/>
      <c r="HTK21" s="2133"/>
      <c r="HTN21" s="2133"/>
      <c r="HTO21" s="2133"/>
      <c r="HTP21" s="2133"/>
      <c r="HTQ21" s="2133"/>
      <c r="HTR21" s="2133"/>
      <c r="HTS21" s="2133"/>
      <c r="HTV21" s="2133"/>
      <c r="HTW21" s="2133"/>
      <c r="HTX21" s="2133"/>
      <c r="HTY21" s="2133"/>
      <c r="HTZ21" s="2133"/>
      <c r="HUA21" s="2133"/>
      <c r="HUD21" s="2133"/>
      <c r="HUE21" s="2133"/>
      <c r="HUF21" s="2133"/>
      <c r="HUG21" s="2133"/>
      <c r="HUH21" s="2133"/>
      <c r="HUI21" s="2133"/>
      <c r="HUL21" s="2133"/>
      <c r="HUM21" s="2133"/>
      <c r="HUN21" s="2133"/>
      <c r="HUO21" s="2133"/>
      <c r="HUP21" s="2133"/>
      <c r="HUQ21" s="2133"/>
      <c r="HUT21" s="2133"/>
      <c r="HUU21" s="2133"/>
      <c r="HUV21" s="2133"/>
      <c r="HUW21" s="2133"/>
      <c r="HUX21" s="2133"/>
      <c r="HUY21" s="2133"/>
      <c r="HVB21" s="2133"/>
      <c r="HVC21" s="2133"/>
      <c r="HVD21" s="2133"/>
      <c r="HVE21" s="2133"/>
      <c r="HVF21" s="2133"/>
      <c r="HVG21" s="2133"/>
      <c r="HVJ21" s="2133"/>
      <c r="HVK21" s="2133"/>
      <c r="HVL21" s="2133"/>
      <c r="HVM21" s="2133"/>
      <c r="HVN21" s="2133"/>
      <c r="HVO21" s="2133"/>
      <c r="HVR21" s="2133"/>
      <c r="HVS21" s="2133"/>
      <c r="HVT21" s="2133"/>
      <c r="HVU21" s="2133"/>
      <c r="HVV21" s="2133"/>
      <c r="HVW21" s="2133"/>
      <c r="HVZ21" s="2133"/>
      <c r="HWA21" s="2133"/>
      <c r="HWB21" s="2133"/>
      <c r="HWC21" s="2133"/>
      <c r="HWD21" s="2133"/>
      <c r="HWE21" s="2133"/>
      <c r="HWH21" s="2133"/>
      <c r="HWI21" s="2133"/>
      <c r="HWJ21" s="2133"/>
      <c r="HWK21" s="2133"/>
      <c r="HWL21" s="2133"/>
      <c r="HWM21" s="2133"/>
      <c r="HWP21" s="2133"/>
      <c r="HWQ21" s="2133"/>
      <c r="HWR21" s="2133"/>
      <c r="HWS21" s="2133"/>
      <c r="HWT21" s="2133"/>
      <c r="HWU21" s="2133"/>
      <c r="HWX21" s="2133"/>
      <c r="HWY21" s="2133"/>
      <c r="HWZ21" s="2133"/>
      <c r="HXA21" s="2133"/>
      <c r="HXB21" s="2133"/>
      <c r="HXC21" s="2133"/>
      <c r="HXF21" s="2133"/>
      <c r="HXG21" s="2133"/>
      <c r="HXH21" s="2133"/>
      <c r="HXI21" s="2133"/>
      <c r="HXJ21" s="2133"/>
      <c r="HXK21" s="2133"/>
      <c r="HXN21" s="2133"/>
      <c r="HXO21" s="2133"/>
      <c r="HXP21" s="2133"/>
      <c r="HXQ21" s="2133"/>
      <c r="HXR21" s="2133"/>
      <c r="HXS21" s="2133"/>
      <c r="HXV21" s="2133"/>
      <c r="HXW21" s="2133"/>
      <c r="HXX21" s="2133"/>
      <c r="HXY21" s="2133"/>
      <c r="HXZ21" s="2133"/>
      <c r="HYA21" s="2133"/>
      <c r="HYD21" s="2133"/>
      <c r="HYE21" s="2133"/>
      <c r="HYF21" s="2133"/>
      <c r="HYG21" s="2133"/>
      <c r="HYH21" s="2133"/>
      <c r="HYI21" s="2133"/>
      <c r="HYL21" s="2133"/>
      <c r="HYM21" s="2133"/>
      <c r="HYN21" s="2133"/>
      <c r="HYO21" s="2133"/>
      <c r="HYP21" s="2133"/>
      <c r="HYQ21" s="2133"/>
      <c r="HYT21" s="2133"/>
      <c r="HYU21" s="2133"/>
      <c r="HYV21" s="2133"/>
      <c r="HYW21" s="2133"/>
      <c r="HYX21" s="2133"/>
      <c r="HYY21" s="2133"/>
      <c r="HZB21" s="2133"/>
      <c r="HZC21" s="2133"/>
      <c r="HZD21" s="2133"/>
      <c r="HZE21" s="2133"/>
      <c r="HZF21" s="2133"/>
      <c r="HZG21" s="2133"/>
      <c r="HZJ21" s="2133"/>
      <c r="HZK21" s="2133"/>
      <c r="HZL21" s="2133"/>
      <c r="HZM21" s="2133"/>
      <c r="HZN21" s="2133"/>
      <c r="HZO21" s="2133"/>
      <c r="HZR21" s="2133"/>
      <c r="HZS21" s="2133"/>
      <c r="HZT21" s="2133"/>
      <c r="HZU21" s="2133"/>
      <c r="HZV21" s="2133"/>
      <c r="HZW21" s="2133"/>
      <c r="HZZ21" s="2133"/>
      <c r="IAA21" s="2133"/>
      <c r="IAB21" s="2133"/>
      <c r="IAC21" s="2133"/>
      <c r="IAD21" s="2133"/>
      <c r="IAE21" s="2133"/>
      <c r="IAH21" s="2133"/>
      <c r="IAI21" s="2133"/>
      <c r="IAJ21" s="2133"/>
      <c r="IAK21" s="2133"/>
      <c r="IAL21" s="2133"/>
      <c r="IAM21" s="2133"/>
      <c r="IAP21" s="2133"/>
      <c r="IAQ21" s="2133"/>
      <c r="IAR21" s="2133"/>
      <c r="IAS21" s="2133"/>
      <c r="IAT21" s="2133"/>
      <c r="IAU21" s="2133"/>
      <c r="IAX21" s="2133"/>
      <c r="IAY21" s="2133"/>
      <c r="IAZ21" s="2133"/>
      <c r="IBA21" s="2133"/>
      <c r="IBB21" s="2133"/>
      <c r="IBC21" s="2133"/>
      <c r="IBF21" s="2133"/>
      <c r="IBG21" s="2133"/>
      <c r="IBH21" s="2133"/>
      <c r="IBI21" s="2133"/>
      <c r="IBJ21" s="2133"/>
      <c r="IBK21" s="2133"/>
      <c r="IBN21" s="2133"/>
      <c r="IBO21" s="2133"/>
      <c r="IBP21" s="2133"/>
      <c r="IBQ21" s="2133"/>
      <c r="IBR21" s="2133"/>
      <c r="IBS21" s="2133"/>
      <c r="IBV21" s="2133"/>
      <c r="IBW21" s="2133"/>
      <c r="IBX21" s="2133"/>
      <c r="IBY21" s="2133"/>
      <c r="IBZ21" s="2133"/>
      <c r="ICA21" s="2133"/>
      <c r="ICD21" s="2133"/>
      <c r="ICE21" s="2133"/>
      <c r="ICF21" s="2133"/>
      <c r="ICG21" s="2133"/>
      <c r="ICH21" s="2133"/>
      <c r="ICI21" s="2133"/>
      <c r="ICL21" s="2133"/>
      <c r="ICM21" s="2133"/>
      <c r="ICN21" s="2133"/>
      <c r="ICO21" s="2133"/>
      <c r="ICP21" s="2133"/>
      <c r="ICQ21" s="2133"/>
      <c r="ICT21" s="2133"/>
      <c r="ICU21" s="2133"/>
      <c r="ICV21" s="2133"/>
      <c r="ICW21" s="2133"/>
      <c r="ICX21" s="2133"/>
      <c r="ICY21" s="2133"/>
      <c r="IDB21" s="2133"/>
      <c r="IDC21" s="2133"/>
      <c r="IDD21" s="2133"/>
      <c r="IDE21" s="2133"/>
      <c r="IDF21" s="2133"/>
      <c r="IDG21" s="2133"/>
      <c r="IDJ21" s="2133"/>
      <c r="IDK21" s="2133"/>
      <c r="IDL21" s="2133"/>
      <c r="IDM21" s="2133"/>
      <c r="IDN21" s="2133"/>
      <c r="IDO21" s="2133"/>
      <c r="IDR21" s="2133"/>
      <c r="IDS21" s="2133"/>
      <c r="IDT21" s="2133"/>
      <c r="IDU21" s="2133"/>
      <c r="IDV21" s="2133"/>
      <c r="IDW21" s="2133"/>
      <c r="IDZ21" s="2133"/>
      <c r="IEA21" s="2133"/>
      <c r="IEB21" s="2133"/>
      <c r="IEC21" s="2133"/>
      <c r="IED21" s="2133"/>
      <c r="IEE21" s="2133"/>
      <c r="IEH21" s="2133"/>
      <c r="IEI21" s="2133"/>
      <c r="IEJ21" s="2133"/>
      <c r="IEK21" s="2133"/>
      <c r="IEL21" s="2133"/>
      <c r="IEM21" s="2133"/>
      <c r="IEP21" s="2133"/>
      <c r="IEQ21" s="2133"/>
      <c r="IER21" s="2133"/>
      <c r="IES21" s="2133"/>
      <c r="IET21" s="2133"/>
      <c r="IEU21" s="2133"/>
      <c r="IEX21" s="2133"/>
      <c r="IEY21" s="2133"/>
      <c r="IEZ21" s="2133"/>
      <c r="IFA21" s="2133"/>
      <c r="IFB21" s="2133"/>
      <c r="IFC21" s="2133"/>
      <c r="IFF21" s="2133"/>
      <c r="IFG21" s="2133"/>
      <c r="IFH21" s="2133"/>
      <c r="IFI21" s="2133"/>
      <c r="IFJ21" s="2133"/>
      <c r="IFK21" s="2133"/>
      <c r="IFN21" s="2133"/>
      <c r="IFO21" s="2133"/>
      <c r="IFP21" s="2133"/>
      <c r="IFQ21" s="2133"/>
      <c r="IFR21" s="2133"/>
      <c r="IFS21" s="2133"/>
      <c r="IFV21" s="2133"/>
      <c r="IFW21" s="2133"/>
      <c r="IFX21" s="2133"/>
      <c r="IFY21" s="2133"/>
      <c r="IFZ21" s="2133"/>
      <c r="IGA21" s="2133"/>
      <c r="IGD21" s="2133"/>
      <c r="IGE21" s="2133"/>
      <c r="IGF21" s="2133"/>
      <c r="IGG21" s="2133"/>
      <c r="IGH21" s="2133"/>
      <c r="IGI21" s="2133"/>
      <c r="IGL21" s="2133"/>
      <c r="IGM21" s="2133"/>
      <c r="IGN21" s="2133"/>
      <c r="IGO21" s="2133"/>
      <c r="IGP21" s="2133"/>
      <c r="IGQ21" s="2133"/>
      <c r="IGT21" s="2133"/>
      <c r="IGU21" s="2133"/>
      <c r="IGV21" s="2133"/>
      <c r="IGW21" s="2133"/>
      <c r="IGX21" s="2133"/>
      <c r="IGY21" s="2133"/>
      <c r="IHB21" s="2133"/>
      <c r="IHC21" s="2133"/>
      <c r="IHD21" s="2133"/>
      <c r="IHE21" s="2133"/>
      <c r="IHF21" s="2133"/>
      <c r="IHG21" s="2133"/>
      <c r="IHJ21" s="2133"/>
      <c r="IHK21" s="2133"/>
      <c r="IHL21" s="2133"/>
      <c r="IHM21" s="2133"/>
      <c r="IHN21" s="2133"/>
      <c r="IHO21" s="2133"/>
      <c r="IHR21" s="2133"/>
      <c r="IHS21" s="2133"/>
      <c r="IHT21" s="2133"/>
      <c r="IHU21" s="2133"/>
      <c r="IHV21" s="2133"/>
      <c r="IHW21" s="2133"/>
      <c r="IHZ21" s="2133"/>
      <c r="IIA21" s="2133"/>
      <c r="IIB21" s="2133"/>
      <c r="IIC21" s="2133"/>
      <c r="IID21" s="2133"/>
      <c r="IIE21" s="2133"/>
      <c r="IIH21" s="2133"/>
      <c r="III21" s="2133"/>
      <c r="IIJ21" s="2133"/>
      <c r="IIK21" s="2133"/>
      <c r="IIL21" s="2133"/>
      <c r="IIM21" s="2133"/>
      <c r="IIP21" s="2133"/>
      <c r="IIQ21" s="2133"/>
      <c r="IIR21" s="2133"/>
      <c r="IIS21" s="2133"/>
      <c r="IIT21" s="2133"/>
      <c r="IIU21" s="2133"/>
      <c r="IIX21" s="2133"/>
      <c r="IIY21" s="2133"/>
      <c r="IIZ21" s="2133"/>
      <c r="IJA21" s="2133"/>
      <c r="IJB21" s="2133"/>
      <c r="IJC21" s="2133"/>
      <c r="IJF21" s="2133"/>
      <c r="IJG21" s="2133"/>
      <c r="IJH21" s="2133"/>
      <c r="IJI21" s="2133"/>
      <c r="IJJ21" s="2133"/>
      <c r="IJK21" s="2133"/>
      <c r="IJN21" s="2133"/>
      <c r="IJO21" s="2133"/>
      <c r="IJP21" s="2133"/>
      <c r="IJQ21" s="2133"/>
      <c r="IJR21" s="2133"/>
      <c r="IJS21" s="2133"/>
      <c r="IJV21" s="2133"/>
      <c r="IJW21" s="2133"/>
      <c r="IJX21" s="2133"/>
      <c r="IJY21" s="2133"/>
      <c r="IJZ21" s="2133"/>
      <c r="IKA21" s="2133"/>
      <c r="IKD21" s="2133"/>
      <c r="IKE21" s="2133"/>
      <c r="IKF21" s="2133"/>
      <c r="IKG21" s="2133"/>
      <c r="IKH21" s="2133"/>
      <c r="IKI21" s="2133"/>
      <c r="IKL21" s="2133"/>
      <c r="IKM21" s="2133"/>
      <c r="IKN21" s="2133"/>
      <c r="IKO21" s="2133"/>
      <c r="IKP21" s="2133"/>
      <c r="IKQ21" s="2133"/>
      <c r="IKT21" s="2133"/>
      <c r="IKU21" s="2133"/>
      <c r="IKV21" s="2133"/>
      <c r="IKW21" s="2133"/>
      <c r="IKX21" s="2133"/>
      <c r="IKY21" s="2133"/>
      <c r="ILB21" s="2133"/>
      <c r="ILC21" s="2133"/>
      <c r="ILD21" s="2133"/>
      <c r="ILE21" s="2133"/>
      <c r="ILF21" s="2133"/>
      <c r="ILG21" s="2133"/>
      <c r="ILJ21" s="2133"/>
      <c r="ILK21" s="2133"/>
      <c r="ILL21" s="2133"/>
      <c r="ILM21" s="2133"/>
      <c r="ILN21" s="2133"/>
      <c r="ILO21" s="2133"/>
      <c r="ILR21" s="2133"/>
      <c r="ILS21" s="2133"/>
      <c r="ILT21" s="2133"/>
      <c r="ILU21" s="2133"/>
      <c r="ILV21" s="2133"/>
      <c r="ILW21" s="2133"/>
      <c r="ILZ21" s="2133"/>
      <c r="IMA21" s="2133"/>
      <c r="IMB21" s="2133"/>
      <c r="IMC21" s="2133"/>
      <c r="IMD21" s="2133"/>
      <c r="IME21" s="2133"/>
      <c r="IMH21" s="2133"/>
      <c r="IMI21" s="2133"/>
      <c r="IMJ21" s="2133"/>
      <c r="IMK21" s="2133"/>
      <c r="IML21" s="2133"/>
      <c r="IMM21" s="2133"/>
      <c r="IMP21" s="2133"/>
      <c r="IMQ21" s="2133"/>
      <c r="IMR21" s="2133"/>
      <c r="IMS21" s="2133"/>
      <c r="IMT21" s="2133"/>
      <c r="IMU21" s="2133"/>
      <c r="IMX21" s="2133"/>
      <c r="IMY21" s="2133"/>
      <c r="IMZ21" s="2133"/>
      <c r="INA21" s="2133"/>
      <c r="INB21" s="2133"/>
      <c r="INC21" s="2133"/>
      <c r="INF21" s="2133"/>
      <c r="ING21" s="2133"/>
      <c r="INH21" s="2133"/>
      <c r="INI21" s="2133"/>
      <c r="INJ21" s="2133"/>
      <c r="INK21" s="2133"/>
      <c r="INN21" s="2133"/>
      <c r="INO21" s="2133"/>
      <c r="INP21" s="2133"/>
      <c r="INQ21" s="2133"/>
      <c r="INR21" s="2133"/>
      <c r="INS21" s="2133"/>
      <c r="INV21" s="2133"/>
      <c r="INW21" s="2133"/>
      <c r="INX21" s="2133"/>
      <c r="INY21" s="2133"/>
      <c r="INZ21" s="2133"/>
      <c r="IOA21" s="2133"/>
      <c r="IOD21" s="2133"/>
      <c r="IOE21" s="2133"/>
      <c r="IOF21" s="2133"/>
      <c r="IOG21" s="2133"/>
      <c r="IOH21" s="2133"/>
      <c r="IOI21" s="2133"/>
      <c r="IOL21" s="2133"/>
      <c r="IOM21" s="2133"/>
      <c r="ION21" s="2133"/>
      <c r="IOO21" s="2133"/>
      <c r="IOP21" s="2133"/>
      <c r="IOQ21" s="2133"/>
      <c r="IOT21" s="2133"/>
      <c r="IOU21" s="2133"/>
      <c r="IOV21" s="2133"/>
      <c r="IOW21" s="2133"/>
      <c r="IOX21" s="2133"/>
      <c r="IOY21" s="2133"/>
      <c r="IPB21" s="2133"/>
      <c r="IPC21" s="2133"/>
      <c r="IPD21" s="2133"/>
      <c r="IPE21" s="2133"/>
      <c r="IPF21" s="2133"/>
      <c r="IPG21" s="2133"/>
      <c r="IPJ21" s="2133"/>
      <c r="IPK21" s="2133"/>
      <c r="IPL21" s="2133"/>
      <c r="IPM21" s="2133"/>
      <c r="IPN21" s="2133"/>
      <c r="IPO21" s="2133"/>
      <c r="IPR21" s="2133"/>
      <c r="IPS21" s="2133"/>
      <c r="IPT21" s="2133"/>
      <c r="IPU21" s="2133"/>
      <c r="IPV21" s="2133"/>
      <c r="IPW21" s="2133"/>
      <c r="IPZ21" s="2133"/>
      <c r="IQA21" s="2133"/>
      <c r="IQB21" s="2133"/>
      <c r="IQC21" s="2133"/>
      <c r="IQD21" s="2133"/>
      <c r="IQE21" s="2133"/>
      <c r="IQH21" s="2133"/>
      <c r="IQI21" s="2133"/>
      <c r="IQJ21" s="2133"/>
      <c r="IQK21" s="2133"/>
      <c r="IQL21" s="2133"/>
      <c r="IQM21" s="2133"/>
      <c r="IQP21" s="2133"/>
      <c r="IQQ21" s="2133"/>
      <c r="IQR21" s="2133"/>
      <c r="IQS21" s="2133"/>
      <c r="IQT21" s="2133"/>
      <c r="IQU21" s="2133"/>
      <c r="IQX21" s="2133"/>
      <c r="IQY21" s="2133"/>
      <c r="IQZ21" s="2133"/>
      <c r="IRA21" s="2133"/>
      <c r="IRB21" s="2133"/>
      <c r="IRC21" s="2133"/>
      <c r="IRF21" s="2133"/>
      <c r="IRG21" s="2133"/>
      <c r="IRH21" s="2133"/>
      <c r="IRI21" s="2133"/>
      <c r="IRJ21" s="2133"/>
      <c r="IRK21" s="2133"/>
      <c r="IRN21" s="2133"/>
      <c r="IRO21" s="2133"/>
      <c r="IRP21" s="2133"/>
      <c r="IRQ21" s="2133"/>
      <c r="IRR21" s="2133"/>
      <c r="IRS21" s="2133"/>
      <c r="IRV21" s="2133"/>
      <c r="IRW21" s="2133"/>
      <c r="IRX21" s="2133"/>
      <c r="IRY21" s="2133"/>
      <c r="IRZ21" s="2133"/>
      <c r="ISA21" s="2133"/>
      <c r="ISD21" s="2133"/>
      <c r="ISE21" s="2133"/>
      <c r="ISF21" s="2133"/>
      <c r="ISG21" s="2133"/>
      <c r="ISH21" s="2133"/>
      <c r="ISI21" s="2133"/>
      <c r="ISL21" s="2133"/>
      <c r="ISM21" s="2133"/>
      <c r="ISN21" s="2133"/>
      <c r="ISO21" s="2133"/>
      <c r="ISP21" s="2133"/>
      <c r="ISQ21" s="2133"/>
      <c r="IST21" s="2133"/>
      <c r="ISU21" s="2133"/>
      <c r="ISV21" s="2133"/>
      <c r="ISW21" s="2133"/>
      <c r="ISX21" s="2133"/>
      <c r="ISY21" s="2133"/>
      <c r="ITB21" s="2133"/>
      <c r="ITC21" s="2133"/>
      <c r="ITD21" s="2133"/>
      <c r="ITE21" s="2133"/>
      <c r="ITF21" s="2133"/>
      <c r="ITG21" s="2133"/>
      <c r="ITJ21" s="2133"/>
      <c r="ITK21" s="2133"/>
      <c r="ITL21" s="2133"/>
      <c r="ITM21" s="2133"/>
      <c r="ITN21" s="2133"/>
      <c r="ITO21" s="2133"/>
      <c r="ITR21" s="2133"/>
      <c r="ITS21" s="2133"/>
      <c r="ITT21" s="2133"/>
      <c r="ITU21" s="2133"/>
      <c r="ITV21" s="2133"/>
      <c r="ITW21" s="2133"/>
      <c r="ITZ21" s="2133"/>
      <c r="IUA21" s="2133"/>
      <c r="IUB21" s="2133"/>
      <c r="IUC21" s="2133"/>
      <c r="IUD21" s="2133"/>
      <c r="IUE21" s="2133"/>
      <c r="IUH21" s="2133"/>
      <c r="IUI21" s="2133"/>
      <c r="IUJ21" s="2133"/>
      <c r="IUK21" s="2133"/>
      <c r="IUL21" s="2133"/>
      <c r="IUM21" s="2133"/>
      <c r="IUP21" s="2133"/>
      <c r="IUQ21" s="2133"/>
      <c r="IUR21" s="2133"/>
      <c r="IUS21" s="2133"/>
      <c r="IUT21" s="2133"/>
      <c r="IUU21" s="2133"/>
      <c r="IUX21" s="2133"/>
      <c r="IUY21" s="2133"/>
      <c r="IUZ21" s="2133"/>
      <c r="IVA21" s="2133"/>
      <c r="IVB21" s="2133"/>
      <c r="IVC21" s="2133"/>
      <c r="IVF21" s="2133"/>
      <c r="IVG21" s="2133"/>
      <c r="IVH21" s="2133"/>
      <c r="IVI21" s="2133"/>
      <c r="IVJ21" s="2133"/>
      <c r="IVK21" s="2133"/>
      <c r="IVN21" s="2133"/>
      <c r="IVO21" s="2133"/>
      <c r="IVP21" s="2133"/>
      <c r="IVQ21" s="2133"/>
      <c r="IVR21" s="2133"/>
      <c r="IVS21" s="2133"/>
      <c r="IVV21" s="2133"/>
      <c r="IVW21" s="2133"/>
      <c r="IVX21" s="2133"/>
      <c r="IVY21" s="2133"/>
      <c r="IVZ21" s="2133"/>
      <c r="IWA21" s="2133"/>
      <c r="IWD21" s="2133"/>
      <c r="IWE21" s="2133"/>
      <c r="IWF21" s="2133"/>
      <c r="IWG21" s="2133"/>
      <c r="IWH21" s="2133"/>
      <c r="IWI21" s="2133"/>
      <c r="IWL21" s="2133"/>
      <c r="IWM21" s="2133"/>
      <c r="IWN21" s="2133"/>
      <c r="IWO21" s="2133"/>
      <c r="IWP21" s="2133"/>
      <c r="IWQ21" s="2133"/>
      <c r="IWT21" s="2133"/>
      <c r="IWU21" s="2133"/>
      <c r="IWV21" s="2133"/>
      <c r="IWW21" s="2133"/>
      <c r="IWX21" s="2133"/>
      <c r="IWY21" s="2133"/>
      <c r="IXB21" s="2133"/>
      <c r="IXC21" s="2133"/>
      <c r="IXD21" s="2133"/>
      <c r="IXE21" s="2133"/>
      <c r="IXF21" s="2133"/>
      <c r="IXG21" s="2133"/>
      <c r="IXJ21" s="2133"/>
      <c r="IXK21" s="2133"/>
      <c r="IXL21" s="2133"/>
      <c r="IXM21" s="2133"/>
      <c r="IXN21" s="2133"/>
      <c r="IXO21" s="2133"/>
      <c r="IXR21" s="2133"/>
      <c r="IXS21" s="2133"/>
      <c r="IXT21" s="2133"/>
      <c r="IXU21" s="2133"/>
      <c r="IXV21" s="2133"/>
      <c r="IXW21" s="2133"/>
      <c r="IXZ21" s="2133"/>
      <c r="IYA21" s="2133"/>
      <c r="IYB21" s="2133"/>
      <c r="IYC21" s="2133"/>
      <c r="IYD21" s="2133"/>
      <c r="IYE21" s="2133"/>
      <c r="IYH21" s="2133"/>
      <c r="IYI21" s="2133"/>
      <c r="IYJ21" s="2133"/>
      <c r="IYK21" s="2133"/>
      <c r="IYL21" s="2133"/>
      <c r="IYM21" s="2133"/>
      <c r="IYP21" s="2133"/>
      <c r="IYQ21" s="2133"/>
      <c r="IYR21" s="2133"/>
      <c r="IYS21" s="2133"/>
      <c r="IYT21" s="2133"/>
      <c r="IYU21" s="2133"/>
      <c r="IYX21" s="2133"/>
      <c r="IYY21" s="2133"/>
      <c r="IYZ21" s="2133"/>
      <c r="IZA21" s="2133"/>
      <c r="IZB21" s="2133"/>
      <c r="IZC21" s="2133"/>
      <c r="IZF21" s="2133"/>
      <c r="IZG21" s="2133"/>
      <c r="IZH21" s="2133"/>
      <c r="IZI21" s="2133"/>
      <c r="IZJ21" s="2133"/>
      <c r="IZK21" s="2133"/>
      <c r="IZN21" s="2133"/>
      <c r="IZO21" s="2133"/>
      <c r="IZP21" s="2133"/>
      <c r="IZQ21" s="2133"/>
      <c r="IZR21" s="2133"/>
      <c r="IZS21" s="2133"/>
      <c r="IZV21" s="2133"/>
      <c r="IZW21" s="2133"/>
      <c r="IZX21" s="2133"/>
      <c r="IZY21" s="2133"/>
      <c r="IZZ21" s="2133"/>
      <c r="JAA21" s="2133"/>
      <c r="JAD21" s="2133"/>
      <c r="JAE21" s="2133"/>
      <c r="JAF21" s="2133"/>
      <c r="JAG21" s="2133"/>
      <c r="JAH21" s="2133"/>
      <c r="JAI21" s="2133"/>
      <c r="JAL21" s="2133"/>
      <c r="JAM21" s="2133"/>
      <c r="JAN21" s="2133"/>
      <c r="JAO21" s="2133"/>
      <c r="JAP21" s="2133"/>
      <c r="JAQ21" s="2133"/>
      <c r="JAT21" s="2133"/>
      <c r="JAU21" s="2133"/>
      <c r="JAV21" s="2133"/>
      <c r="JAW21" s="2133"/>
      <c r="JAX21" s="2133"/>
      <c r="JAY21" s="2133"/>
      <c r="JBB21" s="2133"/>
      <c r="JBC21" s="2133"/>
      <c r="JBD21" s="2133"/>
      <c r="JBE21" s="2133"/>
      <c r="JBF21" s="2133"/>
      <c r="JBG21" s="2133"/>
      <c r="JBJ21" s="2133"/>
      <c r="JBK21" s="2133"/>
      <c r="JBL21" s="2133"/>
      <c r="JBM21" s="2133"/>
      <c r="JBN21" s="2133"/>
      <c r="JBO21" s="2133"/>
      <c r="JBR21" s="2133"/>
      <c r="JBS21" s="2133"/>
      <c r="JBT21" s="2133"/>
      <c r="JBU21" s="2133"/>
      <c r="JBV21" s="2133"/>
      <c r="JBW21" s="2133"/>
      <c r="JBZ21" s="2133"/>
      <c r="JCA21" s="2133"/>
      <c r="JCB21" s="2133"/>
      <c r="JCC21" s="2133"/>
      <c r="JCD21" s="2133"/>
      <c r="JCE21" s="2133"/>
      <c r="JCH21" s="2133"/>
      <c r="JCI21" s="2133"/>
      <c r="JCJ21" s="2133"/>
      <c r="JCK21" s="2133"/>
      <c r="JCL21" s="2133"/>
      <c r="JCM21" s="2133"/>
      <c r="JCP21" s="2133"/>
      <c r="JCQ21" s="2133"/>
      <c r="JCR21" s="2133"/>
      <c r="JCS21" s="2133"/>
      <c r="JCT21" s="2133"/>
      <c r="JCU21" s="2133"/>
      <c r="JCX21" s="2133"/>
      <c r="JCY21" s="2133"/>
      <c r="JCZ21" s="2133"/>
      <c r="JDA21" s="2133"/>
      <c r="JDB21" s="2133"/>
      <c r="JDC21" s="2133"/>
      <c r="JDF21" s="2133"/>
      <c r="JDG21" s="2133"/>
      <c r="JDH21" s="2133"/>
      <c r="JDI21" s="2133"/>
      <c r="JDJ21" s="2133"/>
      <c r="JDK21" s="2133"/>
      <c r="JDN21" s="2133"/>
      <c r="JDO21" s="2133"/>
      <c r="JDP21" s="2133"/>
      <c r="JDQ21" s="2133"/>
      <c r="JDR21" s="2133"/>
      <c r="JDS21" s="2133"/>
      <c r="JDV21" s="2133"/>
      <c r="JDW21" s="2133"/>
      <c r="JDX21" s="2133"/>
      <c r="JDY21" s="2133"/>
      <c r="JDZ21" s="2133"/>
      <c r="JEA21" s="2133"/>
      <c r="JED21" s="2133"/>
      <c r="JEE21" s="2133"/>
      <c r="JEF21" s="2133"/>
      <c r="JEG21" s="2133"/>
      <c r="JEH21" s="2133"/>
      <c r="JEI21" s="2133"/>
      <c r="JEL21" s="2133"/>
      <c r="JEM21" s="2133"/>
      <c r="JEN21" s="2133"/>
      <c r="JEO21" s="2133"/>
      <c r="JEP21" s="2133"/>
      <c r="JEQ21" s="2133"/>
      <c r="JET21" s="2133"/>
      <c r="JEU21" s="2133"/>
      <c r="JEV21" s="2133"/>
      <c r="JEW21" s="2133"/>
      <c r="JEX21" s="2133"/>
      <c r="JEY21" s="2133"/>
      <c r="JFB21" s="2133"/>
      <c r="JFC21" s="2133"/>
      <c r="JFD21" s="2133"/>
      <c r="JFE21" s="2133"/>
      <c r="JFF21" s="2133"/>
      <c r="JFG21" s="2133"/>
      <c r="JFJ21" s="2133"/>
      <c r="JFK21" s="2133"/>
      <c r="JFL21" s="2133"/>
      <c r="JFM21" s="2133"/>
      <c r="JFN21" s="2133"/>
      <c r="JFO21" s="2133"/>
      <c r="JFR21" s="2133"/>
      <c r="JFS21" s="2133"/>
      <c r="JFT21" s="2133"/>
      <c r="JFU21" s="2133"/>
      <c r="JFV21" s="2133"/>
      <c r="JFW21" s="2133"/>
      <c r="JFZ21" s="2133"/>
      <c r="JGA21" s="2133"/>
      <c r="JGB21" s="2133"/>
      <c r="JGC21" s="2133"/>
      <c r="JGD21" s="2133"/>
      <c r="JGE21" s="2133"/>
      <c r="JGH21" s="2133"/>
      <c r="JGI21" s="2133"/>
      <c r="JGJ21" s="2133"/>
      <c r="JGK21" s="2133"/>
      <c r="JGL21" s="2133"/>
      <c r="JGM21" s="2133"/>
      <c r="JGP21" s="2133"/>
      <c r="JGQ21" s="2133"/>
      <c r="JGR21" s="2133"/>
      <c r="JGS21" s="2133"/>
      <c r="JGT21" s="2133"/>
      <c r="JGU21" s="2133"/>
      <c r="JGX21" s="2133"/>
      <c r="JGY21" s="2133"/>
      <c r="JGZ21" s="2133"/>
      <c r="JHA21" s="2133"/>
      <c r="JHB21" s="2133"/>
      <c r="JHC21" s="2133"/>
      <c r="JHF21" s="2133"/>
      <c r="JHG21" s="2133"/>
      <c r="JHH21" s="2133"/>
      <c r="JHI21" s="2133"/>
      <c r="JHJ21" s="2133"/>
      <c r="JHK21" s="2133"/>
      <c r="JHN21" s="2133"/>
      <c r="JHO21" s="2133"/>
      <c r="JHP21" s="2133"/>
      <c r="JHQ21" s="2133"/>
      <c r="JHR21" s="2133"/>
      <c r="JHS21" s="2133"/>
      <c r="JHV21" s="2133"/>
      <c r="JHW21" s="2133"/>
      <c r="JHX21" s="2133"/>
      <c r="JHY21" s="2133"/>
      <c r="JHZ21" s="2133"/>
      <c r="JIA21" s="2133"/>
      <c r="JID21" s="2133"/>
      <c r="JIE21" s="2133"/>
      <c r="JIF21" s="2133"/>
      <c r="JIG21" s="2133"/>
      <c r="JIH21" s="2133"/>
      <c r="JII21" s="2133"/>
      <c r="JIL21" s="2133"/>
      <c r="JIM21" s="2133"/>
      <c r="JIN21" s="2133"/>
      <c r="JIO21" s="2133"/>
      <c r="JIP21" s="2133"/>
      <c r="JIQ21" s="2133"/>
      <c r="JIT21" s="2133"/>
      <c r="JIU21" s="2133"/>
      <c r="JIV21" s="2133"/>
      <c r="JIW21" s="2133"/>
      <c r="JIX21" s="2133"/>
      <c r="JIY21" s="2133"/>
      <c r="JJB21" s="2133"/>
      <c r="JJC21" s="2133"/>
      <c r="JJD21" s="2133"/>
      <c r="JJE21" s="2133"/>
      <c r="JJF21" s="2133"/>
      <c r="JJG21" s="2133"/>
      <c r="JJJ21" s="2133"/>
      <c r="JJK21" s="2133"/>
      <c r="JJL21" s="2133"/>
      <c r="JJM21" s="2133"/>
      <c r="JJN21" s="2133"/>
      <c r="JJO21" s="2133"/>
      <c r="JJR21" s="2133"/>
      <c r="JJS21" s="2133"/>
      <c r="JJT21" s="2133"/>
      <c r="JJU21" s="2133"/>
      <c r="JJV21" s="2133"/>
      <c r="JJW21" s="2133"/>
      <c r="JJZ21" s="2133"/>
      <c r="JKA21" s="2133"/>
      <c r="JKB21" s="2133"/>
      <c r="JKC21" s="2133"/>
      <c r="JKD21" s="2133"/>
      <c r="JKE21" s="2133"/>
      <c r="JKH21" s="2133"/>
      <c r="JKI21" s="2133"/>
      <c r="JKJ21" s="2133"/>
      <c r="JKK21" s="2133"/>
      <c r="JKL21" s="2133"/>
      <c r="JKM21" s="2133"/>
      <c r="JKP21" s="2133"/>
      <c r="JKQ21" s="2133"/>
      <c r="JKR21" s="2133"/>
      <c r="JKS21" s="2133"/>
      <c r="JKT21" s="2133"/>
      <c r="JKU21" s="2133"/>
      <c r="JKX21" s="2133"/>
      <c r="JKY21" s="2133"/>
      <c r="JKZ21" s="2133"/>
      <c r="JLA21" s="2133"/>
      <c r="JLB21" s="2133"/>
      <c r="JLC21" s="2133"/>
      <c r="JLF21" s="2133"/>
      <c r="JLG21" s="2133"/>
      <c r="JLH21" s="2133"/>
      <c r="JLI21" s="2133"/>
      <c r="JLJ21" s="2133"/>
      <c r="JLK21" s="2133"/>
      <c r="JLN21" s="2133"/>
      <c r="JLO21" s="2133"/>
      <c r="JLP21" s="2133"/>
      <c r="JLQ21" s="2133"/>
      <c r="JLR21" s="2133"/>
      <c r="JLS21" s="2133"/>
      <c r="JLV21" s="2133"/>
      <c r="JLW21" s="2133"/>
      <c r="JLX21" s="2133"/>
      <c r="JLY21" s="2133"/>
      <c r="JLZ21" s="2133"/>
      <c r="JMA21" s="2133"/>
      <c r="JMD21" s="2133"/>
      <c r="JME21" s="2133"/>
      <c r="JMF21" s="2133"/>
      <c r="JMG21" s="2133"/>
      <c r="JMH21" s="2133"/>
      <c r="JMI21" s="2133"/>
      <c r="JML21" s="2133"/>
      <c r="JMM21" s="2133"/>
      <c r="JMN21" s="2133"/>
      <c r="JMO21" s="2133"/>
      <c r="JMP21" s="2133"/>
      <c r="JMQ21" s="2133"/>
      <c r="JMT21" s="2133"/>
      <c r="JMU21" s="2133"/>
      <c r="JMV21" s="2133"/>
      <c r="JMW21" s="2133"/>
      <c r="JMX21" s="2133"/>
      <c r="JMY21" s="2133"/>
      <c r="JNB21" s="2133"/>
      <c r="JNC21" s="2133"/>
      <c r="JND21" s="2133"/>
      <c r="JNE21" s="2133"/>
      <c r="JNF21" s="2133"/>
      <c r="JNG21" s="2133"/>
      <c r="JNJ21" s="2133"/>
      <c r="JNK21" s="2133"/>
      <c r="JNL21" s="2133"/>
      <c r="JNM21" s="2133"/>
      <c r="JNN21" s="2133"/>
      <c r="JNO21" s="2133"/>
      <c r="JNR21" s="2133"/>
      <c r="JNS21" s="2133"/>
      <c r="JNT21" s="2133"/>
      <c r="JNU21" s="2133"/>
      <c r="JNV21" s="2133"/>
      <c r="JNW21" s="2133"/>
      <c r="JNZ21" s="2133"/>
      <c r="JOA21" s="2133"/>
      <c r="JOB21" s="2133"/>
      <c r="JOC21" s="2133"/>
      <c r="JOD21" s="2133"/>
      <c r="JOE21" s="2133"/>
      <c r="JOH21" s="2133"/>
      <c r="JOI21" s="2133"/>
      <c r="JOJ21" s="2133"/>
      <c r="JOK21" s="2133"/>
      <c r="JOL21" s="2133"/>
      <c r="JOM21" s="2133"/>
      <c r="JOP21" s="2133"/>
      <c r="JOQ21" s="2133"/>
      <c r="JOR21" s="2133"/>
      <c r="JOS21" s="2133"/>
      <c r="JOT21" s="2133"/>
      <c r="JOU21" s="2133"/>
      <c r="JOX21" s="2133"/>
      <c r="JOY21" s="2133"/>
      <c r="JOZ21" s="2133"/>
      <c r="JPA21" s="2133"/>
      <c r="JPB21" s="2133"/>
      <c r="JPC21" s="2133"/>
      <c r="JPF21" s="2133"/>
      <c r="JPG21" s="2133"/>
      <c r="JPH21" s="2133"/>
      <c r="JPI21" s="2133"/>
      <c r="JPJ21" s="2133"/>
      <c r="JPK21" s="2133"/>
      <c r="JPN21" s="2133"/>
      <c r="JPO21" s="2133"/>
      <c r="JPP21" s="2133"/>
      <c r="JPQ21" s="2133"/>
      <c r="JPR21" s="2133"/>
      <c r="JPS21" s="2133"/>
      <c r="JPV21" s="2133"/>
      <c r="JPW21" s="2133"/>
      <c r="JPX21" s="2133"/>
      <c r="JPY21" s="2133"/>
      <c r="JPZ21" s="2133"/>
      <c r="JQA21" s="2133"/>
      <c r="JQD21" s="2133"/>
      <c r="JQE21" s="2133"/>
      <c r="JQF21" s="2133"/>
      <c r="JQG21" s="2133"/>
      <c r="JQH21" s="2133"/>
      <c r="JQI21" s="2133"/>
      <c r="JQL21" s="2133"/>
      <c r="JQM21" s="2133"/>
      <c r="JQN21" s="2133"/>
      <c r="JQO21" s="2133"/>
      <c r="JQP21" s="2133"/>
      <c r="JQQ21" s="2133"/>
      <c r="JQT21" s="2133"/>
      <c r="JQU21" s="2133"/>
      <c r="JQV21" s="2133"/>
      <c r="JQW21" s="2133"/>
      <c r="JQX21" s="2133"/>
      <c r="JQY21" s="2133"/>
      <c r="JRB21" s="2133"/>
      <c r="JRC21" s="2133"/>
      <c r="JRD21" s="2133"/>
      <c r="JRE21" s="2133"/>
      <c r="JRF21" s="2133"/>
      <c r="JRG21" s="2133"/>
      <c r="JRJ21" s="2133"/>
      <c r="JRK21" s="2133"/>
      <c r="JRL21" s="2133"/>
      <c r="JRM21" s="2133"/>
      <c r="JRN21" s="2133"/>
      <c r="JRO21" s="2133"/>
      <c r="JRR21" s="2133"/>
      <c r="JRS21" s="2133"/>
      <c r="JRT21" s="2133"/>
      <c r="JRU21" s="2133"/>
      <c r="JRV21" s="2133"/>
      <c r="JRW21" s="2133"/>
      <c r="JRZ21" s="2133"/>
      <c r="JSA21" s="2133"/>
      <c r="JSB21" s="2133"/>
      <c r="JSC21" s="2133"/>
      <c r="JSD21" s="2133"/>
      <c r="JSE21" s="2133"/>
      <c r="JSH21" s="2133"/>
      <c r="JSI21" s="2133"/>
      <c r="JSJ21" s="2133"/>
      <c r="JSK21" s="2133"/>
      <c r="JSL21" s="2133"/>
      <c r="JSM21" s="2133"/>
      <c r="JSP21" s="2133"/>
      <c r="JSQ21" s="2133"/>
      <c r="JSR21" s="2133"/>
      <c r="JSS21" s="2133"/>
      <c r="JST21" s="2133"/>
      <c r="JSU21" s="2133"/>
      <c r="JSX21" s="2133"/>
      <c r="JSY21" s="2133"/>
      <c r="JSZ21" s="2133"/>
      <c r="JTA21" s="2133"/>
      <c r="JTB21" s="2133"/>
      <c r="JTC21" s="2133"/>
      <c r="JTF21" s="2133"/>
      <c r="JTG21" s="2133"/>
      <c r="JTH21" s="2133"/>
      <c r="JTI21" s="2133"/>
      <c r="JTJ21" s="2133"/>
      <c r="JTK21" s="2133"/>
      <c r="JTN21" s="2133"/>
      <c r="JTO21" s="2133"/>
      <c r="JTP21" s="2133"/>
      <c r="JTQ21" s="2133"/>
      <c r="JTR21" s="2133"/>
      <c r="JTS21" s="2133"/>
      <c r="JTV21" s="2133"/>
      <c r="JTW21" s="2133"/>
      <c r="JTX21" s="2133"/>
      <c r="JTY21" s="2133"/>
      <c r="JTZ21" s="2133"/>
      <c r="JUA21" s="2133"/>
      <c r="JUD21" s="2133"/>
      <c r="JUE21" s="2133"/>
      <c r="JUF21" s="2133"/>
      <c r="JUG21" s="2133"/>
      <c r="JUH21" s="2133"/>
      <c r="JUI21" s="2133"/>
      <c r="JUL21" s="2133"/>
      <c r="JUM21" s="2133"/>
      <c r="JUN21" s="2133"/>
      <c r="JUO21" s="2133"/>
      <c r="JUP21" s="2133"/>
      <c r="JUQ21" s="2133"/>
      <c r="JUT21" s="2133"/>
      <c r="JUU21" s="2133"/>
      <c r="JUV21" s="2133"/>
      <c r="JUW21" s="2133"/>
      <c r="JUX21" s="2133"/>
      <c r="JUY21" s="2133"/>
      <c r="JVB21" s="2133"/>
      <c r="JVC21" s="2133"/>
      <c r="JVD21" s="2133"/>
      <c r="JVE21" s="2133"/>
      <c r="JVF21" s="2133"/>
      <c r="JVG21" s="2133"/>
      <c r="JVJ21" s="2133"/>
      <c r="JVK21" s="2133"/>
      <c r="JVL21" s="2133"/>
      <c r="JVM21" s="2133"/>
      <c r="JVN21" s="2133"/>
      <c r="JVO21" s="2133"/>
      <c r="JVR21" s="2133"/>
      <c r="JVS21" s="2133"/>
      <c r="JVT21" s="2133"/>
      <c r="JVU21" s="2133"/>
      <c r="JVV21" s="2133"/>
      <c r="JVW21" s="2133"/>
      <c r="JVZ21" s="2133"/>
      <c r="JWA21" s="2133"/>
      <c r="JWB21" s="2133"/>
      <c r="JWC21" s="2133"/>
      <c r="JWD21" s="2133"/>
      <c r="JWE21" s="2133"/>
      <c r="JWH21" s="2133"/>
      <c r="JWI21" s="2133"/>
      <c r="JWJ21" s="2133"/>
      <c r="JWK21" s="2133"/>
      <c r="JWL21" s="2133"/>
      <c r="JWM21" s="2133"/>
      <c r="JWP21" s="2133"/>
      <c r="JWQ21" s="2133"/>
      <c r="JWR21" s="2133"/>
      <c r="JWS21" s="2133"/>
      <c r="JWT21" s="2133"/>
      <c r="JWU21" s="2133"/>
      <c r="JWX21" s="2133"/>
      <c r="JWY21" s="2133"/>
      <c r="JWZ21" s="2133"/>
      <c r="JXA21" s="2133"/>
      <c r="JXB21" s="2133"/>
      <c r="JXC21" s="2133"/>
      <c r="JXF21" s="2133"/>
      <c r="JXG21" s="2133"/>
      <c r="JXH21" s="2133"/>
      <c r="JXI21" s="2133"/>
      <c r="JXJ21" s="2133"/>
      <c r="JXK21" s="2133"/>
      <c r="JXN21" s="2133"/>
      <c r="JXO21" s="2133"/>
      <c r="JXP21" s="2133"/>
      <c r="JXQ21" s="2133"/>
      <c r="JXR21" s="2133"/>
      <c r="JXS21" s="2133"/>
      <c r="JXV21" s="2133"/>
      <c r="JXW21" s="2133"/>
      <c r="JXX21" s="2133"/>
      <c r="JXY21" s="2133"/>
      <c r="JXZ21" s="2133"/>
      <c r="JYA21" s="2133"/>
      <c r="JYD21" s="2133"/>
      <c r="JYE21" s="2133"/>
      <c r="JYF21" s="2133"/>
      <c r="JYG21" s="2133"/>
      <c r="JYH21" s="2133"/>
      <c r="JYI21" s="2133"/>
      <c r="JYL21" s="2133"/>
      <c r="JYM21" s="2133"/>
      <c r="JYN21" s="2133"/>
      <c r="JYO21" s="2133"/>
      <c r="JYP21" s="2133"/>
      <c r="JYQ21" s="2133"/>
      <c r="JYT21" s="2133"/>
      <c r="JYU21" s="2133"/>
      <c r="JYV21" s="2133"/>
      <c r="JYW21" s="2133"/>
      <c r="JYX21" s="2133"/>
      <c r="JYY21" s="2133"/>
      <c r="JZB21" s="2133"/>
      <c r="JZC21" s="2133"/>
      <c r="JZD21" s="2133"/>
      <c r="JZE21" s="2133"/>
      <c r="JZF21" s="2133"/>
      <c r="JZG21" s="2133"/>
      <c r="JZJ21" s="2133"/>
      <c r="JZK21" s="2133"/>
      <c r="JZL21" s="2133"/>
      <c r="JZM21" s="2133"/>
      <c r="JZN21" s="2133"/>
      <c r="JZO21" s="2133"/>
      <c r="JZR21" s="2133"/>
      <c r="JZS21" s="2133"/>
      <c r="JZT21" s="2133"/>
      <c r="JZU21" s="2133"/>
      <c r="JZV21" s="2133"/>
      <c r="JZW21" s="2133"/>
      <c r="JZZ21" s="2133"/>
      <c r="KAA21" s="2133"/>
      <c r="KAB21" s="2133"/>
      <c r="KAC21" s="2133"/>
      <c r="KAD21" s="2133"/>
      <c r="KAE21" s="2133"/>
      <c r="KAH21" s="2133"/>
      <c r="KAI21" s="2133"/>
      <c r="KAJ21" s="2133"/>
      <c r="KAK21" s="2133"/>
      <c r="KAL21" s="2133"/>
      <c r="KAM21" s="2133"/>
      <c r="KAP21" s="2133"/>
      <c r="KAQ21" s="2133"/>
      <c r="KAR21" s="2133"/>
      <c r="KAS21" s="2133"/>
      <c r="KAT21" s="2133"/>
      <c r="KAU21" s="2133"/>
      <c r="KAX21" s="2133"/>
      <c r="KAY21" s="2133"/>
      <c r="KAZ21" s="2133"/>
      <c r="KBA21" s="2133"/>
      <c r="KBB21" s="2133"/>
      <c r="KBC21" s="2133"/>
      <c r="KBF21" s="2133"/>
      <c r="KBG21" s="2133"/>
      <c r="KBH21" s="2133"/>
      <c r="KBI21" s="2133"/>
      <c r="KBJ21" s="2133"/>
      <c r="KBK21" s="2133"/>
      <c r="KBN21" s="2133"/>
      <c r="KBO21" s="2133"/>
      <c r="KBP21" s="2133"/>
      <c r="KBQ21" s="2133"/>
      <c r="KBR21" s="2133"/>
      <c r="KBS21" s="2133"/>
      <c r="KBV21" s="2133"/>
      <c r="KBW21" s="2133"/>
      <c r="KBX21" s="2133"/>
      <c r="KBY21" s="2133"/>
      <c r="KBZ21" s="2133"/>
      <c r="KCA21" s="2133"/>
      <c r="KCD21" s="2133"/>
      <c r="KCE21" s="2133"/>
      <c r="KCF21" s="2133"/>
      <c r="KCG21" s="2133"/>
      <c r="KCH21" s="2133"/>
      <c r="KCI21" s="2133"/>
      <c r="KCL21" s="2133"/>
      <c r="KCM21" s="2133"/>
      <c r="KCN21" s="2133"/>
      <c r="KCO21" s="2133"/>
      <c r="KCP21" s="2133"/>
      <c r="KCQ21" s="2133"/>
      <c r="KCT21" s="2133"/>
      <c r="KCU21" s="2133"/>
      <c r="KCV21" s="2133"/>
      <c r="KCW21" s="2133"/>
      <c r="KCX21" s="2133"/>
      <c r="KCY21" s="2133"/>
      <c r="KDB21" s="2133"/>
      <c r="KDC21" s="2133"/>
      <c r="KDD21" s="2133"/>
      <c r="KDE21" s="2133"/>
      <c r="KDF21" s="2133"/>
      <c r="KDG21" s="2133"/>
      <c r="KDJ21" s="2133"/>
      <c r="KDK21" s="2133"/>
      <c r="KDL21" s="2133"/>
      <c r="KDM21" s="2133"/>
      <c r="KDN21" s="2133"/>
      <c r="KDO21" s="2133"/>
      <c r="KDR21" s="2133"/>
      <c r="KDS21" s="2133"/>
      <c r="KDT21" s="2133"/>
      <c r="KDU21" s="2133"/>
      <c r="KDV21" s="2133"/>
      <c r="KDW21" s="2133"/>
      <c r="KDZ21" s="2133"/>
      <c r="KEA21" s="2133"/>
      <c r="KEB21" s="2133"/>
      <c r="KEC21" s="2133"/>
      <c r="KED21" s="2133"/>
      <c r="KEE21" s="2133"/>
      <c r="KEH21" s="2133"/>
      <c r="KEI21" s="2133"/>
      <c r="KEJ21" s="2133"/>
      <c r="KEK21" s="2133"/>
      <c r="KEL21" s="2133"/>
      <c r="KEM21" s="2133"/>
      <c r="KEP21" s="2133"/>
      <c r="KEQ21" s="2133"/>
      <c r="KER21" s="2133"/>
      <c r="KES21" s="2133"/>
      <c r="KET21" s="2133"/>
      <c r="KEU21" s="2133"/>
      <c r="KEX21" s="2133"/>
      <c r="KEY21" s="2133"/>
      <c r="KEZ21" s="2133"/>
      <c r="KFA21" s="2133"/>
      <c r="KFB21" s="2133"/>
      <c r="KFC21" s="2133"/>
      <c r="KFF21" s="2133"/>
      <c r="KFG21" s="2133"/>
      <c r="KFH21" s="2133"/>
      <c r="KFI21" s="2133"/>
      <c r="KFJ21" s="2133"/>
      <c r="KFK21" s="2133"/>
      <c r="KFN21" s="2133"/>
      <c r="KFO21" s="2133"/>
      <c r="KFP21" s="2133"/>
      <c r="KFQ21" s="2133"/>
      <c r="KFR21" s="2133"/>
      <c r="KFS21" s="2133"/>
      <c r="KFV21" s="2133"/>
      <c r="KFW21" s="2133"/>
      <c r="KFX21" s="2133"/>
      <c r="KFY21" s="2133"/>
      <c r="KFZ21" s="2133"/>
      <c r="KGA21" s="2133"/>
      <c r="KGD21" s="2133"/>
      <c r="KGE21" s="2133"/>
      <c r="KGF21" s="2133"/>
      <c r="KGG21" s="2133"/>
      <c r="KGH21" s="2133"/>
      <c r="KGI21" s="2133"/>
      <c r="KGL21" s="2133"/>
      <c r="KGM21" s="2133"/>
      <c r="KGN21" s="2133"/>
      <c r="KGO21" s="2133"/>
      <c r="KGP21" s="2133"/>
      <c r="KGQ21" s="2133"/>
      <c r="KGT21" s="2133"/>
      <c r="KGU21" s="2133"/>
      <c r="KGV21" s="2133"/>
      <c r="KGW21" s="2133"/>
      <c r="KGX21" s="2133"/>
      <c r="KGY21" s="2133"/>
      <c r="KHB21" s="2133"/>
      <c r="KHC21" s="2133"/>
      <c r="KHD21" s="2133"/>
      <c r="KHE21" s="2133"/>
      <c r="KHF21" s="2133"/>
      <c r="KHG21" s="2133"/>
      <c r="KHJ21" s="2133"/>
      <c r="KHK21" s="2133"/>
      <c r="KHL21" s="2133"/>
      <c r="KHM21" s="2133"/>
      <c r="KHN21" s="2133"/>
      <c r="KHO21" s="2133"/>
      <c r="KHR21" s="2133"/>
      <c r="KHS21" s="2133"/>
      <c r="KHT21" s="2133"/>
      <c r="KHU21" s="2133"/>
      <c r="KHV21" s="2133"/>
      <c r="KHW21" s="2133"/>
      <c r="KHZ21" s="2133"/>
      <c r="KIA21" s="2133"/>
      <c r="KIB21" s="2133"/>
      <c r="KIC21" s="2133"/>
      <c r="KID21" s="2133"/>
      <c r="KIE21" s="2133"/>
      <c r="KIH21" s="2133"/>
      <c r="KII21" s="2133"/>
      <c r="KIJ21" s="2133"/>
      <c r="KIK21" s="2133"/>
      <c r="KIL21" s="2133"/>
      <c r="KIM21" s="2133"/>
      <c r="KIP21" s="2133"/>
      <c r="KIQ21" s="2133"/>
      <c r="KIR21" s="2133"/>
      <c r="KIS21" s="2133"/>
      <c r="KIT21" s="2133"/>
      <c r="KIU21" s="2133"/>
      <c r="KIX21" s="2133"/>
      <c r="KIY21" s="2133"/>
      <c r="KIZ21" s="2133"/>
      <c r="KJA21" s="2133"/>
      <c r="KJB21" s="2133"/>
      <c r="KJC21" s="2133"/>
      <c r="KJF21" s="2133"/>
      <c r="KJG21" s="2133"/>
      <c r="KJH21" s="2133"/>
      <c r="KJI21" s="2133"/>
      <c r="KJJ21" s="2133"/>
      <c r="KJK21" s="2133"/>
      <c r="KJN21" s="2133"/>
      <c r="KJO21" s="2133"/>
      <c r="KJP21" s="2133"/>
      <c r="KJQ21" s="2133"/>
      <c r="KJR21" s="2133"/>
      <c r="KJS21" s="2133"/>
      <c r="KJV21" s="2133"/>
      <c r="KJW21" s="2133"/>
      <c r="KJX21" s="2133"/>
      <c r="KJY21" s="2133"/>
      <c r="KJZ21" s="2133"/>
      <c r="KKA21" s="2133"/>
      <c r="KKD21" s="2133"/>
      <c r="KKE21" s="2133"/>
      <c r="KKF21" s="2133"/>
      <c r="KKG21" s="2133"/>
      <c r="KKH21" s="2133"/>
      <c r="KKI21" s="2133"/>
      <c r="KKL21" s="2133"/>
      <c r="KKM21" s="2133"/>
      <c r="KKN21" s="2133"/>
      <c r="KKO21" s="2133"/>
      <c r="KKP21" s="2133"/>
      <c r="KKQ21" s="2133"/>
      <c r="KKT21" s="2133"/>
      <c r="KKU21" s="2133"/>
      <c r="KKV21" s="2133"/>
      <c r="KKW21" s="2133"/>
      <c r="KKX21" s="2133"/>
      <c r="KKY21" s="2133"/>
      <c r="KLB21" s="2133"/>
      <c r="KLC21" s="2133"/>
      <c r="KLD21" s="2133"/>
      <c r="KLE21" s="2133"/>
      <c r="KLF21" s="2133"/>
      <c r="KLG21" s="2133"/>
      <c r="KLJ21" s="2133"/>
      <c r="KLK21" s="2133"/>
      <c r="KLL21" s="2133"/>
      <c r="KLM21" s="2133"/>
      <c r="KLN21" s="2133"/>
      <c r="KLO21" s="2133"/>
      <c r="KLR21" s="2133"/>
      <c r="KLS21" s="2133"/>
      <c r="KLT21" s="2133"/>
      <c r="KLU21" s="2133"/>
      <c r="KLV21" s="2133"/>
      <c r="KLW21" s="2133"/>
      <c r="KLZ21" s="2133"/>
      <c r="KMA21" s="2133"/>
      <c r="KMB21" s="2133"/>
      <c r="KMC21" s="2133"/>
      <c r="KMD21" s="2133"/>
      <c r="KME21" s="2133"/>
      <c r="KMH21" s="2133"/>
      <c r="KMI21" s="2133"/>
      <c r="KMJ21" s="2133"/>
      <c r="KMK21" s="2133"/>
      <c r="KML21" s="2133"/>
      <c r="KMM21" s="2133"/>
      <c r="KMP21" s="2133"/>
      <c r="KMQ21" s="2133"/>
      <c r="KMR21" s="2133"/>
      <c r="KMS21" s="2133"/>
      <c r="KMT21" s="2133"/>
      <c r="KMU21" s="2133"/>
      <c r="KMX21" s="2133"/>
      <c r="KMY21" s="2133"/>
      <c r="KMZ21" s="2133"/>
      <c r="KNA21" s="2133"/>
      <c r="KNB21" s="2133"/>
      <c r="KNC21" s="2133"/>
      <c r="KNF21" s="2133"/>
      <c r="KNG21" s="2133"/>
      <c r="KNH21" s="2133"/>
      <c r="KNI21" s="2133"/>
      <c r="KNJ21" s="2133"/>
      <c r="KNK21" s="2133"/>
      <c r="KNN21" s="2133"/>
      <c r="KNO21" s="2133"/>
      <c r="KNP21" s="2133"/>
      <c r="KNQ21" s="2133"/>
      <c r="KNR21" s="2133"/>
      <c r="KNS21" s="2133"/>
      <c r="KNV21" s="2133"/>
      <c r="KNW21" s="2133"/>
      <c r="KNX21" s="2133"/>
      <c r="KNY21" s="2133"/>
      <c r="KNZ21" s="2133"/>
      <c r="KOA21" s="2133"/>
      <c r="KOD21" s="2133"/>
      <c r="KOE21" s="2133"/>
      <c r="KOF21" s="2133"/>
      <c r="KOG21" s="2133"/>
      <c r="KOH21" s="2133"/>
      <c r="KOI21" s="2133"/>
      <c r="KOL21" s="2133"/>
      <c r="KOM21" s="2133"/>
      <c r="KON21" s="2133"/>
      <c r="KOO21" s="2133"/>
      <c r="KOP21" s="2133"/>
      <c r="KOQ21" s="2133"/>
      <c r="KOT21" s="2133"/>
      <c r="KOU21" s="2133"/>
      <c r="KOV21" s="2133"/>
      <c r="KOW21" s="2133"/>
      <c r="KOX21" s="2133"/>
      <c r="KOY21" s="2133"/>
      <c r="KPB21" s="2133"/>
      <c r="KPC21" s="2133"/>
      <c r="KPD21" s="2133"/>
      <c r="KPE21" s="2133"/>
      <c r="KPF21" s="2133"/>
      <c r="KPG21" s="2133"/>
      <c r="KPJ21" s="2133"/>
      <c r="KPK21" s="2133"/>
      <c r="KPL21" s="2133"/>
      <c r="KPM21" s="2133"/>
      <c r="KPN21" s="2133"/>
      <c r="KPO21" s="2133"/>
      <c r="KPR21" s="2133"/>
      <c r="KPS21" s="2133"/>
      <c r="KPT21" s="2133"/>
      <c r="KPU21" s="2133"/>
      <c r="KPV21" s="2133"/>
      <c r="KPW21" s="2133"/>
      <c r="KPZ21" s="2133"/>
      <c r="KQA21" s="2133"/>
      <c r="KQB21" s="2133"/>
      <c r="KQC21" s="2133"/>
      <c r="KQD21" s="2133"/>
      <c r="KQE21" s="2133"/>
      <c r="KQH21" s="2133"/>
      <c r="KQI21" s="2133"/>
      <c r="KQJ21" s="2133"/>
      <c r="KQK21" s="2133"/>
      <c r="KQL21" s="2133"/>
      <c r="KQM21" s="2133"/>
      <c r="KQP21" s="2133"/>
      <c r="KQQ21" s="2133"/>
      <c r="KQR21" s="2133"/>
      <c r="KQS21" s="2133"/>
      <c r="KQT21" s="2133"/>
      <c r="KQU21" s="2133"/>
      <c r="KQX21" s="2133"/>
      <c r="KQY21" s="2133"/>
      <c r="KQZ21" s="2133"/>
      <c r="KRA21" s="2133"/>
      <c r="KRB21" s="2133"/>
      <c r="KRC21" s="2133"/>
      <c r="KRF21" s="2133"/>
      <c r="KRG21" s="2133"/>
      <c r="KRH21" s="2133"/>
      <c r="KRI21" s="2133"/>
      <c r="KRJ21" s="2133"/>
      <c r="KRK21" s="2133"/>
      <c r="KRN21" s="2133"/>
      <c r="KRO21" s="2133"/>
      <c r="KRP21" s="2133"/>
      <c r="KRQ21" s="2133"/>
      <c r="KRR21" s="2133"/>
      <c r="KRS21" s="2133"/>
      <c r="KRV21" s="2133"/>
      <c r="KRW21" s="2133"/>
      <c r="KRX21" s="2133"/>
      <c r="KRY21" s="2133"/>
      <c r="KRZ21" s="2133"/>
      <c r="KSA21" s="2133"/>
      <c r="KSD21" s="2133"/>
      <c r="KSE21" s="2133"/>
      <c r="KSF21" s="2133"/>
      <c r="KSG21" s="2133"/>
      <c r="KSH21" s="2133"/>
      <c r="KSI21" s="2133"/>
      <c r="KSL21" s="2133"/>
      <c r="KSM21" s="2133"/>
      <c r="KSN21" s="2133"/>
      <c r="KSO21" s="2133"/>
      <c r="KSP21" s="2133"/>
      <c r="KSQ21" s="2133"/>
      <c r="KST21" s="2133"/>
      <c r="KSU21" s="2133"/>
      <c r="KSV21" s="2133"/>
      <c r="KSW21" s="2133"/>
      <c r="KSX21" s="2133"/>
      <c r="KSY21" s="2133"/>
      <c r="KTB21" s="2133"/>
      <c r="KTC21" s="2133"/>
      <c r="KTD21" s="2133"/>
      <c r="KTE21" s="2133"/>
      <c r="KTF21" s="2133"/>
      <c r="KTG21" s="2133"/>
      <c r="KTJ21" s="2133"/>
      <c r="KTK21" s="2133"/>
      <c r="KTL21" s="2133"/>
      <c r="KTM21" s="2133"/>
      <c r="KTN21" s="2133"/>
      <c r="KTO21" s="2133"/>
      <c r="KTR21" s="2133"/>
      <c r="KTS21" s="2133"/>
      <c r="KTT21" s="2133"/>
      <c r="KTU21" s="2133"/>
      <c r="KTV21" s="2133"/>
      <c r="KTW21" s="2133"/>
      <c r="KTZ21" s="2133"/>
      <c r="KUA21" s="2133"/>
      <c r="KUB21" s="2133"/>
      <c r="KUC21" s="2133"/>
      <c r="KUD21" s="2133"/>
      <c r="KUE21" s="2133"/>
      <c r="KUH21" s="2133"/>
      <c r="KUI21" s="2133"/>
      <c r="KUJ21" s="2133"/>
      <c r="KUK21" s="2133"/>
      <c r="KUL21" s="2133"/>
      <c r="KUM21" s="2133"/>
      <c r="KUP21" s="2133"/>
      <c r="KUQ21" s="2133"/>
      <c r="KUR21" s="2133"/>
      <c r="KUS21" s="2133"/>
      <c r="KUT21" s="2133"/>
      <c r="KUU21" s="2133"/>
      <c r="KUX21" s="2133"/>
      <c r="KUY21" s="2133"/>
      <c r="KUZ21" s="2133"/>
      <c r="KVA21" s="2133"/>
      <c r="KVB21" s="2133"/>
      <c r="KVC21" s="2133"/>
      <c r="KVF21" s="2133"/>
      <c r="KVG21" s="2133"/>
      <c r="KVH21" s="2133"/>
      <c r="KVI21" s="2133"/>
      <c r="KVJ21" s="2133"/>
      <c r="KVK21" s="2133"/>
      <c r="KVN21" s="2133"/>
      <c r="KVO21" s="2133"/>
      <c r="KVP21" s="2133"/>
      <c r="KVQ21" s="2133"/>
      <c r="KVR21" s="2133"/>
      <c r="KVS21" s="2133"/>
      <c r="KVV21" s="2133"/>
      <c r="KVW21" s="2133"/>
      <c r="KVX21" s="2133"/>
      <c r="KVY21" s="2133"/>
      <c r="KVZ21" s="2133"/>
      <c r="KWA21" s="2133"/>
      <c r="KWD21" s="2133"/>
      <c r="KWE21" s="2133"/>
      <c r="KWF21" s="2133"/>
      <c r="KWG21" s="2133"/>
      <c r="KWH21" s="2133"/>
      <c r="KWI21" s="2133"/>
      <c r="KWL21" s="2133"/>
      <c r="KWM21" s="2133"/>
      <c r="KWN21" s="2133"/>
      <c r="KWO21" s="2133"/>
      <c r="KWP21" s="2133"/>
      <c r="KWQ21" s="2133"/>
      <c r="KWT21" s="2133"/>
      <c r="KWU21" s="2133"/>
      <c r="KWV21" s="2133"/>
      <c r="KWW21" s="2133"/>
      <c r="KWX21" s="2133"/>
      <c r="KWY21" s="2133"/>
      <c r="KXB21" s="2133"/>
      <c r="KXC21" s="2133"/>
      <c r="KXD21" s="2133"/>
      <c r="KXE21" s="2133"/>
      <c r="KXF21" s="2133"/>
      <c r="KXG21" s="2133"/>
      <c r="KXJ21" s="2133"/>
      <c r="KXK21" s="2133"/>
      <c r="KXL21" s="2133"/>
      <c r="KXM21" s="2133"/>
      <c r="KXN21" s="2133"/>
      <c r="KXO21" s="2133"/>
      <c r="KXR21" s="2133"/>
      <c r="KXS21" s="2133"/>
      <c r="KXT21" s="2133"/>
      <c r="KXU21" s="2133"/>
      <c r="KXV21" s="2133"/>
      <c r="KXW21" s="2133"/>
      <c r="KXZ21" s="2133"/>
      <c r="KYA21" s="2133"/>
      <c r="KYB21" s="2133"/>
      <c r="KYC21" s="2133"/>
      <c r="KYD21" s="2133"/>
      <c r="KYE21" s="2133"/>
      <c r="KYH21" s="2133"/>
      <c r="KYI21" s="2133"/>
      <c r="KYJ21" s="2133"/>
      <c r="KYK21" s="2133"/>
      <c r="KYL21" s="2133"/>
      <c r="KYM21" s="2133"/>
      <c r="KYP21" s="2133"/>
      <c r="KYQ21" s="2133"/>
      <c r="KYR21" s="2133"/>
      <c r="KYS21" s="2133"/>
      <c r="KYT21" s="2133"/>
      <c r="KYU21" s="2133"/>
      <c r="KYX21" s="2133"/>
      <c r="KYY21" s="2133"/>
      <c r="KYZ21" s="2133"/>
      <c r="KZA21" s="2133"/>
      <c r="KZB21" s="2133"/>
      <c r="KZC21" s="2133"/>
      <c r="KZF21" s="2133"/>
      <c r="KZG21" s="2133"/>
      <c r="KZH21" s="2133"/>
      <c r="KZI21" s="2133"/>
      <c r="KZJ21" s="2133"/>
      <c r="KZK21" s="2133"/>
      <c r="KZN21" s="2133"/>
      <c r="KZO21" s="2133"/>
      <c r="KZP21" s="2133"/>
      <c r="KZQ21" s="2133"/>
      <c r="KZR21" s="2133"/>
      <c r="KZS21" s="2133"/>
      <c r="KZV21" s="2133"/>
      <c r="KZW21" s="2133"/>
      <c r="KZX21" s="2133"/>
      <c r="KZY21" s="2133"/>
      <c r="KZZ21" s="2133"/>
      <c r="LAA21" s="2133"/>
      <c r="LAD21" s="2133"/>
      <c r="LAE21" s="2133"/>
      <c r="LAF21" s="2133"/>
      <c r="LAG21" s="2133"/>
      <c r="LAH21" s="2133"/>
      <c r="LAI21" s="2133"/>
      <c r="LAL21" s="2133"/>
      <c r="LAM21" s="2133"/>
      <c r="LAN21" s="2133"/>
      <c r="LAO21" s="2133"/>
      <c r="LAP21" s="2133"/>
      <c r="LAQ21" s="2133"/>
      <c r="LAT21" s="2133"/>
      <c r="LAU21" s="2133"/>
      <c r="LAV21" s="2133"/>
      <c r="LAW21" s="2133"/>
      <c r="LAX21" s="2133"/>
      <c r="LAY21" s="2133"/>
      <c r="LBB21" s="2133"/>
      <c r="LBC21" s="2133"/>
      <c r="LBD21" s="2133"/>
      <c r="LBE21" s="2133"/>
      <c r="LBF21" s="2133"/>
      <c r="LBG21" s="2133"/>
      <c r="LBJ21" s="2133"/>
      <c r="LBK21" s="2133"/>
      <c r="LBL21" s="2133"/>
      <c r="LBM21" s="2133"/>
      <c r="LBN21" s="2133"/>
      <c r="LBO21" s="2133"/>
      <c r="LBR21" s="2133"/>
      <c r="LBS21" s="2133"/>
      <c r="LBT21" s="2133"/>
      <c r="LBU21" s="2133"/>
      <c r="LBV21" s="2133"/>
      <c r="LBW21" s="2133"/>
      <c r="LBZ21" s="2133"/>
    </row>
    <row r="22" spans="1:8190" ht="39" customHeight="1">
      <c r="A22" s="2135"/>
      <c r="B22" s="2136"/>
      <c r="C22" s="2136"/>
      <c r="D22" s="2136"/>
      <c r="E22" s="975"/>
      <c r="F22" s="975"/>
      <c r="G22" s="975"/>
      <c r="H22" s="975"/>
      <c r="I22" s="975"/>
      <c r="J22" s="975"/>
      <c r="K22" s="975"/>
      <c r="L22" s="975"/>
      <c r="M22" s="975"/>
      <c r="N22" s="975"/>
      <c r="O22" s="975"/>
      <c r="P22" s="975"/>
      <c r="Q22" s="975"/>
      <c r="R22" s="975"/>
      <c r="S22" s="975"/>
    </row>
    <row r="23" spans="1:8190">
      <c r="A23" s="977" t="s">
        <v>879</v>
      </c>
      <c r="B23" s="2134" t="s">
        <v>880</v>
      </c>
      <c r="C23" s="2134"/>
      <c r="D23" s="2134"/>
      <c r="E23" s="975"/>
      <c r="F23" s="975"/>
      <c r="G23" s="975"/>
      <c r="H23" s="975"/>
      <c r="I23" s="975"/>
      <c r="J23" s="975"/>
      <c r="K23" s="975"/>
      <c r="L23" s="975"/>
      <c r="M23" s="975"/>
      <c r="N23" s="975"/>
      <c r="O23" s="975"/>
      <c r="P23" s="975"/>
      <c r="Q23" s="975"/>
      <c r="R23" s="975"/>
      <c r="S23" s="975"/>
    </row>
    <row r="24" spans="1:8190">
      <c r="A24" s="977" t="s">
        <v>881</v>
      </c>
      <c r="B24" s="2079" t="s">
        <v>767</v>
      </c>
      <c r="C24" s="2079"/>
      <c r="D24" s="2079"/>
      <c r="E24" s="975"/>
      <c r="F24" s="975"/>
      <c r="G24" s="975"/>
      <c r="H24" s="975"/>
      <c r="I24" s="975"/>
      <c r="J24" s="975"/>
      <c r="K24" s="975"/>
      <c r="L24" s="975"/>
      <c r="M24" s="975"/>
      <c r="N24" s="975"/>
      <c r="O24" s="975"/>
      <c r="P24" s="975"/>
      <c r="Q24" s="975"/>
      <c r="R24" s="975"/>
      <c r="S24" s="975"/>
    </row>
    <row r="25" spans="1:8190">
      <c r="A25" s="977" t="s">
        <v>875</v>
      </c>
      <c r="B25" s="2079" t="s">
        <v>882</v>
      </c>
      <c r="C25" s="2079"/>
      <c r="D25" s="2079"/>
      <c r="E25" s="975"/>
      <c r="F25" s="975"/>
      <c r="G25" s="975"/>
      <c r="H25" s="975"/>
      <c r="I25" s="975"/>
      <c r="J25" s="975"/>
      <c r="K25" s="975"/>
      <c r="L25" s="975"/>
      <c r="M25" s="975"/>
      <c r="N25" s="975"/>
      <c r="O25" s="975"/>
      <c r="P25" s="975"/>
      <c r="Q25" s="975"/>
      <c r="R25" s="975"/>
      <c r="S25" s="975"/>
    </row>
    <row r="26" spans="1:8190">
      <c r="E26" s="975"/>
      <c r="F26" s="975"/>
      <c r="G26" s="975"/>
      <c r="H26" s="975"/>
      <c r="I26" s="975"/>
      <c r="J26" s="975"/>
      <c r="K26" s="975"/>
      <c r="L26" s="975"/>
      <c r="M26" s="975"/>
      <c r="N26" s="975"/>
      <c r="O26" s="975"/>
      <c r="P26" s="975"/>
      <c r="Q26" s="975"/>
      <c r="R26" s="975"/>
      <c r="S26" s="975"/>
    </row>
    <row r="27" spans="1:8190">
      <c r="E27" s="975"/>
      <c r="F27" s="975"/>
      <c r="G27" s="975"/>
      <c r="H27" s="975"/>
      <c r="I27" s="975"/>
      <c r="J27" s="975"/>
      <c r="K27" s="975"/>
      <c r="L27" s="975"/>
      <c r="M27" s="975"/>
      <c r="N27" s="975"/>
      <c r="O27" s="975"/>
      <c r="P27" s="975"/>
      <c r="Q27" s="975"/>
      <c r="R27" s="975"/>
      <c r="S27" s="975"/>
    </row>
    <row r="28" spans="1:8190">
      <c r="E28" s="975"/>
      <c r="F28" s="975"/>
      <c r="G28" s="975"/>
      <c r="H28" s="975"/>
      <c r="I28" s="975"/>
      <c r="J28" s="975"/>
      <c r="K28" s="975"/>
      <c r="L28" s="975"/>
      <c r="M28" s="975"/>
      <c r="N28" s="975"/>
      <c r="O28" s="975"/>
      <c r="P28" s="975"/>
      <c r="Q28" s="975"/>
      <c r="R28" s="975"/>
      <c r="S28" s="975"/>
    </row>
    <row r="29" spans="1:8190">
      <c r="E29" s="975"/>
      <c r="F29" s="975"/>
      <c r="G29" s="975"/>
      <c r="H29" s="975"/>
      <c r="I29" s="975"/>
    </row>
  </sheetData>
  <mergeCells count="5179">
    <mergeCell ref="A21:A22"/>
    <mergeCell ref="B21:D22"/>
    <mergeCell ref="B23:D23"/>
    <mergeCell ref="B24:D24"/>
    <mergeCell ref="B25:D25"/>
    <mergeCell ref="LBR19:LBR21"/>
    <mergeCell ref="LBS19:LBS21"/>
    <mergeCell ref="LBT19:LBU21"/>
    <mergeCell ref="LBV19:LBV21"/>
    <mergeCell ref="LBW19:LBW21"/>
    <mergeCell ref="LBZ19:LBZ21"/>
    <mergeCell ref="LBG19:LBG21"/>
    <mergeCell ref="LBJ19:LBJ21"/>
    <mergeCell ref="LBK19:LBK21"/>
    <mergeCell ref="LBL19:LBM21"/>
    <mergeCell ref="LBN19:LBN21"/>
    <mergeCell ref="LBO19:LBO21"/>
    <mergeCell ref="LAX19:LAX21"/>
    <mergeCell ref="LAY19:LAY21"/>
    <mergeCell ref="LBB19:LBB21"/>
    <mergeCell ref="LBC19:LBC21"/>
    <mergeCell ref="LBD19:LBE21"/>
    <mergeCell ref="LBF19:LBF21"/>
    <mergeCell ref="LAN19:LAO21"/>
    <mergeCell ref="LAP19:LAP21"/>
    <mergeCell ref="LAQ19:LAQ21"/>
    <mergeCell ref="LAT19:LAT21"/>
    <mergeCell ref="LAU19:LAU21"/>
    <mergeCell ref="LAV19:LAW21"/>
    <mergeCell ref="LAE19:LAE21"/>
    <mergeCell ref="LAF19:LAG21"/>
    <mergeCell ref="LAH19:LAH21"/>
    <mergeCell ref="LAI19:LAI21"/>
    <mergeCell ref="LAL19:LAL21"/>
    <mergeCell ref="LAM19:LAM21"/>
    <mergeCell ref="KZV19:KZV21"/>
    <mergeCell ref="KZW19:KZW21"/>
    <mergeCell ref="KZX19:KZY21"/>
    <mergeCell ref="KZZ19:KZZ21"/>
    <mergeCell ref="LAA19:LAA21"/>
    <mergeCell ref="LAD19:LAD21"/>
    <mergeCell ref="KZK19:KZK21"/>
    <mergeCell ref="KZN19:KZN21"/>
    <mergeCell ref="KZO19:KZO21"/>
    <mergeCell ref="KZP19:KZQ21"/>
    <mergeCell ref="KZR19:KZR21"/>
    <mergeCell ref="KZS19:KZS21"/>
    <mergeCell ref="KZB19:KZB21"/>
    <mergeCell ref="KZC19:KZC21"/>
    <mergeCell ref="KZF19:KZF21"/>
    <mergeCell ref="KZG19:KZG21"/>
    <mergeCell ref="KZH19:KZI21"/>
    <mergeCell ref="KZJ19:KZJ21"/>
    <mergeCell ref="KYR19:KYS21"/>
    <mergeCell ref="KYT19:KYT21"/>
    <mergeCell ref="KYU19:KYU21"/>
    <mergeCell ref="KYX19:KYX21"/>
    <mergeCell ref="KYY19:KYY21"/>
    <mergeCell ref="KYZ19:KZA21"/>
    <mergeCell ref="KYI19:KYI21"/>
    <mergeCell ref="KYJ19:KYK21"/>
    <mergeCell ref="KYL19:KYL21"/>
    <mergeCell ref="KYM19:KYM21"/>
    <mergeCell ref="KYP19:KYP21"/>
    <mergeCell ref="KYQ19:KYQ21"/>
    <mergeCell ref="KXZ19:KXZ21"/>
    <mergeCell ref="KYA19:KYA21"/>
    <mergeCell ref="KYB19:KYC21"/>
    <mergeCell ref="KYD19:KYD21"/>
    <mergeCell ref="KYE19:KYE21"/>
    <mergeCell ref="KYH19:KYH21"/>
    <mergeCell ref="KXO19:KXO21"/>
    <mergeCell ref="KXR19:KXR21"/>
    <mergeCell ref="KXS19:KXS21"/>
    <mergeCell ref="KXT19:KXU21"/>
    <mergeCell ref="KXV19:KXV21"/>
    <mergeCell ref="KXW19:KXW21"/>
    <mergeCell ref="KXF19:KXF21"/>
    <mergeCell ref="KXG19:KXG21"/>
    <mergeCell ref="KXJ19:KXJ21"/>
    <mergeCell ref="KXK19:KXK21"/>
    <mergeCell ref="KXL19:KXM21"/>
    <mergeCell ref="KXN19:KXN21"/>
    <mergeCell ref="KWV19:KWW21"/>
    <mergeCell ref="KWX19:KWX21"/>
    <mergeCell ref="KWY19:KWY21"/>
    <mergeCell ref="KXB19:KXB21"/>
    <mergeCell ref="KXC19:KXC21"/>
    <mergeCell ref="KXD19:KXE21"/>
    <mergeCell ref="KWM19:KWM21"/>
    <mergeCell ref="KWN19:KWO21"/>
    <mergeCell ref="KWP19:KWP21"/>
    <mergeCell ref="KWQ19:KWQ21"/>
    <mergeCell ref="KWT19:KWT21"/>
    <mergeCell ref="KWU19:KWU21"/>
    <mergeCell ref="KWD19:KWD21"/>
    <mergeCell ref="KWE19:KWE21"/>
    <mergeCell ref="KWF19:KWG21"/>
    <mergeCell ref="KWH19:KWH21"/>
    <mergeCell ref="KWI19:KWI21"/>
    <mergeCell ref="KWL19:KWL21"/>
    <mergeCell ref="KVS19:KVS21"/>
    <mergeCell ref="KVV19:KVV21"/>
    <mergeCell ref="KVW19:KVW21"/>
    <mergeCell ref="KVX19:KVY21"/>
    <mergeCell ref="KVZ19:KVZ21"/>
    <mergeCell ref="KWA19:KWA21"/>
    <mergeCell ref="KVJ19:KVJ21"/>
    <mergeCell ref="KVK19:KVK21"/>
    <mergeCell ref="KVN19:KVN21"/>
    <mergeCell ref="KVO19:KVO21"/>
    <mergeCell ref="KVP19:KVQ21"/>
    <mergeCell ref="KVR19:KVR21"/>
    <mergeCell ref="KUZ19:KVA21"/>
    <mergeCell ref="KVB19:KVB21"/>
    <mergeCell ref="KVC19:KVC21"/>
    <mergeCell ref="KVF19:KVF21"/>
    <mergeCell ref="KVG19:KVG21"/>
    <mergeCell ref="KVH19:KVI21"/>
    <mergeCell ref="KUQ19:KUQ21"/>
    <mergeCell ref="KUR19:KUS21"/>
    <mergeCell ref="KUT19:KUT21"/>
    <mergeCell ref="KUU19:KUU21"/>
    <mergeCell ref="KUX19:KUX21"/>
    <mergeCell ref="KUY19:KUY21"/>
    <mergeCell ref="KUH19:KUH21"/>
    <mergeCell ref="KUI19:KUI21"/>
    <mergeCell ref="KUJ19:KUK21"/>
    <mergeCell ref="KUL19:KUL21"/>
    <mergeCell ref="KUM19:KUM21"/>
    <mergeCell ref="KUP19:KUP21"/>
    <mergeCell ref="KTW19:KTW21"/>
    <mergeCell ref="KTZ19:KTZ21"/>
    <mergeCell ref="KUA19:KUA21"/>
    <mergeCell ref="KUB19:KUC21"/>
    <mergeCell ref="KUD19:KUD21"/>
    <mergeCell ref="KUE19:KUE21"/>
    <mergeCell ref="KTN19:KTN21"/>
    <mergeCell ref="KTO19:KTO21"/>
    <mergeCell ref="KTR19:KTR21"/>
    <mergeCell ref="KTS19:KTS21"/>
    <mergeCell ref="KTT19:KTU21"/>
    <mergeCell ref="KTV19:KTV21"/>
    <mergeCell ref="KTD19:KTE21"/>
    <mergeCell ref="KTF19:KTF21"/>
    <mergeCell ref="KTG19:KTG21"/>
    <mergeCell ref="KTJ19:KTJ21"/>
    <mergeCell ref="KTK19:KTK21"/>
    <mergeCell ref="KTL19:KTM21"/>
    <mergeCell ref="KSU19:KSU21"/>
    <mergeCell ref="KSV19:KSW21"/>
    <mergeCell ref="KSX19:KSX21"/>
    <mergeCell ref="KSY19:KSY21"/>
    <mergeCell ref="KTB19:KTB21"/>
    <mergeCell ref="KTC19:KTC21"/>
    <mergeCell ref="KSL19:KSL21"/>
    <mergeCell ref="KSM19:KSM21"/>
    <mergeCell ref="KSN19:KSO21"/>
    <mergeCell ref="KSP19:KSP21"/>
    <mergeCell ref="KSQ19:KSQ21"/>
    <mergeCell ref="KST19:KST21"/>
    <mergeCell ref="KSA19:KSA21"/>
    <mergeCell ref="KSD19:KSD21"/>
    <mergeCell ref="KSE19:KSE21"/>
    <mergeCell ref="KSF19:KSG21"/>
    <mergeCell ref="KSH19:KSH21"/>
    <mergeCell ref="KSI19:KSI21"/>
    <mergeCell ref="KRR19:KRR21"/>
    <mergeCell ref="KRS19:KRS21"/>
    <mergeCell ref="KRV19:KRV21"/>
    <mergeCell ref="KRW19:KRW21"/>
    <mergeCell ref="KRX19:KRY21"/>
    <mergeCell ref="KRZ19:KRZ21"/>
    <mergeCell ref="KRH19:KRI21"/>
    <mergeCell ref="KRJ19:KRJ21"/>
    <mergeCell ref="KRK19:KRK21"/>
    <mergeCell ref="KRN19:KRN21"/>
    <mergeCell ref="KRO19:KRO21"/>
    <mergeCell ref="KRP19:KRQ21"/>
    <mergeCell ref="KQY19:KQY21"/>
    <mergeCell ref="KQZ19:KRA21"/>
    <mergeCell ref="KRB19:KRB21"/>
    <mergeCell ref="KRC19:KRC21"/>
    <mergeCell ref="KRF19:KRF21"/>
    <mergeCell ref="KRG19:KRG21"/>
    <mergeCell ref="KQP19:KQP21"/>
    <mergeCell ref="KQQ19:KQQ21"/>
    <mergeCell ref="KQR19:KQS21"/>
    <mergeCell ref="KQT19:KQT21"/>
    <mergeCell ref="KQU19:KQU21"/>
    <mergeCell ref="KQX19:KQX21"/>
    <mergeCell ref="KQE19:KQE21"/>
    <mergeCell ref="KQH19:KQH21"/>
    <mergeCell ref="KQI19:KQI21"/>
    <mergeCell ref="KQJ19:KQK21"/>
    <mergeCell ref="KQL19:KQL21"/>
    <mergeCell ref="KQM19:KQM21"/>
    <mergeCell ref="KPV19:KPV21"/>
    <mergeCell ref="KPW19:KPW21"/>
    <mergeCell ref="KPZ19:KPZ21"/>
    <mergeCell ref="KQA19:KQA21"/>
    <mergeCell ref="KQB19:KQC21"/>
    <mergeCell ref="KQD19:KQD21"/>
    <mergeCell ref="KPL19:KPM21"/>
    <mergeCell ref="KPN19:KPN21"/>
    <mergeCell ref="KPO19:KPO21"/>
    <mergeCell ref="KPR19:KPR21"/>
    <mergeCell ref="KPS19:KPS21"/>
    <mergeCell ref="KPT19:KPU21"/>
    <mergeCell ref="KPC19:KPC21"/>
    <mergeCell ref="KPD19:KPE21"/>
    <mergeCell ref="KPF19:KPF21"/>
    <mergeCell ref="KPG19:KPG21"/>
    <mergeCell ref="KPJ19:KPJ21"/>
    <mergeCell ref="KPK19:KPK21"/>
    <mergeCell ref="KOT19:KOT21"/>
    <mergeCell ref="KOU19:KOU21"/>
    <mergeCell ref="KOV19:KOW21"/>
    <mergeCell ref="KOX19:KOX21"/>
    <mergeCell ref="KOY19:KOY21"/>
    <mergeCell ref="KPB19:KPB21"/>
    <mergeCell ref="KOI19:KOI21"/>
    <mergeCell ref="KOL19:KOL21"/>
    <mergeCell ref="KOM19:KOM21"/>
    <mergeCell ref="KON19:KOO21"/>
    <mergeCell ref="KOP19:KOP21"/>
    <mergeCell ref="KOQ19:KOQ21"/>
    <mergeCell ref="KNZ19:KNZ21"/>
    <mergeCell ref="KOA19:KOA21"/>
    <mergeCell ref="KOD19:KOD21"/>
    <mergeCell ref="KOE19:KOE21"/>
    <mergeCell ref="KOF19:KOG21"/>
    <mergeCell ref="KOH19:KOH21"/>
    <mergeCell ref="KNP19:KNQ21"/>
    <mergeCell ref="KNR19:KNR21"/>
    <mergeCell ref="KNS19:KNS21"/>
    <mergeCell ref="KNV19:KNV21"/>
    <mergeCell ref="KNW19:KNW21"/>
    <mergeCell ref="KNX19:KNY21"/>
    <mergeCell ref="KNG19:KNG21"/>
    <mergeCell ref="KNH19:KNI21"/>
    <mergeCell ref="KNJ19:KNJ21"/>
    <mergeCell ref="KNK19:KNK21"/>
    <mergeCell ref="KNN19:KNN21"/>
    <mergeCell ref="KNO19:KNO21"/>
    <mergeCell ref="KMX19:KMX21"/>
    <mergeCell ref="KMY19:KMY21"/>
    <mergeCell ref="KMZ19:KNA21"/>
    <mergeCell ref="KNB19:KNB21"/>
    <mergeCell ref="KNC19:KNC21"/>
    <mergeCell ref="KNF19:KNF21"/>
    <mergeCell ref="KMM19:KMM21"/>
    <mergeCell ref="KMP19:KMP21"/>
    <mergeCell ref="KMQ19:KMQ21"/>
    <mergeCell ref="KMR19:KMS21"/>
    <mergeCell ref="KMT19:KMT21"/>
    <mergeCell ref="KMU19:KMU21"/>
    <mergeCell ref="KMD19:KMD21"/>
    <mergeCell ref="KME19:KME21"/>
    <mergeCell ref="KMH19:KMH21"/>
    <mergeCell ref="KMI19:KMI21"/>
    <mergeCell ref="KMJ19:KMK21"/>
    <mergeCell ref="KML19:KML21"/>
    <mergeCell ref="KLT19:KLU21"/>
    <mergeCell ref="KLV19:KLV21"/>
    <mergeCell ref="KLW19:KLW21"/>
    <mergeCell ref="KLZ19:KLZ21"/>
    <mergeCell ref="KMA19:KMA21"/>
    <mergeCell ref="KMB19:KMC21"/>
    <mergeCell ref="KLK19:KLK21"/>
    <mergeCell ref="KLL19:KLM21"/>
    <mergeCell ref="KLN19:KLN21"/>
    <mergeCell ref="KLO19:KLO21"/>
    <mergeCell ref="KLR19:KLR21"/>
    <mergeCell ref="KLS19:KLS21"/>
    <mergeCell ref="KLB19:KLB21"/>
    <mergeCell ref="KLC19:KLC21"/>
    <mergeCell ref="KLD19:KLE21"/>
    <mergeCell ref="KLF19:KLF21"/>
    <mergeCell ref="KLG19:KLG21"/>
    <mergeCell ref="KLJ19:KLJ21"/>
    <mergeCell ref="KKQ19:KKQ21"/>
    <mergeCell ref="KKT19:KKT21"/>
    <mergeCell ref="KKU19:KKU21"/>
    <mergeCell ref="KKV19:KKW21"/>
    <mergeCell ref="KKX19:KKX21"/>
    <mergeCell ref="KKY19:KKY21"/>
    <mergeCell ref="KKH19:KKH21"/>
    <mergeCell ref="KKI19:KKI21"/>
    <mergeCell ref="KKL19:KKL21"/>
    <mergeCell ref="KKM19:KKM21"/>
    <mergeCell ref="KKN19:KKO21"/>
    <mergeCell ref="KKP19:KKP21"/>
    <mergeCell ref="KJX19:KJY21"/>
    <mergeCell ref="KJZ19:KJZ21"/>
    <mergeCell ref="KKA19:KKA21"/>
    <mergeCell ref="KKD19:KKD21"/>
    <mergeCell ref="KKE19:KKE21"/>
    <mergeCell ref="KKF19:KKG21"/>
    <mergeCell ref="KJO19:KJO21"/>
    <mergeCell ref="KJP19:KJQ21"/>
    <mergeCell ref="KJR19:KJR21"/>
    <mergeCell ref="KJS19:KJS21"/>
    <mergeCell ref="KJV19:KJV21"/>
    <mergeCell ref="KJW19:KJW21"/>
    <mergeCell ref="KJF19:KJF21"/>
    <mergeCell ref="KJG19:KJG21"/>
    <mergeCell ref="KJH19:KJI21"/>
    <mergeCell ref="KJJ19:KJJ21"/>
    <mergeCell ref="KJK19:KJK21"/>
    <mergeCell ref="KJN19:KJN21"/>
    <mergeCell ref="KIU19:KIU21"/>
    <mergeCell ref="KIX19:KIX21"/>
    <mergeCell ref="KIY19:KIY21"/>
    <mergeCell ref="KIZ19:KJA21"/>
    <mergeCell ref="KJB19:KJB21"/>
    <mergeCell ref="KJC19:KJC21"/>
    <mergeCell ref="KIL19:KIL21"/>
    <mergeCell ref="KIM19:KIM21"/>
    <mergeCell ref="KIP19:KIP21"/>
    <mergeCell ref="KIQ19:KIQ21"/>
    <mergeCell ref="KIR19:KIS21"/>
    <mergeCell ref="KIT19:KIT21"/>
    <mergeCell ref="KIB19:KIC21"/>
    <mergeCell ref="KID19:KID21"/>
    <mergeCell ref="KIE19:KIE21"/>
    <mergeCell ref="KIH19:KIH21"/>
    <mergeCell ref="KII19:KII21"/>
    <mergeCell ref="KIJ19:KIK21"/>
    <mergeCell ref="KHS19:KHS21"/>
    <mergeCell ref="KHT19:KHU21"/>
    <mergeCell ref="KHV19:KHV21"/>
    <mergeCell ref="KHW19:KHW21"/>
    <mergeCell ref="KHZ19:KHZ21"/>
    <mergeCell ref="KIA19:KIA21"/>
    <mergeCell ref="KHJ19:KHJ21"/>
    <mergeCell ref="KHK19:KHK21"/>
    <mergeCell ref="KHL19:KHM21"/>
    <mergeCell ref="KHN19:KHN21"/>
    <mergeCell ref="KHO19:KHO21"/>
    <mergeCell ref="KHR19:KHR21"/>
    <mergeCell ref="KGY19:KGY21"/>
    <mergeCell ref="KHB19:KHB21"/>
    <mergeCell ref="KHC19:KHC21"/>
    <mergeCell ref="KHD19:KHE21"/>
    <mergeCell ref="KHF19:KHF21"/>
    <mergeCell ref="KHG19:KHG21"/>
    <mergeCell ref="KGP19:KGP21"/>
    <mergeCell ref="KGQ19:KGQ21"/>
    <mergeCell ref="KGT19:KGT21"/>
    <mergeCell ref="KGU19:KGU21"/>
    <mergeCell ref="KGV19:KGW21"/>
    <mergeCell ref="KGX19:KGX21"/>
    <mergeCell ref="KGF19:KGG21"/>
    <mergeCell ref="KGH19:KGH21"/>
    <mergeCell ref="KGI19:KGI21"/>
    <mergeCell ref="KGL19:KGL21"/>
    <mergeCell ref="KGM19:KGM21"/>
    <mergeCell ref="KGN19:KGO21"/>
    <mergeCell ref="KFW19:KFW21"/>
    <mergeCell ref="KFX19:KFY21"/>
    <mergeCell ref="KFZ19:KFZ21"/>
    <mergeCell ref="KGA19:KGA21"/>
    <mergeCell ref="KGD19:KGD21"/>
    <mergeCell ref="KGE19:KGE21"/>
    <mergeCell ref="KFN19:KFN21"/>
    <mergeCell ref="KFO19:KFO21"/>
    <mergeCell ref="KFP19:KFQ21"/>
    <mergeCell ref="KFR19:KFR21"/>
    <mergeCell ref="KFS19:KFS21"/>
    <mergeCell ref="KFV19:KFV21"/>
    <mergeCell ref="KFC19:KFC21"/>
    <mergeCell ref="KFF19:KFF21"/>
    <mergeCell ref="KFG19:KFG21"/>
    <mergeCell ref="KFH19:KFI21"/>
    <mergeCell ref="KFJ19:KFJ21"/>
    <mergeCell ref="KFK19:KFK21"/>
    <mergeCell ref="KET19:KET21"/>
    <mergeCell ref="KEU19:KEU21"/>
    <mergeCell ref="KEX19:KEX21"/>
    <mergeCell ref="KEY19:KEY21"/>
    <mergeCell ref="KEZ19:KFA21"/>
    <mergeCell ref="KFB19:KFB21"/>
    <mergeCell ref="KEJ19:KEK21"/>
    <mergeCell ref="KEL19:KEL21"/>
    <mergeCell ref="KEM19:KEM21"/>
    <mergeCell ref="KEP19:KEP21"/>
    <mergeCell ref="KEQ19:KEQ21"/>
    <mergeCell ref="KER19:KES21"/>
    <mergeCell ref="KEA19:KEA21"/>
    <mergeCell ref="KEB19:KEC21"/>
    <mergeCell ref="KED19:KED21"/>
    <mergeCell ref="KEE19:KEE21"/>
    <mergeCell ref="KEH19:KEH21"/>
    <mergeCell ref="KEI19:KEI21"/>
    <mergeCell ref="KDR19:KDR21"/>
    <mergeCell ref="KDS19:KDS21"/>
    <mergeCell ref="KDT19:KDU21"/>
    <mergeCell ref="KDV19:KDV21"/>
    <mergeCell ref="KDW19:KDW21"/>
    <mergeCell ref="KDZ19:KDZ21"/>
    <mergeCell ref="KDG19:KDG21"/>
    <mergeCell ref="KDJ19:KDJ21"/>
    <mergeCell ref="KDK19:KDK21"/>
    <mergeCell ref="KDL19:KDM21"/>
    <mergeCell ref="KDN19:KDN21"/>
    <mergeCell ref="KDO19:KDO21"/>
    <mergeCell ref="KCX19:KCX21"/>
    <mergeCell ref="KCY19:KCY21"/>
    <mergeCell ref="KDB19:KDB21"/>
    <mergeCell ref="KDC19:KDC21"/>
    <mergeCell ref="KDD19:KDE21"/>
    <mergeCell ref="KDF19:KDF21"/>
    <mergeCell ref="KCN19:KCO21"/>
    <mergeCell ref="KCP19:KCP21"/>
    <mergeCell ref="KCQ19:KCQ21"/>
    <mergeCell ref="KCT19:KCT21"/>
    <mergeCell ref="KCU19:KCU21"/>
    <mergeCell ref="KCV19:KCW21"/>
    <mergeCell ref="KCE19:KCE21"/>
    <mergeCell ref="KCF19:KCG21"/>
    <mergeCell ref="KCH19:KCH21"/>
    <mergeCell ref="KCI19:KCI21"/>
    <mergeCell ref="KCL19:KCL21"/>
    <mergeCell ref="KCM19:KCM21"/>
    <mergeCell ref="KBV19:KBV21"/>
    <mergeCell ref="KBW19:KBW21"/>
    <mergeCell ref="KBX19:KBY21"/>
    <mergeCell ref="KBZ19:KBZ21"/>
    <mergeCell ref="KCA19:KCA21"/>
    <mergeCell ref="KCD19:KCD21"/>
    <mergeCell ref="KBK19:KBK21"/>
    <mergeCell ref="KBN19:KBN21"/>
    <mergeCell ref="KBO19:KBO21"/>
    <mergeCell ref="KBP19:KBQ21"/>
    <mergeCell ref="KBR19:KBR21"/>
    <mergeCell ref="KBS19:KBS21"/>
    <mergeCell ref="KBB19:KBB21"/>
    <mergeCell ref="KBC19:KBC21"/>
    <mergeCell ref="KBF19:KBF21"/>
    <mergeCell ref="KBG19:KBG21"/>
    <mergeCell ref="KBH19:KBI21"/>
    <mergeCell ref="KBJ19:KBJ21"/>
    <mergeCell ref="KAR19:KAS21"/>
    <mergeCell ref="KAT19:KAT21"/>
    <mergeCell ref="KAU19:KAU21"/>
    <mergeCell ref="KAX19:KAX21"/>
    <mergeCell ref="KAY19:KAY21"/>
    <mergeCell ref="KAZ19:KBA21"/>
    <mergeCell ref="KAI19:KAI21"/>
    <mergeCell ref="KAJ19:KAK21"/>
    <mergeCell ref="KAL19:KAL21"/>
    <mergeCell ref="KAM19:KAM21"/>
    <mergeCell ref="KAP19:KAP21"/>
    <mergeCell ref="KAQ19:KAQ21"/>
    <mergeCell ref="JZZ19:JZZ21"/>
    <mergeCell ref="KAA19:KAA21"/>
    <mergeCell ref="KAB19:KAC21"/>
    <mergeCell ref="KAD19:KAD21"/>
    <mergeCell ref="KAE19:KAE21"/>
    <mergeCell ref="KAH19:KAH21"/>
    <mergeCell ref="JZO19:JZO21"/>
    <mergeCell ref="JZR19:JZR21"/>
    <mergeCell ref="JZS19:JZS21"/>
    <mergeCell ref="JZT19:JZU21"/>
    <mergeCell ref="JZV19:JZV21"/>
    <mergeCell ref="JZW19:JZW21"/>
    <mergeCell ref="JZF19:JZF21"/>
    <mergeCell ref="JZG19:JZG21"/>
    <mergeCell ref="JZJ19:JZJ21"/>
    <mergeCell ref="JZK19:JZK21"/>
    <mergeCell ref="JZL19:JZM21"/>
    <mergeCell ref="JZN19:JZN21"/>
    <mergeCell ref="JYV19:JYW21"/>
    <mergeCell ref="JYX19:JYX21"/>
    <mergeCell ref="JYY19:JYY21"/>
    <mergeCell ref="JZB19:JZB21"/>
    <mergeCell ref="JZC19:JZC21"/>
    <mergeCell ref="JZD19:JZE21"/>
    <mergeCell ref="JYM19:JYM21"/>
    <mergeCell ref="JYN19:JYO21"/>
    <mergeCell ref="JYP19:JYP21"/>
    <mergeCell ref="JYQ19:JYQ21"/>
    <mergeCell ref="JYT19:JYT21"/>
    <mergeCell ref="JYU19:JYU21"/>
    <mergeCell ref="JYD19:JYD21"/>
    <mergeCell ref="JYE19:JYE21"/>
    <mergeCell ref="JYF19:JYG21"/>
    <mergeCell ref="JYH19:JYH21"/>
    <mergeCell ref="JYI19:JYI21"/>
    <mergeCell ref="JYL19:JYL21"/>
    <mergeCell ref="JXS19:JXS21"/>
    <mergeCell ref="JXV19:JXV21"/>
    <mergeCell ref="JXW19:JXW21"/>
    <mergeCell ref="JXX19:JXY21"/>
    <mergeCell ref="JXZ19:JXZ21"/>
    <mergeCell ref="JYA19:JYA21"/>
    <mergeCell ref="JXJ19:JXJ21"/>
    <mergeCell ref="JXK19:JXK21"/>
    <mergeCell ref="JXN19:JXN21"/>
    <mergeCell ref="JXO19:JXO21"/>
    <mergeCell ref="JXP19:JXQ21"/>
    <mergeCell ref="JXR19:JXR21"/>
    <mergeCell ref="JWZ19:JXA21"/>
    <mergeCell ref="JXB19:JXB21"/>
    <mergeCell ref="JXC19:JXC21"/>
    <mergeCell ref="JXF19:JXF21"/>
    <mergeCell ref="JXG19:JXG21"/>
    <mergeCell ref="JXH19:JXI21"/>
    <mergeCell ref="JWQ19:JWQ21"/>
    <mergeCell ref="JWR19:JWS21"/>
    <mergeCell ref="JWT19:JWT21"/>
    <mergeCell ref="JWU19:JWU21"/>
    <mergeCell ref="JWX19:JWX21"/>
    <mergeCell ref="JWY19:JWY21"/>
    <mergeCell ref="JWH19:JWH21"/>
    <mergeCell ref="JWI19:JWI21"/>
    <mergeCell ref="JWJ19:JWK21"/>
    <mergeCell ref="JWL19:JWL21"/>
    <mergeCell ref="JWM19:JWM21"/>
    <mergeCell ref="JWP19:JWP21"/>
    <mergeCell ref="JVW19:JVW21"/>
    <mergeCell ref="JVZ19:JVZ21"/>
    <mergeCell ref="JWA19:JWA21"/>
    <mergeCell ref="JWB19:JWC21"/>
    <mergeCell ref="JWD19:JWD21"/>
    <mergeCell ref="JWE19:JWE21"/>
    <mergeCell ref="JVN19:JVN21"/>
    <mergeCell ref="JVO19:JVO21"/>
    <mergeCell ref="JVR19:JVR21"/>
    <mergeCell ref="JVS19:JVS21"/>
    <mergeCell ref="JVT19:JVU21"/>
    <mergeCell ref="JVV19:JVV21"/>
    <mergeCell ref="JVD19:JVE21"/>
    <mergeCell ref="JVF19:JVF21"/>
    <mergeCell ref="JVG19:JVG21"/>
    <mergeCell ref="JVJ19:JVJ21"/>
    <mergeCell ref="JVK19:JVK21"/>
    <mergeCell ref="JVL19:JVM21"/>
    <mergeCell ref="JUU19:JUU21"/>
    <mergeCell ref="JUV19:JUW21"/>
    <mergeCell ref="JUX19:JUX21"/>
    <mergeCell ref="JUY19:JUY21"/>
    <mergeCell ref="JVB19:JVB21"/>
    <mergeCell ref="JVC19:JVC21"/>
    <mergeCell ref="JUL19:JUL21"/>
    <mergeCell ref="JUM19:JUM21"/>
    <mergeCell ref="JUN19:JUO21"/>
    <mergeCell ref="JUP19:JUP21"/>
    <mergeCell ref="JUQ19:JUQ21"/>
    <mergeCell ref="JUT19:JUT21"/>
    <mergeCell ref="JUA19:JUA21"/>
    <mergeCell ref="JUD19:JUD21"/>
    <mergeCell ref="JUE19:JUE21"/>
    <mergeCell ref="JUF19:JUG21"/>
    <mergeCell ref="JUH19:JUH21"/>
    <mergeCell ref="JUI19:JUI21"/>
    <mergeCell ref="JTR19:JTR21"/>
    <mergeCell ref="JTS19:JTS21"/>
    <mergeCell ref="JTV19:JTV21"/>
    <mergeCell ref="JTW19:JTW21"/>
    <mergeCell ref="JTX19:JTY21"/>
    <mergeCell ref="JTZ19:JTZ21"/>
    <mergeCell ref="JTH19:JTI21"/>
    <mergeCell ref="JTJ19:JTJ21"/>
    <mergeCell ref="JTK19:JTK21"/>
    <mergeCell ref="JTN19:JTN21"/>
    <mergeCell ref="JTO19:JTO21"/>
    <mergeCell ref="JTP19:JTQ21"/>
    <mergeCell ref="JSY19:JSY21"/>
    <mergeCell ref="JSZ19:JTA21"/>
    <mergeCell ref="JTB19:JTB21"/>
    <mergeCell ref="JTC19:JTC21"/>
    <mergeCell ref="JTF19:JTF21"/>
    <mergeCell ref="JTG19:JTG21"/>
    <mergeCell ref="JSP19:JSP21"/>
    <mergeCell ref="JSQ19:JSQ21"/>
    <mergeCell ref="JSR19:JSS21"/>
    <mergeCell ref="JST19:JST21"/>
    <mergeCell ref="JSU19:JSU21"/>
    <mergeCell ref="JSX19:JSX21"/>
    <mergeCell ref="JSE19:JSE21"/>
    <mergeCell ref="JSH19:JSH21"/>
    <mergeCell ref="JSI19:JSI21"/>
    <mergeCell ref="JSJ19:JSK21"/>
    <mergeCell ref="JSL19:JSL21"/>
    <mergeCell ref="JSM19:JSM21"/>
    <mergeCell ref="JRV19:JRV21"/>
    <mergeCell ref="JRW19:JRW21"/>
    <mergeCell ref="JRZ19:JRZ21"/>
    <mergeCell ref="JSA19:JSA21"/>
    <mergeCell ref="JSB19:JSC21"/>
    <mergeCell ref="JSD19:JSD21"/>
    <mergeCell ref="JRL19:JRM21"/>
    <mergeCell ref="JRN19:JRN21"/>
    <mergeCell ref="JRO19:JRO21"/>
    <mergeCell ref="JRR19:JRR21"/>
    <mergeCell ref="JRS19:JRS21"/>
    <mergeCell ref="JRT19:JRU21"/>
    <mergeCell ref="JRC19:JRC21"/>
    <mergeCell ref="JRD19:JRE21"/>
    <mergeCell ref="JRF19:JRF21"/>
    <mergeCell ref="JRG19:JRG21"/>
    <mergeCell ref="JRJ19:JRJ21"/>
    <mergeCell ref="JRK19:JRK21"/>
    <mergeCell ref="JQT19:JQT21"/>
    <mergeCell ref="JQU19:JQU21"/>
    <mergeCell ref="JQV19:JQW21"/>
    <mergeCell ref="JQX19:JQX21"/>
    <mergeCell ref="JQY19:JQY21"/>
    <mergeCell ref="JRB19:JRB21"/>
    <mergeCell ref="JQI19:JQI21"/>
    <mergeCell ref="JQL19:JQL21"/>
    <mergeCell ref="JQM19:JQM21"/>
    <mergeCell ref="JQN19:JQO21"/>
    <mergeCell ref="JQP19:JQP21"/>
    <mergeCell ref="JQQ19:JQQ21"/>
    <mergeCell ref="JPZ19:JPZ21"/>
    <mergeCell ref="JQA19:JQA21"/>
    <mergeCell ref="JQD19:JQD21"/>
    <mergeCell ref="JQE19:JQE21"/>
    <mergeCell ref="JQF19:JQG21"/>
    <mergeCell ref="JQH19:JQH21"/>
    <mergeCell ref="JPP19:JPQ21"/>
    <mergeCell ref="JPR19:JPR21"/>
    <mergeCell ref="JPS19:JPS21"/>
    <mergeCell ref="JPV19:JPV21"/>
    <mergeCell ref="JPW19:JPW21"/>
    <mergeCell ref="JPX19:JPY21"/>
    <mergeCell ref="JPG19:JPG21"/>
    <mergeCell ref="JPH19:JPI21"/>
    <mergeCell ref="JPJ19:JPJ21"/>
    <mergeCell ref="JPK19:JPK21"/>
    <mergeCell ref="JPN19:JPN21"/>
    <mergeCell ref="JPO19:JPO21"/>
    <mergeCell ref="JOX19:JOX21"/>
    <mergeCell ref="JOY19:JOY21"/>
    <mergeCell ref="JOZ19:JPA21"/>
    <mergeCell ref="JPB19:JPB21"/>
    <mergeCell ref="JPC19:JPC21"/>
    <mergeCell ref="JPF19:JPF21"/>
    <mergeCell ref="JOM19:JOM21"/>
    <mergeCell ref="JOP19:JOP21"/>
    <mergeCell ref="JOQ19:JOQ21"/>
    <mergeCell ref="JOR19:JOS21"/>
    <mergeCell ref="JOT19:JOT21"/>
    <mergeCell ref="JOU19:JOU21"/>
    <mergeCell ref="JOD19:JOD21"/>
    <mergeCell ref="JOE19:JOE21"/>
    <mergeCell ref="JOH19:JOH21"/>
    <mergeCell ref="JOI19:JOI21"/>
    <mergeCell ref="JOJ19:JOK21"/>
    <mergeCell ref="JOL19:JOL21"/>
    <mergeCell ref="JNT19:JNU21"/>
    <mergeCell ref="JNV19:JNV21"/>
    <mergeCell ref="JNW19:JNW21"/>
    <mergeCell ref="JNZ19:JNZ21"/>
    <mergeCell ref="JOA19:JOA21"/>
    <mergeCell ref="JOB19:JOC21"/>
    <mergeCell ref="JNK19:JNK21"/>
    <mergeCell ref="JNL19:JNM21"/>
    <mergeCell ref="JNN19:JNN21"/>
    <mergeCell ref="JNO19:JNO21"/>
    <mergeCell ref="JNR19:JNR21"/>
    <mergeCell ref="JNS19:JNS21"/>
    <mergeCell ref="JNB19:JNB21"/>
    <mergeCell ref="JNC19:JNC21"/>
    <mergeCell ref="JND19:JNE21"/>
    <mergeCell ref="JNF19:JNF21"/>
    <mergeCell ref="JNG19:JNG21"/>
    <mergeCell ref="JNJ19:JNJ21"/>
    <mergeCell ref="JMQ19:JMQ21"/>
    <mergeCell ref="JMT19:JMT21"/>
    <mergeCell ref="JMU19:JMU21"/>
    <mergeCell ref="JMV19:JMW21"/>
    <mergeCell ref="JMX19:JMX21"/>
    <mergeCell ref="JMY19:JMY21"/>
    <mergeCell ref="JMH19:JMH21"/>
    <mergeCell ref="JMI19:JMI21"/>
    <mergeCell ref="JML19:JML21"/>
    <mergeCell ref="JMM19:JMM21"/>
    <mergeCell ref="JMN19:JMO21"/>
    <mergeCell ref="JMP19:JMP21"/>
    <mergeCell ref="JLX19:JLY21"/>
    <mergeCell ref="JLZ19:JLZ21"/>
    <mergeCell ref="JMA19:JMA21"/>
    <mergeCell ref="JMD19:JMD21"/>
    <mergeCell ref="JME19:JME21"/>
    <mergeCell ref="JMF19:JMG21"/>
    <mergeCell ref="JLO19:JLO21"/>
    <mergeCell ref="JLP19:JLQ21"/>
    <mergeCell ref="JLR19:JLR21"/>
    <mergeCell ref="JLS19:JLS21"/>
    <mergeCell ref="JLV19:JLV21"/>
    <mergeCell ref="JLW19:JLW21"/>
    <mergeCell ref="JLF19:JLF21"/>
    <mergeCell ref="JLG19:JLG21"/>
    <mergeCell ref="JLH19:JLI21"/>
    <mergeCell ref="JLJ19:JLJ21"/>
    <mergeCell ref="JLK19:JLK21"/>
    <mergeCell ref="JLN19:JLN21"/>
    <mergeCell ref="JKU19:JKU21"/>
    <mergeCell ref="JKX19:JKX21"/>
    <mergeCell ref="JKY19:JKY21"/>
    <mergeCell ref="JKZ19:JLA21"/>
    <mergeCell ref="JLB19:JLB21"/>
    <mergeCell ref="JLC19:JLC21"/>
    <mergeCell ref="JKL19:JKL21"/>
    <mergeCell ref="JKM19:JKM21"/>
    <mergeCell ref="JKP19:JKP21"/>
    <mergeCell ref="JKQ19:JKQ21"/>
    <mergeCell ref="JKR19:JKS21"/>
    <mergeCell ref="JKT19:JKT21"/>
    <mergeCell ref="JKB19:JKC21"/>
    <mergeCell ref="JKD19:JKD21"/>
    <mergeCell ref="JKE19:JKE21"/>
    <mergeCell ref="JKH19:JKH21"/>
    <mergeCell ref="JKI19:JKI21"/>
    <mergeCell ref="JKJ19:JKK21"/>
    <mergeCell ref="JJS19:JJS21"/>
    <mergeCell ref="JJT19:JJU21"/>
    <mergeCell ref="JJV19:JJV21"/>
    <mergeCell ref="JJW19:JJW21"/>
    <mergeCell ref="JJZ19:JJZ21"/>
    <mergeCell ref="JKA19:JKA21"/>
    <mergeCell ref="JJJ19:JJJ21"/>
    <mergeCell ref="JJK19:JJK21"/>
    <mergeCell ref="JJL19:JJM21"/>
    <mergeCell ref="JJN19:JJN21"/>
    <mergeCell ref="JJO19:JJO21"/>
    <mergeCell ref="JJR19:JJR21"/>
    <mergeCell ref="JIY19:JIY21"/>
    <mergeCell ref="JJB19:JJB21"/>
    <mergeCell ref="JJC19:JJC21"/>
    <mergeCell ref="JJD19:JJE21"/>
    <mergeCell ref="JJF19:JJF21"/>
    <mergeCell ref="JJG19:JJG21"/>
    <mergeCell ref="JIP19:JIP21"/>
    <mergeCell ref="JIQ19:JIQ21"/>
    <mergeCell ref="JIT19:JIT21"/>
    <mergeCell ref="JIU19:JIU21"/>
    <mergeCell ref="JIV19:JIW21"/>
    <mergeCell ref="JIX19:JIX21"/>
    <mergeCell ref="JIF19:JIG21"/>
    <mergeCell ref="JIH19:JIH21"/>
    <mergeCell ref="JII19:JII21"/>
    <mergeCell ref="JIL19:JIL21"/>
    <mergeCell ref="JIM19:JIM21"/>
    <mergeCell ref="JIN19:JIO21"/>
    <mergeCell ref="JHW19:JHW21"/>
    <mergeCell ref="JHX19:JHY21"/>
    <mergeCell ref="JHZ19:JHZ21"/>
    <mergeCell ref="JIA19:JIA21"/>
    <mergeCell ref="JID19:JID21"/>
    <mergeCell ref="JIE19:JIE21"/>
    <mergeCell ref="JHN19:JHN21"/>
    <mergeCell ref="JHO19:JHO21"/>
    <mergeCell ref="JHP19:JHQ21"/>
    <mergeCell ref="JHR19:JHR21"/>
    <mergeCell ref="JHS19:JHS21"/>
    <mergeCell ref="JHV19:JHV21"/>
    <mergeCell ref="JHC19:JHC21"/>
    <mergeCell ref="JHF19:JHF21"/>
    <mergeCell ref="JHG19:JHG21"/>
    <mergeCell ref="JHH19:JHI21"/>
    <mergeCell ref="JHJ19:JHJ21"/>
    <mergeCell ref="JHK19:JHK21"/>
    <mergeCell ref="JGT19:JGT21"/>
    <mergeCell ref="JGU19:JGU21"/>
    <mergeCell ref="JGX19:JGX21"/>
    <mergeCell ref="JGY19:JGY21"/>
    <mergeCell ref="JGZ19:JHA21"/>
    <mergeCell ref="JHB19:JHB21"/>
    <mergeCell ref="JGJ19:JGK21"/>
    <mergeCell ref="JGL19:JGL21"/>
    <mergeCell ref="JGM19:JGM21"/>
    <mergeCell ref="JGP19:JGP21"/>
    <mergeCell ref="JGQ19:JGQ21"/>
    <mergeCell ref="JGR19:JGS21"/>
    <mergeCell ref="JGA19:JGA21"/>
    <mergeCell ref="JGB19:JGC21"/>
    <mergeCell ref="JGD19:JGD21"/>
    <mergeCell ref="JGE19:JGE21"/>
    <mergeCell ref="JGH19:JGH21"/>
    <mergeCell ref="JGI19:JGI21"/>
    <mergeCell ref="JFR19:JFR21"/>
    <mergeCell ref="JFS19:JFS21"/>
    <mergeCell ref="JFT19:JFU21"/>
    <mergeCell ref="JFV19:JFV21"/>
    <mergeCell ref="JFW19:JFW21"/>
    <mergeCell ref="JFZ19:JFZ21"/>
    <mergeCell ref="JFG19:JFG21"/>
    <mergeCell ref="JFJ19:JFJ21"/>
    <mergeCell ref="JFK19:JFK21"/>
    <mergeCell ref="JFL19:JFM21"/>
    <mergeCell ref="JFN19:JFN21"/>
    <mergeCell ref="JFO19:JFO21"/>
    <mergeCell ref="JEX19:JEX21"/>
    <mergeCell ref="JEY19:JEY21"/>
    <mergeCell ref="JFB19:JFB21"/>
    <mergeCell ref="JFC19:JFC21"/>
    <mergeCell ref="JFD19:JFE21"/>
    <mergeCell ref="JFF19:JFF21"/>
    <mergeCell ref="JEN19:JEO21"/>
    <mergeCell ref="JEP19:JEP21"/>
    <mergeCell ref="JEQ19:JEQ21"/>
    <mergeCell ref="JET19:JET21"/>
    <mergeCell ref="JEU19:JEU21"/>
    <mergeCell ref="JEV19:JEW21"/>
    <mergeCell ref="JEE19:JEE21"/>
    <mergeCell ref="JEF19:JEG21"/>
    <mergeCell ref="JEH19:JEH21"/>
    <mergeCell ref="JEI19:JEI21"/>
    <mergeCell ref="JEL19:JEL21"/>
    <mergeCell ref="JEM19:JEM21"/>
    <mergeCell ref="JDV19:JDV21"/>
    <mergeCell ref="JDW19:JDW21"/>
    <mergeCell ref="JDX19:JDY21"/>
    <mergeCell ref="JDZ19:JDZ21"/>
    <mergeCell ref="JEA19:JEA21"/>
    <mergeCell ref="JED19:JED21"/>
    <mergeCell ref="JDK19:JDK21"/>
    <mergeCell ref="JDN19:JDN21"/>
    <mergeCell ref="JDO19:JDO21"/>
    <mergeCell ref="JDP19:JDQ21"/>
    <mergeCell ref="JDR19:JDR21"/>
    <mergeCell ref="JDS19:JDS21"/>
    <mergeCell ref="JDB19:JDB21"/>
    <mergeCell ref="JDC19:JDC21"/>
    <mergeCell ref="JDF19:JDF21"/>
    <mergeCell ref="JDG19:JDG21"/>
    <mergeCell ref="JDH19:JDI21"/>
    <mergeCell ref="JDJ19:JDJ21"/>
    <mergeCell ref="JCR19:JCS21"/>
    <mergeCell ref="JCT19:JCT21"/>
    <mergeCell ref="JCU19:JCU21"/>
    <mergeCell ref="JCX19:JCX21"/>
    <mergeCell ref="JCY19:JCY21"/>
    <mergeCell ref="JCZ19:JDA21"/>
    <mergeCell ref="JCI19:JCI21"/>
    <mergeCell ref="JCJ19:JCK21"/>
    <mergeCell ref="JCL19:JCL21"/>
    <mergeCell ref="JCM19:JCM21"/>
    <mergeCell ref="JCP19:JCP21"/>
    <mergeCell ref="JCQ19:JCQ21"/>
    <mergeCell ref="JBZ19:JBZ21"/>
    <mergeCell ref="JCA19:JCA21"/>
    <mergeCell ref="JCB19:JCC21"/>
    <mergeCell ref="JCD19:JCD21"/>
    <mergeCell ref="JCE19:JCE21"/>
    <mergeCell ref="JCH19:JCH21"/>
    <mergeCell ref="JBO19:JBO21"/>
    <mergeCell ref="JBR19:JBR21"/>
    <mergeCell ref="JBS19:JBS21"/>
    <mergeCell ref="JBT19:JBU21"/>
    <mergeCell ref="JBV19:JBV21"/>
    <mergeCell ref="JBW19:JBW21"/>
    <mergeCell ref="JBF19:JBF21"/>
    <mergeCell ref="JBG19:JBG21"/>
    <mergeCell ref="JBJ19:JBJ21"/>
    <mergeCell ref="JBK19:JBK21"/>
    <mergeCell ref="JBL19:JBM21"/>
    <mergeCell ref="JBN19:JBN21"/>
    <mergeCell ref="JAV19:JAW21"/>
    <mergeCell ref="JAX19:JAX21"/>
    <mergeCell ref="JAY19:JAY21"/>
    <mergeCell ref="JBB19:JBB21"/>
    <mergeCell ref="JBC19:JBC21"/>
    <mergeCell ref="JBD19:JBE21"/>
    <mergeCell ref="JAM19:JAM21"/>
    <mergeCell ref="JAN19:JAO21"/>
    <mergeCell ref="JAP19:JAP21"/>
    <mergeCell ref="JAQ19:JAQ21"/>
    <mergeCell ref="JAT19:JAT21"/>
    <mergeCell ref="JAU19:JAU21"/>
    <mergeCell ref="JAD19:JAD21"/>
    <mergeCell ref="JAE19:JAE21"/>
    <mergeCell ref="JAF19:JAG21"/>
    <mergeCell ref="JAH19:JAH21"/>
    <mergeCell ref="JAI19:JAI21"/>
    <mergeCell ref="JAL19:JAL21"/>
    <mergeCell ref="IZS19:IZS21"/>
    <mergeCell ref="IZV19:IZV21"/>
    <mergeCell ref="IZW19:IZW21"/>
    <mergeCell ref="IZX19:IZY21"/>
    <mergeCell ref="IZZ19:IZZ21"/>
    <mergeCell ref="JAA19:JAA21"/>
    <mergeCell ref="IZJ19:IZJ21"/>
    <mergeCell ref="IZK19:IZK21"/>
    <mergeCell ref="IZN19:IZN21"/>
    <mergeCell ref="IZO19:IZO21"/>
    <mergeCell ref="IZP19:IZQ21"/>
    <mergeCell ref="IZR19:IZR21"/>
    <mergeCell ref="IYZ19:IZA21"/>
    <mergeCell ref="IZB19:IZB21"/>
    <mergeCell ref="IZC19:IZC21"/>
    <mergeCell ref="IZF19:IZF21"/>
    <mergeCell ref="IZG19:IZG21"/>
    <mergeCell ref="IZH19:IZI21"/>
    <mergeCell ref="IYQ19:IYQ21"/>
    <mergeCell ref="IYR19:IYS21"/>
    <mergeCell ref="IYT19:IYT21"/>
    <mergeCell ref="IYU19:IYU21"/>
    <mergeCell ref="IYX19:IYX21"/>
    <mergeCell ref="IYY19:IYY21"/>
    <mergeCell ref="IYH19:IYH21"/>
    <mergeCell ref="IYI19:IYI21"/>
    <mergeCell ref="IYJ19:IYK21"/>
    <mergeCell ref="IYL19:IYL21"/>
    <mergeCell ref="IYM19:IYM21"/>
    <mergeCell ref="IYP19:IYP21"/>
    <mergeCell ref="IXW19:IXW21"/>
    <mergeCell ref="IXZ19:IXZ21"/>
    <mergeCell ref="IYA19:IYA21"/>
    <mergeCell ref="IYB19:IYC21"/>
    <mergeCell ref="IYD19:IYD21"/>
    <mergeCell ref="IYE19:IYE21"/>
    <mergeCell ref="IXN19:IXN21"/>
    <mergeCell ref="IXO19:IXO21"/>
    <mergeCell ref="IXR19:IXR21"/>
    <mergeCell ref="IXS19:IXS21"/>
    <mergeCell ref="IXT19:IXU21"/>
    <mergeCell ref="IXV19:IXV21"/>
    <mergeCell ref="IXD19:IXE21"/>
    <mergeCell ref="IXF19:IXF21"/>
    <mergeCell ref="IXG19:IXG21"/>
    <mergeCell ref="IXJ19:IXJ21"/>
    <mergeCell ref="IXK19:IXK21"/>
    <mergeCell ref="IXL19:IXM21"/>
    <mergeCell ref="IWU19:IWU21"/>
    <mergeCell ref="IWV19:IWW21"/>
    <mergeCell ref="IWX19:IWX21"/>
    <mergeCell ref="IWY19:IWY21"/>
    <mergeCell ref="IXB19:IXB21"/>
    <mergeCell ref="IXC19:IXC21"/>
    <mergeCell ref="IWL19:IWL21"/>
    <mergeCell ref="IWM19:IWM21"/>
    <mergeCell ref="IWN19:IWO21"/>
    <mergeCell ref="IWP19:IWP21"/>
    <mergeCell ref="IWQ19:IWQ21"/>
    <mergeCell ref="IWT19:IWT21"/>
    <mergeCell ref="IWA19:IWA21"/>
    <mergeCell ref="IWD19:IWD21"/>
    <mergeCell ref="IWE19:IWE21"/>
    <mergeCell ref="IWF19:IWG21"/>
    <mergeCell ref="IWH19:IWH21"/>
    <mergeCell ref="IWI19:IWI21"/>
    <mergeCell ref="IVR19:IVR21"/>
    <mergeCell ref="IVS19:IVS21"/>
    <mergeCell ref="IVV19:IVV21"/>
    <mergeCell ref="IVW19:IVW21"/>
    <mergeCell ref="IVX19:IVY21"/>
    <mergeCell ref="IVZ19:IVZ21"/>
    <mergeCell ref="IVH19:IVI21"/>
    <mergeCell ref="IVJ19:IVJ21"/>
    <mergeCell ref="IVK19:IVK21"/>
    <mergeCell ref="IVN19:IVN21"/>
    <mergeCell ref="IVO19:IVO21"/>
    <mergeCell ref="IVP19:IVQ21"/>
    <mergeCell ref="IUY19:IUY21"/>
    <mergeCell ref="IUZ19:IVA21"/>
    <mergeCell ref="IVB19:IVB21"/>
    <mergeCell ref="IVC19:IVC21"/>
    <mergeCell ref="IVF19:IVF21"/>
    <mergeCell ref="IVG19:IVG21"/>
    <mergeCell ref="IUP19:IUP21"/>
    <mergeCell ref="IUQ19:IUQ21"/>
    <mergeCell ref="IUR19:IUS21"/>
    <mergeCell ref="IUT19:IUT21"/>
    <mergeCell ref="IUU19:IUU21"/>
    <mergeCell ref="IUX19:IUX21"/>
    <mergeCell ref="IUE19:IUE21"/>
    <mergeCell ref="IUH19:IUH21"/>
    <mergeCell ref="IUI19:IUI21"/>
    <mergeCell ref="IUJ19:IUK21"/>
    <mergeCell ref="IUL19:IUL21"/>
    <mergeCell ref="IUM19:IUM21"/>
    <mergeCell ref="ITV19:ITV21"/>
    <mergeCell ref="ITW19:ITW21"/>
    <mergeCell ref="ITZ19:ITZ21"/>
    <mergeCell ref="IUA19:IUA21"/>
    <mergeCell ref="IUB19:IUC21"/>
    <mergeCell ref="IUD19:IUD21"/>
    <mergeCell ref="ITL19:ITM21"/>
    <mergeCell ref="ITN19:ITN21"/>
    <mergeCell ref="ITO19:ITO21"/>
    <mergeCell ref="ITR19:ITR21"/>
    <mergeCell ref="ITS19:ITS21"/>
    <mergeCell ref="ITT19:ITU21"/>
    <mergeCell ref="ITC19:ITC21"/>
    <mergeCell ref="ITD19:ITE21"/>
    <mergeCell ref="ITF19:ITF21"/>
    <mergeCell ref="ITG19:ITG21"/>
    <mergeCell ref="ITJ19:ITJ21"/>
    <mergeCell ref="ITK19:ITK21"/>
    <mergeCell ref="IST19:IST21"/>
    <mergeCell ref="ISU19:ISU21"/>
    <mergeCell ref="ISV19:ISW21"/>
    <mergeCell ref="ISX19:ISX21"/>
    <mergeCell ref="ISY19:ISY21"/>
    <mergeCell ref="ITB19:ITB21"/>
    <mergeCell ref="ISI19:ISI21"/>
    <mergeCell ref="ISL19:ISL21"/>
    <mergeCell ref="ISM19:ISM21"/>
    <mergeCell ref="ISN19:ISO21"/>
    <mergeCell ref="ISP19:ISP21"/>
    <mergeCell ref="ISQ19:ISQ21"/>
    <mergeCell ref="IRZ19:IRZ21"/>
    <mergeCell ref="ISA19:ISA21"/>
    <mergeCell ref="ISD19:ISD21"/>
    <mergeCell ref="ISE19:ISE21"/>
    <mergeCell ref="ISF19:ISG21"/>
    <mergeCell ref="ISH19:ISH21"/>
    <mergeCell ref="IRP19:IRQ21"/>
    <mergeCell ref="IRR19:IRR21"/>
    <mergeCell ref="IRS19:IRS21"/>
    <mergeCell ref="IRV19:IRV21"/>
    <mergeCell ref="IRW19:IRW21"/>
    <mergeCell ref="IRX19:IRY21"/>
    <mergeCell ref="IRG19:IRG21"/>
    <mergeCell ref="IRH19:IRI21"/>
    <mergeCell ref="IRJ19:IRJ21"/>
    <mergeCell ref="IRK19:IRK21"/>
    <mergeCell ref="IRN19:IRN21"/>
    <mergeCell ref="IRO19:IRO21"/>
    <mergeCell ref="IQX19:IQX21"/>
    <mergeCell ref="IQY19:IQY21"/>
    <mergeCell ref="IQZ19:IRA21"/>
    <mergeCell ref="IRB19:IRB21"/>
    <mergeCell ref="IRC19:IRC21"/>
    <mergeCell ref="IRF19:IRF21"/>
    <mergeCell ref="IQM19:IQM21"/>
    <mergeCell ref="IQP19:IQP21"/>
    <mergeCell ref="IQQ19:IQQ21"/>
    <mergeCell ref="IQR19:IQS21"/>
    <mergeCell ref="IQT19:IQT21"/>
    <mergeCell ref="IQU19:IQU21"/>
    <mergeCell ref="IQD19:IQD21"/>
    <mergeCell ref="IQE19:IQE21"/>
    <mergeCell ref="IQH19:IQH21"/>
    <mergeCell ref="IQI19:IQI21"/>
    <mergeCell ref="IQJ19:IQK21"/>
    <mergeCell ref="IQL19:IQL21"/>
    <mergeCell ref="IPT19:IPU21"/>
    <mergeCell ref="IPV19:IPV21"/>
    <mergeCell ref="IPW19:IPW21"/>
    <mergeCell ref="IPZ19:IPZ21"/>
    <mergeCell ref="IQA19:IQA21"/>
    <mergeCell ref="IQB19:IQC21"/>
    <mergeCell ref="IPK19:IPK21"/>
    <mergeCell ref="IPL19:IPM21"/>
    <mergeCell ref="IPN19:IPN21"/>
    <mergeCell ref="IPO19:IPO21"/>
    <mergeCell ref="IPR19:IPR21"/>
    <mergeCell ref="IPS19:IPS21"/>
    <mergeCell ref="IPB19:IPB21"/>
    <mergeCell ref="IPC19:IPC21"/>
    <mergeCell ref="IPD19:IPE21"/>
    <mergeCell ref="IPF19:IPF21"/>
    <mergeCell ref="IPG19:IPG21"/>
    <mergeCell ref="IPJ19:IPJ21"/>
    <mergeCell ref="IOQ19:IOQ21"/>
    <mergeCell ref="IOT19:IOT21"/>
    <mergeCell ref="IOU19:IOU21"/>
    <mergeCell ref="IOV19:IOW21"/>
    <mergeCell ref="IOX19:IOX21"/>
    <mergeCell ref="IOY19:IOY21"/>
    <mergeCell ref="IOH19:IOH21"/>
    <mergeCell ref="IOI19:IOI21"/>
    <mergeCell ref="IOL19:IOL21"/>
    <mergeCell ref="IOM19:IOM21"/>
    <mergeCell ref="ION19:IOO21"/>
    <mergeCell ref="IOP19:IOP21"/>
    <mergeCell ref="INX19:INY21"/>
    <mergeCell ref="INZ19:INZ21"/>
    <mergeCell ref="IOA19:IOA21"/>
    <mergeCell ref="IOD19:IOD21"/>
    <mergeCell ref="IOE19:IOE21"/>
    <mergeCell ref="IOF19:IOG21"/>
    <mergeCell ref="INO19:INO21"/>
    <mergeCell ref="INP19:INQ21"/>
    <mergeCell ref="INR19:INR21"/>
    <mergeCell ref="INS19:INS21"/>
    <mergeCell ref="INV19:INV21"/>
    <mergeCell ref="INW19:INW21"/>
    <mergeCell ref="INF19:INF21"/>
    <mergeCell ref="ING19:ING21"/>
    <mergeCell ref="INH19:INI21"/>
    <mergeCell ref="INJ19:INJ21"/>
    <mergeCell ref="INK19:INK21"/>
    <mergeCell ref="INN19:INN21"/>
    <mergeCell ref="IMU19:IMU21"/>
    <mergeCell ref="IMX19:IMX21"/>
    <mergeCell ref="IMY19:IMY21"/>
    <mergeCell ref="IMZ19:INA21"/>
    <mergeCell ref="INB19:INB21"/>
    <mergeCell ref="INC19:INC21"/>
    <mergeCell ref="IML19:IML21"/>
    <mergeCell ref="IMM19:IMM21"/>
    <mergeCell ref="IMP19:IMP21"/>
    <mergeCell ref="IMQ19:IMQ21"/>
    <mergeCell ref="IMR19:IMS21"/>
    <mergeCell ref="IMT19:IMT21"/>
    <mergeCell ref="IMB19:IMC21"/>
    <mergeCell ref="IMD19:IMD21"/>
    <mergeCell ref="IME19:IME21"/>
    <mergeCell ref="IMH19:IMH21"/>
    <mergeCell ref="IMI19:IMI21"/>
    <mergeCell ref="IMJ19:IMK21"/>
    <mergeCell ref="ILS19:ILS21"/>
    <mergeCell ref="ILT19:ILU21"/>
    <mergeCell ref="ILV19:ILV21"/>
    <mergeCell ref="ILW19:ILW21"/>
    <mergeCell ref="ILZ19:ILZ21"/>
    <mergeCell ref="IMA19:IMA21"/>
    <mergeCell ref="ILJ19:ILJ21"/>
    <mergeCell ref="ILK19:ILK21"/>
    <mergeCell ref="ILL19:ILM21"/>
    <mergeCell ref="ILN19:ILN21"/>
    <mergeCell ref="ILO19:ILO21"/>
    <mergeCell ref="ILR19:ILR21"/>
    <mergeCell ref="IKY19:IKY21"/>
    <mergeCell ref="ILB19:ILB21"/>
    <mergeCell ref="ILC19:ILC21"/>
    <mergeCell ref="ILD19:ILE21"/>
    <mergeCell ref="ILF19:ILF21"/>
    <mergeCell ref="ILG19:ILG21"/>
    <mergeCell ref="IKP19:IKP21"/>
    <mergeCell ref="IKQ19:IKQ21"/>
    <mergeCell ref="IKT19:IKT21"/>
    <mergeCell ref="IKU19:IKU21"/>
    <mergeCell ref="IKV19:IKW21"/>
    <mergeCell ref="IKX19:IKX21"/>
    <mergeCell ref="IKF19:IKG21"/>
    <mergeCell ref="IKH19:IKH21"/>
    <mergeCell ref="IKI19:IKI21"/>
    <mergeCell ref="IKL19:IKL21"/>
    <mergeCell ref="IKM19:IKM21"/>
    <mergeCell ref="IKN19:IKO21"/>
    <mergeCell ref="IJW19:IJW21"/>
    <mergeCell ref="IJX19:IJY21"/>
    <mergeCell ref="IJZ19:IJZ21"/>
    <mergeCell ref="IKA19:IKA21"/>
    <mergeCell ref="IKD19:IKD21"/>
    <mergeCell ref="IKE19:IKE21"/>
    <mergeCell ref="IJN19:IJN21"/>
    <mergeCell ref="IJO19:IJO21"/>
    <mergeCell ref="IJP19:IJQ21"/>
    <mergeCell ref="IJR19:IJR21"/>
    <mergeCell ref="IJS19:IJS21"/>
    <mergeCell ref="IJV19:IJV21"/>
    <mergeCell ref="IJC19:IJC21"/>
    <mergeCell ref="IJF19:IJF21"/>
    <mergeCell ref="IJG19:IJG21"/>
    <mergeCell ref="IJH19:IJI21"/>
    <mergeCell ref="IJJ19:IJJ21"/>
    <mergeCell ref="IJK19:IJK21"/>
    <mergeCell ref="IIT19:IIT21"/>
    <mergeCell ref="IIU19:IIU21"/>
    <mergeCell ref="IIX19:IIX21"/>
    <mergeCell ref="IIY19:IIY21"/>
    <mergeCell ref="IIZ19:IJA21"/>
    <mergeCell ref="IJB19:IJB21"/>
    <mergeCell ref="IIJ19:IIK21"/>
    <mergeCell ref="IIL19:IIL21"/>
    <mergeCell ref="IIM19:IIM21"/>
    <mergeCell ref="IIP19:IIP21"/>
    <mergeCell ref="IIQ19:IIQ21"/>
    <mergeCell ref="IIR19:IIS21"/>
    <mergeCell ref="IIA19:IIA21"/>
    <mergeCell ref="IIB19:IIC21"/>
    <mergeCell ref="IID19:IID21"/>
    <mergeCell ref="IIE19:IIE21"/>
    <mergeCell ref="IIH19:IIH21"/>
    <mergeCell ref="III19:III21"/>
    <mergeCell ref="IHR19:IHR21"/>
    <mergeCell ref="IHS19:IHS21"/>
    <mergeCell ref="IHT19:IHU21"/>
    <mergeCell ref="IHV19:IHV21"/>
    <mergeCell ref="IHW19:IHW21"/>
    <mergeCell ref="IHZ19:IHZ21"/>
    <mergeCell ref="IHG19:IHG21"/>
    <mergeCell ref="IHJ19:IHJ21"/>
    <mergeCell ref="IHK19:IHK21"/>
    <mergeCell ref="IHL19:IHM21"/>
    <mergeCell ref="IHN19:IHN21"/>
    <mergeCell ref="IHO19:IHO21"/>
    <mergeCell ref="IGX19:IGX21"/>
    <mergeCell ref="IGY19:IGY21"/>
    <mergeCell ref="IHB19:IHB21"/>
    <mergeCell ref="IHC19:IHC21"/>
    <mergeCell ref="IHD19:IHE21"/>
    <mergeCell ref="IHF19:IHF21"/>
    <mergeCell ref="IGN19:IGO21"/>
    <mergeCell ref="IGP19:IGP21"/>
    <mergeCell ref="IGQ19:IGQ21"/>
    <mergeCell ref="IGT19:IGT21"/>
    <mergeCell ref="IGU19:IGU21"/>
    <mergeCell ref="IGV19:IGW21"/>
    <mergeCell ref="IGE19:IGE21"/>
    <mergeCell ref="IGF19:IGG21"/>
    <mergeCell ref="IGH19:IGH21"/>
    <mergeCell ref="IGI19:IGI21"/>
    <mergeCell ref="IGL19:IGL21"/>
    <mergeCell ref="IGM19:IGM21"/>
    <mergeCell ref="IFV19:IFV21"/>
    <mergeCell ref="IFW19:IFW21"/>
    <mergeCell ref="IFX19:IFY21"/>
    <mergeCell ref="IFZ19:IFZ21"/>
    <mergeCell ref="IGA19:IGA21"/>
    <mergeCell ref="IGD19:IGD21"/>
    <mergeCell ref="IFK19:IFK21"/>
    <mergeCell ref="IFN19:IFN21"/>
    <mergeCell ref="IFO19:IFO21"/>
    <mergeCell ref="IFP19:IFQ21"/>
    <mergeCell ref="IFR19:IFR21"/>
    <mergeCell ref="IFS19:IFS21"/>
    <mergeCell ref="IFB19:IFB21"/>
    <mergeCell ref="IFC19:IFC21"/>
    <mergeCell ref="IFF19:IFF21"/>
    <mergeCell ref="IFG19:IFG21"/>
    <mergeCell ref="IFH19:IFI21"/>
    <mergeCell ref="IFJ19:IFJ21"/>
    <mergeCell ref="IER19:IES21"/>
    <mergeCell ref="IET19:IET21"/>
    <mergeCell ref="IEU19:IEU21"/>
    <mergeCell ref="IEX19:IEX21"/>
    <mergeCell ref="IEY19:IEY21"/>
    <mergeCell ref="IEZ19:IFA21"/>
    <mergeCell ref="IEI19:IEI21"/>
    <mergeCell ref="IEJ19:IEK21"/>
    <mergeCell ref="IEL19:IEL21"/>
    <mergeCell ref="IEM19:IEM21"/>
    <mergeCell ref="IEP19:IEP21"/>
    <mergeCell ref="IEQ19:IEQ21"/>
    <mergeCell ref="IDZ19:IDZ21"/>
    <mergeCell ref="IEA19:IEA21"/>
    <mergeCell ref="IEB19:IEC21"/>
    <mergeCell ref="IED19:IED21"/>
    <mergeCell ref="IEE19:IEE21"/>
    <mergeCell ref="IEH19:IEH21"/>
    <mergeCell ref="IDO19:IDO21"/>
    <mergeCell ref="IDR19:IDR21"/>
    <mergeCell ref="IDS19:IDS21"/>
    <mergeCell ref="IDT19:IDU21"/>
    <mergeCell ref="IDV19:IDV21"/>
    <mergeCell ref="IDW19:IDW21"/>
    <mergeCell ref="IDF19:IDF21"/>
    <mergeCell ref="IDG19:IDG21"/>
    <mergeCell ref="IDJ19:IDJ21"/>
    <mergeCell ref="IDK19:IDK21"/>
    <mergeCell ref="IDL19:IDM21"/>
    <mergeCell ref="IDN19:IDN21"/>
    <mergeCell ref="ICV19:ICW21"/>
    <mergeCell ref="ICX19:ICX21"/>
    <mergeCell ref="ICY19:ICY21"/>
    <mergeCell ref="IDB19:IDB21"/>
    <mergeCell ref="IDC19:IDC21"/>
    <mergeCell ref="IDD19:IDE21"/>
    <mergeCell ref="ICM19:ICM21"/>
    <mergeCell ref="ICN19:ICO21"/>
    <mergeCell ref="ICP19:ICP21"/>
    <mergeCell ref="ICQ19:ICQ21"/>
    <mergeCell ref="ICT19:ICT21"/>
    <mergeCell ref="ICU19:ICU21"/>
    <mergeCell ref="ICD19:ICD21"/>
    <mergeCell ref="ICE19:ICE21"/>
    <mergeCell ref="ICF19:ICG21"/>
    <mergeCell ref="ICH19:ICH21"/>
    <mergeCell ref="ICI19:ICI21"/>
    <mergeCell ref="ICL19:ICL21"/>
    <mergeCell ref="IBS19:IBS21"/>
    <mergeCell ref="IBV19:IBV21"/>
    <mergeCell ref="IBW19:IBW21"/>
    <mergeCell ref="IBX19:IBY21"/>
    <mergeCell ref="IBZ19:IBZ21"/>
    <mergeCell ref="ICA19:ICA21"/>
    <mergeCell ref="IBJ19:IBJ21"/>
    <mergeCell ref="IBK19:IBK21"/>
    <mergeCell ref="IBN19:IBN21"/>
    <mergeCell ref="IBO19:IBO21"/>
    <mergeCell ref="IBP19:IBQ21"/>
    <mergeCell ref="IBR19:IBR21"/>
    <mergeCell ref="IAZ19:IBA21"/>
    <mergeCell ref="IBB19:IBB21"/>
    <mergeCell ref="IBC19:IBC21"/>
    <mergeCell ref="IBF19:IBF21"/>
    <mergeCell ref="IBG19:IBG21"/>
    <mergeCell ref="IBH19:IBI21"/>
    <mergeCell ref="IAQ19:IAQ21"/>
    <mergeCell ref="IAR19:IAS21"/>
    <mergeCell ref="IAT19:IAT21"/>
    <mergeCell ref="IAU19:IAU21"/>
    <mergeCell ref="IAX19:IAX21"/>
    <mergeCell ref="IAY19:IAY21"/>
    <mergeCell ref="IAH19:IAH21"/>
    <mergeCell ref="IAI19:IAI21"/>
    <mergeCell ref="IAJ19:IAK21"/>
    <mergeCell ref="IAL19:IAL21"/>
    <mergeCell ref="IAM19:IAM21"/>
    <mergeCell ref="IAP19:IAP21"/>
    <mergeCell ref="HZW19:HZW21"/>
    <mergeCell ref="HZZ19:HZZ21"/>
    <mergeCell ref="IAA19:IAA21"/>
    <mergeCell ref="IAB19:IAC21"/>
    <mergeCell ref="IAD19:IAD21"/>
    <mergeCell ref="IAE19:IAE21"/>
    <mergeCell ref="HZN19:HZN21"/>
    <mergeCell ref="HZO19:HZO21"/>
    <mergeCell ref="HZR19:HZR21"/>
    <mergeCell ref="HZS19:HZS21"/>
    <mergeCell ref="HZT19:HZU21"/>
    <mergeCell ref="HZV19:HZV21"/>
    <mergeCell ref="HZD19:HZE21"/>
    <mergeCell ref="HZF19:HZF21"/>
    <mergeCell ref="HZG19:HZG21"/>
    <mergeCell ref="HZJ19:HZJ21"/>
    <mergeCell ref="HZK19:HZK21"/>
    <mergeCell ref="HZL19:HZM21"/>
    <mergeCell ref="HYU19:HYU21"/>
    <mergeCell ref="HYV19:HYW21"/>
    <mergeCell ref="HYX19:HYX21"/>
    <mergeCell ref="HYY19:HYY21"/>
    <mergeCell ref="HZB19:HZB21"/>
    <mergeCell ref="HZC19:HZC21"/>
    <mergeCell ref="HYL19:HYL21"/>
    <mergeCell ref="HYM19:HYM21"/>
    <mergeCell ref="HYN19:HYO21"/>
    <mergeCell ref="HYP19:HYP21"/>
    <mergeCell ref="HYQ19:HYQ21"/>
    <mergeCell ref="HYT19:HYT21"/>
    <mergeCell ref="HYA19:HYA21"/>
    <mergeCell ref="HYD19:HYD21"/>
    <mergeCell ref="HYE19:HYE21"/>
    <mergeCell ref="HYF19:HYG21"/>
    <mergeCell ref="HYH19:HYH21"/>
    <mergeCell ref="HYI19:HYI21"/>
    <mergeCell ref="HXR19:HXR21"/>
    <mergeCell ref="HXS19:HXS21"/>
    <mergeCell ref="HXV19:HXV21"/>
    <mergeCell ref="HXW19:HXW21"/>
    <mergeCell ref="HXX19:HXY21"/>
    <mergeCell ref="HXZ19:HXZ21"/>
    <mergeCell ref="HXH19:HXI21"/>
    <mergeCell ref="HXJ19:HXJ21"/>
    <mergeCell ref="HXK19:HXK21"/>
    <mergeCell ref="HXN19:HXN21"/>
    <mergeCell ref="HXO19:HXO21"/>
    <mergeCell ref="HXP19:HXQ21"/>
    <mergeCell ref="HWY19:HWY21"/>
    <mergeCell ref="HWZ19:HXA21"/>
    <mergeCell ref="HXB19:HXB21"/>
    <mergeCell ref="HXC19:HXC21"/>
    <mergeCell ref="HXF19:HXF21"/>
    <mergeCell ref="HXG19:HXG21"/>
    <mergeCell ref="HWP19:HWP21"/>
    <mergeCell ref="HWQ19:HWQ21"/>
    <mergeCell ref="HWR19:HWS21"/>
    <mergeCell ref="HWT19:HWT21"/>
    <mergeCell ref="HWU19:HWU21"/>
    <mergeCell ref="HWX19:HWX21"/>
    <mergeCell ref="HWE19:HWE21"/>
    <mergeCell ref="HWH19:HWH21"/>
    <mergeCell ref="HWI19:HWI21"/>
    <mergeCell ref="HWJ19:HWK21"/>
    <mergeCell ref="HWL19:HWL21"/>
    <mergeCell ref="HWM19:HWM21"/>
    <mergeCell ref="HVV19:HVV21"/>
    <mergeCell ref="HVW19:HVW21"/>
    <mergeCell ref="HVZ19:HVZ21"/>
    <mergeCell ref="HWA19:HWA21"/>
    <mergeCell ref="HWB19:HWC21"/>
    <mergeCell ref="HWD19:HWD21"/>
    <mergeCell ref="HVL19:HVM21"/>
    <mergeCell ref="HVN19:HVN21"/>
    <mergeCell ref="HVO19:HVO21"/>
    <mergeCell ref="HVR19:HVR21"/>
    <mergeCell ref="HVS19:HVS21"/>
    <mergeCell ref="HVT19:HVU21"/>
    <mergeCell ref="HVC19:HVC21"/>
    <mergeCell ref="HVD19:HVE21"/>
    <mergeCell ref="HVF19:HVF21"/>
    <mergeCell ref="HVG19:HVG21"/>
    <mergeCell ref="HVJ19:HVJ21"/>
    <mergeCell ref="HVK19:HVK21"/>
    <mergeCell ref="HUT19:HUT21"/>
    <mergeCell ref="HUU19:HUU21"/>
    <mergeCell ref="HUV19:HUW21"/>
    <mergeCell ref="HUX19:HUX21"/>
    <mergeCell ref="HUY19:HUY21"/>
    <mergeCell ref="HVB19:HVB21"/>
    <mergeCell ref="HUI19:HUI21"/>
    <mergeCell ref="HUL19:HUL21"/>
    <mergeCell ref="HUM19:HUM21"/>
    <mergeCell ref="HUN19:HUO21"/>
    <mergeCell ref="HUP19:HUP21"/>
    <mergeCell ref="HUQ19:HUQ21"/>
    <mergeCell ref="HTZ19:HTZ21"/>
    <mergeCell ref="HUA19:HUA21"/>
    <mergeCell ref="HUD19:HUD21"/>
    <mergeCell ref="HUE19:HUE21"/>
    <mergeCell ref="HUF19:HUG21"/>
    <mergeCell ref="HUH19:HUH21"/>
    <mergeCell ref="HTP19:HTQ21"/>
    <mergeCell ref="HTR19:HTR21"/>
    <mergeCell ref="HTS19:HTS21"/>
    <mergeCell ref="HTV19:HTV21"/>
    <mergeCell ref="HTW19:HTW21"/>
    <mergeCell ref="HTX19:HTY21"/>
    <mergeCell ref="HTG19:HTG21"/>
    <mergeCell ref="HTH19:HTI21"/>
    <mergeCell ref="HTJ19:HTJ21"/>
    <mergeCell ref="HTK19:HTK21"/>
    <mergeCell ref="HTN19:HTN21"/>
    <mergeCell ref="HTO19:HTO21"/>
    <mergeCell ref="HSX19:HSX21"/>
    <mergeCell ref="HSY19:HSY21"/>
    <mergeCell ref="HSZ19:HTA21"/>
    <mergeCell ref="HTB19:HTB21"/>
    <mergeCell ref="HTC19:HTC21"/>
    <mergeCell ref="HTF19:HTF21"/>
    <mergeCell ref="HSM19:HSM21"/>
    <mergeCell ref="HSP19:HSP21"/>
    <mergeCell ref="HSQ19:HSQ21"/>
    <mergeCell ref="HSR19:HSS21"/>
    <mergeCell ref="HST19:HST21"/>
    <mergeCell ref="HSU19:HSU21"/>
    <mergeCell ref="HSD19:HSD21"/>
    <mergeCell ref="HSE19:HSE21"/>
    <mergeCell ref="HSH19:HSH21"/>
    <mergeCell ref="HSI19:HSI21"/>
    <mergeCell ref="HSJ19:HSK21"/>
    <mergeCell ref="HSL19:HSL21"/>
    <mergeCell ref="HRT19:HRU21"/>
    <mergeCell ref="HRV19:HRV21"/>
    <mergeCell ref="HRW19:HRW21"/>
    <mergeCell ref="HRZ19:HRZ21"/>
    <mergeCell ref="HSA19:HSA21"/>
    <mergeCell ref="HSB19:HSC21"/>
    <mergeCell ref="HRK19:HRK21"/>
    <mergeCell ref="HRL19:HRM21"/>
    <mergeCell ref="HRN19:HRN21"/>
    <mergeCell ref="HRO19:HRO21"/>
    <mergeCell ref="HRR19:HRR21"/>
    <mergeCell ref="HRS19:HRS21"/>
    <mergeCell ref="HRB19:HRB21"/>
    <mergeCell ref="HRC19:HRC21"/>
    <mergeCell ref="HRD19:HRE21"/>
    <mergeCell ref="HRF19:HRF21"/>
    <mergeCell ref="HRG19:HRG21"/>
    <mergeCell ref="HRJ19:HRJ21"/>
    <mergeCell ref="HQQ19:HQQ21"/>
    <mergeCell ref="HQT19:HQT21"/>
    <mergeCell ref="HQU19:HQU21"/>
    <mergeCell ref="HQV19:HQW21"/>
    <mergeCell ref="HQX19:HQX21"/>
    <mergeCell ref="HQY19:HQY21"/>
    <mergeCell ref="HQH19:HQH21"/>
    <mergeCell ref="HQI19:HQI21"/>
    <mergeCell ref="HQL19:HQL21"/>
    <mergeCell ref="HQM19:HQM21"/>
    <mergeCell ref="HQN19:HQO21"/>
    <mergeCell ref="HQP19:HQP21"/>
    <mergeCell ref="HPX19:HPY21"/>
    <mergeCell ref="HPZ19:HPZ21"/>
    <mergeCell ref="HQA19:HQA21"/>
    <mergeCell ref="HQD19:HQD21"/>
    <mergeCell ref="HQE19:HQE21"/>
    <mergeCell ref="HQF19:HQG21"/>
    <mergeCell ref="HPO19:HPO21"/>
    <mergeCell ref="HPP19:HPQ21"/>
    <mergeCell ref="HPR19:HPR21"/>
    <mergeCell ref="HPS19:HPS21"/>
    <mergeCell ref="HPV19:HPV21"/>
    <mergeCell ref="HPW19:HPW21"/>
    <mergeCell ref="HPF19:HPF21"/>
    <mergeCell ref="HPG19:HPG21"/>
    <mergeCell ref="HPH19:HPI21"/>
    <mergeCell ref="HPJ19:HPJ21"/>
    <mergeCell ref="HPK19:HPK21"/>
    <mergeCell ref="HPN19:HPN21"/>
    <mergeCell ref="HOU19:HOU21"/>
    <mergeCell ref="HOX19:HOX21"/>
    <mergeCell ref="HOY19:HOY21"/>
    <mergeCell ref="HOZ19:HPA21"/>
    <mergeCell ref="HPB19:HPB21"/>
    <mergeCell ref="HPC19:HPC21"/>
    <mergeCell ref="HOL19:HOL21"/>
    <mergeCell ref="HOM19:HOM21"/>
    <mergeCell ref="HOP19:HOP21"/>
    <mergeCell ref="HOQ19:HOQ21"/>
    <mergeCell ref="HOR19:HOS21"/>
    <mergeCell ref="HOT19:HOT21"/>
    <mergeCell ref="HOB19:HOC21"/>
    <mergeCell ref="HOD19:HOD21"/>
    <mergeCell ref="HOE19:HOE21"/>
    <mergeCell ref="HOH19:HOH21"/>
    <mergeCell ref="HOI19:HOI21"/>
    <mergeCell ref="HOJ19:HOK21"/>
    <mergeCell ref="HNS19:HNS21"/>
    <mergeCell ref="HNT19:HNU21"/>
    <mergeCell ref="HNV19:HNV21"/>
    <mergeCell ref="HNW19:HNW21"/>
    <mergeCell ref="HNZ19:HNZ21"/>
    <mergeCell ref="HOA19:HOA21"/>
    <mergeCell ref="HNJ19:HNJ21"/>
    <mergeCell ref="HNK19:HNK21"/>
    <mergeCell ref="HNL19:HNM21"/>
    <mergeCell ref="HNN19:HNN21"/>
    <mergeCell ref="HNO19:HNO21"/>
    <mergeCell ref="HNR19:HNR21"/>
    <mergeCell ref="HMY19:HMY21"/>
    <mergeCell ref="HNB19:HNB21"/>
    <mergeCell ref="HNC19:HNC21"/>
    <mergeCell ref="HND19:HNE21"/>
    <mergeCell ref="HNF19:HNF21"/>
    <mergeCell ref="HNG19:HNG21"/>
    <mergeCell ref="HMP19:HMP21"/>
    <mergeCell ref="HMQ19:HMQ21"/>
    <mergeCell ref="HMT19:HMT21"/>
    <mergeCell ref="HMU19:HMU21"/>
    <mergeCell ref="HMV19:HMW21"/>
    <mergeCell ref="HMX19:HMX21"/>
    <mergeCell ref="HMF19:HMG21"/>
    <mergeCell ref="HMH19:HMH21"/>
    <mergeCell ref="HMI19:HMI21"/>
    <mergeCell ref="HML19:HML21"/>
    <mergeCell ref="HMM19:HMM21"/>
    <mergeCell ref="HMN19:HMO21"/>
    <mergeCell ref="HLW19:HLW21"/>
    <mergeCell ref="HLX19:HLY21"/>
    <mergeCell ref="HLZ19:HLZ21"/>
    <mergeCell ref="HMA19:HMA21"/>
    <mergeCell ref="HMD19:HMD21"/>
    <mergeCell ref="HME19:HME21"/>
    <mergeCell ref="HLN19:HLN21"/>
    <mergeCell ref="HLO19:HLO21"/>
    <mergeCell ref="HLP19:HLQ21"/>
    <mergeCell ref="HLR19:HLR21"/>
    <mergeCell ref="HLS19:HLS21"/>
    <mergeCell ref="HLV19:HLV21"/>
    <mergeCell ref="HLC19:HLC21"/>
    <mergeCell ref="HLF19:HLF21"/>
    <mergeCell ref="HLG19:HLG21"/>
    <mergeCell ref="HLH19:HLI21"/>
    <mergeCell ref="HLJ19:HLJ21"/>
    <mergeCell ref="HLK19:HLK21"/>
    <mergeCell ref="HKT19:HKT21"/>
    <mergeCell ref="HKU19:HKU21"/>
    <mergeCell ref="HKX19:HKX21"/>
    <mergeCell ref="HKY19:HKY21"/>
    <mergeCell ref="HKZ19:HLA21"/>
    <mergeCell ref="HLB19:HLB21"/>
    <mergeCell ref="HKJ19:HKK21"/>
    <mergeCell ref="HKL19:HKL21"/>
    <mergeCell ref="HKM19:HKM21"/>
    <mergeCell ref="HKP19:HKP21"/>
    <mergeCell ref="HKQ19:HKQ21"/>
    <mergeCell ref="HKR19:HKS21"/>
    <mergeCell ref="HKA19:HKA21"/>
    <mergeCell ref="HKB19:HKC21"/>
    <mergeCell ref="HKD19:HKD21"/>
    <mergeCell ref="HKE19:HKE21"/>
    <mergeCell ref="HKH19:HKH21"/>
    <mergeCell ref="HKI19:HKI21"/>
    <mergeCell ref="HJR19:HJR21"/>
    <mergeCell ref="HJS19:HJS21"/>
    <mergeCell ref="HJT19:HJU21"/>
    <mergeCell ref="HJV19:HJV21"/>
    <mergeCell ref="HJW19:HJW21"/>
    <mergeCell ref="HJZ19:HJZ21"/>
    <mergeCell ref="HJG19:HJG21"/>
    <mergeCell ref="HJJ19:HJJ21"/>
    <mergeCell ref="HJK19:HJK21"/>
    <mergeCell ref="HJL19:HJM21"/>
    <mergeCell ref="HJN19:HJN21"/>
    <mergeCell ref="HJO19:HJO21"/>
    <mergeCell ref="HIX19:HIX21"/>
    <mergeCell ref="HIY19:HIY21"/>
    <mergeCell ref="HJB19:HJB21"/>
    <mergeCell ref="HJC19:HJC21"/>
    <mergeCell ref="HJD19:HJE21"/>
    <mergeCell ref="HJF19:HJF21"/>
    <mergeCell ref="HIN19:HIO21"/>
    <mergeCell ref="HIP19:HIP21"/>
    <mergeCell ref="HIQ19:HIQ21"/>
    <mergeCell ref="HIT19:HIT21"/>
    <mergeCell ref="HIU19:HIU21"/>
    <mergeCell ref="HIV19:HIW21"/>
    <mergeCell ref="HIE19:HIE21"/>
    <mergeCell ref="HIF19:HIG21"/>
    <mergeCell ref="HIH19:HIH21"/>
    <mergeCell ref="HII19:HII21"/>
    <mergeCell ref="HIL19:HIL21"/>
    <mergeCell ref="HIM19:HIM21"/>
    <mergeCell ref="HHV19:HHV21"/>
    <mergeCell ref="HHW19:HHW21"/>
    <mergeCell ref="HHX19:HHY21"/>
    <mergeCell ref="HHZ19:HHZ21"/>
    <mergeCell ref="HIA19:HIA21"/>
    <mergeCell ref="HID19:HID21"/>
    <mergeCell ref="HHK19:HHK21"/>
    <mergeCell ref="HHN19:HHN21"/>
    <mergeCell ref="HHO19:HHO21"/>
    <mergeCell ref="HHP19:HHQ21"/>
    <mergeCell ref="HHR19:HHR21"/>
    <mergeCell ref="HHS19:HHS21"/>
    <mergeCell ref="HHB19:HHB21"/>
    <mergeCell ref="HHC19:HHC21"/>
    <mergeCell ref="HHF19:HHF21"/>
    <mergeCell ref="HHG19:HHG21"/>
    <mergeCell ref="HHH19:HHI21"/>
    <mergeCell ref="HHJ19:HHJ21"/>
    <mergeCell ref="HGR19:HGS21"/>
    <mergeCell ref="HGT19:HGT21"/>
    <mergeCell ref="HGU19:HGU21"/>
    <mergeCell ref="HGX19:HGX21"/>
    <mergeCell ref="HGY19:HGY21"/>
    <mergeCell ref="HGZ19:HHA21"/>
    <mergeCell ref="HGI19:HGI21"/>
    <mergeCell ref="HGJ19:HGK21"/>
    <mergeCell ref="HGL19:HGL21"/>
    <mergeCell ref="HGM19:HGM21"/>
    <mergeCell ref="HGP19:HGP21"/>
    <mergeCell ref="HGQ19:HGQ21"/>
    <mergeCell ref="HFZ19:HFZ21"/>
    <mergeCell ref="HGA19:HGA21"/>
    <mergeCell ref="HGB19:HGC21"/>
    <mergeCell ref="HGD19:HGD21"/>
    <mergeCell ref="HGE19:HGE21"/>
    <mergeCell ref="HGH19:HGH21"/>
    <mergeCell ref="HFO19:HFO21"/>
    <mergeCell ref="HFR19:HFR21"/>
    <mergeCell ref="HFS19:HFS21"/>
    <mergeCell ref="HFT19:HFU21"/>
    <mergeCell ref="HFV19:HFV21"/>
    <mergeCell ref="HFW19:HFW21"/>
    <mergeCell ref="HFF19:HFF21"/>
    <mergeCell ref="HFG19:HFG21"/>
    <mergeCell ref="HFJ19:HFJ21"/>
    <mergeCell ref="HFK19:HFK21"/>
    <mergeCell ref="HFL19:HFM21"/>
    <mergeCell ref="HFN19:HFN21"/>
    <mergeCell ref="HEV19:HEW21"/>
    <mergeCell ref="HEX19:HEX21"/>
    <mergeCell ref="HEY19:HEY21"/>
    <mergeCell ref="HFB19:HFB21"/>
    <mergeCell ref="HFC19:HFC21"/>
    <mergeCell ref="HFD19:HFE21"/>
    <mergeCell ref="HEM19:HEM21"/>
    <mergeCell ref="HEN19:HEO21"/>
    <mergeCell ref="HEP19:HEP21"/>
    <mergeCell ref="HEQ19:HEQ21"/>
    <mergeCell ref="HET19:HET21"/>
    <mergeCell ref="HEU19:HEU21"/>
    <mergeCell ref="HED19:HED21"/>
    <mergeCell ref="HEE19:HEE21"/>
    <mergeCell ref="HEF19:HEG21"/>
    <mergeCell ref="HEH19:HEH21"/>
    <mergeCell ref="HEI19:HEI21"/>
    <mergeCell ref="HEL19:HEL21"/>
    <mergeCell ref="HDS19:HDS21"/>
    <mergeCell ref="HDV19:HDV21"/>
    <mergeCell ref="HDW19:HDW21"/>
    <mergeCell ref="HDX19:HDY21"/>
    <mergeCell ref="HDZ19:HDZ21"/>
    <mergeCell ref="HEA19:HEA21"/>
    <mergeCell ref="HDJ19:HDJ21"/>
    <mergeCell ref="HDK19:HDK21"/>
    <mergeCell ref="HDN19:HDN21"/>
    <mergeCell ref="HDO19:HDO21"/>
    <mergeCell ref="HDP19:HDQ21"/>
    <mergeCell ref="HDR19:HDR21"/>
    <mergeCell ref="HCZ19:HDA21"/>
    <mergeCell ref="HDB19:HDB21"/>
    <mergeCell ref="HDC19:HDC21"/>
    <mergeCell ref="HDF19:HDF21"/>
    <mergeCell ref="HDG19:HDG21"/>
    <mergeCell ref="HDH19:HDI21"/>
    <mergeCell ref="HCQ19:HCQ21"/>
    <mergeCell ref="HCR19:HCS21"/>
    <mergeCell ref="HCT19:HCT21"/>
    <mergeCell ref="HCU19:HCU21"/>
    <mergeCell ref="HCX19:HCX21"/>
    <mergeCell ref="HCY19:HCY21"/>
    <mergeCell ref="HCH19:HCH21"/>
    <mergeCell ref="HCI19:HCI21"/>
    <mergeCell ref="HCJ19:HCK21"/>
    <mergeCell ref="HCL19:HCL21"/>
    <mergeCell ref="HCM19:HCM21"/>
    <mergeCell ref="HCP19:HCP21"/>
    <mergeCell ref="HBW19:HBW21"/>
    <mergeCell ref="HBZ19:HBZ21"/>
    <mergeCell ref="HCA19:HCA21"/>
    <mergeCell ref="HCB19:HCC21"/>
    <mergeCell ref="HCD19:HCD21"/>
    <mergeCell ref="HCE19:HCE21"/>
    <mergeCell ref="HBN19:HBN21"/>
    <mergeCell ref="HBO19:HBO21"/>
    <mergeCell ref="HBR19:HBR21"/>
    <mergeCell ref="HBS19:HBS21"/>
    <mergeCell ref="HBT19:HBU21"/>
    <mergeCell ref="HBV19:HBV21"/>
    <mergeCell ref="HBD19:HBE21"/>
    <mergeCell ref="HBF19:HBF21"/>
    <mergeCell ref="HBG19:HBG21"/>
    <mergeCell ref="HBJ19:HBJ21"/>
    <mergeCell ref="HBK19:HBK21"/>
    <mergeCell ref="HBL19:HBM21"/>
    <mergeCell ref="HAU19:HAU21"/>
    <mergeCell ref="HAV19:HAW21"/>
    <mergeCell ref="HAX19:HAX21"/>
    <mergeCell ref="HAY19:HAY21"/>
    <mergeCell ref="HBB19:HBB21"/>
    <mergeCell ref="HBC19:HBC21"/>
    <mergeCell ref="HAL19:HAL21"/>
    <mergeCell ref="HAM19:HAM21"/>
    <mergeCell ref="HAN19:HAO21"/>
    <mergeCell ref="HAP19:HAP21"/>
    <mergeCell ref="HAQ19:HAQ21"/>
    <mergeCell ref="HAT19:HAT21"/>
    <mergeCell ref="HAA19:HAA21"/>
    <mergeCell ref="HAD19:HAD21"/>
    <mergeCell ref="HAE19:HAE21"/>
    <mergeCell ref="HAF19:HAG21"/>
    <mergeCell ref="HAH19:HAH21"/>
    <mergeCell ref="HAI19:HAI21"/>
    <mergeCell ref="GZR19:GZR21"/>
    <mergeCell ref="GZS19:GZS21"/>
    <mergeCell ref="GZV19:GZV21"/>
    <mergeCell ref="GZW19:GZW21"/>
    <mergeCell ref="GZX19:GZY21"/>
    <mergeCell ref="GZZ19:GZZ21"/>
    <mergeCell ref="GZH19:GZI21"/>
    <mergeCell ref="GZJ19:GZJ21"/>
    <mergeCell ref="GZK19:GZK21"/>
    <mergeCell ref="GZN19:GZN21"/>
    <mergeCell ref="GZO19:GZO21"/>
    <mergeCell ref="GZP19:GZQ21"/>
    <mergeCell ref="GYY19:GYY21"/>
    <mergeCell ref="GYZ19:GZA21"/>
    <mergeCell ref="GZB19:GZB21"/>
    <mergeCell ref="GZC19:GZC21"/>
    <mergeCell ref="GZF19:GZF21"/>
    <mergeCell ref="GZG19:GZG21"/>
    <mergeCell ref="GYP19:GYP21"/>
    <mergeCell ref="GYQ19:GYQ21"/>
    <mergeCell ref="GYR19:GYS21"/>
    <mergeCell ref="GYT19:GYT21"/>
    <mergeCell ref="GYU19:GYU21"/>
    <mergeCell ref="GYX19:GYX21"/>
    <mergeCell ref="GYE19:GYE21"/>
    <mergeCell ref="GYH19:GYH21"/>
    <mergeCell ref="GYI19:GYI21"/>
    <mergeCell ref="GYJ19:GYK21"/>
    <mergeCell ref="GYL19:GYL21"/>
    <mergeCell ref="GYM19:GYM21"/>
    <mergeCell ref="GXV19:GXV21"/>
    <mergeCell ref="GXW19:GXW21"/>
    <mergeCell ref="GXZ19:GXZ21"/>
    <mergeCell ref="GYA19:GYA21"/>
    <mergeCell ref="GYB19:GYC21"/>
    <mergeCell ref="GYD19:GYD21"/>
    <mergeCell ref="GXL19:GXM21"/>
    <mergeCell ref="GXN19:GXN21"/>
    <mergeCell ref="GXO19:GXO21"/>
    <mergeCell ref="GXR19:GXR21"/>
    <mergeCell ref="GXS19:GXS21"/>
    <mergeCell ref="GXT19:GXU21"/>
    <mergeCell ref="GXC19:GXC21"/>
    <mergeCell ref="GXD19:GXE21"/>
    <mergeCell ref="GXF19:GXF21"/>
    <mergeCell ref="GXG19:GXG21"/>
    <mergeCell ref="GXJ19:GXJ21"/>
    <mergeCell ref="GXK19:GXK21"/>
    <mergeCell ref="GWT19:GWT21"/>
    <mergeCell ref="GWU19:GWU21"/>
    <mergeCell ref="GWV19:GWW21"/>
    <mergeCell ref="GWX19:GWX21"/>
    <mergeCell ref="GWY19:GWY21"/>
    <mergeCell ref="GXB19:GXB21"/>
    <mergeCell ref="GWI19:GWI21"/>
    <mergeCell ref="GWL19:GWL21"/>
    <mergeCell ref="GWM19:GWM21"/>
    <mergeCell ref="GWN19:GWO21"/>
    <mergeCell ref="GWP19:GWP21"/>
    <mergeCell ref="GWQ19:GWQ21"/>
    <mergeCell ref="GVZ19:GVZ21"/>
    <mergeCell ref="GWA19:GWA21"/>
    <mergeCell ref="GWD19:GWD21"/>
    <mergeCell ref="GWE19:GWE21"/>
    <mergeCell ref="GWF19:GWG21"/>
    <mergeCell ref="GWH19:GWH21"/>
    <mergeCell ref="GVP19:GVQ21"/>
    <mergeCell ref="GVR19:GVR21"/>
    <mergeCell ref="GVS19:GVS21"/>
    <mergeCell ref="GVV19:GVV21"/>
    <mergeCell ref="GVW19:GVW21"/>
    <mergeCell ref="GVX19:GVY21"/>
    <mergeCell ref="GVG19:GVG21"/>
    <mergeCell ref="GVH19:GVI21"/>
    <mergeCell ref="GVJ19:GVJ21"/>
    <mergeCell ref="GVK19:GVK21"/>
    <mergeCell ref="GVN19:GVN21"/>
    <mergeCell ref="GVO19:GVO21"/>
    <mergeCell ref="GUX19:GUX21"/>
    <mergeCell ref="GUY19:GUY21"/>
    <mergeCell ref="GUZ19:GVA21"/>
    <mergeCell ref="GVB19:GVB21"/>
    <mergeCell ref="GVC19:GVC21"/>
    <mergeCell ref="GVF19:GVF21"/>
    <mergeCell ref="GUM19:GUM21"/>
    <mergeCell ref="GUP19:GUP21"/>
    <mergeCell ref="GUQ19:GUQ21"/>
    <mergeCell ref="GUR19:GUS21"/>
    <mergeCell ref="GUT19:GUT21"/>
    <mergeCell ref="GUU19:GUU21"/>
    <mergeCell ref="GUD19:GUD21"/>
    <mergeCell ref="GUE19:GUE21"/>
    <mergeCell ref="GUH19:GUH21"/>
    <mergeCell ref="GUI19:GUI21"/>
    <mergeCell ref="GUJ19:GUK21"/>
    <mergeCell ref="GUL19:GUL21"/>
    <mergeCell ref="GTT19:GTU21"/>
    <mergeCell ref="GTV19:GTV21"/>
    <mergeCell ref="GTW19:GTW21"/>
    <mergeCell ref="GTZ19:GTZ21"/>
    <mergeCell ref="GUA19:GUA21"/>
    <mergeCell ref="GUB19:GUC21"/>
    <mergeCell ref="GTK19:GTK21"/>
    <mergeCell ref="GTL19:GTM21"/>
    <mergeCell ref="GTN19:GTN21"/>
    <mergeCell ref="GTO19:GTO21"/>
    <mergeCell ref="GTR19:GTR21"/>
    <mergeCell ref="GTS19:GTS21"/>
    <mergeCell ref="GTB19:GTB21"/>
    <mergeCell ref="GTC19:GTC21"/>
    <mergeCell ref="GTD19:GTE21"/>
    <mergeCell ref="GTF19:GTF21"/>
    <mergeCell ref="GTG19:GTG21"/>
    <mergeCell ref="GTJ19:GTJ21"/>
    <mergeCell ref="GSQ19:GSQ21"/>
    <mergeCell ref="GST19:GST21"/>
    <mergeCell ref="GSU19:GSU21"/>
    <mergeCell ref="GSV19:GSW21"/>
    <mergeCell ref="GSX19:GSX21"/>
    <mergeCell ref="GSY19:GSY21"/>
    <mergeCell ref="GSH19:GSH21"/>
    <mergeCell ref="GSI19:GSI21"/>
    <mergeCell ref="GSL19:GSL21"/>
    <mergeCell ref="GSM19:GSM21"/>
    <mergeCell ref="GSN19:GSO21"/>
    <mergeCell ref="GSP19:GSP21"/>
    <mergeCell ref="GRX19:GRY21"/>
    <mergeCell ref="GRZ19:GRZ21"/>
    <mergeCell ref="GSA19:GSA21"/>
    <mergeCell ref="GSD19:GSD21"/>
    <mergeCell ref="GSE19:GSE21"/>
    <mergeCell ref="GSF19:GSG21"/>
    <mergeCell ref="GRO19:GRO21"/>
    <mergeCell ref="GRP19:GRQ21"/>
    <mergeCell ref="GRR19:GRR21"/>
    <mergeCell ref="GRS19:GRS21"/>
    <mergeCell ref="GRV19:GRV21"/>
    <mergeCell ref="GRW19:GRW21"/>
    <mergeCell ref="GRF19:GRF21"/>
    <mergeCell ref="GRG19:GRG21"/>
    <mergeCell ref="GRH19:GRI21"/>
    <mergeCell ref="GRJ19:GRJ21"/>
    <mergeCell ref="GRK19:GRK21"/>
    <mergeCell ref="GRN19:GRN21"/>
    <mergeCell ref="GQU19:GQU21"/>
    <mergeCell ref="GQX19:GQX21"/>
    <mergeCell ref="GQY19:GQY21"/>
    <mergeCell ref="GQZ19:GRA21"/>
    <mergeCell ref="GRB19:GRB21"/>
    <mergeCell ref="GRC19:GRC21"/>
    <mergeCell ref="GQL19:GQL21"/>
    <mergeCell ref="GQM19:GQM21"/>
    <mergeCell ref="GQP19:GQP21"/>
    <mergeCell ref="GQQ19:GQQ21"/>
    <mergeCell ref="GQR19:GQS21"/>
    <mergeCell ref="GQT19:GQT21"/>
    <mergeCell ref="GQB19:GQC21"/>
    <mergeCell ref="GQD19:GQD21"/>
    <mergeCell ref="GQE19:GQE21"/>
    <mergeCell ref="GQH19:GQH21"/>
    <mergeCell ref="GQI19:GQI21"/>
    <mergeCell ref="GQJ19:GQK21"/>
    <mergeCell ref="GPS19:GPS21"/>
    <mergeCell ref="GPT19:GPU21"/>
    <mergeCell ref="GPV19:GPV21"/>
    <mergeCell ref="GPW19:GPW21"/>
    <mergeCell ref="GPZ19:GPZ21"/>
    <mergeCell ref="GQA19:GQA21"/>
    <mergeCell ref="GPJ19:GPJ21"/>
    <mergeCell ref="GPK19:GPK21"/>
    <mergeCell ref="GPL19:GPM21"/>
    <mergeCell ref="GPN19:GPN21"/>
    <mergeCell ref="GPO19:GPO21"/>
    <mergeCell ref="GPR19:GPR21"/>
    <mergeCell ref="GOY19:GOY21"/>
    <mergeCell ref="GPB19:GPB21"/>
    <mergeCell ref="GPC19:GPC21"/>
    <mergeCell ref="GPD19:GPE21"/>
    <mergeCell ref="GPF19:GPF21"/>
    <mergeCell ref="GPG19:GPG21"/>
    <mergeCell ref="GOP19:GOP21"/>
    <mergeCell ref="GOQ19:GOQ21"/>
    <mergeCell ref="GOT19:GOT21"/>
    <mergeCell ref="GOU19:GOU21"/>
    <mergeCell ref="GOV19:GOW21"/>
    <mergeCell ref="GOX19:GOX21"/>
    <mergeCell ref="GOF19:GOG21"/>
    <mergeCell ref="GOH19:GOH21"/>
    <mergeCell ref="GOI19:GOI21"/>
    <mergeCell ref="GOL19:GOL21"/>
    <mergeCell ref="GOM19:GOM21"/>
    <mergeCell ref="GON19:GOO21"/>
    <mergeCell ref="GNW19:GNW21"/>
    <mergeCell ref="GNX19:GNY21"/>
    <mergeCell ref="GNZ19:GNZ21"/>
    <mergeCell ref="GOA19:GOA21"/>
    <mergeCell ref="GOD19:GOD21"/>
    <mergeCell ref="GOE19:GOE21"/>
    <mergeCell ref="GNN19:GNN21"/>
    <mergeCell ref="GNO19:GNO21"/>
    <mergeCell ref="GNP19:GNQ21"/>
    <mergeCell ref="GNR19:GNR21"/>
    <mergeCell ref="GNS19:GNS21"/>
    <mergeCell ref="GNV19:GNV21"/>
    <mergeCell ref="GNC19:GNC21"/>
    <mergeCell ref="GNF19:GNF21"/>
    <mergeCell ref="GNG19:GNG21"/>
    <mergeCell ref="GNH19:GNI21"/>
    <mergeCell ref="GNJ19:GNJ21"/>
    <mergeCell ref="GNK19:GNK21"/>
    <mergeCell ref="GMT19:GMT21"/>
    <mergeCell ref="GMU19:GMU21"/>
    <mergeCell ref="GMX19:GMX21"/>
    <mergeCell ref="GMY19:GMY21"/>
    <mergeCell ref="GMZ19:GNA21"/>
    <mergeCell ref="GNB19:GNB21"/>
    <mergeCell ref="GMJ19:GMK21"/>
    <mergeCell ref="GML19:GML21"/>
    <mergeCell ref="GMM19:GMM21"/>
    <mergeCell ref="GMP19:GMP21"/>
    <mergeCell ref="GMQ19:GMQ21"/>
    <mergeCell ref="GMR19:GMS21"/>
    <mergeCell ref="GMA19:GMA21"/>
    <mergeCell ref="GMB19:GMC21"/>
    <mergeCell ref="GMD19:GMD21"/>
    <mergeCell ref="GME19:GME21"/>
    <mergeCell ref="GMH19:GMH21"/>
    <mergeCell ref="GMI19:GMI21"/>
    <mergeCell ref="GLR19:GLR21"/>
    <mergeCell ref="GLS19:GLS21"/>
    <mergeCell ref="GLT19:GLU21"/>
    <mergeCell ref="GLV19:GLV21"/>
    <mergeCell ref="GLW19:GLW21"/>
    <mergeCell ref="GLZ19:GLZ21"/>
    <mergeCell ref="GLG19:GLG21"/>
    <mergeCell ref="GLJ19:GLJ21"/>
    <mergeCell ref="GLK19:GLK21"/>
    <mergeCell ref="GLL19:GLM21"/>
    <mergeCell ref="GLN19:GLN21"/>
    <mergeCell ref="GLO19:GLO21"/>
    <mergeCell ref="GKX19:GKX21"/>
    <mergeCell ref="GKY19:GKY21"/>
    <mergeCell ref="GLB19:GLB21"/>
    <mergeCell ref="GLC19:GLC21"/>
    <mergeCell ref="GLD19:GLE21"/>
    <mergeCell ref="GLF19:GLF21"/>
    <mergeCell ref="GKN19:GKO21"/>
    <mergeCell ref="GKP19:GKP21"/>
    <mergeCell ref="GKQ19:GKQ21"/>
    <mergeCell ref="GKT19:GKT21"/>
    <mergeCell ref="GKU19:GKU21"/>
    <mergeCell ref="GKV19:GKW21"/>
    <mergeCell ref="GKE19:GKE21"/>
    <mergeCell ref="GKF19:GKG21"/>
    <mergeCell ref="GKH19:GKH21"/>
    <mergeCell ref="GKI19:GKI21"/>
    <mergeCell ref="GKL19:GKL21"/>
    <mergeCell ref="GKM19:GKM21"/>
    <mergeCell ref="GJV19:GJV21"/>
    <mergeCell ref="GJW19:GJW21"/>
    <mergeCell ref="GJX19:GJY21"/>
    <mergeCell ref="GJZ19:GJZ21"/>
    <mergeCell ref="GKA19:GKA21"/>
    <mergeCell ref="GKD19:GKD21"/>
    <mergeCell ref="GJK19:GJK21"/>
    <mergeCell ref="GJN19:GJN21"/>
    <mergeCell ref="GJO19:GJO21"/>
    <mergeCell ref="GJP19:GJQ21"/>
    <mergeCell ref="GJR19:GJR21"/>
    <mergeCell ref="GJS19:GJS21"/>
    <mergeCell ref="GJB19:GJB21"/>
    <mergeCell ref="GJC19:GJC21"/>
    <mergeCell ref="GJF19:GJF21"/>
    <mergeCell ref="GJG19:GJG21"/>
    <mergeCell ref="GJH19:GJI21"/>
    <mergeCell ref="GJJ19:GJJ21"/>
    <mergeCell ref="GIR19:GIS21"/>
    <mergeCell ref="GIT19:GIT21"/>
    <mergeCell ref="GIU19:GIU21"/>
    <mergeCell ref="GIX19:GIX21"/>
    <mergeCell ref="GIY19:GIY21"/>
    <mergeCell ref="GIZ19:GJA21"/>
    <mergeCell ref="GII19:GII21"/>
    <mergeCell ref="GIJ19:GIK21"/>
    <mergeCell ref="GIL19:GIL21"/>
    <mergeCell ref="GIM19:GIM21"/>
    <mergeCell ref="GIP19:GIP21"/>
    <mergeCell ref="GIQ19:GIQ21"/>
    <mergeCell ref="GHZ19:GHZ21"/>
    <mergeCell ref="GIA19:GIA21"/>
    <mergeCell ref="GIB19:GIC21"/>
    <mergeCell ref="GID19:GID21"/>
    <mergeCell ref="GIE19:GIE21"/>
    <mergeCell ref="GIH19:GIH21"/>
    <mergeCell ref="GHO19:GHO21"/>
    <mergeCell ref="GHR19:GHR21"/>
    <mergeCell ref="GHS19:GHS21"/>
    <mergeCell ref="GHT19:GHU21"/>
    <mergeCell ref="GHV19:GHV21"/>
    <mergeCell ref="GHW19:GHW21"/>
    <mergeCell ref="GHF19:GHF21"/>
    <mergeCell ref="GHG19:GHG21"/>
    <mergeCell ref="GHJ19:GHJ21"/>
    <mergeCell ref="GHK19:GHK21"/>
    <mergeCell ref="GHL19:GHM21"/>
    <mergeCell ref="GHN19:GHN21"/>
    <mergeCell ref="GGV19:GGW21"/>
    <mergeCell ref="GGX19:GGX21"/>
    <mergeCell ref="GGY19:GGY21"/>
    <mergeCell ref="GHB19:GHB21"/>
    <mergeCell ref="GHC19:GHC21"/>
    <mergeCell ref="GHD19:GHE21"/>
    <mergeCell ref="GGM19:GGM21"/>
    <mergeCell ref="GGN19:GGO21"/>
    <mergeCell ref="GGP19:GGP21"/>
    <mergeCell ref="GGQ19:GGQ21"/>
    <mergeCell ref="GGT19:GGT21"/>
    <mergeCell ref="GGU19:GGU21"/>
    <mergeCell ref="GGD19:GGD21"/>
    <mergeCell ref="GGE19:GGE21"/>
    <mergeCell ref="GGF19:GGG21"/>
    <mergeCell ref="GGH19:GGH21"/>
    <mergeCell ref="GGI19:GGI21"/>
    <mergeCell ref="GGL19:GGL21"/>
    <mergeCell ref="GFS19:GFS21"/>
    <mergeCell ref="GFV19:GFV21"/>
    <mergeCell ref="GFW19:GFW21"/>
    <mergeCell ref="GFX19:GFY21"/>
    <mergeCell ref="GFZ19:GFZ21"/>
    <mergeCell ref="GGA19:GGA21"/>
    <mergeCell ref="GFJ19:GFJ21"/>
    <mergeCell ref="GFK19:GFK21"/>
    <mergeCell ref="GFN19:GFN21"/>
    <mergeCell ref="GFO19:GFO21"/>
    <mergeCell ref="GFP19:GFQ21"/>
    <mergeCell ref="GFR19:GFR21"/>
    <mergeCell ref="GEZ19:GFA21"/>
    <mergeCell ref="GFB19:GFB21"/>
    <mergeCell ref="GFC19:GFC21"/>
    <mergeCell ref="GFF19:GFF21"/>
    <mergeCell ref="GFG19:GFG21"/>
    <mergeCell ref="GFH19:GFI21"/>
    <mergeCell ref="GEQ19:GEQ21"/>
    <mergeCell ref="GER19:GES21"/>
    <mergeCell ref="GET19:GET21"/>
    <mergeCell ref="GEU19:GEU21"/>
    <mergeCell ref="GEX19:GEX21"/>
    <mergeCell ref="GEY19:GEY21"/>
    <mergeCell ref="GEH19:GEH21"/>
    <mergeCell ref="GEI19:GEI21"/>
    <mergeCell ref="GEJ19:GEK21"/>
    <mergeCell ref="GEL19:GEL21"/>
    <mergeCell ref="GEM19:GEM21"/>
    <mergeCell ref="GEP19:GEP21"/>
    <mergeCell ref="GDW19:GDW21"/>
    <mergeCell ref="GDZ19:GDZ21"/>
    <mergeCell ref="GEA19:GEA21"/>
    <mergeCell ref="GEB19:GEC21"/>
    <mergeCell ref="GED19:GED21"/>
    <mergeCell ref="GEE19:GEE21"/>
    <mergeCell ref="GDN19:GDN21"/>
    <mergeCell ref="GDO19:GDO21"/>
    <mergeCell ref="GDR19:GDR21"/>
    <mergeCell ref="GDS19:GDS21"/>
    <mergeCell ref="GDT19:GDU21"/>
    <mergeCell ref="GDV19:GDV21"/>
    <mergeCell ref="GDD19:GDE21"/>
    <mergeCell ref="GDF19:GDF21"/>
    <mergeCell ref="GDG19:GDG21"/>
    <mergeCell ref="GDJ19:GDJ21"/>
    <mergeCell ref="GDK19:GDK21"/>
    <mergeCell ref="GDL19:GDM21"/>
    <mergeCell ref="GCU19:GCU21"/>
    <mergeCell ref="GCV19:GCW21"/>
    <mergeCell ref="GCX19:GCX21"/>
    <mergeCell ref="GCY19:GCY21"/>
    <mergeCell ref="GDB19:GDB21"/>
    <mergeCell ref="GDC19:GDC21"/>
    <mergeCell ref="GCL19:GCL21"/>
    <mergeCell ref="GCM19:GCM21"/>
    <mergeCell ref="GCN19:GCO21"/>
    <mergeCell ref="GCP19:GCP21"/>
    <mergeCell ref="GCQ19:GCQ21"/>
    <mergeCell ref="GCT19:GCT21"/>
    <mergeCell ref="GCA19:GCA21"/>
    <mergeCell ref="GCD19:GCD21"/>
    <mergeCell ref="GCE19:GCE21"/>
    <mergeCell ref="GCF19:GCG21"/>
    <mergeCell ref="GCH19:GCH21"/>
    <mergeCell ref="GCI19:GCI21"/>
    <mergeCell ref="GBR19:GBR21"/>
    <mergeCell ref="GBS19:GBS21"/>
    <mergeCell ref="GBV19:GBV21"/>
    <mergeCell ref="GBW19:GBW21"/>
    <mergeCell ref="GBX19:GBY21"/>
    <mergeCell ref="GBZ19:GBZ21"/>
    <mergeCell ref="GBH19:GBI21"/>
    <mergeCell ref="GBJ19:GBJ21"/>
    <mergeCell ref="GBK19:GBK21"/>
    <mergeCell ref="GBN19:GBN21"/>
    <mergeCell ref="GBO19:GBO21"/>
    <mergeCell ref="GBP19:GBQ21"/>
    <mergeCell ref="GAY19:GAY21"/>
    <mergeCell ref="GAZ19:GBA21"/>
    <mergeCell ref="GBB19:GBB21"/>
    <mergeCell ref="GBC19:GBC21"/>
    <mergeCell ref="GBF19:GBF21"/>
    <mergeCell ref="GBG19:GBG21"/>
    <mergeCell ref="GAP19:GAP21"/>
    <mergeCell ref="GAQ19:GAQ21"/>
    <mergeCell ref="GAR19:GAS21"/>
    <mergeCell ref="GAT19:GAT21"/>
    <mergeCell ref="GAU19:GAU21"/>
    <mergeCell ref="GAX19:GAX21"/>
    <mergeCell ref="GAE19:GAE21"/>
    <mergeCell ref="GAH19:GAH21"/>
    <mergeCell ref="GAI19:GAI21"/>
    <mergeCell ref="GAJ19:GAK21"/>
    <mergeCell ref="GAL19:GAL21"/>
    <mergeCell ref="GAM19:GAM21"/>
    <mergeCell ref="FZV19:FZV21"/>
    <mergeCell ref="FZW19:FZW21"/>
    <mergeCell ref="FZZ19:FZZ21"/>
    <mergeCell ref="GAA19:GAA21"/>
    <mergeCell ref="GAB19:GAC21"/>
    <mergeCell ref="GAD19:GAD21"/>
    <mergeCell ref="FZL19:FZM21"/>
    <mergeCell ref="FZN19:FZN21"/>
    <mergeCell ref="FZO19:FZO21"/>
    <mergeCell ref="FZR19:FZR21"/>
    <mergeCell ref="FZS19:FZS21"/>
    <mergeCell ref="FZT19:FZU21"/>
    <mergeCell ref="FZC19:FZC21"/>
    <mergeCell ref="FZD19:FZE21"/>
    <mergeCell ref="FZF19:FZF21"/>
    <mergeCell ref="FZG19:FZG21"/>
    <mergeCell ref="FZJ19:FZJ21"/>
    <mergeCell ref="FZK19:FZK21"/>
    <mergeCell ref="FYT19:FYT21"/>
    <mergeCell ref="FYU19:FYU21"/>
    <mergeCell ref="FYV19:FYW21"/>
    <mergeCell ref="FYX19:FYX21"/>
    <mergeCell ref="FYY19:FYY21"/>
    <mergeCell ref="FZB19:FZB21"/>
    <mergeCell ref="FYI19:FYI21"/>
    <mergeCell ref="FYL19:FYL21"/>
    <mergeCell ref="FYM19:FYM21"/>
    <mergeCell ref="FYN19:FYO21"/>
    <mergeCell ref="FYP19:FYP21"/>
    <mergeCell ref="FYQ19:FYQ21"/>
    <mergeCell ref="FXZ19:FXZ21"/>
    <mergeCell ref="FYA19:FYA21"/>
    <mergeCell ref="FYD19:FYD21"/>
    <mergeCell ref="FYE19:FYE21"/>
    <mergeCell ref="FYF19:FYG21"/>
    <mergeCell ref="FYH19:FYH21"/>
    <mergeCell ref="FXP19:FXQ21"/>
    <mergeCell ref="FXR19:FXR21"/>
    <mergeCell ref="FXS19:FXS21"/>
    <mergeCell ref="FXV19:FXV21"/>
    <mergeCell ref="FXW19:FXW21"/>
    <mergeCell ref="FXX19:FXY21"/>
    <mergeCell ref="FXG19:FXG21"/>
    <mergeCell ref="FXH19:FXI21"/>
    <mergeCell ref="FXJ19:FXJ21"/>
    <mergeCell ref="FXK19:FXK21"/>
    <mergeCell ref="FXN19:FXN21"/>
    <mergeCell ref="FXO19:FXO21"/>
    <mergeCell ref="FWX19:FWX21"/>
    <mergeCell ref="FWY19:FWY21"/>
    <mergeCell ref="FWZ19:FXA21"/>
    <mergeCell ref="FXB19:FXB21"/>
    <mergeCell ref="FXC19:FXC21"/>
    <mergeCell ref="FXF19:FXF21"/>
    <mergeCell ref="FWM19:FWM21"/>
    <mergeCell ref="FWP19:FWP21"/>
    <mergeCell ref="FWQ19:FWQ21"/>
    <mergeCell ref="FWR19:FWS21"/>
    <mergeCell ref="FWT19:FWT21"/>
    <mergeCell ref="FWU19:FWU21"/>
    <mergeCell ref="FWD19:FWD21"/>
    <mergeCell ref="FWE19:FWE21"/>
    <mergeCell ref="FWH19:FWH21"/>
    <mergeCell ref="FWI19:FWI21"/>
    <mergeCell ref="FWJ19:FWK21"/>
    <mergeCell ref="FWL19:FWL21"/>
    <mergeCell ref="FVT19:FVU21"/>
    <mergeCell ref="FVV19:FVV21"/>
    <mergeCell ref="FVW19:FVW21"/>
    <mergeCell ref="FVZ19:FVZ21"/>
    <mergeCell ref="FWA19:FWA21"/>
    <mergeCell ref="FWB19:FWC21"/>
    <mergeCell ref="FVK19:FVK21"/>
    <mergeCell ref="FVL19:FVM21"/>
    <mergeCell ref="FVN19:FVN21"/>
    <mergeCell ref="FVO19:FVO21"/>
    <mergeCell ref="FVR19:FVR21"/>
    <mergeCell ref="FVS19:FVS21"/>
    <mergeCell ref="FVB19:FVB21"/>
    <mergeCell ref="FVC19:FVC21"/>
    <mergeCell ref="FVD19:FVE21"/>
    <mergeCell ref="FVF19:FVF21"/>
    <mergeCell ref="FVG19:FVG21"/>
    <mergeCell ref="FVJ19:FVJ21"/>
    <mergeCell ref="FUQ19:FUQ21"/>
    <mergeCell ref="FUT19:FUT21"/>
    <mergeCell ref="FUU19:FUU21"/>
    <mergeCell ref="FUV19:FUW21"/>
    <mergeCell ref="FUX19:FUX21"/>
    <mergeCell ref="FUY19:FUY21"/>
    <mergeCell ref="FUH19:FUH21"/>
    <mergeCell ref="FUI19:FUI21"/>
    <mergeCell ref="FUL19:FUL21"/>
    <mergeCell ref="FUM19:FUM21"/>
    <mergeCell ref="FUN19:FUO21"/>
    <mergeCell ref="FUP19:FUP21"/>
    <mergeCell ref="FTX19:FTY21"/>
    <mergeCell ref="FTZ19:FTZ21"/>
    <mergeCell ref="FUA19:FUA21"/>
    <mergeCell ref="FUD19:FUD21"/>
    <mergeCell ref="FUE19:FUE21"/>
    <mergeCell ref="FUF19:FUG21"/>
    <mergeCell ref="FTO19:FTO21"/>
    <mergeCell ref="FTP19:FTQ21"/>
    <mergeCell ref="FTR19:FTR21"/>
    <mergeCell ref="FTS19:FTS21"/>
    <mergeCell ref="FTV19:FTV21"/>
    <mergeCell ref="FTW19:FTW21"/>
    <mergeCell ref="FTF19:FTF21"/>
    <mergeCell ref="FTG19:FTG21"/>
    <mergeCell ref="FTH19:FTI21"/>
    <mergeCell ref="FTJ19:FTJ21"/>
    <mergeCell ref="FTK19:FTK21"/>
    <mergeCell ref="FTN19:FTN21"/>
    <mergeCell ref="FSU19:FSU21"/>
    <mergeCell ref="FSX19:FSX21"/>
    <mergeCell ref="FSY19:FSY21"/>
    <mergeCell ref="FSZ19:FTA21"/>
    <mergeCell ref="FTB19:FTB21"/>
    <mergeCell ref="FTC19:FTC21"/>
    <mergeCell ref="FSL19:FSL21"/>
    <mergeCell ref="FSM19:FSM21"/>
    <mergeCell ref="FSP19:FSP21"/>
    <mergeCell ref="FSQ19:FSQ21"/>
    <mergeCell ref="FSR19:FSS21"/>
    <mergeCell ref="FST19:FST21"/>
    <mergeCell ref="FSB19:FSC21"/>
    <mergeCell ref="FSD19:FSD21"/>
    <mergeCell ref="FSE19:FSE21"/>
    <mergeCell ref="FSH19:FSH21"/>
    <mergeCell ref="FSI19:FSI21"/>
    <mergeCell ref="FSJ19:FSK21"/>
    <mergeCell ref="FRS19:FRS21"/>
    <mergeCell ref="FRT19:FRU21"/>
    <mergeCell ref="FRV19:FRV21"/>
    <mergeCell ref="FRW19:FRW21"/>
    <mergeCell ref="FRZ19:FRZ21"/>
    <mergeCell ref="FSA19:FSA21"/>
    <mergeCell ref="FRJ19:FRJ21"/>
    <mergeCell ref="FRK19:FRK21"/>
    <mergeCell ref="FRL19:FRM21"/>
    <mergeCell ref="FRN19:FRN21"/>
    <mergeCell ref="FRO19:FRO21"/>
    <mergeCell ref="FRR19:FRR21"/>
    <mergeCell ref="FQY19:FQY21"/>
    <mergeCell ref="FRB19:FRB21"/>
    <mergeCell ref="FRC19:FRC21"/>
    <mergeCell ref="FRD19:FRE21"/>
    <mergeCell ref="FRF19:FRF21"/>
    <mergeCell ref="FRG19:FRG21"/>
    <mergeCell ref="FQP19:FQP21"/>
    <mergeCell ref="FQQ19:FQQ21"/>
    <mergeCell ref="FQT19:FQT21"/>
    <mergeCell ref="FQU19:FQU21"/>
    <mergeCell ref="FQV19:FQW21"/>
    <mergeCell ref="FQX19:FQX21"/>
    <mergeCell ref="FQF19:FQG21"/>
    <mergeCell ref="FQH19:FQH21"/>
    <mergeCell ref="FQI19:FQI21"/>
    <mergeCell ref="FQL19:FQL21"/>
    <mergeCell ref="FQM19:FQM21"/>
    <mergeCell ref="FQN19:FQO21"/>
    <mergeCell ref="FPW19:FPW21"/>
    <mergeCell ref="FPX19:FPY21"/>
    <mergeCell ref="FPZ19:FPZ21"/>
    <mergeCell ref="FQA19:FQA21"/>
    <mergeCell ref="FQD19:FQD21"/>
    <mergeCell ref="FQE19:FQE21"/>
    <mergeCell ref="FPN19:FPN21"/>
    <mergeCell ref="FPO19:FPO21"/>
    <mergeCell ref="FPP19:FPQ21"/>
    <mergeCell ref="FPR19:FPR21"/>
    <mergeCell ref="FPS19:FPS21"/>
    <mergeCell ref="FPV19:FPV21"/>
    <mergeCell ref="FPC19:FPC21"/>
    <mergeCell ref="FPF19:FPF21"/>
    <mergeCell ref="FPG19:FPG21"/>
    <mergeCell ref="FPH19:FPI21"/>
    <mergeCell ref="FPJ19:FPJ21"/>
    <mergeCell ref="FPK19:FPK21"/>
    <mergeCell ref="FOT19:FOT21"/>
    <mergeCell ref="FOU19:FOU21"/>
    <mergeCell ref="FOX19:FOX21"/>
    <mergeCell ref="FOY19:FOY21"/>
    <mergeCell ref="FOZ19:FPA21"/>
    <mergeCell ref="FPB19:FPB21"/>
    <mergeCell ref="FOJ19:FOK21"/>
    <mergeCell ref="FOL19:FOL21"/>
    <mergeCell ref="FOM19:FOM21"/>
    <mergeCell ref="FOP19:FOP21"/>
    <mergeCell ref="FOQ19:FOQ21"/>
    <mergeCell ref="FOR19:FOS21"/>
    <mergeCell ref="FOA19:FOA21"/>
    <mergeCell ref="FOB19:FOC21"/>
    <mergeCell ref="FOD19:FOD21"/>
    <mergeCell ref="FOE19:FOE21"/>
    <mergeCell ref="FOH19:FOH21"/>
    <mergeCell ref="FOI19:FOI21"/>
    <mergeCell ref="FNR19:FNR21"/>
    <mergeCell ref="FNS19:FNS21"/>
    <mergeCell ref="FNT19:FNU21"/>
    <mergeCell ref="FNV19:FNV21"/>
    <mergeCell ref="FNW19:FNW21"/>
    <mergeCell ref="FNZ19:FNZ21"/>
    <mergeCell ref="FNG19:FNG21"/>
    <mergeCell ref="FNJ19:FNJ21"/>
    <mergeCell ref="FNK19:FNK21"/>
    <mergeCell ref="FNL19:FNM21"/>
    <mergeCell ref="FNN19:FNN21"/>
    <mergeCell ref="FNO19:FNO21"/>
    <mergeCell ref="FMX19:FMX21"/>
    <mergeCell ref="FMY19:FMY21"/>
    <mergeCell ref="FNB19:FNB21"/>
    <mergeCell ref="FNC19:FNC21"/>
    <mergeCell ref="FND19:FNE21"/>
    <mergeCell ref="FNF19:FNF21"/>
    <mergeCell ref="FMN19:FMO21"/>
    <mergeCell ref="FMP19:FMP21"/>
    <mergeCell ref="FMQ19:FMQ21"/>
    <mergeCell ref="FMT19:FMT21"/>
    <mergeCell ref="FMU19:FMU21"/>
    <mergeCell ref="FMV19:FMW21"/>
    <mergeCell ref="FME19:FME21"/>
    <mergeCell ref="FMF19:FMG21"/>
    <mergeCell ref="FMH19:FMH21"/>
    <mergeCell ref="FMI19:FMI21"/>
    <mergeCell ref="FML19:FML21"/>
    <mergeCell ref="FMM19:FMM21"/>
    <mergeCell ref="FLV19:FLV21"/>
    <mergeCell ref="FLW19:FLW21"/>
    <mergeCell ref="FLX19:FLY21"/>
    <mergeCell ref="FLZ19:FLZ21"/>
    <mergeCell ref="FMA19:FMA21"/>
    <mergeCell ref="FMD19:FMD21"/>
    <mergeCell ref="FLK19:FLK21"/>
    <mergeCell ref="FLN19:FLN21"/>
    <mergeCell ref="FLO19:FLO21"/>
    <mergeCell ref="FLP19:FLQ21"/>
    <mergeCell ref="FLR19:FLR21"/>
    <mergeCell ref="FLS19:FLS21"/>
    <mergeCell ref="FLB19:FLB21"/>
    <mergeCell ref="FLC19:FLC21"/>
    <mergeCell ref="FLF19:FLF21"/>
    <mergeCell ref="FLG19:FLG21"/>
    <mergeCell ref="FLH19:FLI21"/>
    <mergeCell ref="FLJ19:FLJ21"/>
    <mergeCell ref="FKR19:FKS21"/>
    <mergeCell ref="FKT19:FKT21"/>
    <mergeCell ref="FKU19:FKU21"/>
    <mergeCell ref="FKX19:FKX21"/>
    <mergeCell ref="FKY19:FKY21"/>
    <mergeCell ref="FKZ19:FLA21"/>
    <mergeCell ref="FKI19:FKI21"/>
    <mergeCell ref="FKJ19:FKK21"/>
    <mergeCell ref="FKL19:FKL21"/>
    <mergeCell ref="FKM19:FKM21"/>
    <mergeCell ref="FKP19:FKP21"/>
    <mergeCell ref="FKQ19:FKQ21"/>
    <mergeCell ref="FJZ19:FJZ21"/>
    <mergeCell ref="FKA19:FKA21"/>
    <mergeCell ref="FKB19:FKC21"/>
    <mergeCell ref="FKD19:FKD21"/>
    <mergeCell ref="FKE19:FKE21"/>
    <mergeCell ref="FKH19:FKH21"/>
    <mergeCell ref="FJO19:FJO21"/>
    <mergeCell ref="FJR19:FJR21"/>
    <mergeCell ref="FJS19:FJS21"/>
    <mergeCell ref="FJT19:FJU21"/>
    <mergeCell ref="FJV19:FJV21"/>
    <mergeCell ref="FJW19:FJW21"/>
    <mergeCell ref="FJF19:FJF21"/>
    <mergeCell ref="FJG19:FJG21"/>
    <mergeCell ref="FJJ19:FJJ21"/>
    <mergeCell ref="FJK19:FJK21"/>
    <mergeCell ref="FJL19:FJM21"/>
    <mergeCell ref="FJN19:FJN21"/>
    <mergeCell ref="FIV19:FIW21"/>
    <mergeCell ref="FIX19:FIX21"/>
    <mergeCell ref="FIY19:FIY21"/>
    <mergeCell ref="FJB19:FJB21"/>
    <mergeCell ref="FJC19:FJC21"/>
    <mergeCell ref="FJD19:FJE21"/>
    <mergeCell ref="FIM19:FIM21"/>
    <mergeCell ref="FIN19:FIO21"/>
    <mergeCell ref="FIP19:FIP21"/>
    <mergeCell ref="FIQ19:FIQ21"/>
    <mergeCell ref="FIT19:FIT21"/>
    <mergeCell ref="FIU19:FIU21"/>
    <mergeCell ref="FID19:FID21"/>
    <mergeCell ref="FIE19:FIE21"/>
    <mergeCell ref="FIF19:FIG21"/>
    <mergeCell ref="FIH19:FIH21"/>
    <mergeCell ref="FII19:FII21"/>
    <mergeCell ref="FIL19:FIL21"/>
    <mergeCell ref="FHS19:FHS21"/>
    <mergeCell ref="FHV19:FHV21"/>
    <mergeCell ref="FHW19:FHW21"/>
    <mergeCell ref="FHX19:FHY21"/>
    <mergeCell ref="FHZ19:FHZ21"/>
    <mergeCell ref="FIA19:FIA21"/>
    <mergeCell ref="FHJ19:FHJ21"/>
    <mergeCell ref="FHK19:FHK21"/>
    <mergeCell ref="FHN19:FHN21"/>
    <mergeCell ref="FHO19:FHO21"/>
    <mergeCell ref="FHP19:FHQ21"/>
    <mergeCell ref="FHR19:FHR21"/>
    <mergeCell ref="FGZ19:FHA21"/>
    <mergeCell ref="FHB19:FHB21"/>
    <mergeCell ref="FHC19:FHC21"/>
    <mergeCell ref="FHF19:FHF21"/>
    <mergeCell ref="FHG19:FHG21"/>
    <mergeCell ref="FHH19:FHI21"/>
    <mergeCell ref="FGQ19:FGQ21"/>
    <mergeCell ref="FGR19:FGS21"/>
    <mergeCell ref="FGT19:FGT21"/>
    <mergeCell ref="FGU19:FGU21"/>
    <mergeCell ref="FGX19:FGX21"/>
    <mergeCell ref="FGY19:FGY21"/>
    <mergeCell ref="FGH19:FGH21"/>
    <mergeCell ref="FGI19:FGI21"/>
    <mergeCell ref="FGJ19:FGK21"/>
    <mergeCell ref="FGL19:FGL21"/>
    <mergeCell ref="FGM19:FGM21"/>
    <mergeCell ref="FGP19:FGP21"/>
    <mergeCell ref="FFW19:FFW21"/>
    <mergeCell ref="FFZ19:FFZ21"/>
    <mergeCell ref="FGA19:FGA21"/>
    <mergeCell ref="FGB19:FGC21"/>
    <mergeCell ref="FGD19:FGD21"/>
    <mergeCell ref="FGE19:FGE21"/>
    <mergeCell ref="FFN19:FFN21"/>
    <mergeCell ref="FFO19:FFO21"/>
    <mergeCell ref="FFR19:FFR21"/>
    <mergeCell ref="FFS19:FFS21"/>
    <mergeCell ref="FFT19:FFU21"/>
    <mergeCell ref="FFV19:FFV21"/>
    <mergeCell ref="FFD19:FFE21"/>
    <mergeCell ref="FFF19:FFF21"/>
    <mergeCell ref="FFG19:FFG21"/>
    <mergeCell ref="FFJ19:FFJ21"/>
    <mergeCell ref="FFK19:FFK21"/>
    <mergeCell ref="FFL19:FFM21"/>
    <mergeCell ref="FEU19:FEU21"/>
    <mergeCell ref="FEV19:FEW21"/>
    <mergeCell ref="FEX19:FEX21"/>
    <mergeCell ref="FEY19:FEY21"/>
    <mergeCell ref="FFB19:FFB21"/>
    <mergeCell ref="FFC19:FFC21"/>
    <mergeCell ref="FEL19:FEL21"/>
    <mergeCell ref="FEM19:FEM21"/>
    <mergeCell ref="FEN19:FEO21"/>
    <mergeCell ref="FEP19:FEP21"/>
    <mergeCell ref="FEQ19:FEQ21"/>
    <mergeCell ref="FET19:FET21"/>
    <mergeCell ref="FEA19:FEA21"/>
    <mergeCell ref="FED19:FED21"/>
    <mergeCell ref="FEE19:FEE21"/>
    <mergeCell ref="FEF19:FEG21"/>
    <mergeCell ref="FEH19:FEH21"/>
    <mergeCell ref="FEI19:FEI21"/>
    <mergeCell ref="FDR19:FDR21"/>
    <mergeCell ref="FDS19:FDS21"/>
    <mergeCell ref="FDV19:FDV21"/>
    <mergeCell ref="FDW19:FDW21"/>
    <mergeCell ref="FDX19:FDY21"/>
    <mergeCell ref="FDZ19:FDZ21"/>
    <mergeCell ref="FDH19:FDI21"/>
    <mergeCell ref="FDJ19:FDJ21"/>
    <mergeCell ref="FDK19:FDK21"/>
    <mergeCell ref="FDN19:FDN21"/>
    <mergeCell ref="FDO19:FDO21"/>
    <mergeCell ref="FDP19:FDQ21"/>
    <mergeCell ref="FCY19:FCY21"/>
    <mergeCell ref="FCZ19:FDA21"/>
    <mergeCell ref="FDB19:FDB21"/>
    <mergeCell ref="FDC19:FDC21"/>
    <mergeCell ref="FDF19:FDF21"/>
    <mergeCell ref="FDG19:FDG21"/>
    <mergeCell ref="FCP19:FCP21"/>
    <mergeCell ref="FCQ19:FCQ21"/>
    <mergeCell ref="FCR19:FCS21"/>
    <mergeCell ref="FCT19:FCT21"/>
    <mergeCell ref="FCU19:FCU21"/>
    <mergeCell ref="FCX19:FCX21"/>
    <mergeCell ref="FCE19:FCE21"/>
    <mergeCell ref="FCH19:FCH21"/>
    <mergeCell ref="FCI19:FCI21"/>
    <mergeCell ref="FCJ19:FCK21"/>
    <mergeCell ref="FCL19:FCL21"/>
    <mergeCell ref="FCM19:FCM21"/>
    <mergeCell ref="FBV19:FBV21"/>
    <mergeCell ref="FBW19:FBW21"/>
    <mergeCell ref="FBZ19:FBZ21"/>
    <mergeCell ref="FCA19:FCA21"/>
    <mergeCell ref="FCB19:FCC21"/>
    <mergeCell ref="FCD19:FCD21"/>
    <mergeCell ref="FBL19:FBM21"/>
    <mergeCell ref="FBN19:FBN21"/>
    <mergeCell ref="FBO19:FBO21"/>
    <mergeCell ref="FBR19:FBR21"/>
    <mergeCell ref="FBS19:FBS21"/>
    <mergeCell ref="FBT19:FBU21"/>
    <mergeCell ref="FBC19:FBC21"/>
    <mergeCell ref="FBD19:FBE21"/>
    <mergeCell ref="FBF19:FBF21"/>
    <mergeCell ref="FBG19:FBG21"/>
    <mergeCell ref="FBJ19:FBJ21"/>
    <mergeCell ref="FBK19:FBK21"/>
    <mergeCell ref="FAT19:FAT21"/>
    <mergeCell ref="FAU19:FAU21"/>
    <mergeCell ref="FAV19:FAW21"/>
    <mergeCell ref="FAX19:FAX21"/>
    <mergeCell ref="FAY19:FAY21"/>
    <mergeCell ref="FBB19:FBB21"/>
    <mergeCell ref="FAI19:FAI21"/>
    <mergeCell ref="FAL19:FAL21"/>
    <mergeCell ref="FAM19:FAM21"/>
    <mergeCell ref="FAN19:FAO21"/>
    <mergeCell ref="FAP19:FAP21"/>
    <mergeCell ref="FAQ19:FAQ21"/>
    <mergeCell ref="EZZ19:EZZ21"/>
    <mergeCell ref="FAA19:FAA21"/>
    <mergeCell ref="FAD19:FAD21"/>
    <mergeCell ref="FAE19:FAE21"/>
    <mergeCell ref="FAF19:FAG21"/>
    <mergeCell ref="FAH19:FAH21"/>
    <mergeCell ref="EZP19:EZQ21"/>
    <mergeCell ref="EZR19:EZR21"/>
    <mergeCell ref="EZS19:EZS21"/>
    <mergeCell ref="EZV19:EZV21"/>
    <mergeCell ref="EZW19:EZW21"/>
    <mergeCell ref="EZX19:EZY21"/>
    <mergeCell ref="EZG19:EZG21"/>
    <mergeCell ref="EZH19:EZI21"/>
    <mergeCell ref="EZJ19:EZJ21"/>
    <mergeCell ref="EZK19:EZK21"/>
    <mergeCell ref="EZN19:EZN21"/>
    <mergeCell ref="EZO19:EZO21"/>
    <mergeCell ref="EYX19:EYX21"/>
    <mergeCell ref="EYY19:EYY21"/>
    <mergeCell ref="EYZ19:EZA21"/>
    <mergeCell ref="EZB19:EZB21"/>
    <mergeCell ref="EZC19:EZC21"/>
    <mergeCell ref="EZF19:EZF21"/>
    <mergeCell ref="EYM19:EYM21"/>
    <mergeCell ref="EYP19:EYP21"/>
    <mergeCell ref="EYQ19:EYQ21"/>
    <mergeCell ref="EYR19:EYS21"/>
    <mergeCell ref="EYT19:EYT21"/>
    <mergeCell ref="EYU19:EYU21"/>
    <mergeCell ref="EYD19:EYD21"/>
    <mergeCell ref="EYE19:EYE21"/>
    <mergeCell ref="EYH19:EYH21"/>
    <mergeCell ref="EYI19:EYI21"/>
    <mergeCell ref="EYJ19:EYK21"/>
    <mergeCell ref="EYL19:EYL21"/>
    <mergeCell ref="EXT19:EXU21"/>
    <mergeCell ref="EXV19:EXV21"/>
    <mergeCell ref="EXW19:EXW21"/>
    <mergeCell ref="EXZ19:EXZ21"/>
    <mergeCell ref="EYA19:EYA21"/>
    <mergeCell ref="EYB19:EYC21"/>
    <mergeCell ref="EXK19:EXK21"/>
    <mergeCell ref="EXL19:EXM21"/>
    <mergeCell ref="EXN19:EXN21"/>
    <mergeCell ref="EXO19:EXO21"/>
    <mergeCell ref="EXR19:EXR21"/>
    <mergeCell ref="EXS19:EXS21"/>
    <mergeCell ref="EXB19:EXB21"/>
    <mergeCell ref="EXC19:EXC21"/>
    <mergeCell ref="EXD19:EXE21"/>
    <mergeCell ref="EXF19:EXF21"/>
    <mergeCell ref="EXG19:EXG21"/>
    <mergeCell ref="EXJ19:EXJ21"/>
    <mergeCell ref="EWQ19:EWQ21"/>
    <mergeCell ref="EWT19:EWT21"/>
    <mergeCell ref="EWU19:EWU21"/>
    <mergeCell ref="EWV19:EWW21"/>
    <mergeCell ref="EWX19:EWX21"/>
    <mergeCell ref="EWY19:EWY21"/>
    <mergeCell ref="EWH19:EWH21"/>
    <mergeCell ref="EWI19:EWI21"/>
    <mergeCell ref="EWL19:EWL21"/>
    <mergeCell ref="EWM19:EWM21"/>
    <mergeCell ref="EWN19:EWO21"/>
    <mergeCell ref="EWP19:EWP21"/>
    <mergeCell ref="EVX19:EVY21"/>
    <mergeCell ref="EVZ19:EVZ21"/>
    <mergeCell ref="EWA19:EWA21"/>
    <mergeCell ref="EWD19:EWD21"/>
    <mergeCell ref="EWE19:EWE21"/>
    <mergeCell ref="EWF19:EWG21"/>
    <mergeCell ref="EVO19:EVO21"/>
    <mergeCell ref="EVP19:EVQ21"/>
    <mergeCell ref="EVR19:EVR21"/>
    <mergeCell ref="EVS19:EVS21"/>
    <mergeCell ref="EVV19:EVV21"/>
    <mergeCell ref="EVW19:EVW21"/>
    <mergeCell ref="EVF19:EVF21"/>
    <mergeCell ref="EVG19:EVG21"/>
    <mergeCell ref="EVH19:EVI21"/>
    <mergeCell ref="EVJ19:EVJ21"/>
    <mergeCell ref="EVK19:EVK21"/>
    <mergeCell ref="EVN19:EVN21"/>
    <mergeCell ref="EUU19:EUU21"/>
    <mergeCell ref="EUX19:EUX21"/>
    <mergeCell ref="EUY19:EUY21"/>
    <mergeCell ref="EUZ19:EVA21"/>
    <mergeCell ref="EVB19:EVB21"/>
    <mergeCell ref="EVC19:EVC21"/>
    <mergeCell ref="EUL19:EUL21"/>
    <mergeCell ref="EUM19:EUM21"/>
    <mergeCell ref="EUP19:EUP21"/>
    <mergeCell ref="EUQ19:EUQ21"/>
    <mergeCell ref="EUR19:EUS21"/>
    <mergeCell ref="EUT19:EUT21"/>
    <mergeCell ref="EUB19:EUC21"/>
    <mergeCell ref="EUD19:EUD21"/>
    <mergeCell ref="EUE19:EUE21"/>
    <mergeCell ref="EUH19:EUH21"/>
    <mergeCell ref="EUI19:EUI21"/>
    <mergeCell ref="EUJ19:EUK21"/>
    <mergeCell ref="ETS19:ETS21"/>
    <mergeCell ref="ETT19:ETU21"/>
    <mergeCell ref="ETV19:ETV21"/>
    <mergeCell ref="ETW19:ETW21"/>
    <mergeCell ref="ETZ19:ETZ21"/>
    <mergeCell ref="EUA19:EUA21"/>
    <mergeCell ref="ETJ19:ETJ21"/>
    <mergeCell ref="ETK19:ETK21"/>
    <mergeCell ref="ETL19:ETM21"/>
    <mergeCell ref="ETN19:ETN21"/>
    <mergeCell ref="ETO19:ETO21"/>
    <mergeCell ref="ETR19:ETR21"/>
    <mergeCell ref="ESY19:ESY21"/>
    <mergeCell ref="ETB19:ETB21"/>
    <mergeCell ref="ETC19:ETC21"/>
    <mergeCell ref="ETD19:ETE21"/>
    <mergeCell ref="ETF19:ETF21"/>
    <mergeCell ref="ETG19:ETG21"/>
    <mergeCell ref="ESP19:ESP21"/>
    <mergeCell ref="ESQ19:ESQ21"/>
    <mergeCell ref="EST19:EST21"/>
    <mergeCell ref="ESU19:ESU21"/>
    <mergeCell ref="ESV19:ESW21"/>
    <mergeCell ref="ESX19:ESX21"/>
    <mergeCell ref="ESF19:ESG21"/>
    <mergeCell ref="ESH19:ESH21"/>
    <mergeCell ref="ESI19:ESI21"/>
    <mergeCell ref="ESL19:ESL21"/>
    <mergeCell ref="ESM19:ESM21"/>
    <mergeCell ref="ESN19:ESO21"/>
    <mergeCell ref="ERW19:ERW21"/>
    <mergeCell ref="ERX19:ERY21"/>
    <mergeCell ref="ERZ19:ERZ21"/>
    <mergeCell ref="ESA19:ESA21"/>
    <mergeCell ref="ESD19:ESD21"/>
    <mergeCell ref="ESE19:ESE21"/>
    <mergeCell ref="ERN19:ERN21"/>
    <mergeCell ref="ERO19:ERO21"/>
    <mergeCell ref="ERP19:ERQ21"/>
    <mergeCell ref="ERR19:ERR21"/>
    <mergeCell ref="ERS19:ERS21"/>
    <mergeCell ref="ERV19:ERV21"/>
    <mergeCell ref="ERC19:ERC21"/>
    <mergeCell ref="ERF19:ERF21"/>
    <mergeCell ref="ERG19:ERG21"/>
    <mergeCell ref="ERH19:ERI21"/>
    <mergeCell ref="ERJ19:ERJ21"/>
    <mergeCell ref="ERK19:ERK21"/>
    <mergeCell ref="EQT19:EQT21"/>
    <mergeCell ref="EQU19:EQU21"/>
    <mergeCell ref="EQX19:EQX21"/>
    <mergeCell ref="EQY19:EQY21"/>
    <mergeCell ref="EQZ19:ERA21"/>
    <mergeCell ref="ERB19:ERB21"/>
    <mergeCell ref="EQJ19:EQK21"/>
    <mergeCell ref="EQL19:EQL21"/>
    <mergeCell ref="EQM19:EQM21"/>
    <mergeCell ref="EQP19:EQP21"/>
    <mergeCell ref="EQQ19:EQQ21"/>
    <mergeCell ref="EQR19:EQS21"/>
    <mergeCell ref="EQA19:EQA21"/>
    <mergeCell ref="EQB19:EQC21"/>
    <mergeCell ref="EQD19:EQD21"/>
    <mergeCell ref="EQE19:EQE21"/>
    <mergeCell ref="EQH19:EQH21"/>
    <mergeCell ref="EQI19:EQI21"/>
    <mergeCell ref="EPR19:EPR21"/>
    <mergeCell ref="EPS19:EPS21"/>
    <mergeCell ref="EPT19:EPU21"/>
    <mergeCell ref="EPV19:EPV21"/>
    <mergeCell ref="EPW19:EPW21"/>
    <mergeCell ref="EPZ19:EPZ21"/>
    <mergeCell ref="EPG19:EPG21"/>
    <mergeCell ref="EPJ19:EPJ21"/>
    <mergeCell ref="EPK19:EPK21"/>
    <mergeCell ref="EPL19:EPM21"/>
    <mergeCell ref="EPN19:EPN21"/>
    <mergeCell ref="EPO19:EPO21"/>
    <mergeCell ref="EOX19:EOX21"/>
    <mergeCell ref="EOY19:EOY21"/>
    <mergeCell ref="EPB19:EPB21"/>
    <mergeCell ref="EPC19:EPC21"/>
    <mergeCell ref="EPD19:EPE21"/>
    <mergeCell ref="EPF19:EPF21"/>
    <mergeCell ref="EON19:EOO21"/>
    <mergeCell ref="EOP19:EOP21"/>
    <mergeCell ref="EOQ19:EOQ21"/>
    <mergeCell ref="EOT19:EOT21"/>
    <mergeCell ref="EOU19:EOU21"/>
    <mergeCell ref="EOV19:EOW21"/>
    <mergeCell ref="EOE19:EOE21"/>
    <mergeCell ref="EOF19:EOG21"/>
    <mergeCell ref="EOH19:EOH21"/>
    <mergeCell ref="EOI19:EOI21"/>
    <mergeCell ref="EOL19:EOL21"/>
    <mergeCell ref="EOM19:EOM21"/>
    <mergeCell ref="ENV19:ENV21"/>
    <mergeCell ref="ENW19:ENW21"/>
    <mergeCell ref="ENX19:ENY21"/>
    <mergeCell ref="ENZ19:ENZ21"/>
    <mergeCell ref="EOA19:EOA21"/>
    <mergeCell ref="EOD19:EOD21"/>
    <mergeCell ref="ENK19:ENK21"/>
    <mergeCell ref="ENN19:ENN21"/>
    <mergeCell ref="ENO19:ENO21"/>
    <mergeCell ref="ENP19:ENQ21"/>
    <mergeCell ref="ENR19:ENR21"/>
    <mergeCell ref="ENS19:ENS21"/>
    <mergeCell ref="ENB19:ENB21"/>
    <mergeCell ref="ENC19:ENC21"/>
    <mergeCell ref="ENF19:ENF21"/>
    <mergeCell ref="ENG19:ENG21"/>
    <mergeCell ref="ENH19:ENI21"/>
    <mergeCell ref="ENJ19:ENJ21"/>
    <mergeCell ref="EMR19:EMS21"/>
    <mergeCell ref="EMT19:EMT21"/>
    <mergeCell ref="EMU19:EMU21"/>
    <mergeCell ref="EMX19:EMX21"/>
    <mergeCell ref="EMY19:EMY21"/>
    <mergeCell ref="EMZ19:ENA21"/>
    <mergeCell ref="EMI19:EMI21"/>
    <mergeCell ref="EMJ19:EMK21"/>
    <mergeCell ref="EML19:EML21"/>
    <mergeCell ref="EMM19:EMM21"/>
    <mergeCell ref="EMP19:EMP21"/>
    <mergeCell ref="EMQ19:EMQ21"/>
    <mergeCell ref="ELZ19:ELZ21"/>
    <mergeCell ref="EMA19:EMA21"/>
    <mergeCell ref="EMB19:EMC21"/>
    <mergeCell ref="EMD19:EMD21"/>
    <mergeCell ref="EME19:EME21"/>
    <mergeCell ref="EMH19:EMH21"/>
    <mergeCell ref="ELO19:ELO21"/>
    <mergeCell ref="ELR19:ELR21"/>
    <mergeCell ref="ELS19:ELS21"/>
    <mergeCell ref="ELT19:ELU21"/>
    <mergeCell ref="ELV19:ELV21"/>
    <mergeCell ref="ELW19:ELW21"/>
    <mergeCell ref="ELF19:ELF21"/>
    <mergeCell ref="ELG19:ELG21"/>
    <mergeCell ref="ELJ19:ELJ21"/>
    <mergeCell ref="ELK19:ELK21"/>
    <mergeCell ref="ELL19:ELM21"/>
    <mergeCell ref="ELN19:ELN21"/>
    <mergeCell ref="EKV19:EKW21"/>
    <mergeCell ref="EKX19:EKX21"/>
    <mergeCell ref="EKY19:EKY21"/>
    <mergeCell ref="ELB19:ELB21"/>
    <mergeCell ref="ELC19:ELC21"/>
    <mergeCell ref="ELD19:ELE21"/>
    <mergeCell ref="EKM19:EKM21"/>
    <mergeCell ref="EKN19:EKO21"/>
    <mergeCell ref="EKP19:EKP21"/>
    <mergeCell ref="EKQ19:EKQ21"/>
    <mergeCell ref="EKT19:EKT21"/>
    <mergeCell ref="EKU19:EKU21"/>
    <mergeCell ref="EKD19:EKD21"/>
    <mergeCell ref="EKE19:EKE21"/>
    <mergeCell ref="EKF19:EKG21"/>
    <mergeCell ref="EKH19:EKH21"/>
    <mergeCell ref="EKI19:EKI21"/>
    <mergeCell ref="EKL19:EKL21"/>
    <mergeCell ref="EJS19:EJS21"/>
    <mergeCell ref="EJV19:EJV21"/>
    <mergeCell ref="EJW19:EJW21"/>
    <mergeCell ref="EJX19:EJY21"/>
    <mergeCell ref="EJZ19:EJZ21"/>
    <mergeCell ref="EKA19:EKA21"/>
    <mergeCell ref="EJJ19:EJJ21"/>
    <mergeCell ref="EJK19:EJK21"/>
    <mergeCell ref="EJN19:EJN21"/>
    <mergeCell ref="EJO19:EJO21"/>
    <mergeCell ref="EJP19:EJQ21"/>
    <mergeCell ref="EJR19:EJR21"/>
    <mergeCell ref="EIZ19:EJA21"/>
    <mergeCell ref="EJB19:EJB21"/>
    <mergeCell ref="EJC19:EJC21"/>
    <mergeCell ref="EJF19:EJF21"/>
    <mergeCell ref="EJG19:EJG21"/>
    <mergeCell ref="EJH19:EJI21"/>
    <mergeCell ref="EIQ19:EIQ21"/>
    <mergeCell ref="EIR19:EIS21"/>
    <mergeCell ref="EIT19:EIT21"/>
    <mergeCell ref="EIU19:EIU21"/>
    <mergeCell ref="EIX19:EIX21"/>
    <mergeCell ref="EIY19:EIY21"/>
    <mergeCell ref="EIH19:EIH21"/>
    <mergeCell ref="EII19:EII21"/>
    <mergeCell ref="EIJ19:EIK21"/>
    <mergeCell ref="EIL19:EIL21"/>
    <mergeCell ref="EIM19:EIM21"/>
    <mergeCell ref="EIP19:EIP21"/>
    <mergeCell ref="EHW19:EHW21"/>
    <mergeCell ref="EHZ19:EHZ21"/>
    <mergeCell ref="EIA19:EIA21"/>
    <mergeCell ref="EIB19:EIC21"/>
    <mergeCell ref="EID19:EID21"/>
    <mergeCell ref="EIE19:EIE21"/>
    <mergeCell ref="EHN19:EHN21"/>
    <mergeCell ref="EHO19:EHO21"/>
    <mergeCell ref="EHR19:EHR21"/>
    <mergeCell ref="EHS19:EHS21"/>
    <mergeCell ref="EHT19:EHU21"/>
    <mergeCell ref="EHV19:EHV21"/>
    <mergeCell ref="EHD19:EHE21"/>
    <mergeCell ref="EHF19:EHF21"/>
    <mergeCell ref="EHG19:EHG21"/>
    <mergeCell ref="EHJ19:EHJ21"/>
    <mergeCell ref="EHK19:EHK21"/>
    <mergeCell ref="EHL19:EHM21"/>
    <mergeCell ref="EGU19:EGU21"/>
    <mergeCell ref="EGV19:EGW21"/>
    <mergeCell ref="EGX19:EGX21"/>
    <mergeCell ref="EGY19:EGY21"/>
    <mergeCell ref="EHB19:EHB21"/>
    <mergeCell ref="EHC19:EHC21"/>
    <mergeCell ref="EGL19:EGL21"/>
    <mergeCell ref="EGM19:EGM21"/>
    <mergeCell ref="EGN19:EGO21"/>
    <mergeCell ref="EGP19:EGP21"/>
    <mergeCell ref="EGQ19:EGQ21"/>
    <mergeCell ref="EGT19:EGT21"/>
    <mergeCell ref="EGA19:EGA21"/>
    <mergeCell ref="EGD19:EGD21"/>
    <mergeCell ref="EGE19:EGE21"/>
    <mergeCell ref="EGF19:EGG21"/>
    <mergeCell ref="EGH19:EGH21"/>
    <mergeCell ref="EGI19:EGI21"/>
    <mergeCell ref="EFR19:EFR21"/>
    <mergeCell ref="EFS19:EFS21"/>
    <mergeCell ref="EFV19:EFV21"/>
    <mergeCell ref="EFW19:EFW21"/>
    <mergeCell ref="EFX19:EFY21"/>
    <mergeCell ref="EFZ19:EFZ21"/>
    <mergeCell ref="EFH19:EFI21"/>
    <mergeCell ref="EFJ19:EFJ21"/>
    <mergeCell ref="EFK19:EFK21"/>
    <mergeCell ref="EFN19:EFN21"/>
    <mergeCell ref="EFO19:EFO21"/>
    <mergeCell ref="EFP19:EFQ21"/>
    <mergeCell ref="EEY19:EEY21"/>
    <mergeCell ref="EEZ19:EFA21"/>
    <mergeCell ref="EFB19:EFB21"/>
    <mergeCell ref="EFC19:EFC21"/>
    <mergeCell ref="EFF19:EFF21"/>
    <mergeCell ref="EFG19:EFG21"/>
    <mergeCell ref="EEP19:EEP21"/>
    <mergeCell ref="EEQ19:EEQ21"/>
    <mergeCell ref="EER19:EES21"/>
    <mergeCell ref="EET19:EET21"/>
    <mergeCell ref="EEU19:EEU21"/>
    <mergeCell ref="EEX19:EEX21"/>
    <mergeCell ref="EEE19:EEE21"/>
    <mergeCell ref="EEH19:EEH21"/>
    <mergeCell ref="EEI19:EEI21"/>
    <mergeCell ref="EEJ19:EEK21"/>
    <mergeCell ref="EEL19:EEL21"/>
    <mergeCell ref="EEM19:EEM21"/>
    <mergeCell ref="EDV19:EDV21"/>
    <mergeCell ref="EDW19:EDW21"/>
    <mergeCell ref="EDZ19:EDZ21"/>
    <mergeCell ref="EEA19:EEA21"/>
    <mergeCell ref="EEB19:EEC21"/>
    <mergeCell ref="EED19:EED21"/>
    <mergeCell ref="EDL19:EDM21"/>
    <mergeCell ref="EDN19:EDN21"/>
    <mergeCell ref="EDO19:EDO21"/>
    <mergeCell ref="EDR19:EDR21"/>
    <mergeCell ref="EDS19:EDS21"/>
    <mergeCell ref="EDT19:EDU21"/>
    <mergeCell ref="EDC19:EDC21"/>
    <mergeCell ref="EDD19:EDE21"/>
    <mergeCell ref="EDF19:EDF21"/>
    <mergeCell ref="EDG19:EDG21"/>
    <mergeCell ref="EDJ19:EDJ21"/>
    <mergeCell ref="EDK19:EDK21"/>
    <mergeCell ref="ECT19:ECT21"/>
    <mergeCell ref="ECU19:ECU21"/>
    <mergeCell ref="ECV19:ECW21"/>
    <mergeCell ref="ECX19:ECX21"/>
    <mergeCell ref="ECY19:ECY21"/>
    <mergeCell ref="EDB19:EDB21"/>
    <mergeCell ref="ECI19:ECI21"/>
    <mergeCell ref="ECL19:ECL21"/>
    <mergeCell ref="ECM19:ECM21"/>
    <mergeCell ref="ECN19:ECO21"/>
    <mergeCell ref="ECP19:ECP21"/>
    <mergeCell ref="ECQ19:ECQ21"/>
    <mergeCell ref="EBZ19:EBZ21"/>
    <mergeCell ref="ECA19:ECA21"/>
    <mergeCell ref="ECD19:ECD21"/>
    <mergeCell ref="ECE19:ECE21"/>
    <mergeCell ref="ECF19:ECG21"/>
    <mergeCell ref="ECH19:ECH21"/>
    <mergeCell ref="EBP19:EBQ21"/>
    <mergeCell ref="EBR19:EBR21"/>
    <mergeCell ref="EBS19:EBS21"/>
    <mergeCell ref="EBV19:EBV21"/>
    <mergeCell ref="EBW19:EBW21"/>
    <mergeCell ref="EBX19:EBY21"/>
    <mergeCell ref="EBG19:EBG21"/>
    <mergeCell ref="EBH19:EBI21"/>
    <mergeCell ref="EBJ19:EBJ21"/>
    <mergeCell ref="EBK19:EBK21"/>
    <mergeCell ref="EBN19:EBN21"/>
    <mergeCell ref="EBO19:EBO21"/>
    <mergeCell ref="EAX19:EAX21"/>
    <mergeCell ref="EAY19:EAY21"/>
    <mergeCell ref="EAZ19:EBA21"/>
    <mergeCell ref="EBB19:EBB21"/>
    <mergeCell ref="EBC19:EBC21"/>
    <mergeCell ref="EBF19:EBF21"/>
    <mergeCell ref="EAM19:EAM21"/>
    <mergeCell ref="EAP19:EAP21"/>
    <mergeCell ref="EAQ19:EAQ21"/>
    <mergeCell ref="EAR19:EAS21"/>
    <mergeCell ref="EAT19:EAT21"/>
    <mergeCell ref="EAU19:EAU21"/>
    <mergeCell ref="EAD19:EAD21"/>
    <mergeCell ref="EAE19:EAE21"/>
    <mergeCell ref="EAH19:EAH21"/>
    <mergeCell ref="EAI19:EAI21"/>
    <mergeCell ref="EAJ19:EAK21"/>
    <mergeCell ref="EAL19:EAL21"/>
    <mergeCell ref="DZT19:DZU21"/>
    <mergeCell ref="DZV19:DZV21"/>
    <mergeCell ref="DZW19:DZW21"/>
    <mergeCell ref="DZZ19:DZZ21"/>
    <mergeCell ref="EAA19:EAA21"/>
    <mergeCell ref="EAB19:EAC21"/>
    <mergeCell ref="DZK19:DZK21"/>
    <mergeCell ref="DZL19:DZM21"/>
    <mergeCell ref="DZN19:DZN21"/>
    <mergeCell ref="DZO19:DZO21"/>
    <mergeCell ref="DZR19:DZR21"/>
    <mergeCell ref="DZS19:DZS21"/>
    <mergeCell ref="DZB19:DZB21"/>
    <mergeCell ref="DZC19:DZC21"/>
    <mergeCell ref="DZD19:DZE21"/>
    <mergeCell ref="DZF19:DZF21"/>
    <mergeCell ref="DZG19:DZG21"/>
    <mergeCell ref="DZJ19:DZJ21"/>
    <mergeCell ref="DYQ19:DYQ21"/>
    <mergeCell ref="DYT19:DYT21"/>
    <mergeCell ref="DYU19:DYU21"/>
    <mergeCell ref="DYV19:DYW21"/>
    <mergeCell ref="DYX19:DYX21"/>
    <mergeCell ref="DYY19:DYY21"/>
    <mergeCell ref="DYH19:DYH21"/>
    <mergeCell ref="DYI19:DYI21"/>
    <mergeCell ref="DYL19:DYL21"/>
    <mergeCell ref="DYM19:DYM21"/>
    <mergeCell ref="DYN19:DYO21"/>
    <mergeCell ref="DYP19:DYP21"/>
    <mergeCell ref="DXX19:DXY21"/>
    <mergeCell ref="DXZ19:DXZ21"/>
    <mergeCell ref="DYA19:DYA21"/>
    <mergeCell ref="DYD19:DYD21"/>
    <mergeCell ref="DYE19:DYE21"/>
    <mergeCell ref="DYF19:DYG21"/>
    <mergeCell ref="DXO19:DXO21"/>
    <mergeCell ref="DXP19:DXQ21"/>
    <mergeCell ref="DXR19:DXR21"/>
    <mergeCell ref="DXS19:DXS21"/>
    <mergeCell ref="DXV19:DXV21"/>
    <mergeCell ref="DXW19:DXW21"/>
    <mergeCell ref="DXF19:DXF21"/>
    <mergeCell ref="DXG19:DXG21"/>
    <mergeCell ref="DXH19:DXI21"/>
    <mergeCell ref="DXJ19:DXJ21"/>
    <mergeCell ref="DXK19:DXK21"/>
    <mergeCell ref="DXN19:DXN21"/>
    <mergeCell ref="DWU19:DWU21"/>
    <mergeCell ref="DWX19:DWX21"/>
    <mergeCell ref="DWY19:DWY21"/>
    <mergeCell ref="DWZ19:DXA21"/>
    <mergeCell ref="DXB19:DXB21"/>
    <mergeCell ref="DXC19:DXC21"/>
    <mergeCell ref="DWL19:DWL21"/>
    <mergeCell ref="DWM19:DWM21"/>
    <mergeCell ref="DWP19:DWP21"/>
    <mergeCell ref="DWQ19:DWQ21"/>
    <mergeCell ref="DWR19:DWS21"/>
    <mergeCell ref="DWT19:DWT21"/>
    <mergeCell ref="DWB19:DWC21"/>
    <mergeCell ref="DWD19:DWD21"/>
    <mergeCell ref="DWE19:DWE21"/>
    <mergeCell ref="DWH19:DWH21"/>
    <mergeCell ref="DWI19:DWI21"/>
    <mergeCell ref="DWJ19:DWK21"/>
    <mergeCell ref="DVS19:DVS21"/>
    <mergeCell ref="DVT19:DVU21"/>
    <mergeCell ref="DVV19:DVV21"/>
    <mergeCell ref="DVW19:DVW21"/>
    <mergeCell ref="DVZ19:DVZ21"/>
    <mergeCell ref="DWA19:DWA21"/>
    <mergeCell ref="DVJ19:DVJ21"/>
    <mergeCell ref="DVK19:DVK21"/>
    <mergeCell ref="DVL19:DVM21"/>
    <mergeCell ref="DVN19:DVN21"/>
    <mergeCell ref="DVO19:DVO21"/>
    <mergeCell ref="DVR19:DVR21"/>
    <mergeCell ref="DUY19:DUY21"/>
    <mergeCell ref="DVB19:DVB21"/>
    <mergeCell ref="DVC19:DVC21"/>
    <mergeCell ref="DVD19:DVE21"/>
    <mergeCell ref="DVF19:DVF21"/>
    <mergeCell ref="DVG19:DVG21"/>
    <mergeCell ref="DUP19:DUP21"/>
    <mergeCell ref="DUQ19:DUQ21"/>
    <mergeCell ref="DUT19:DUT21"/>
    <mergeCell ref="DUU19:DUU21"/>
    <mergeCell ref="DUV19:DUW21"/>
    <mergeCell ref="DUX19:DUX21"/>
    <mergeCell ref="DUF19:DUG21"/>
    <mergeCell ref="DUH19:DUH21"/>
    <mergeCell ref="DUI19:DUI21"/>
    <mergeCell ref="DUL19:DUL21"/>
    <mergeCell ref="DUM19:DUM21"/>
    <mergeCell ref="DUN19:DUO21"/>
    <mergeCell ref="DTW19:DTW21"/>
    <mergeCell ref="DTX19:DTY21"/>
    <mergeCell ref="DTZ19:DTZ21"/>
    <mergeCell ref="DUA19:DUA21"/>
    <mergeCell ref="DUD19:DUD21"/>
    <mergeCell ref="DUE19:DUE21"/>
    <mergeCell ref="DTN19:DTN21"/>
    <mergeCell ref="DTO19:DTO21"/>
    <mergeCell ref="DTP19:DTQ21"/>
    <mergeCell ref="DTR19:DTR21"/>
    <mergeCell ref="DTS19:DTS21"/>
    <mergeCell ref="DTV19:DTV21"/>
    <mergeCell ref="DTC19:DTC21"/>
    <mergeCell ref="DTF19:DTF21"/>
    <mergeCell ref="DTG19:DTG21"/>
    <mergeCell ref="DTH19:DTI21"/>
    <mergeCell ref="DTJ19:DTJ21"/>
    <mergeCell ref="DTK19:DTK21"/>
    <mergeCell ref="DST19:DST21"/>
    <mergeCell ref="DSU19:DSU21"/>
    <mergeCell ref="DSX19:DSX21"/>
    <mergeCell ref="DSY19:DSY21"/>
    <mergeCell ref="DSZ19:DTA21"/>
    <mergeCell ref="DTB19:DTB21"/>
    <mergeCell ref="DSJ19:DSK21"/>
    <mergeCell ref="DSL19:DSL21"/>
    <mergeCell ref="DSM19:DSM21"/>
    <mergeCell ref="DSP19:DSP21"/>
    <mergeCell ref="DSQ19:DSQ21"/>
    <mergeCell ref="DSR19:DSS21"/>
    <mergeCell ref="DSA19:DSA21"/>
    <mergeCell ref="DSB19:DSC21"/>
    <mergeCell ref="DSD19:DSD21"/>
    <mergeCell ref="DSE19:DSE21"/>
    <mergeCell ref="DSH19:DSH21"/>
    <mergeCell ref="DSI19:DSI21"/>
    <mergeCell ref="DRR19:DRR21"/>
    <mergeCell ref="DRS19:DRS21"/>
    <mergeCell ref="DRT19:DRU21"/>
    <mergeCell ref="DRV19:DRV21"/>
    <mergeCell ref="DRW19:DRW21"/>
    <mergeCell ref="DRZ19:DRZ21"/>
    <mergeCell ref="DRG19:DRG21"/>
    <mergeCell ref="DRJ19:DRJ21"/>
    <mergeCell ref="DRK19:DRK21"/>
    <mergeCell ref="DRL19:DRM21"/>
    <mergeCell ref="DRN19:DRN21"/>
    <mergeCell ref="DRO19:DRO21"/>
    <mergeCell ref="DQX19:DQX21"/>
    <mergeCell ref="DQY19:DQY21"/>
    <mergeCell ref="DRB19:DRB21"/>
    <mergeCell ref="DRC19:DRC21"/>
    <mergeCell ref="DRD19:DRE21"/>
    <mergeCell ref="DRF19:DRF21"/>
    <mergeCell ref="DQN19:DQO21"/>
    <mergeCell ref="DQP19:DQP21"/>
    <mergeCell ref="DQQ19:DQQ21"/>
    <mergeCell ref="DQT19:DQT21"/>
    <mergeCell ref="DQU19:DQU21"/>
    <mergeCell ref="DQV19:DQW21"/>
    <mergeCell ref="DQE19:DQE21"/>
    <mergeCell ref="DQF19:DQG21"/>
    <mergeCell ref="DQH19:DQH21"/>
    <mergeCell ref="DQI19:DQI21"/>
    <mergeCell ref="DQL19:DQL21"/>
    <mergeCell ref="DQM19:DQM21"/>
    <mergeCell ref="DPV19:DPV21"/>
    <mergeCell ref="DPW19:DPW21"/>
    <mergeCell ref="DPX19:DPY21"/>
    <mergeCell ref="DPZ19:DPZ21"/>
    <mergeCell ref="DQA19:DQA21"/>
    <mergeCell ref="DQD19:DQD21"/>
    <mergeCell ref="DPK19:DPK21"/>
    <mergeCell ref="DPN19:DPN21"/>
    <mergeCell ref="DPO19:DPO21"/>
    <mergeCell ref="DPP19:DPQ21"/>
    <mergeCell ref="DPR19:DPR21"/>
    <mergeCell ref="DPS19:DPS21"/>
    <mergeCell ref="DPB19:DPB21"/>
    <mergeCell ref="DPC19:DPC21"/>
    <mergeCell ref="DPF19:DPF21"/>
    <mergeCell ref="DPG19:DPG21"/>
    <mergeCell ref="DPH19:DPI21"/>
    <mergeCell ref="DPJ19:DPJ21"/>
    <mergeCell ref="DOR19:DOS21"/>
    <mergeCell ref="DOT19:DOT21"/>
    <mergeCell ref="DOU19:DOU21"/>
    <mergeCell ref="DOX19:DOX21"/>
    <mergeCell ref="DOY19:DOY21"/>
    <mergeCell ref="DOZ19:DPA21"/>
    <mergeCell ref="DOI19:DOI21"/>
    <mergeCell ref="DOJ19:DOK21"/>
    <mergeCell ref="DOL19:DOL21"/>
    <mergeCell ref="DOM19:DOM21"/>
    <mergeCell ref="DOP19:DOP21"/>
    <mergeCell ref="DOQ19:DOQ21"/>
    <mergeCell ref="DNZ19:DNZ21"/>
    <mergeCell ref="DOA19:DOA21"/>
    <mergeCell ref="DOB19:DOC21"/>
    <mergeCell ref="DOD19:DOD21"/>
    <mergeCell ref="DOE19:DOE21"/>
    <mergeCell ref="DOH19:DOH21"/>
    <mergeCell ref="DNO19:DNO21"/>
    <mergeCell ref="DNR19:DNR21"/>
    <mergeCell ref="DNS19:DNS21"/>
    <mergeCell ref="DNT19:DNU21"/>
    <mergeCell ref="DNV19:DNV21"/>
    <mergeCell ref="DNW19:DNW21"/>
    <mergeCell ref="DNF19:DNF21"/>
    <mergeCell ref="DNG19:DNG21"/>
    <mergeCell ref="DNJ19:DNJ21"/>
    <mergeCell ref="DNK19:DNK21"/>
    <mergeCell ref="DNL19:DNM21"/>
    <mergeCell ref="DNN19:DNN21"/>
    <mergeCell ref="DMV19:DMW21"/>
    <mergeCell ref="DMX19:DMX21"/>
    <mergeCell ref="DMY19:DMY21"/>
    <mergeCell ref="DNB19:DNB21"/>
    <mergeCell ref="DNC19:DNC21"/>
    <mergeCell ref="DND19:DNE21"/>
    <mergeCell ref="DMM19:DMM21"/>
    <mergeCell ref="DMN19:DMO21"/>
    <mergeCell ref="DMP19:DMP21"/>
    <mergeCell ref="DMQ19:DMQ21"/>
    <mergeCell ref="DMT19:DMT21"/>
    <mergeCell ref="DMU19:DMU21"/>
    <mergeCell ref="DMD19:DMD21"/>
    <mergeCell ref="DME19:DME21"/>
    <mergeCell ref="DMF19:DMG21"/>
    <mergeCell ref="DMH19:DMH21"/>
    <mergeCell ref="DMI19:DMI21"/>
    <mergeCell ref="DML19:DML21"/>
    <mergeCell ref="DLS19:DLS21"/>
    <mergeCell ref="DLV19:DLV21"/>
    <mergeCell ref="DLW19:DLW21"/>
    <mergeCell ref="DLX19:DLY21"/>
    <mergeCell ref="DLZ19:DLZ21"/>
    <mergeCell ref="DMA19:DMA21"/>
    <mergeCell ref="DLJ19:DLJ21"/>
    <mergeCell ref="DLK19:DLK21"/>
    <mergeCell ref="DLN19:DLN21"/>
    <mergeCell ref="DLO19:DLO21"/>
    <mergeCell ref="DLP19:DLQ21"/>
    <mergeCell ref="DLR19:DLR21"/>
    <mergeCell ref="DKZ19:DLA21"/>
    <mergeCell ref="DLB19:DLB21"/>
    <mergeCell ref="DLC19:DLC21"/>
    <mergeCell ref="DLF19:DLF21"/>
    <mergeCell ref="DLG19:DLG21"/>
    <mergeCell ref="DLH19:DLI21"/>
    <mergeCell ref="DKQ19:DKQ21"/>
    <mergeCell ref="DKR19:DKS21"/>
    <mergeCell ref="DKT19:DKT21"/>
    <mergeCell ref="DKU19:DKU21"/>
    <mergeCell ref="DKX19:DKX21"/>
    <mergeCell ref="DKY19:DKY21"/>
    <mergeCell ref="DKH19:DKH21"/>
    <mergeCell ref="DKI19:DKI21"/>
    <mergeCell ref="DKJ19:DKK21"/>
    <mergeCell ref="DKL19:DKL21"/>
    <mergeCell ref="DKM19:DKM21"/>
    <mergeCell ref="DKP19:DKP21"/>
    <mergeCell ref="DJW19:DJW21"/>
    <mergeCell ref="DJZ19:DJZ21"/>
    <mergeCell ref="DKA19:DKA21"/>
    <mergeCell ref="DKB19:DKC21"/>
    <mergeCell ref="DKD19:DKD21"/>
    <mergeCell ref="DKE19:DKE21"/>
    <mergeCell ref="DJN19:DJN21"/>
    <mergeCell ref="DJO19:DJO21"/>
    <mergeCell ref="DJR19:DJR21"/>
    <mergeCell ref="DJS19:DJS21"/>
    <mergeCell ref="DJT19:DJU21"/>
    <mergeCell ref="DJV19:DJV21"/>
    <mergeCell ref="DJD19:DJE21"/>
    <mergeCell ref="DJF19:DJF21"/>
    <mergeCell ref="DJG19:DJG21"/>
    <mergeCell ref="DJJ19:DJJ21"/>
    <mergeCell ref="DJK19:DJK21"/>
    <mergeCell ref="DJL19:DJM21"/>
    <mergeCell ref="DIU19:DIU21"/>
    <mergeCell ref="DIV19:DIW21"/>
    <mergeCell ref="DIX19:DIX21"/>
    <mergeCell ref="DIY19:DIY21"/>
    <mergeCell ref="DJB19:DJB21"/>
    <mergeCell ref="DJC19:DJC21"/>
    <mergeCell ref="DIL19:DIL21"/>
    <mergeCell ref="DIM19:DIM21"/>
    <mergeCell ref="DIN19:DIO21"/>
    <mergeCell ref="DIP19:DIP21"/>
    <mergeCell ref="DIQ19:DIQ21"/>
    <mergeCell ref="DIT19:DIT21"/>
    <mergeCell ref="DIA19:DIA21"/>
    <mergeCell ref="DID19:DID21"/>
    <mergeCell ref="DIE19:DIE21"/>
    <mergeCell ref="DIF19:DIG21"/>
    <mergeCell ref="DIH19:DIH21"/>
    <mergeCell ref="DII19:DII21"/>
    <mergeCell ref="DHR19:DHR21"/>
    <mergeCell ref="DHS19:DHS21"/>
    <mergeCell ref="DHV19:DHV21"/>
    <mergeCell ref="DHW19:DHW21"/>
    <mergeCell ref="DHX19:DHY21"/>
    <mergeCell ref="DHZ19:DHZ21"/>
    <mergeCell ref="DHH19:DHI21"/>
    <mergeCell ref="DHJ19:DHJ21"/>
    <mergeCell ref="DHK19:DHK21"/>
    <mergeCell ref="DHN19:DHN21"/>
    <mergeCell ref="DHO19:DHO21"/>
    <mergeCell ref="DHP19:DHQ21"/>
    <mergeCell ref="DGY19:DGY21"/>
    <mergeCell ref="DGZ19:DHA21"/>
    <mergeCell ref="DHB19:DHB21"/>
    <mergeCell ref="DHC19:DHC21"/>
    <mergeCell ref="DHF19:DHF21"/>
    <mergeCell ref="DHG19:DHG21"/>
    <mergeCell ref="DGP19:DGP21"/>
    <mergeCell ref="DGQ19:DGQ21"/>
    <mergeCell ref="DGR19:DGS21"/>
    <mergeCell ref="DGT19:DGT21"/>
    <mergeCell ref="DGU19:DGU21"/>
    <mergeCell ref="DGX19:DGX21"/>
    <mergeCell ref="DGE19:DGE21"/>
    <mergeCell ref="DGH19:DGH21"/>
    <mergeCell ref="DGI19:DGI21"/>
    <mergeCell ref="DGJ19:DGK21"/>
    <mergeCell ref="DGL19:DGL21"/>
    <mergeCell ref="DGM19:DGM21"/>
    <mergeCell ref="DFV19:DFV21"/>
    <mergeCell ref="DFW19:DFW21"/>
    <mergeCell ref="DFZ19:DFZ21"/>
    <mergeCell ref="DGA19:DGA21"/>
    <mergeCell ref="DGB19:DGC21"/>
    <mergeCell ref="DGD19:DGD21"/>
    <mergeCell ref="DFL19:DFM21"/>
    <mergeCell ref="DFN19:DFN21"/>
    <mergeCell ref="DFO19:DFO21"/>
    <mergeCell ref="DFR19:DFR21"/>
    <mergeCell ref="DFS19:DFS21"/>
    <mergeCell ref="DFT19:DFU21"/>
    <mergeCell ref="DFC19:DFC21"/>
    <mergeCell ref="DFD19:DFE21"/>
    <mergeCell ref="DFF19:DFF21"/>
    <mergeCell ref="DFG19:DFG21"/>
    <mergeCell ref="DFJ19:DFJ21"/>
    <mergeCell ref="DFK19:DFK21"/>
    <mergeCell ref="DET19:DET21"/>
    <mergeCell ref="DEU19:DEU21"/>
    <mergeCell ref="DEV19:DEW21"/>
    <mergeCell ref="DEX19:DEX21"/>
    <mergeCell ref="DEY19:DEY21"/>
    <mergeCell ref="DFB19:DFB21"/>
    <mergeCell ref="DEI19:DEI21"/>
    <mergeCell ref="DEL19:DEL21"/>
    <mergeCell ref="DEM19:DEM21"/>
    <mergeCell ref="DEN19:DEO21"/>
    <mergeCell ref="DEP19:DEP21"/>
    <mergeCell ref="DEQ19:DEQ21"/>
    <mergeCell ref="DDZ19:DDZ21"/>
    <mergeCell ref="DEA19:DEA21"/>
    <mergeCell ref="DED19:DED21"/>
    <mergeCell ref="DEE19:DEE21"/>
    <mergeCell ref="DEF19:DEG21"/>
    <mergeCell ref="DEH19:DEH21"/>
    <mergeCell ref="DDP19:DDQ21"/>
    <mergeCell ref="DDR19:DDR21"/>
    <mergeCell ref="DDS19:DDS21"/>
    <mergeCell ref="DDV19:DDV21"/>
    <mergeCell ref="DDW19:DDW21"/>
    <mergeCell ref="DDX19:DDY21"/>
    <mergeCell ref="DDG19:DDG21"/>
    <mergeCell ref="DDH19:DDI21"/>
    <mergeCell ref="DDJ19:DDJ21"/>
    <mergeCell ref="DDK19:DDK21"/>
    <mergeCell ref="DDN19:DDN21"/>
    <mergeCell ref="DDO19:DDO21"/>
    <mergeCell ref="DCX19:DCX21"/>
    <mergeCell ref="DCY19:DCY21"/>
    <mergeCell ref="DCZ19:DDA21"/>
    <mergeCell ref="DDB19:DDB21"/>
    <mergeCell ref="DDC19:DDC21"/>
    <mergeCell ref="DDF19:DDF21"/>
    <mergeCell ref="DCM19:DCM21"/>
    <mergeCell ref="DCP19:DCP21"/>
    <mergeCell ref="DCQ19:DCQ21"/>
    <mergeCell ref="DCR19:DCS21"/>
    <mergeCell ref="DCT19:DCT21"/>
    <mergeCell ref="DCU19:DCU21"/>
    <mergeCell ref="DCD19:DCD21"/>
    <mergeCell ref="DCE19:DCE21"/>
    <mergeCell ref="DCH19:DCH21"/>
    <mergeCell ref="DCI19:DCI21"/>
    <mergeCell ref="DCJ19:DCK21"/>
    <mergeCell ref="DCL19:DCL21"/>
    <mergeCell ref="DBT19:DBU21"/>
    <mergeCell ref="DBV19:DBV21"/>
    <mergeCell ref="DBW19:DBW21"/>
    <mergeCell ref="DBZ19:DBZ21"/>
    <mergeCell ref="DCA19:DCA21"/>
    <mergeCell ref="DCB19:DCC21"/>
    <mergeCell ref="DBK19:DBK21"/>
    <mergeCell ref="DBL19:DBM21"/>
    <mergeCell ref="DBN19:DBN21"/>
    <mergeCell ref="DBO19:DBO21"/>
    <mergeCell ref="DBR19:DBR21"/>
    <mergeCell ref="DBS19:DBS21"/>
    <mergeCell ref="DBB19:DBB21"/>
    <mergeCell ref="DBC19:DBC21"/>
    <mergeCell ref="DBD19:DBE21"/>
    <mergeCell ref="DBF19:DBF21"/>
    <mergeCell ref="DBG19:DBG21"/>
    <mergeCell ref="DBJ19:DBJ21"/>
    <mergeCell ref="DAQ19:DAQ21"/>
    <mergeCell ref="DAT19:DAT21"/>
    <mergeCell ref="DAU19:DAU21"/>
    <mergeCell ref="DAV19:DAW21"/>
    <mergeCell ref="DAX19:DAX21"/>
    <mergeCell ref="DAY19:DAY21"/>
    <mergeCell ref="DAH19:DAH21"/>
    <mergeCell ref="DAI19:DAI21"/>
    <mergeCell ref="DAL19:DAL21"/>
    <mergeCell ref="DAM19:DAM21"/>
    <mergeCell ref="DAN19:DAO21"/>
    <mergeCell ref="DAP19:DAP21"/>
    <mergeCell ref="CZX19:CZY21"/>
    <mergeCell ref="CZZ19:CZZ21"/>
    <mergeCell ref="DAA19:DAA21"/>
    <mergeCell ref="DAD19:DAD21"/>
    <mergeCell ref="DAE19:DAE21"/>
    <mergeCell ref="DAF19:DAG21"/>
    <mergeCell ref="CZO19:CZO21"/>
    <mergeCell ref="CZP19:CZQ21"/>
    <mergeCell ref="CZR19:CZR21"/>
    <mergeCell ref="CZS19:CZS21"/>
    <mergeCell ref="CZV19:CZV21"/>
    <mergeCell ref="CZW19:CZW21"/>
    <mergeCell ref="CZF19:CZF21"/>
    <mergeCell ref="CZG19:CZG21"/>
    <mergeCell ref="CZH19:CZI21"/>
    <mergeCell ref="CZJ19:CZJ21"/>
    <mergeCell ref="CZK19:CZK21"/>
    <mergeCell ref="CZN19:CZN21"/>
    <mergeCell ref="CYU19:CYU21"/>
    <mergeCell ref="CYX19:CYX21"/>
    <mergeCell ref="CYY19:CYY21"/>
    <mergeCell ref="CYZ19:CZA21"/>
    <mergeCell ref="CZB19:CZB21"/>
    <mergeCell ref="CZC19:CZC21"/>
    <mergeCell ref="CYL19:CYL21"/>
    <mergeCell ref="CYM19:CYM21"/>
    <mergeCell ref="CYP19:CYP21"/>
    <mergeCell ref="CYQ19:CYQ21"/>
    <mergeCell ref="CYR19:CYS21"/>
    <mergeCell ref="CYT19:CYT21"/>
    <mergeCell ref="CYB19:CYC21"/>
    <mergeCell ref="CYD19:CYD21"/>
    <mergeCell ref="CYE19:CYE21"/>
    <mergeCell ref="CYH19:CYH21"/>
    <mergeCell ref="CYI19:CYI21"/>
    <mergeCell ref="CYJ19:CYK21"/>
    <mergeCell ref="CXS19:CXS21"/>
    <mergeCell ref="CXT19:CXU21"/>
    <mergeCell ref="CXV19:CXV21"/>
    <mergeCell ref="CXW19:CXW21"/>
    <mergeCell ref="CXZ19:CXZ21"/>
    <mergeCell ref="CYA19:CYA21"/>
    <mergeCell ref="CXJ19:CXJ21"/>
    <mergeCell ref="CXK19:CXK21"/>
    <mergeCell ref="CXL19:CXM21"/>
    <mergeCell ref="CXN19:CXN21"/>
    <mergeCell ref="CXO19:CXO21"/>
    <mergeCell ref="CXR19:CXR21"/>
    <mergeCell ref="CWY19:CWY21"/>
    <mergeCell ref="CXB19:CXB21"/>
    <mergeCell ref="CXC19:CXC21"/>
    <mergeCell ref="CXD19:CXE21"/>
    <mergeCell ref="CXF19:CXF21"/>
    <mergeCell ref="CXG19:CXG21"/>
    <mergeCell ref="CWP19:CWP21"/>
    <mergeCell ref="CWQ19:CWQ21"/>
    <mergeCell ref="CWT19:CWT21"/>
    <mergeCell ref="CWU19:CWU21"/>
    <mergeCell ref="CWV19:CWW21"/>
    <mergeCell ref="CWX19:CWX21"/>
    <mergeCell ref="CWF19:CWG21"/>
    <mergeCell ref="CWH19:CWH21"/>
    <mergeCell ref="CWI19:CWI21"/>
    <mergeCell ref="CWL19:CWL21"/>
    <mergeCell ref="CWM19:CWM21"/>
    <mergeCell ref="CWN19:CWO21"/>
    <mergeCell ref="CVW19:CVW21"/>
    <mergeCell ref="CVX19:CVY21"/>
    <mergeCell ref="CVZ19:CVZ21"/>
    <mergeCell ref="CWA19:CWA21"/>
    <mergeCell ref="CWD19:CWD21"/>
    <mergeCell ref="CWE19:CWE21"/>
    <mergeCell ref="CVN19:CVN21"/>
    <mergeCell ref="CVO19:CVO21"/>
    <mergeCell ref="CVP19:CVQ21"/>
    <mergeCell ref="CVR19:CVR21"/>
    <mergeCell ref="CVS19:CVS21"/>
    <mergeCell ref="CVV19:CVV21"/>
    <mergeCell ref="CVC19:CVC21"/>
    <mergeCell ref="CVF19:CVF21"/>
    <mergeCell ref="CVG19:CVG21"/>
    <mergeCell ref="CVH19:CVI21"/>
    <mergeCell ref="CVJ19:CVJ21"/>
    <mergeCell ref="CVK19:CVK21"/>
    <mergeCell ref="CUT19:CUT21"/>
    <mergeCell ref="CUU19:CUU21"/>
    <mergeCell ref="CUX19:CUX21"/>
    <mergeCell ref="CUY19:CUY21"/>
    <mergeCell ref="CUZ19:CVA21"/>
    <mergeCell ref="CVB19:CVB21"/>
    <mergeCell ref="CUJ19:CUK21"/>
    <mergeCell ref="CUL19:CUL21"/>
    <mergeCell ref="CUM19:CUM21"/>
    <mergeCell ref="CUP19:CUP21"/>
    <mergeCell ref="CUQ19:CUQ21"/>
    <mergeCell ref="CUR19:CUS21"/>
    <mergeCell ref="CUA19:CUA21"/>
    <mergeCell ref="CUB19:CUC21"/>
    <mergeCell ref="CUD19:CUD21"/>
    <mergeCell ref="CUE19:CUE21"/>
    <mergeCell ref="CUH19:CUH21"/>
    <mergeCell ref="CUI19:CUI21"/>
    <mergeCell ref="CTR19:CTR21"/>
    <mergeCell ref="CTS19:CTS21"/>
    <mergeCell ref="CTT19:CTU21"/>
    <mergeCell ref="CTV19:CTV21"/>
    <mergeCell ref="CTW19:CTW21"/>
    <mergeCell ref="CTZ19:CTZ21"/>
    <mergeCell ref="CTG19:CTG21"/>
    <mergeCell ref="CTJ19:CTJ21"/>
    <mergeCell ref="CTK19:CTK21"/>
    <mergeCell ref="CTL19:CTM21"/>
    <mergeCell ref="CTN19:CTN21"/>
    <mergeCell ref="CTO19:CTO21"/>
    <mergeCell ref="CSX19:CSX21"/>
    <mergeCell ref="CSY19:CSY21"/>
    <mergeCell ref="CTB19:CTB21"/>
    <mergeCell ref="CTC19:CTC21"/>
    <mergeCell ref="CTD19:CTE21"/>
    <mergeCell ref="CTF19:CTF21"/>
    <mergeCell ref="CSN19:CSO21"/>
    <mergeCell ref="CSP19:CSP21"/>
    <mergeCell ref="CSQ19:CSQ21"/>
    <mergeCell ref="CST19:CST21"/>
    <mergeCell ref="CSU19:CSU21"/>
    <mergeCell ref="CSV19:CSW21"/>
    <mergeCell ref="CSE19:CSE21"/>
    <mergeCell ref="CSF19:CSG21"/>
    <mergeCell ref="CSH19:CSH21"/>
    <mergeCell ref="CSI19:CSI21"/>
    <mergeCell ref="CSL19:CSL21"/>
    <mergeCell ref="CSM19:CSM21"/>
    <mergeCell ref="CRV19:CRV21"/>
    <mergeCell ref="CRW19:CRW21"/>
    <mergeCell ref="CRX19:CRY21"/>
    <mergeCell ref="CRZ19:CRZ21"/>
    <mergeCell ref="CSA19:CSA21"/>
    <mergeCell ref="CSD19:CSD21"/>
    <mergeCell ref="CRK19:CRK21"/>
    <mergeCell ref="CRN19:CRN21"/>
    <mergeCell ref="CRO19:CRO21"/>
    <mergeCell ref="CRP19:CRQ21"/>
    <mergeCell ref="CRR19:CRR21"/>
    <mergeCell ref="CRS19:CRS21"/>
    <mergeCell ref="CRB19:CRB21"/>
    <mergeCell ref="CRC19:CRC21"/>
    <mergeCell ref="CRF19:CRF21"/>
    <mergeCell ref="CRG19:CRG21"/>
    <mergeCell ref="CRH19:CRI21"/>
    <mergeCell ref="CRJ19:CRJ21"/>
    <mergeCell ref="CQR19:CQS21"/>
    <mergeCell ref="CQT19:CQT21"/>
    <mergeCell ref="CQU19:CQU21"/>
    <mergeCell ref="CQX19:CQX21"/>
    <mergeCell ref="CQY19:CQY21"/>
    <mergeCell ref="CQZ19:CRA21"/>
    <mergeCell ref="CQI19:CQI21"/>
    <mergeCell ref="CQJ19:CQK21"/>
    <mergeCell ref="CQL19:CQL21"/>
    <mergeCell ref="CQM19:CQM21"/>
    <mergeCell ref="CQP19:CQP21"/>
    <mergeCell ref="CQQ19:CQQ21"/>
    <mergeCell ref="CPZ19:CPZ21"/>
    <mergeCell ref="CQA19:CQA21"/>
    <mergeCell ref="CQB19:CQC21"/>
    <mergeCell ref="CQD19:CQD21"/>
    <mergeCell ref="CQE19:CQE21"/>
    <mergeCell ref="CQH19:CQH21"/>
    <mergeCell ref="CPO19:CPO21"/>
    <mergeCell ref="CPR19:CPR21"/>
    <mergeCell ref="CPS19:CPS21"/>
    <mergeCell ref="CPT19:CPU21"/>
    <mergeCell ref="CPV19:CPV21"/>
    <mergeCell ref="CPW19:CPW21"/>
    <mergeCell ref="CPF19:CPF21"/>
    <mergeCell ref="CPG19:CPG21"/>
    <mergeCell ref="CPJ19:CPJ21"/>
    <mergeCell ref="CPK19:CPK21"/>
    <mergeCell ref="CPL19:CPM21"/>
    <mergeCell ref="CPN19:CPN21"/>
    <mergeCell ref="COV19:COW21"/>
    <mergeCell ref="COX19:COX21"/>
    <mergeCell ref="COY19:COY21"/>
    <mergeCell ref="CPB19:CPB21"/>
    <mergeCell ref="CPC19:CPC21"/>
    <mergeCell ref="CPD19:CPE21"/>
    <mergeCell ref="COM19:COM21"/>
    <mergeCell ref="CON19:COO21"/>
    <mergeCell ref="COP19:COP21"/>
    <mergeCell ref="COQ19:COQ21"/>
    <mergeCell ref="COT19:COT21"/>
    <mergeCell ref="COU19:COU21"/>
    <mergeCell ref="COD19:COD21"/>
    <mergeCell ref="COE19:COE21"/>
    <mergeCell ref="COF19:COG21"/>
    <mergeCell ref="COH19:COH21"/>
    <mergeCell ref="COI19:COI21"/>
    <mergeCell ref="COL19:COL21"/>
    <mergeCell ref="CNS19:CNS21"/>
    <mergeCell ref="CNV19:CNV21"/>
    <mergeCell ref="CNW19:CNW21"/>
    <mergeCell ref="CNX19:CNY21"/>
    <mergeCell ref="CNZ19:CNZ21"/>
    <mergeCell ref="COA19:COA21"/>
    <mergeCell ref="CNJ19:CNJ21"/>
    <mergeCell ref="CNK19:CNK21"/>
    <mergeCell ref="CNN19:CNN21"/>
    <mergeCell ref="CNO19:CNO21"/>
    <mergeCell ref="CNP19:CNQ21"/>
    <mergeCell ref="CNR19:CNR21"/>
    <mergeCell ref="CMZ19:CNA21"/>
    <mergeCell ref="CNB19:CNB21"/>
    <mergeCell ref="CNC19:CNC21"/>
    <mergeCell ref="CNF19:CNF21"/>
    <mergeCell ref="CNG19:CNG21"/>
    <mergeCell ref="CNH19:CNI21"/>
    <mergeCell ref="CMQ19:CMQ21"/>
    <mergeCell ref="CMR19:CMS21"/>
    <mergeCell ref="CMT19:CMT21"/>
    <mergeCell ref="CMU19:CMU21"/>
    <mergeCell ref="CMX19:CMX21"/>
    <mergeCell ref="CMY19:CMY21"/>
    <mergeCell ref="CMH19:CMH21"/>
    <mergeCell ref="CMI19:CMI21"/>
    <mergeCell ref="CMJ19:CMK21"/>
    <mergeCell ref="CML19:CML21"/>
    <mergeCell ref="CMM19:CMM21"/>
    <mergeCell ref="CMP19:CMP21"/>
    <mergeCell ref="CLW19:CLW21"/>
    <mergeCell ref="CLZ19:CLZ21"/>
    <mergeCell ref="CMA19:CMA21"/>
    <mergeCell ref="CMB19:CMC21"/>
    <mergeCell ref="CMD19:CMD21"/>
    <mergeCell ref="CME19:CME21"/>
    <mergeCell ref="CLN19:CLN21"/>
    <mergeCell ref="CLO19:CLO21"/>
    <mergeCell ref="CLR19:CLR21"/>
    <mergeCell ref="CLS19:CLS21"/>
    <mergeCell ref="CLT19:CLU21"/>
    <mergeCell ref="CLV19:CLV21"/>
    <mergeCell ref="CLD19:CLE21"/>
    <mergeCell ref="CLF19:CLF21"/>
    <mergeCell ref="CLG19:CLG21"/>
    <mergeCell ref="CLJ19:CLJ21"/>
    <mergeCell ref="CLK19:CLK21"/>
    <mergeCell ref="CLL19:CLM21"/>
    <mergeCell ref="CKU19:CKU21"/>
    <mergeCell ref="CKV19:CKW21"/>
    <mergeCell ref="CKX19:CKX21"/>
    <mergeCell ref="CKY19:CKY21"/>
    <mergeCell ref="CLB19:CLB21"/>
    <mergeCell ref="CLC19:CLC21"/>
    <mergeCell ref="CKL19:CKL21"/>
    <mergeCell ref="CKM19:CKM21"/>
    <mergeCell ref="CKN19:CKO21"/>
    <mergeCell ref="CKP19:CKP21"/>
    <mergeCell ref="CKQ19:CKQ21"/>
    <mergeCell ref="CKT19:CKT21"/>
    <mergeCell ref="CKA19:CKA21"/>
    <mergeCell ref="CKD19:CKD21"/>
    <mergeCell ref="CKE19:CKE21"/>
    <mergeCell ref="CKF19:CKG21"/>
    <mergeCell ref="CKH19:CKH21"/>
    <mergeCell ref="CKI19:CKI21"/>
    <mergeCell ref="CJR19:CJR21"/>
    <mergeCell ref="CJS19:CJS21"/>
    <mergeCell ref="CJV19:CJV21"/>
    <mergeCell ref="CJW19:CJW21"/>
    <mergeCell ref="CJX19:CJY21"/>
    <mergeCell ref="CJZ19:CJZ21"/>
    <mergeCell ref="CJH19:CJI21"/>
    <mergeCell ref="CJJ19:CJJ21"/>
    <mergeCell ref="CJK19:CJK21"/>
    <mergeCell ref="CJN19:CJN21"/>
    <mergeCell ref="CJO19:CJO21"/>
    <mergeCell ref="CJP19:CJQ21"/>
    <mergeCell ref="CIY19:CIY21"/>
    <mergeCell ref="CIZ19:CJA21"/>
    <mergeCell ref="CJB19:CJB21"/>
    <mergeCell ref="CJC19:CJC21"/>
    <mergeCell ref="CJF19:CJF21"/>
    <mergeCell ref="CJG19:CJG21"/>
    <mergeCell ref="CIP19:CIP21"/>
    <mergeCell ref="CIQ19:CIQ21"/>
    <mergeCell ref="CIR19:CIS21"/>
    <mergeCell ref="CIT19:CIT21"/>
    <mergeCell ref="CIU19:CIU21"/>
    <mergeCell ref="CIX19:CIX21"/>
    <mergeCell ref="CIE19:CIE21"/>
    <mergeCell ref="CIH19:CIH21"/>
    <mergeCell ref="CII19:CII21"/>
    <mergeCell ref="CIJ19:CIK21"/>
    <mergeCell ref="CIL19:CIL21"/>
    <mergeCell ref="CIM19:CIM21"/>
    <mergeCell ref="CHV19:CHV21"/>
    <mergeCell ref="CHW19:CHW21"/>
    <mergeCell ref="CHZ19:CHZ21"/>
    <mergeCell ref="CIA19:CIA21"/>
    <mergeCell ref="CIB19:CIC21"/>
    <mergeCell ref="CID19:CID21"/>
    <mergeCell ref="CHL19:CHM21"/>
    <mergeCell ref="CHN19:CHN21"/>
    <mergeCell ref="CHO19:CHO21"/>
    <mergeCell ref="CHR19:CHR21"/>
    <mergeCell ref="CHS19:CHS21"/>
    <mergeCell ref="CHT19:CHU21"/>
    <mergeCell ref="CHC19:CHC21"/>
    <mergeCell ref="CHD19:CHE21"/>
    <mergeCell ref="CHF19:CHF21"/>
    <mergeCell ref="CHG19:CHG21"/>
    <mergeCell ref="CHJ19:CHJ21"/>
    <mergeCell ref="CHK19:CHK21"/>
    <mergeCell ref="CGT19:CGT21"/>
    <mergeCell ref="CGU19:CGU21"/>
    <mergeCell ref="CGV19:CGW21"/>
    <mergeCell ref="CGX19:CGX21"/>
    <mergeCell ref="CGY19:CGY21"/>
    <mergeCell ref="CHB19:CHB21"/>
    <mergeCell ref="CGI19:CGI21"/>
    <mergeCell ref="CGL19:CGL21"/>
    <mergeCell ref="CGM19:CGM21"/>
    <mergeCell ref="CGN19:CGO21"/>
    <mergeCell ref="CGP19:CGP21"/>
    <mergeCell ref="CGQ19:CGQ21"/>
    <mergeCell ref="CFZ19:CFZ21"/>
    <mergeCell ref="CGA19:CGA21"/>
    <mergeCell ref="CGD19:CGD21"/>
    <mergeCell ref="CGE19:CGE21"/>
    <mergeCell ref="CGF19:CGG21"/>
    <mergeCell ref="CGH19:CGH21"/>
    <mergeCell ref="CFP19:CFQ21"/>
    <mergeCell ref="CFR19:CFR21"/>
    <mergeCell ref="CFS19:CFS21"/>
    <mergeCell ref="CFV19:CFV21"/>
    <mergeCell ref="CFW19:CFW21"/>
    <mergeCell ref="CFX19:CFY21"/>
    <mergeCell ref="CFG19:CFG21"/>
    <mergeCell ref="CFH19:CFI21"/>
    <mergeCell ref="CFJ19:CFJ21"/>
    <mergeCell ref="CFK19:CFK21"/>
    <mergeCell ref="CFN19:CFN21"/>
    <mergeCell ref="CFO19:CFO21"/>
    <mergeCell ref="CEX19:CEX21"/>
    <mergeCell ref="CEY19:CEY21"/>
    <mergeCell ref="CEZ19:CFA21"/>
    <mergeCell ref="CFB19:CFB21"/>
    <mergeCell ref="CFC19:CFC21"/>
    <mergeCell ref="CFF19:CFF21"/>
    <mergeCell ref="CEM19:CEM21"/>
    <mergeCell ref="CEP19:CEP21"/>
    <mergeCell ref="CEQ19:CEQ21"/>
    <mergeCell ref="CER19:CES21"/>
    <mergeCell ref="CET19:CET21"/>
    <mergeCell ref="CEU19:CEU21"/>
    <mergeCell ref="CED19:CED21"/>
    <mergeCell ref="CEE19:CEE21"/>
    <mergeCell ref="CEH19:CEH21"/>
    <mergeCell ref="CEI19:CEI21"/>
    <mergeCell ref="CEJ19:CEK21"/>
    <mergeCell ref="CEL19:CEL21"/>
    <mergeCell ref="CDT19:CDU21"/>
    <mergeCell ref="CDV19:CDV21"/>
    <mergeCell ref="CDW19:CDW21"/>
    <mergeCell ref="CDZ19:CDZ21"/>
    <mergeCell ref="CEA19:CEA21"/>
    <mergeCell ref="CEB19:CEC21"/>
    <mergeCell ref="CDK19:CDK21"/>
    <mergeCell ref="CDL19:CDM21"/>
    <mergeCell ref="CDN19:CDN21"/>
    <mergeCell ref="CDO19:CDO21"/>
    <mergeCell ref="CDR19:CDR21"/>
    <mergeCell ref="CDS19:CDS21"/>
    <mergeCell ref="CDB19:CDB21"/>
    <mergeCell ref="CDC19:CDC21"/>
    <mergeCell ref="CDD19:CDE21"/>
    <mergeCell ref="CDF19:CDF21"/>
    <mergeCell ref="CDG19:CDG21"/>
    <mergeCell ref="CDJ19:CDJ21"/>
    <mergeCell ref="CCQ19:CCQ21"/>
    <mergeCell ref="CCT19:CCT21"/>
    <mergeCell ref="CCU19:CCU21"/>
    <mergeCell ref="CCV19:CCW21"/>
    <mergeCell ref="CCX19:CCX21"/>
    <mergeCell ref="CCY19:CCY21"/>
    <mergeCell ref="CCH19:CCH21"/>
    <mergeCell ref="CCI19:CCI21"/>
    <mergeCell ref="CCL19:CCL21"/>
    <mergeCell ref="CCM19:CCM21"/>
    <mergeCell ref="CCN19:CCO21"/>
    <mergeCell ref="CCP19:CCP21"/>
    <mergeCell ref="CBX19:CBY21"/>
    <mergeCell ref="CBZ19:CBZ21"/>
    <mergeCell ref="CCA19:CCA21"/>
    <mergeCell ref="CCD19:CCD21"/>
    <mergeCell ref="CCE19:CCE21"/>
    <mergeCell ref="CCF19:CCG21"/>
    <mergeCell ref="CBO19:CBO21"/>
    <mergeCell ref="CBP19:CBQ21"/>
    <mergeCell ref="CBR19:CBR21"/>
    <mergeCell ref="CBS19:CBS21"/>
    <mergeCell ref="CBV19:CBV21"/>
    <mergeCell ref="CBW19:CBW21"/>
    <mergeCell ref="CBF19:CBF21"/>
    <mergeCell ref="CBG19:CBG21"/>
    <mergeCell ref="CBH19:CBI21"/>
    <mergeCell ref="CBJ19:CBJ21"/>
    <mergeCell ref="CBK19:CBK21"/>
    <mergeCell ref="CBN19:CBN21"/>
    <mergeCell ref="CAU19:CAU21"/>
    <mergeCell ref="CAX19:CAX21"/>
    <mergeCell ref="CAY19:CAY21"/>
    <mergeCell ref="CAZ19:CBA21"/>
    <mergeCell ref="CBB19:CBB21"/>
    <mergeCell ref="CBC19:CBC21"/>
    <mergeCell ref="CAL19:CAL21"/>
    <mergeCell ref="CAM19:CAM21"/>
    <mergeCell ref="CAP19:CAP21"/>
    <mergeCell ref="CAQ19:CAQ21"/>
    <mergeCell ref="CAR19:CAS21"/>
    <mergeCell ref="CAT19:CAT21"/>
    <mergeCell ref="CAB19:CAC21"/>
    <mergeCell ref="CAD19:CAD21"/>
    <mergeCell ref="CAE19:CAE21"/>
    <mergeCell ref="CAH19:CAH21"/>
    <mergeCell ref="CAI19:CAI21"/>
    <mergeCell ref="CAJ19:CAK21"/>
    <mergeCell ref="BZS19:BZS21"/>
    <mergeCell ref="BZT19:BZU21"/>
    <mergeCell ref="BZV19:BZV21"/>
    <mergeCell ref="BZW19:BZW21"/>
    <mergeCell ref="BZZ19:BZZ21"/>
    <mergeCell ref="CAA19:CAA21"/>
    <mergeCell ref="BZJ19:BZJ21"/>
    <mergeCell ref="BZK19:BZK21"/>
    <mergeCell ref="BZL19:BZM21"/>
    <mergeCell ref="BZN19:BZN21"/>
    <mergeCell ref="BZO19:BZO21"/>
    <mergeCell ref="BZR19:BZR21"/>
    <mergeCell ref="BYY19:BYY21"/>
    <mergeCell ref="BZB19:BZB21"/>
    <mergeCell ref="BZC19:BZC21"/>
    <mergeCell ref="BZD19:BZE21"/>
    <mergeCell ref="BZF19:BZF21"/>
    <mergeCell ref="BZG19:BZG21"/>
    <mergeCell ref="BYP19:BYP21"/>
    <mergeCell ref="BYQ19:BYQ21"/>
    <mergeCell ref="BYT19:BYT21"/>
    <mergeCell ref="BYU19:BYU21"/>
    <mergeCell ref="BYV19:BYW21"/>
    <mergeCell ref="BYX19:BYX21"/>
    <mergeCell ref="BYF19:BYG21"/>
    <mergeCell ref="BYH19:BYH21"/>
    <mergeCell ref="BYI19:BYI21"/>
    <mergeCell ref="BYL19:BYL21"/>
    <mergeCell ref="BYM19:BYM21"/>
    <mergeCell ref="BYN19:BYO21"/>
    <mergeCell ref="BXW19:BXW21"/>
    <mergeCell ref="BXX19:BXY21"/>
    <mergeCell ref="BXZ19:BXZ21"/>
    <mergeCell ref="BYA19:BYA21"/>
    <mergeCell ref="BYD19:BYD21"/>
    <mergeCell ref="BYE19:BYE21"/>
    <mergeCell ref="BXN19:BXN21"/>
    <mergeCell ref="BXO19:BXO21"/>
    <mergeCell ref="BXP19:BXQ21"/>
    <mergeCell ref="BXR19:BXR21"/>
    <mergeCell ref="BXS19:BXS21"/>
    <mergeCell ref="BXV19:BXV21"/>
    <mergeCell ref="BXC19:BXC21"/>
    <mergeCell ref="BXF19:BXF21"/>
    <mergeCell ref="BXG19:BXG21"/>
    <mergeCell ref="BXH19:BXI21"/>
    <mergeCell ref="BXJ19:BXJ21"/>
    <mergeCell ref="BXK19:BXK21"/>
    <mergeCell ref="BWT19:BWT21"/>
    <mergeCell ref="BWU19:BWU21"/>
    <mergeCell ref="BWX19:BWX21"/>
    <mergeCell ref="BWY19:BWY21"/>
    <mergeCell ref="BWZ19:BXA21"/>
    <mergeCell ref="BXB19:BXB21"/>
    <mergeCell ref="BWJ19:BWK21"/>
    <mergeCell ref="BWL19:BWL21"/>
    <mergeCell ref="BWM19:BWM21"/>
    <mergeCell ref="BWP19:BWP21"/>
    <mergeCell ref="BWQ19:BWQ21"/>
    <mergeCell ref="BWR19:BWS21"/>
    <mergeCell ref="BWA19:BWA21"/>
    <mergeCell ref="BWB19:BWC21"/>
    <mergeCell ref="BWD19:BWD21"/>
    <mergeCell ref="BWE19:BWE21"/>
    <mergeCell ref="BWH19:BWH21"/>
    <mergeCell ref="BWI19:BWI21"/>
    <mergeCell ref="BVR19:BVR21"/>
    <mergeCell ref="BVS19:BVS21"/>
    <mergeCell ref="BVT19:BVU21"/>
    <mergeCell ref="BVV19:BVV21"/>
    <mergeCell ref="BVW19:BVW21"/>
    <mergeCell ref="BVZ19:BVZ21"/>
    <mergeCell ref="BVG19:BVG21"/>
    <mergeCell ref="BVJ19:BVJ21"/>
    <mergeCell ref="BVK19:BVK21"/>
    <mergeCell ref="BVL19:BVM21"/>
    <mergeCell ref="BVN19:BVN21"/>
    <mergeCell ref="BVO19:BVO21"/>
    <mergeCell ref="BUX19:BUX21"/>
    <mergeCell ref="BUY19:BUY21"/>
    <mergeCell ref="BVB19:BVB21"/>
    <mergeCell ref="BVC19:BVC21"/>
    <mergeCell ref="BVD19:BVE21"/>
    <mergeCell ref="BVF19:BVF21"/>
    <mergeCell ref="BUN19:BUO21"/>
    <mergeCell ref="BUP19:BUP21"/>
    <mergeCell ref="BUQ19:BUQ21"/>
    <mergeCell ref="BUT19:BUT21"/>
    <mergeCell ref="BUU19:BUU21"/>
    <mergeCell ref="BUV19:BUW21"/>
    <mergeCell ref="BUE19:BUE21"/>
    <mergeCell ref="BUF19:BUG21"/>
    <mergeCell ref="BUH19:BUH21"/>
    <mergeCell ref="BUI19:BUI21"/>
    <mergeCell ref="BUL19:BUL21"/>
    <mergeCell ref="BUM19:BUM21"/>
    <mergeCell ref="BTV19:BTV21"/>
    <mergeCell ref="BTW19:BTW21"/>
    <mergeCell ref="BTX19:BTY21"/>
    <mergeCell ref="BTZ19:BTZ21"/>
    <mergeCell ref="BUA19:BUA21"/>
    <mergeCell ref="BUD19:BUD21"/>
    <mergeCell ref="BTK19:BTK21"/>
    <mergeCell ref="BTN19:BTN21"/>
    <mergeCell ref="BTO19:BTO21"/>
    <mergeCell ref="BTP19:BTQ21"/>
    <mergeCell ref="BTR19:BTR21"/>
    <mergeCell ref="BTS19:BTS21"/>
    <mergeCell ref="BTB19:BTB21"/>
    <mergeCell ref="BTC19:BTC21"/>
    <mergeCell ref="BTF19:BTF21"/>
    <mergeCell ref="BTG19:BTG21"/>
    <mergeCell ref="BTH19:BTI21"/>
    <mergeCell ref="BTJ19:BTJ21"/>
    <mergeCell ref="BSR19:BSS21"/>
    <mergeCell ref="BST19:BST21"/>
    <mergeCell ref="BSU19:BSU21"/>
    <mergeCell ref="BSX19:BSX21"/>
    <mergeCell ref="BSY19:BSY21"/>
    <mergeCell ref="BSZ19:BTA21"/>
    <mergeCell ref="BSI19:BSI21"/>
    <mergeCell ref="BSJ19:BSK21"/>
    <mergeCell ref="BSL19:BSL21"/>
    <mergeCell ref="BSM19:BSM21"/>
    <mergeCell ref="BSP19:BSP21"/>
    <mergeCell ref="BSQ19:BSQ21"/>
    <mergeCell ref="BRZ19:BRZ21"/>
    <mergeCell ref="BSA19:BSA21"/>
    <mergeCell ref="BSB19:BSC21"/>
    <mergeCell ref="BSD19:BSD21"/>
    <mergeCell ref="BSE19:BSE21"/>
    <mergeCell ref="BSH19:BSH21"/>
    <mergeCell ref="BRO19:BRO21"/>
    <mergeCell ref="BRR19:BRR21"/>
    <mergeCell ref="BRS19:BRS21"/>
    <mergeCell ref="BRT19:BRU21"/>
    <mergeCell ref="BRV19:BRV21"/>
    <mergeCell ref="BRW19:BRW21"/>
    <mergeCell ref="BRF19:BRF21"/>
    <mergeCell ref="BRG19:BRG21"/>
    <mergeCell ref="BRJ19:BRJ21"/>
    <mergeCell ref="BRK19:BRK21"/>
    <mergeCell ref="BRL19:BRM21"/>
    <mergeCell ref="BRN19:BRN21"/>
    <mergeCell ref="BQV19:BQW21"/>
    <mergeCell ref="BQX19:BQX21"/>
    <mergeCell ref="BQY19:BQY21"/>
    <mergeCell ref="BRB19:BRB21"/>
    <mergeCell ref="BRC19:BRC21"/>
    <mergeCell ref="BRD19:BRE21"/>
    <mergeCell ref="BQM19:BQM21"/>
    <mergeCell ref="BQN19:BQO21"/>
    <mergeCell ref="BQP19:BQP21"/>
    <mergeCell ref="BQQ19:BQQ21"/>
    <mergeCell ref="BQT19:BQT21"/>
    <mergeCell ref="BQU19:BQU21"/>
    <mergeCell ref="BQD19:BQD21"/>
    <mergeCell ref="BQE19:BQE21"/>
    <mergeCell ref="BQF19:BQG21"/>
    <mergeCell ref="BQH19:BQH21"/>
    <mergeCell ref="BQI19:BQI21"/>
    <mergeCell ref="BQL19:BQL21"/>
    <mergeCell ref="BPS19:BPS21"/>
    <mergeCell ref="BPV19:BPV21"/>
    <mergeCell ref="BPW19:BPW21"/>
    <mergeCell ref="BPX19:BPY21"/>
    <mergeCell ref="BPZ19:BPZ21"/>
    <mergeCell ref="BQA19:BQA21"/>
    <mergeCell ref="BPJ19:BPJ21"/>
    <mergeCell ref="BPK19:BPK21"/>
    <mergeCell ref="BPN19:BPN21"/>
    <mergeCell ref="BPO19:BPO21"/>
    <mergeCell ref="BPP19:BPQ21"/>
    <mergeCell ref="BPR19:BPR21"/>
    <mergeCell ref="BOZ19:BPA21"/>
    <mergeCell ref="BPB19:BPB21"/>
    <mergeCell ref="BPC19:BPC21"/>
    <mergeCell ref="BPF19:BPF21"/>
    <mergeCell ref="BPG19:BPG21"/>
    <mergeCell ref="BPH19:BPI21"/>
    <mergeCell ref="BOQ19:BOQ21"/>
    <mergeCell ref="BOR19:BOS21"/>
    <mergeCell ref="BOT19:BOT21"/>
    <mergeCell ref="BOU19:BOU21"/>
    <mergeCell ref="BOX19:BOX21"/>
    <mergeCell ref="BOY19:BOY21"/>
    <mergeCell ref="BOH19:BOH21"/>
    <mergeCell ref="BOI19:BOI21"/>
    <mergeCell ref="BOJ19:BOK21"/>
    <mergeCell ref="BOL19:BOL21"/>
    <mergeCell ref="BOM19:BOM21"/>
    <mergeCell ref="BOP19:BOP21"/>
    <mergeCell ref="BNW19:BNW21"/>
    <mergeCell ref="BNZ19:BNZ21"/>
    <mergeCell ref="BOA19:BOA21"/>
    <mergeCell ref="BOB19:BOC21"/>
    <mergeCell ref="BOD19:BOD21"/>
    <mergeCell ref="BOE19:BOE21"/>
    <mergeCell ref="BNN19:BNN21"/>
    <mergeCell ref="BNO19:BNO21"/>
    <mergeCell ref="BNR19:BNR21"/>
    <mergeCell ref="BNS19:BNS21"/>
    <mergeCell ref="BNT19:BNU21"/>
    <mergeCell ref="BNV19:BNV21"/>
    <mergeCell ref="BND19:BNE21"/>
    <mergeCell ref="BNF19:BNF21"/>
    <mergeCell ref="BNG19:BNG21"/>
    <mergeCell ref="BNJ19:BNJ21"/>
    <mergeCell ref="BNK19:BNK21"/>
    <mergeCell ref="BNL19:BNM21"/>
    <mergeCell ref="BMU19:BMU21"/>
    <mergeCell ref="BMV19:BMW21"/>
    <mergeCell ref="BMX19:BMX21"/>
    <mergeCell ref="BMY19:BMY21"/>
    <mergeCell ref="BNB19:BNB21"/>
    <mergeCell ref="BNC19:BNC21"/>
    <mergeCell ref="BML19:BML21"/>
    <mergeCell ref="BMM19:BMM21"/>
    <mergeCell ref="BMN19:BMO21"/>
    <mergeCell ref="BMP19:BMP21"/>
    <mergeCell ref="BMQ19:BMQ21"/>
    <mergeCell ref="BMT19:BMT21"/>
    <mergeCell ref="BMA19:BMA21"/>
    <mergeCell ref="BMD19:BMD21"/>
    <mergeCell ref="BME19:BME21"/>
    <mergeCell ref="BMF19:BMG21"/>
    <mergeCell ref="BMH19:BMH21"/>
    <mergeCell ref="BMI19:BMI21"/>
    <mergeCell ref="BLR19:BLR21"/>
    <mergeCell ref="BLS19:BLS21"/>
    <mergeCell ref="BLV19:BLV21"/>
    <mergeCell ref="BLW19:BLW21"/>
    <mergeCell ref="BLX19:BLY21"/>
    <mergeCell ref="BLZ19:BLZ21"/>
    <mergeCell ref="BLH19:BLI21"/>
    <mergeCell ref="BLJ19:BLJ21"/>
    <mergeCell ref="BLK19:BLK21"/>
    <mergeCell ref="BLN19:BLN21"/>
    <mergeCell ref="BLO19:BLO21"/>
    <mergeCell ref="BLP19:BLQ21"/>
    <mergeCell ref="BKY19:BKY21"/>
    <mergeCell ref="BKZ19:BLA21"/>
    <mergeCell ref="BLB19:BLB21"/>
    <mergeCell ref="BLC19:BLC21"/>
    <mergeCell ref="BLF19:BLF21"/>
    <mergeCell ref="BLG19:BLG21"/>
    <mergeCell ref="BKP19:BKP21"/>
    <mergeCell ref="BKQ19:BKQ21"/>
    <mergeCell ref="BKR19:BKS21"/>
    <mergeCell ref="BKT19:BKT21"/>
    <mergeCell ref="BKU19:BKU21"/>
    <mergeCell ref="BKX19:BKX21"/>
    <mergeCell ref="BKE19:BKE21"/>
    <mergeCell ref="BKH19:BKH21"/>
    <mergeCell ref="BKI19:BKI21"/>
    <mergeCell ref="BKJ19:BKK21"/>
    <mergeCell ref="BKL19:BKL21"/>
    <mergeCell ref="BKM19:BKM21"/>
    <mergeCell ref="BJV19:BJV21"/>
    <mergeCell ref="BJW19:BJW21"/>
    <mergeCell ref="BJZ19:BJZ21"/>
    <mergeCell ref="BKA19:BKA21"/>
    <mergeCell ref="BKB19:BKC21"/>
    <mergeCell ref="BKD19:BKD21"/>
    <mergeCell ref="BJL19:BJM21"/>
    <mergeCell ref="BJN19:BJN21"/>
    <mergeCell ref="BJO19:BJO21"/>
    <mergeCell ref="BJR19:BJR21"/>
    <mergeCell ref="BJS19:BJS21"/>
    <mergeCell ref="BJT19:BJU21"/>
    <mergeCell ref="BJC19:BJC21"/>
    <mergeCell ref="BJD19:BJE21"/>
    <mergeCell ref="BJF19:BJF21"/>
    <mergeCell ref="BJG19:BJG21"/>
    <mergeCell ref="BJJ19:BJJ21"/>
    <mergeCell ref="BJK19:BJK21"/>
    <mergeCell ref="BIT19:BIT21"/>
    <mergeCell ref="BIU19:BIU21"/>
    <mergeCell ref="BIV19:BIW21"/>
    <mergeCell ref="BIX19:BIX21"/>
    <mergeCell ref="BIY19:BIY21"/>
    <mergeCell ref="BJB19:BJB21"/>
    <mergeCell ref="BII19:BII21"/>
    <mergeCell ref="BIL19:BIL21"/>
    <mergeCell ref="BIM19:BIM21"/>
    <mergeCell ref="BIN19:BIO21"/>
    <mergeCell ref="BIP19:BIP21"/>
    <mergeCell ref="BIQ19:BIQ21"/>
    <mergeCell ref="BHZ19:BHZ21"/>
    <mergeCell ref="BIA19:BIA21"/>
    <mergeCell ref="BID19:BID21"/>
    <mergeCell ref="BIE19:BIE21"/>
    <mergeCell ref="BIF19:BIG21"/>
    <mergeCell ref="BIH19:BIH21"/>
    <mergeCell ref="BHP19:BHQ21"/>
    <mergeCell ref="BHR19:BHR21"/>
    <mergeCell ref="BHS19:BHS21"/>
    <mergeCell ref="BHV19:BHV21"/>
    <mergeCell ref="BHW19:BHW21"/>
    <mergeCell ref="BHX19:BHY21"/>
    <mergeCell ref="BHG19:BHG21"/>
    <mergeCell ref="BHH19:BHI21"/>
    <mergeCell ref="BHJ19:BHJ21"/>
    <mergeCell ref="BHK19:BHK21"/>
    <mergeCell ref="BHN19:BHN21"/>
    <mergeCell ref="BHO19:BHO21"/>
    <mergeCell ref="BGX19:BGX21"/>
    <mergeCell ref="BGY19:BGY21"/>
    <mergeCell ref="BGZ19:BHA21"/>
    <mergeCell ref="BHB19:BHB21"/>
    <mergeCell ref="BHC19:BHC21"/>
    <mergeCell ref="BHF19:BHF21"/>
    <mergeCell ref="BGM19:BGM21"/>
    <mergeCell ref="BGP19:BGP21"/>
    <mergeCell ref="BGQ19:BGQ21"/>
    <mergeCell ref="BGR19:BGS21"/>
    <mergeCell ref="BGT19:BGT21"/>
    <mergeCell ref="BGU19:BGU21"/>
    <mergeCell ref="BGD19:BGD21"/>
    <mergeCell ref="BGE19:BGE21"/>
    <mergeCell ref="BGH19:BGH21"/>
    <mergeCell ref="BGI19:BGI21"/>
    <mergeCell ref="BGJ19:BGK21"/>
    <mergeCell ref="BGL19:BGL21"/>
    <mergeCell ref="BFT19:BFU21"/>
    <mergeCell ref="BFV19:BFV21"/>
    <mergeCell ref="BFW19:BFW21"/>
    <mergeCell ref="BFZ19:BFZ21"/>
    <mergeCell ref="BGA19:BGA21"/>
    <mergeCell ref="BGB19:BGC21"/>
    <mergeCell ref="BFK19:BFK21"/>
    <mergeCell ref="BFL19:BFM21"/>
    <mergeCell ref="BFN19:BFN21"/>
    <mergeCell ref="BFO19:BFO21"/>
    <mergeCell ref="BFR19:BFR21"/>
    <mergeCell ref="BFS19:BFS21"/>
    <mergeCell ref="BFB19:BFB21"/>
    <mergeCell ref="BFC19:BFC21"/>
    <mergeCell ref="BFD19:BFE21"/>
    <mergeCell ref="BFF19:BFF21"/>
    <mergeCell ref="BFG19:BFG21"/>
    <mergeCell ref="BFJ19:BFJ21"/>
    <mergeCell ref="BEQ19:BEQ21"/>
    <mergeCell ref="BET19:BET21"/>
    <mergeCell ref="BEU19:BEU21"/>
    <mergeCell ref="BEV19:BEW21"/>
    <mergeCell ref="BEX19:BEX21"/>
    <mergeCell ref="BEY19:BEY21"/>
    <mergeCell ref="BEH19:BEH21"/>
    <mergeCell ref="BEI19:BEI21"/>
    <mergeCell ref="BEL19:BEL21"/>
    <mergeCell ref="BEM19:BEM21"/>
    <mergeCell ref="BEN19:BEO21"/>
    <mergeCell ref="BEP19:BEP21"/>
    <mergeCell ref="BDX19:BDY21"/>
    <mergeCell ref="BDZ19:BDZ21"/>
    <mergeCell ref="BEA19:BEA21"/>
    <mergeCell ref="BED19:BED21"/>
    <mergeCell ref="BEE19:BEE21"/>
    <mergeCell ref="BEF19:BEG21"/>
    <mergeCell ref="BDO19:BDO21"/>
    <mergeCell ref="BDP19:BDQ21"/>
    <mergeCell ref="BDR19:BDR21"/>
    <mergeCell ref="BDS19:BDS21"/>
    <mergeCell ref="BDV19:BDV21"/>
    <mergeCell ref="BDW19:BDW21"/>
    <mergeCell ref="BDF19:BDF21"/>
    <mergeCell ref="BDG19:BDG21"/>
    <mergeCell ref="BDH19:BDI21"/>
    <mergeCell ref="BDJ19:BDJ21"/>
    <mergeCell ref="BDK19:BDK21"/>
    <mergeCell ref="BDN19:BDN21"/>
    <mergeCell ref="BCU19:BCU21"/>
    <mergeCell ref="BCX19:BCX21"/>
    <mergeCell ref="BCY19:BCY21"/>
    <mergeCell ref="BCZ19:BDA21"/>
    <mergeCell ref="BDB19:BDB21"/>
    <mergeCell ref="BDC19:BDC21"/>
    <mergeCell ref="BCL19:BCL21"/>
    <mergeCell ref="BCM19:BCM21"/>
    <mergeCell ref="BCP19:BCP21"/>
    <mergeCell ref="BCQ19:BCQ21"/>
    <mergeCell ref="BCR19:BCS21"/>
    <mergeCell ref="BCT19:BCT21"/>
    <mergeCell ref="BCB19:BCC21"/>
    <mergeCell ref="BCD19:BCD21"/>
    <mergeCell ref="BCE19:BCE21"/>
    <mergeCell ref="BCH19:BCH21"/>
    <mergeCell ref="BCI19:BCI21"/>
    <mergeCell ref="BCJ19:BCK21"/>
    <mergeCell ref="BBS19:BBS21"/>
    <mergeCell ref="BBT19:BBU21"/>
    <mergeCell ref="BBV19:BBV21"/>
    <mergeCell ref="BBW19:BBW21"/>
    <mergeCell ref="BBZ19:BBZ21"/>
    <mergeCell ref="BCA19:BCA21"/>
    <mergeCell ref="BBJ19:BBJ21"/>
    <mergeCell ref="BBK19:BBK21"/>
    <mergeCell ref="BBL19:BBM21"/>
    <mergeCell ref="BBN19:BBN21"/>
    <mergeCell ref="BBO19:BBO21"/>
    <mergeCell ref="BBR19:BBR21"/>
    <mergeCell ref="BAY19:BAY21"/>
    <mergeCell ref="BBB19:BBB21"/>
    <mergeCell ref="BBC19:BBC21"/>
    <mergeCell ref="BBD19:BBE21"/>
    <mergeCell ref="BBF19:BBF21"/>
    <mergeCell ref="BBG19:BBG21"/>
    <mergeCell ref="BAP19:BAP21"/>
    <mergeCell ref="BAQ19:BAQ21"/>
    <mergeCell ref="BAT19:BAT21"/>
    <mergeCell ref="BAU19:BAU21"/>
    <mergeCell ref="BAV19:BAW21"/>
    <mergeCell ref="BAX19:BAX21"/>
    <mergeCell ref="BAF19:BAG21"/>
    <mergeCell ref="BAH19:BAH21"/>
    <mergeCell ref="BAI19:BAI21"/>
    <mergeCell ref="BAL19:BAL21"/>
    <mergeCell ref="BAM19:BAM21"/>
    <mergeCell ref="BAN19:BAO21"/>
    <mergeCell ref="AZW19:AZW21"/>
    <mergeCell ref="AZX19:AZY21"/>
    <mergeCell ref="AZZ19:AZZ21"/>
    <mergeCell ref="BAA19:BAA21"/>
    <mergeCell ref="BAD19:BAD21"/>
    <mergeCell ref="BAE19:BAE21"/>
    <mergeCell ref="AZN19:AZN21"/>
    <mergeCell ref="AZO19:AZO21"/>
    <mergeCell ref="AZP19:AZQ21"/>
    <mergeCell ref="AZR19:AZR21"/>
    <mergeCell ref="AZS19:AZS21"/>
    <mergeCell ref="AZV19:AZV21"/>
    <mergeCell ref="AZC19:AZC21"/>
    <mergeCell ref="AZF19:AZF21"/>
    <mergeCell ref="AZG19:AZG21"/>
    <mergeCell ref="AZH19:AZI21"/>
    <mergeCell ref="AZJ19:AZJ21"/>
    <mergeCell ref="AZK19:AZK21"/>
    <mergeCell ref="AYT19:AYT21"/>
    <mergeCell ref="AYU19:AYU21"/>
    <mergeCell ref="AYX19:AYX21"/>
    <mergeCell ref="AYY19:AYY21"/>
    <mergeCell ref="AYZ19:AZA21"/>
    <mergeCell ref="AZB19:AZB21"/>
    <mergeCell ref="AYJ19:AYK21"/>
    <mergeCell ref="AYL19:AYL21"/>
    <mergeCell ref="AYM19:AYM21"/>
    <mergeCell ref="AYP19:AYP21"/>
    <mergeCell ref="AYQ19:AYQ21"/>
    <mergeCell ref="AYR19:AYS21"/>
    <mergeCell ref="AYA19:AYA21"/>
    <mergeCell ref="AYB19:AYC21"/>
    <mergeCell ref="AYD19:AYD21"/>
    <mergeCell ref="AYE19:AYE21"/>
    <mergeCell ref="AYH19:AYH21"/>
    <mergeCell ref="AYI19:AYI21"/>
    <mergeCell ref="AXR19:AXR21"/>
    <mergeCell ref="AXS19:AXS21"/>
    <mergeCell ref="AXT19:AXU21"/>
    <mergeCell ref="AXV19:AXV21"/>
    <mergeCell ref="AXW19:AXW21"/>
    <mergeCell ref="AXZ19:AXZ21"/>
    <mergeCell ref="AXG19:AXG21"/>
    <mergeCell ref="AXJ19:AXJ21"/>
    <mergeCell ref="AXK19:AXK21"/>
    <mergeCell ref="AXL19:AXM21"/>
    <mergeCell ref="AXN19:AXN21"/>
    <mergeCell ref="AXO19:AXO21"/>
    <mergeCell ref="AWX19:AWX21"/>
    <mergeCell ref="AWY19:AWY21"/>
    <mergeCell ref="AXB19:AXB21"/>
    <mergeCell ref="AXC19:AXC21"/>
    <mergeCell ref="AXD19:AXE21"/>
    <mergeCell ref="AXF19:AXF21"/>
    <mergeCell ref="AWN19:AWO21"/>
    <mergeCell ref="AWP19:AWP21"/>
    <mergeCell ref="AWQ19:AWQ21"/>
    <mergeCell ref="AWT19:AWT21"/>
    <mergeCell ref="AWU19:AWU21"/>
    <mergeCell ref="AWV19:AWW21"/>
    <mergeCell ref="AWE19:AWE21"/>
    <mergeCell ref="AWF19:AWG21"/>
    <mergeCell ref="AWH19:AWH21"/>
    <mergeCell ref="AWI19:AWI21"/>
    <mergeCell ref="AWL19:AWL21"/>
    <mergeCell ref="AWM19:AWM21"/>
    <mergeCell ref="AVV19:AVV21"/>
    <mergeCell ref="AVW19:AVW21"/>
    <mergeCell ref="AVX19:AVY21"/>
    <mergeCell ref="AVZ19:AVZ21"/>
    <mergeCell ref="AWA19:AWA21"/>
    <mergeCell ref="AWD19:AWD21"/>
    <mergeCell ref="AVK19:AVK21"/>
    <mergeCell ref="AVN19:AVN21"/>
    <mergeCell ref="AVO19:AVO21"/>
    <mergeCell ref="AVP19:AVQ21"/>
    <mergeCell ref="AVR19:AVR21"/>
    <mergeCell ref="AVS19:AVS21"/>
    <mergeCell ref="AVB19:AVB21"/>
    <mergeCell ref="AVC19:AVC21"/>
    <mergeCell ref="AVF19:AVF21"/>
    <mergeCell ref="AVG19:AVG21"/>
    <mergeCell ref="AVH19:AVI21"/>
    <mergeCell ref="AVJ19:AVJ21"/>
    <mergeCell ref="AUR19:AUS21"/>
    <mergeCell ref="AUT19:AUT21"/>
    <mergeCell ref="AUU19:AUU21"/>
    <mergeCell ref="AUX19:AUX21"/>
    <mergeCell ref="AUY19:AUY21"/>
    <mergeCell ref="AUZ19:AVA21"/>
    <mergeCell ref="AUI19:AUI21"/>
    <mergeCell ref="AUJ19:AUK21"/>
    <mergeCell ref="AUL19:AUL21"/>
    <mergeCell ref="AUM19:AUM21"/>
    <mergeCell ref="AUP19:AUP21"/>
    <mergeCell ref="AUQ19:AUQ21"/>
    <mergeCell ref="ATZ19:ATZ21"/>
    <mergeCell ref="AUA19:AUA21"/>
    <mergeCell ref="AUB19:AUC21"/>
    <mergeCell ref="AUD19:AUD21"/>
    <mergeCell ref="AUE19:AUE21"/>
    <mergeCell ref="AUH19:AUH21"/>
    <mergeCell ref="ATO19:ATO21"/>
    <mergeCell ref="ATR19:ATR21"/>
    <mergeCell ref="ATS19:ATS21"/>
    <mergeCell ref="ATT19:ATU21"/>
    <mergeCell ref="ATV19:ATV21"/>
    <mergeCell ref="ATW19:ATW21"/>
    <mergeCell ref="ATF19:ATF21"/>
    <mergeCell ref="ATG19:ATG21"/>
    <mergeCell ref="ATJ19:ATJ21"/>
    <mergeCell ref="ATK19:ATK21"/>
    <mergeCell ref="ATL19:ATM21"/>
    <mergeCell ref="ATN19:ATN21"/>
    <mergeCell ref="ASV19:ASW21"/>
    <mergeCell ref="ASX19:ASX21"/>
    <mergeCell ref="ASY19:ASY21"/>
    <mergeCell ref="ATB19:ATB21"/>
    <mergeCell ref="ATC19:ATC21"/>
    <mergeCell ref="ATD19:ATE21"/>
    <mergeCell ref="ASM19:ASM21"/>
    <mergeCell ref="ASN19:ASO21"/>
    <mergeCell ref="ASP19:ASP21"/>
    <mergeCell ref="ASQ19:ASQ21"/>
    <mergeCell ref="AST19:AST21"/>
    <mergeCell ref="ASU19:ASU21"/>
    <mergeCell ref="ASD19:ASD21"/>
    <mergeCell ref="ASE19:ASE21"/>
    <mergeCell ref="ASF19:ASG21"/>
    <mergeCell ref="ASH19:ASH21"/>
    <mergeCell ref="ASI19:ASI21"/>
    <mergeCell ref="ASL19:ASL21"/>
    <mergeCell ref="ARS19:ARS21"/>
    <mergeCell ref="ARV19:ARV21"/>
    <mergeCell ref="ARW19:ARW21"/>
    <mergeCell ref="ARX19:ARY21"/>
    <mergeCell ref="ARZ19:ARZ21"/>
    <mergeCell ref="ASA19:ASA21"/>
    <mergeCell ref="ARJ19:ARJ21"/>
    <mergeCell ref="ARK19:ARK21"/>
    <mergeCell ref="ARN19:ARN21"/>
    <mergeCell ref="ARO19:ARO21"/>
    <mergeCell ref="ARP19:ARQ21"/>
    <mergeCell ref="ARR19:ARR21"/>
    <mergeCell ref="AQZ19:ARA21"/>
    <mergeCell ref="ARB19:ARB21"/>
    <mergeCell ref="ARC19:ARC21"/>
    <mergeCell ref="ARF19:ARF21"/>
    <mergeCell ref="ARG19:ARG21"/>
    <mergeCell ref="ARH19:ARI21"/>
    <mergeCell ref="AQQ19:AQQ21"/>
    <mergeCell ref="AQR19:AQS21"/>
    <mergeCell ref="AQT19:AQT21"/>
    <mergeCell ref="AQU19:AQU21"/>
    <mergeCell ref="AQX19:AQX21"/>
    <mergeCell ref="AQY19:AQY21"/>
    <mergeCell ref="AQH19:AQH21"/>
    <mergeCell ref="AQI19:AQI21"/>
    <mergeCell ref="AQJ19:AQK21"/>
    <mergeCell ref="AQL19:AQL21"/>
    <mergeCell ref="AQM19:AQM21"/>
    <mergeCell ref="AQP19:AQP21"/>
    <mergeCell ref="APW19:APW21"/>
    <mergeCell ref="APZ19:APZ21"/>
    <mergeCell ref="AQA19:AQA21"/>
    <mergeCell ref="AQB19:AQC21"/>
    <mergeCell ref="AQD19:AQD21"/>
    <mergeCell ref="AQE19:AQE21"/>
    <mergeCell ref="APN19:APN21"/>
    <mergeCell ref="APO19:APO21"/>
    <mergeCell ref="APR19:APR21"/>
    <mergeCell ref="APS19:APS21"/>
    <mergeCell ref="APT19:APU21"/>
    <mergeCell ref="APV19:APV21"/>
    <mergeCell ref="APD19:APE21"/>
    <mergeCell ref="APF19:APF21"/>
    <mergeCell ref="APG19:APG21"/>
    <mergeCell ref="APJ19:APJ21"/>
    <mergeCell ref="APK19:APK21"/>
    <mergeCell ref="APL19:APM21"/>
    <mergeCell ref="AOU19:AOU21"/>
    <mergeCell ref="AOV19:AOW21"/>
    <mergeCell ref="AOX19:AOX21"/>
    <mergeCell ref="AOY19:AOY21"/>
    <mergeCell ref="APB19:APB21"/>
    <mergeCell ref="APC19:APC21"/>
    <mergeCell ref="AOL19:AOL21"/>
    <mergeCell ref="AOM19:AOM21"/>
    <mergeCell ref="AON19:AOO21"/>
    <mergeCell ref="AOP19:AOP21"/>
    <mergeCell ref="AOQ19:AOQ21"/>
    <mergeCell ref="AOT19:AOT21"/>
    <mergeCell ref="AOA19:AOA21"/>
    <mergeCell ref="AOD19:AOD21"/>
    <mergeCell ref="AOE19:AOE21"/>
    <mergeCell ref="AOF19:AOG21"/>
    <mergeCell ref="AOH19:AOH21"/>
    <mergeCell ref="AOI19:AOI21"/>
    <mergeCell ref="ANR19:ANR21"/>
    <mergeCell ref="ANS19:ANS21"/>
    <mergeCell ref="ANV19:ANV21"/>
    <mergeCell ref="ANW19:ANW21"/>
    <mergeCell ref="ANX19:ANY21"/>
    <mergeCell ref="ANZ19:ANZ21"/>
    <mergeCell ref="ANH19:ANI21"/>
    <mergeCell ref="ANJ19:ANJ21"/>
    <mergeCell ref="ANK19:ANK21"/>
    <mergeCell ref="ANN19:ANN21"/>
    <mergeCell ref="ANO19:ANO21"/>
    <mergeCell ref="ANP19:ANQ21"/>
    <mergeCell ref="AMY19:AMY21"/>
    <mergeCell ref="AMZ19:ANA21"/>
    <mergeCell ref="ANB19:ANB21"/>
    <mergeCell ref="ANC19:ANC21"/>
    <mergeCell ref="ANF19:ANF21"/>
    <mergeCell ref="ANG19:ANG21"/>
    <mergeCell ref="AMP19:AMP21"/>
    <mergeCell ref="AMQ19:AMQ21"/>
    <mergeCell ref="AMR19:AMS21"/>
    <mergeCell ref="AMT19:AMT21"/>
    <mergeCell ref="AMU19:AMU21"/>
    <mergeCell ref="AMX19:AMX21"/>
    <mergeCell ref="AME19:AME21"/>
    <mergeCell ref="AMH19:AMH21"/>
    <mergeCell ref="AMI19:AMI21"/>
    <mergeCell ref="AMJ19:AMK21"/>
    <mergeCell ref="AML19:AML21"/>
    <mergeCell ref="AMM19:AMM21"/>
    <mergeCell ref="ALV19:ALV21"/>
    <mergeCell ref="ALW19:ALW21"/>
    <mergeCell ref="ALZ19:ALZ21"/>
    <mergeCell ref="AMA19:AMA21"/>
    <mergeCell ref="AMB19:AMC21"/>
    <mergeCell ref="AMD19:AMD21"/>
    <mergeCell ref="ALL19:ALM21"/>
    <mergeCell ref="ALN19:ALN21"/>
    <mergeCell ref="ALO19:ALO21"/>
    <mergeCell ref="ALR19:ALR21"/>
    <mergeCell ref="ALS19:ALS21"/>
    <mergeCell ref="ALT19:ALU21"/>
    <mergeCell ref="ALC19:ALC21"/>
    <mergeCell ref="ALD19:ALE21"/>
    <mergeCell ref="ALF19:ALF21"/>
    <mergeCell ref="ALG19:ALG21"/>
    <mergeCell ref="ALJ19:ALJ21"/>
    <mergeCell ref="ALK19:ALK21"/>
    <mergeCell ref="AKT19:AKT21"/>
    <mergeCell ref="AKU19:AKU21"/>
    <mergeCell ref="AKV19:AKW21"/>
    <mergeCell ref="AKX19:AKX21"/>
    <mergeCell ref="AKY19:AKY21"/>
    <mergeCell ref="ALB19:ALB21"/>
    <mergeCell ref="AKI19:AKI21"/>
    <mergeCell ref="AKL19:AKL21"/>
    <mergeCell ref="AKM19:AKM21"/>
    <mergeCell ref="AKN19:AKO21"/>
    <mergeCell ref="AKP19:AKP21"/>
    <mergeCell ref="AKQ19:AKQ21"/>
    <mergeCell ref="AJZ19:AJZ21"/>
    <mergeCell ref="AKA19:AKA21"/>
    <mergeCell ref="AKD19:AKD21"/>
    <mergeCell ref="AKE19:AKE21"/>
    <mergeCell ref="AKF19:AKG21"/>
    <mergeCell ref="AKH19:AKH21"/>
    <mergeCell ref="AJP19:AJQ21"/>
    <mergeCell ref="AJR19:AJR21"/>
    <mergeCell ref="AJS19:AJS21"/>
    <mergeCell ref="AJV19:AJV21"/>
    <mergeCell ref="AJW19:AJW21"/>
    <mergeCell ref="AJX19:AJY21"/>
    <mergeCell ref="AJG19:AJG21"/>
    <mergeCell ref="AJH19:AJI21"/>
    <mergeCell ref="AJJ19:AJJ21"/>
    <mergeCell ref="AJK19:AJK21"/>
    <mergeCell ref="AJN19:AJN21"/>
    <mergeCell ref="AJO19:AJO21"/>
    <mergeCell ref="AIX19:AIX21"/>
    <mergeCell ref="AIY19:AIY21"/>
    <mergeCell ref="AIZ19:AJA21"/>
    <mergeCell ref="AJB19:AJB21"/>
    <mergeCell ref="AJC19:AJC21"/>
    <mergeCell ref="AJF19:AJF21"/>
    <mergeCell ref="AIM19:AIM21"/>
    <mergeCell ref="AIP19:AIP21"/>
    <mergeCell ref="AIQ19:AIQ21"/>
    <mergeCell ref="AIR19:AIS21"/>
    <mergeCell ref="AIT19:AIT21"/>
    <mergeCell ref="AIU19:AIU21"/>
    <mergeCell ref="AID19:AID21"/>
    <mergeCell ref="AIE19:AIE21"/>
    <mergeCell ref="AIH19:AIH21"/>
    <mergeCell ref="AII19:AII21"/>
    <mergeCell ref="AIJ19:AIK21"/>
    <mergeCell ref="AIL19:AIL21"/>
    <mergeCell ref="AHT19:AHU21"/>
    <mergeCell ref="AHV19:AHV21"/>
    <mergeCell ref="AHW19:AHW21"/>
    <mergeCell ref="AHZ19:AHZ21"/>
    <mergeCell ref="AIA19:AIA21"/>
    <mergeCell ref="AIB19:AIC21"/>
    <mergeCell ref="AHK19:AHK21"/>
    <mergeCell ref="AHL19:AHM21"/>
    <mergeCell ref="AHN19:AHN21"/>
    <mergeCell ref="AHO19:AHO21"/>
    <mergeCell ref="AHR19:AHR21"/>
    <mergeCell ref="AHS19:AHS21"/>
    <mergeCell ref="AHB19:AHB21"/>
    <mergeCell ref="AHC19:AHC21"/>
    <mergeCell ref="AHD19:AHE21"/>
    <mergeCell ref="AHF19:AHF21"/>
    <mergeCell ref="AHG19:AHG21"/>
    <mergeCell ref="AHJ19:AHJ21"/>
    <mergeCell ref="AGQ19:AGQ21"/>
    <mergeCell ref="AGT19:AGT21"/>
    <mergeCell ref="AGU19:AGU21"/>
    <mergeCell ref="AGV19:AGW21"/>
    <mergeCell ref="AGX19:AGX21"/>
    <mergeCell ref="AGY19:AGY21"/>
    <mergeCell ref="AGH19:AGH21"/>
    <mergeCell ref="AGI19:AGI21"/>
    <mergeCell ref="AGL19:AGL21"/>
    <mergeCell ref="AGM19:AGM21"/>
    <mergeCell ref="AGN19:AGO21"/>
    <mergeCell ref="AGP19:AGP21"/>
    <mergeCell ref="AFX19:AFY21"/>
    <mergeCell ref="AFZ19:AFZ21"/>
    <mergeCell ref="AGA19:AGA21"/>
    <mergeCell ref="AGD19:AGD21"/>
    <mergeCell ref="AGE19:AGE21"/>
    <mergeCell ref="AGF19:AGG21"/>
    <mergeCell ref="AFO19:AFO21"/>
    <mergeCell ref="AFP19:AFQ21"/>
    <mergeCell ref="AFR19:AFR21"/>
    <mergeCell ref="AFS19:AFS21"/>
    <mergeCell ref="AFV19:AFV21"/>
    <mergeCell ref="AFW19:AFW21"/>
    <mergeCell ref="AFF19:AFF21"/>
    <mergeCell ref="AFG19:AFG21"/>
    <mergeCell ref="AFH19:AFI21"/>
    <mergeCell ref="AFJ19:AFJ21"/>
    <mergeCell ref="AFK19:AFK21"/>
    <mergeCell ref="AFN19:AFN21"/>
    <mergeCell ref="AEU19:AEU21"/>
    <mergeCell ref="AEX19:AEX21"/>
    <mergeCell ref="AEY19:AEY21"/>
    <mergeCell ref="AEZ19:AFA21"/>
    <mergeCell ref="AFB19:AFB21"/>
    <mergeCell ref="AFC19:AFC21"/>
    <mergeCell ref="AEL19:AEL21"/>
    <mergeCell ref="AEM19:AEM21"/>
    <mergeCell ref="AEP19:AEP21"/>
    <mergeCell ref="AEQ19:AEQ21"/>
    <mergeCell ref="AER19:AES21"/>
    <mergeCell ref="AET19:AET21"/>
    <mergeCell ref="AEB19:AEC21"/>
    <mergeCell ref="AED19:AED21"/>
    <mergeCell ref="AEE19:AEE21"/>
    <mergeCell ref="AEH19:AEH21"/>
    <mergeCell ref="AEI19:AEI21"/>
    <mergeCell ref="AEJ19:AEK21"/>
    <mergeCell ref="ADS19:ADS21"/>
    <mergeCell ref="ADT19:ADU21"/>
    <mergeCell ref="ADV19:ADV21"/>
    <mergeCell ref="ADW19:ADW21"/>
    <mergeCell ref="ADZ19:ADZ21"/>
    <mergeCell ref="AEA19:AEA21"/>
    <mergeCell ref="ADJ19:ADJ21"/>
    <mergeCell ref="ADK19:ADK21"/>
    <mergeCell ref="ADL19:ADM21"/>
    <mergeCell ref="ADN19:ADN21"/>
    <mergeCell ref="ADO19:ADO21"/>
    <mergeCell ref="ADR19:ADR21"/>
    <mergeCell ref="ACY19:ACY21"/>
    <mergeCell ref="ADB19:ADB21"/>
    <mergeCell ref="ADC19:ADC21"/>
    <mergeCell ref="ADD19:ADE21"/>
    <mergeCell ref="ADF19:ADF21"/>
    <mergeCell ref="ADG19:ADG21"/>
    <mergeCell ref="ACP19:ACP21"/>
    <mergeCell ref="ACQ19:ACQ21"/>
    <mergeCell ref="ACT19:ACT21"/>
    <mergeCell ref="ACU19:ACU21"/>
    <mergeCell ref="ACV19:ACW21"/>
    <mergeCell ref="ACX19:ACX21"/>
    <mergeCell ref="ACF19:ACG21"/>
    <mergeCell ref="ACH19:ACH21"/>
    <mergeCell ref="ACI19:ACI21"/>
    <mergeCell ref="ACL19:ACL21"/>
    <mergeCell ref="ACM19:ACM21"/>
    <mergeCell ref="ACN19:ACO21"/>
    <mergeCell ref="ABW19:ABW21"/>
    <mergeCell ref="ABX19:ABY21"/>
    <mergeCell ref="ABZ19:ABZ21"/>
    <mergeCell ref="ACA19:ACA21"/>
    <mergeCell ref="ACD19:ACD21"/>
    <mergeCell ref="ACE19:ACE21"/>
    <mergeCell ref="ABN19:ABN21"/>
    <mergeCell ref="ABO19:ABO21"/>
    <mergeCell ref="ABP19:ABQ21"/>
    <mergeCell ref="ABR19:ABR21"/>
    <mergeCell ref="ABS19:ABS21"/>
    <mergeCell ref="ABV19:ABV21"/>
    <mergeCell ref="ABC19:ABC21"/>
    <mergeCell ref="ABF19:ABF21"/>
    <mergeCell ref="ABG19:ABG21"/>
    <mergeCell ref="ABH19:ABI21"/>
    <mergeCell ref="ABJ19:ABJ21"/>
    <mergeCell ref="ABK19:ABK21"/>
    <mergeCell ref="AAT19:AAT21"/>
    <mergeCell ref="AAU19:AAU21"/>
    <mergeCell ref="AAX19:AAX21"/>
    <mergeCell ref="AAY19:AAY21"/>
    <mergeCell ref="AAZ19:ABA21"/>
    <mergeCell ref="ABB19:ABB21"/>
    <mergeCell ref="AAJ19:AAK21"/>
    <mergeCell ref="AAL19:AAL21"/>
    <mergeCell ref="AAM19:AAM21"/>
    <mergeCell ref="AAP19:AAP21"/>
    <mergeCell ref="AAQ19:AAQ21"/>
    <mergeCell ref="AAR19:AAS21"/>
    <mergeCell ref="AAA19:AAA21"/>
    <mergeCell ref="AAB19:AAC21"/>
    <mergeCell ref="AAD19:AAD21"/>
    <mergeCell ref="AAE19:AAE21"/>
    <mergeCell ref="AAH19:AAH21"/>
    <mergeCell ref="AAI19:AAI21"/>
    <mergeCell ref="ZR19:ZR21"/>
    <mergeCell ref="ZS19:ZS21"/>
    <mergeCell ref="ZT19:ZU21"/>
    <mergeCell ref="ZV19:ZV21"/>
    <mergeCell ref="ZW19:ZW21"/>
    <mergeCell ref="ZZ19:ZZ21"/>
    <mergeCell ref="ZG19:ZG21"/>
    <mergeCell ref="ZJ19:ZJ21"/>
    <mergeCell ref="ZK19:ZK21"/>
    <mergeCell ref="ZL19:ZM21"/>
    <mergeCell ref="ZN19:ZN21"/>
    <mergeCell ref="ZO19:ZO21"/>
    <mergeCell ref="YX19:YX21"/>
    <mergeCell ref="YY19:YY21"/>
    <mergeCell ref="ZB19:ZB21"/>
    <mergeCell ref="ZC19:ZC21"/>
    <mergeCell ref="ZD19:ZE21"/>
    <mergeCell ref="ZF19:ZF21"/>
    <mergeCell ref="YN19:YO21"/>
    <mergeCell ref="YP19:YP21"/>
    <mergeCell ref="YQ19:YQ21"/>
    <mergeCell ref="YT19:YT21"/>
    <mergeCell ref="YU19:YU21"/>
    <mergeCell ref="YV19:YW21"/>
    <mergeCell ref="YE19:YE21"/>
    <mergeCell ref="YF19:YG21"/>
    <mergeCell ref="YH19:YH21"/>
    <mergeCell ref="YI19:YI21"/>
    <mergeCell ref="YL19:YL21"/>
    <mergeCell ref="YM19:YM21"/>
    <mergeCell ref="XV19:XV21"/>
    <mergeCell ref="XW19:XW21"/>
    <mergeCell ref="XX19:XY21"/>
    <mergeCell ref="XZ19:XZ21"/>
    <mergeCell ref="YA19:YA21"/>
    <mergeCell ref="YD19:YD21"/>
    <mergeCell ref="XK19:XK21"/>
    <mergeCell ref="XN19:XN21"/>
    <mergeCell ref="XO19:XO21"/>
    <mergeCell ref="XP19:XQ21"/>
    <mergeCell ref="XR19:XR21"/>
    <mergeCell ref="XS19:XS21"/>
    <mergeCell ref="XB19:XB21"/>
    <mergeCell ref="XC19:XC21"/>
    <mergeCell ref="XF19:XF21"/>
    <mergeCell ref="XG19:XG21"/>
    <mergeCell ref="XH19:XI21"/>
    <mergeCell ref="XJ19:XJ21"/>
    <mergeCell ref="WR19:WS21"/>
    <mergeCell ref="WT19:WT21"/>
    <mergeCell ref="WU19:WU21"/>
    <mergeCell ref="WX19:WX21"/>
    <mergeCell ref="WY19:WY21"/>
    <mergeCell ref="WZ19:XA21"/>
    <mergeCell ref="WI19:WI21"/>
    <mergeCell ref="WJ19:WK21"/>
    <mergeCell ref="WL19:WL21"/>
    <mergeCell ref="WM19:WM21"/>
    <mergeCell ref="WP19:WP21"/>
    <mergeCell ref="WQ19:WQ21"/>
    <mergeCell ref="VZ19:VZ21"/>
    <mergeCell ref="WA19:WA21"/>
    <mergeCell ref="WB19:WC21"/>
    <mergeCell ref="WD19:WD21"/>
    <mergeCell ref="WE19:WE21"/>
    <mergeCell ref="WH19:WH21"/>
    <mergeCell ref="VO19:VO21"/>
    <mergeCell ref="VR19:VR21"/>
    <mergeCell ref="VS19:VS21"/>
    <mergeCell ref="VT19:VU21"/>
    <mergeCell ref="VV19:VV21"/>
    <mergeCell ref="VW19:VW21"/>
    <mergeCell ref="VF19:VF21"/>
    <mergeCell ref="VG19:VG21"/>
    <mergeCell ref="VJ19:VJ21"/>
    <mergeCell ref="VK19:VK21"/>
    <mergeCell ref="VL19:VM21"/>
    <mergeCell ref="VN19:VN21"/>
    <mergeCell ref="UV19:UW21"/>
    <mergeCell ref="UX19:UX21"/>
    <mergeCell ref="UY19:UY21"/>
    <mergeCell ref="VB19:VB21"/>
    <mergeCell ref="VC19:VC21"/>
    <mergeCell ref="VD19:VE21"/>
    <mergeCell ref="UM19:UM21"/>
    <mergeCell ref="UN19:UO21"/>
    <mergeCell ref="UP19:UP21"/>
    <mergeCell ref="UQ19:UQ21"/>
    <mergeCell ref="UT19:UT21"/>
    <mergeCell ref="UU19:UU21"/>
    <mergeCell ref="UD19:UD21"/>
    <mergeCell ref="UE19:UE21"/>
    <mergeCell ref="UF19:UG21"/>
    <mergeCell ref="UH19:UH21"/>
    <mergeCell ref="UI19:UI21"/>
    <mergeCell ref="UL19:UL21"/>
    <mergeCell ref="TS19:TS21"/>
    <mergeCell ref="TV19:TV21"/>
    <mergeCell ref="TW19:TW21"/>
    <mergeCell ref="TX19:TY21"/>
    <mergeCell ref="TZ19:TZ21"/>
    <mergeCell ref="UA19:UA21"/>
    <mergeCell ref="TJ19:TJ21"/>
    <mergeCell ref="TK19:TK21"/>
    <mergeCell ref="TN19:TN21"/>
    <mergeCell ref="TO19:TO21"/>
    <mergeCell ref="TP19:TQ21"/>
    <mergeCell ref="TR19:TR21"/>
    <mergeCell ref="SZ19:TA21"/>
    <mergeCell ref="TB19:TB21"/>
    <mergeCell ref="TC19:TC21"/>
    <mergeCell ref="TF19:TF21"/>
    <mergeCell ref="TG19:TG21"/>
    <mergeCell ref="TH19:TI21"/>
    <mergeCell ref="SQ19:SQ21"/>
    <mergeCell ref="SR19:SS21"/>
    <mergeCell ref="ST19:ST21"/>
    <mergeCell ref="SU19:SU21"/>
    <mergeCell ref="SX19:SX21"/>
    <mergeCell ref="SY19:SY21"/>
    <mergeCell ref="SH19:SH21"/>
    <mergeCell ref="SI19:SI21"/>
    <mergeCell ref="SJ19:SK21"/>
    <mergeCell ref="SL19:SL21"/>
    <mergeCell ref="SM19:SM21"/>
    <mergeCell ref="SP19:SP21"/>
    <mergeCell ref="RW19:RW21"/>
    <mergeCell ref="RZ19:RZ21"/>
    <mergeCell ref="SA19:SA21"/>
    <mergeCell ref="SB19:SC21"/>
    <mergeCell ref="SD19:SD21"/>
    <mergeCell ref="SE19:SE21"/>
    <mergeCell ref="RN19:RN21"/>
    <mergeCell ref="RO19:RO21"/>
    <mergeCell ref="RR19:RR21"/>
    <mergeCell ref="RS19:RS21"/>
    <mergeCell ref="RT19:RU21"/>
    <mergeCell ref="RV19:RV21"/>
    <mergeCell ref="RD19:RE21"/>
    <mergeCell ref="RF19:RF21"/>
    <mergeCell ref="RG19:RG21"/>
    <mergeCell ref="RJ19:RJ21"/>
    <mergeCell ref="RK19:RK21"/>
    <mergeCell ref="RL19:RM21"/>
    <mergeCell ref="QU19:QU21"/>
    <mergeCell ref="QV19:QW21"/>
    <mergeCell ref="QX19:QX21"/>
    <mergeCell ref="QY19:QY21"/>
    <mergeCell ref="RB19:RB21"/>
    <mergeCell ref="RC19:RC21"/>
    <mergeCell ref="QL19:QL21"/>
    <mergeCell ref="QM19:QM21"/>
    <mergeCell ref="QN19:QO21"/>
    <mergeCell ref="QP19:QP21"/>
    <mergeCell ref="QQ19:QQ21"/>
    <mergeCell ref="QT19:QT21"/>
    <mergeCell ref="QA19:QA21"/>
    <mergeCell ref="QD19:QD21"/>
    <mergeCell ref="QE19:QE21"/>
    <mergeCell ref="QF19:QG21"/>
    <mergeCell ref="QH19:QH21"/>
    <mergeCell ref="QI19:QI21"/>
    <mergeCell ref="PR19:PR21"/>
    <mergeCell ref="PS19:PS21"/>
    <mergeCell ref="PV19:PV21"/>
    <mergeCell ref="PW19:PW21"/>
    <mergeCell ref="PX19:PY21"/>
    <mergeCell ref="PZ19:PZ21"/>
    <mergeCell ref="PH19:PI21"/>
    <mergeCell ref="PJ19:PJ21"/>
    <mergeCell ref="PK19:PK21"/>
    <mergeCell ref="PN19:PN21"/>
    <mergeCell ref="PO19:PO21"/>
    <mergeCell ref="PP19:PQ21"/>
    <mergeCell ref="OY19:OY21"/>
    <mergeCell ref="OZ19:PA21"/>
    <mergeCell ref="PB19:PB21"/>
    <mergeCell ref="PC19:PC21"/>
    <mergeCell ref="PF19:PF21"/>
    <mergeCell ref="PG19:PG21"/>
    <mergeCell ref="OP19:OP21"/>
    <mergeCell ref="OQ19:OQ21"/>
    <mergeCell ref="OR19:OS21"/>
    <mergeCell ref="OT19:OT21"/>
    <mergeCell ref="OU19:OU21"/>
    <mergeCell ref="OX19:OX21"/>
    <mergeCell ref="OE19:OE21"/>
    <mergeCell ref="OH19:OH21"/>
    <mergeCell ref="OI19:OI21"/>
    <mergeCell ref="OJ19:OK21"/>
    <mergeCell ref="OL19:OL21"/>
    <mergeCell ref="OM19:OM21"/>
    <mergeCell ref="NV19:NV21"/>
    <mergeCell ref="NW19:NW21"/>
    <mergeCell ref="NZ19:NZ21"/>
    <mergeCell ref="OA19:OA21"/>
    <mergeCell ref="OB19:OC21"/>
    <mergeCell ref="OD19:OD21"/>
    <mergeCell ref="NL19:NM21"/>
    <mergeCell ref="NN19:NN21"/>
    <mergeCell ref="NO19:NO21"/>
    <mergeCell ref="NR19:NR21"/>
    <mergeCell ref="NS19:NS21"/>
    <mergeCell ref="NT19:NU21"/>
    <mergeCell ref="NC19:NC21"/>
    <mergeCell ref="ND19:NE21"/>
    <mergeCell ref="NF19:NF21"/>
    <mergeCell ref="NG19:NG21"/>
    <mergeCell ref="NJ19:NJ21"/>
    <mergeCell ref="NK19:NK21"/>
    <mergeCell ref="MT19:MT21"/>
    <mergeCell ref="MU19:MU21"/>
    <mergeCell ref="MV19:MW21"/>
    <mergeCell ref="MX19:MX21"/>
    <mergeCell ref="MY19:MY21"/>
    <mergeCell ref="NB19:NB21"/>
    <mergeCell ref="MI19:MI21"/>
    <mergeCell ref="ML19:ML21"/>
    <mergeCell ref="MM19:MM21"/>
    <mergeCell ref="MN19:MO21"/>
    <mergeCell ref="MP19:MP21"/>
    <mergeCell ref="MQ19:MQ21"/>
    <mergeCell ref="LZ19:LZ21"/>
    <mergeCell ref="MA19:MA21"/>
    <mergeCell ref="MD19:MD21"/>
    <mergeCell ref="ME19:ME21"/>
    <mergeCell ref="MF19:MG21"/>
    <mergeCell ref="MH19:MH21"/>
    <mergeCell ref="LP19:LQ21"/>
    <mergeCell ref="LR19:LR21"/>
    <mergeCell ref="LS19:LS21"/>
    <mergeCell ref="LV19:LV21"/>
    <mergeCell ref="LW19:LW21"/>
    <mergeCell ref="LX19:LY21"/>
    <mergeCell ref="LG19:LG21"/>
    <mergeCell ref="LH19:LI21"/>
    <mergeCell ref="LJ19:LJ21"/>
    <mergeCell ref="LK19:LK21"/>
    <mergeCell ref="LN19:LN21"/>
    <mergeCell ref="LO19:LO21"/>
    <mergeCell ref="KX19:KX21"/>
    <mergeCell ref="KY19:KY21"/>
    <mergeCell ref="KZ19:LA21"/>
    <mergeCell ref="LB19:LB21"/>
    <mergeCell ref="LC19:LC21"/>
    <mergeCell ref="LF19:LF21"/>
    <mergeCell ref="KM19:KM21"/>
    <mergeCell ref="KP19:KP21"/>
    <mergeCell ref="KQ19:KQ21"/>
    <mergeCell ref="KR19:KS21"/>
    <mergeCell ref="KT19:KT21"/>
    <mergeCell ref="KU19:KU21"/>
    <mergeCell ref="KD19:KD21"/>
    <mergeCell ref="KE19:KE21"/>
    <mergeCell ref="KH19:KH21"/>
    <mergeCell ref="KI19:KI21"/>
    <mergeCell ref="KJ19:KK21"/>
    <mergeCell ref="KL19:KL21"/>
    <mergeCell ref="JT19:JU21"/>
    <mergeCell ref="JV19:JV21"/>
    <mergeCell ref="JW19:JW21"/>
    <mergeCell ref="JZ19:JZ21"/>
    <mergeCell ref="KA19:KA21"/>
    <mergeCell ref="KB19:KC21"/>
    <mergeCell ref="JK19:JK21"/>
    <mergeCell ref="JL19:JM21"/>
    <mergeCell ref="JN19:JN21"/>
    <mergeCell ref="JO19:JO21"/>
    <mergeCell ref="JR19:JR21"/>
    <mergeCell ref="JS19:JS21"/>
    <mergeCell ref="JB19:JB21"/>
    <mergeCell ref="JC19:JC21"/>
    <mergeCell ref="JD19:JE21"/>
    <mergeCell ref="JF19:JF21"/>
    <mergeCell ref="JG19:JG21"/>
    <mergeCell ref="JJ19:JJ21"/>
    <mergeCell ref="IQ19:IQ21"/>
    <mergeCell ref="IT19:IT21"/>
    <mergeCell ref="IU19:IU21"/>
    <mergeCell ref="IV19:IW21"/>
    <mergeCell ref="IX19:IX21"/>
    <mergeCell ref="IY19:IY21"/>
    <mergeCell ref="IH19:IH21"/>
    <mergeCell ref="II19:II21"/>
    <mergeCell ref="IL19:IL21"/>
    <mergeCell ref="IM19:IM21"/>
    <mergeCell ref="IN19:IO21"/>
    <mergeCell ref="IP19:IP21"/>
    <mergeCell ref="HX19:HY21"/>
    <mergeCell ref="HZ19:HZ21"/>
    <mergeCell ref="IA19:IA21"/>
    <mergeCell ref="ID19:ID21"/>
    <mergeCell ref="IE19:IE21"/>
    <mergeCell ref="IF19:IG21"/>
    <mergeCell ref="HO19:HO21"/>
    <mergeCell ref="HP19:HQ21"/>
    <mergeCell ref="HR19:HR21"/>
    <mergeCell ref="HS19:HS21"/>
    <mergeCell ref="HV19:HV21"/>
    <mergeCell ref="HW19:HW21"/>
    <mergeCell ref="HF19:HF21"/>
    <mergeCell ref="HG19:HG21"/>
    <mergeCell ref="HH19:HI21"/>
    <mergeCell ref="HJ19:HJ21"/>
    <mergeCell ref="HK19:HK21"/>
    <mergeCell ref="HN19:HN21"/>
    <mergeCell ref="GU19:GU21"/>
    <mergeCell ref="GX19:GX21"/>
    <mergeCell ref="GY19:GY21"/>
    <mergeCell ref="GZ19:HA21"/>
    <mergeCell ref="HB19:HB21"/>
    <mergeCell ref="HC19:HC21"/>
    <mergeCell ref="GL19:GL21"/>
    <mergeCell ref="GM19:GM21"/>
    <mergeCell ref="GP19:GP21"/>
    <mergeCell ref="GQ19:GQ21"/>
    <mergeCell ref="GR19:GS21"/>
    <mergeCell ref="GT19:GT21"/>
    <mergeCell ref="GB19:GC21"/>
    <mergeCell ref="GD19:GD21"/>
    <mergeCell ref="GE19:GE21"/>
    <mergeCell ref="GH19:GH21"/>
    <mergeCell ref="GI19:GI21"/>
    <mergeCell ref="GJ19:GK21"/>
    <mergeCell ref="FS19:FS21"/>
    <mergeCell ref="FT19:FU21"/>
    <mergeCell ref="FV19:FV21"/>
    <mergeCell ref="FW19:FW21"/>
    <mergeCell ref="FZ19:FZ21"/>
    <mergeCell ref="GA19:GA21"/>
    <mergeCell ref="FJ19:FJ21"/>
    <mergeCell ref="FK19:FK21"/>
    <mergeCell ref="FL19:FM21"/>
    <mergeCell ref="FN19:FN21"/>
    <mergeCell ref="FO19:FO21"/>
    <mergeCell ref="FR19:FR21"/>
    <mergeCell ref="EY19:EY21"/>
    <mergeCell ref="FB19:FB21"/>
    <mergeCell ref="FC19:FC21"/>
    <mergeCell ref="FD19:FE21"/>
    <mergeCell ref="FF19:FF21"/>
    <mergeCell ref="FG19:FG21"/>
    <mergeCell ref="EP19:EP21"/>
    <mergeCell ref="EQ19:EQ21"/>
    <mergeCell ref="ET19:ET21"/>
    <mergeCell ref="EU19:EU21"/>
    <mergeCell ref="EV19:EW21"/>
    <mergeCell ref="EX19:EX21"/>
    <mergeCell ref="EF19:EG21"/>
    <mergeCell ref="EH19:EH21"/>
    <mergeCell ref="EI19:EI21"/>
    <mergeCell ref="EL19:EL21"/>
    <mergeCell ref="EM19:EM21"/>
    <mergeCell ref="EN19:EO21"/>
    <mergeCell ref="DW19:DW21"/>
    <mergeCell ref="DX19:DY21"/>
    <mergeCell ref="DZ19:DZ21"/>
    <mergeCell ref="EA19:EA21"/>
    <mergeCell ref="ED19:ED21"/>
    <mergeCell ref="EE19:EE21"/>
    <mergeCell ref="DN19:DN21"/>
    <mergeCell ref="DO19:DO21"/>
    <mergeCell ref="DP19:DQ21"/>
    <mergeCell ref="DR19:DR21"/>
    <mergeCell ref="DS19:DS21"/>
    <mergeCell ref="DV19:DV21"/>
    <mergeCell ref="DC19:DC21"/>
    <mergeCell ref="DF19:DF21"/>
    <mergeCell ref="DG19:DG21"/>
    <mergeCell ref="DH19:DI21"/>
    <mergeCell ref="DJ19:DJ21"/>
    <mergeCell ref="DK19:DK21"/>
    <mergeCell ref="CT19:CT21"/>
    <mergeCell ref="CU19:CU21"/>
    <mergeCell ref="CX19:CX21"/>
    <mergeCell ref="CY19:CY21"/>
    <mergeCell ref="CZ19:DA21"/>
    <mergeCell ref="DB19:DB21"/>
    <mergeCell ref="CJ19:CK21"/>
    <mergeCell ref="CL19:CL21"/>
    <mergeCell ref="CM19:CM21"/>
    <mergeCell ref="CP19:CP21"/>
    <mergeCell ref="CQ19:CQ21"/>
    <mergeCell ref="CR19:CS21"/>
    <mergeCell ref="CA19:CA21"/>
    <mergeCell ref="CB19:CC21"/>
    <mergeCell ref="CD19:CD21"/>
    <mergeCell ref="CE19:CE21"/>
    <mergeCell ref="CH19:CH21"/>
    <mergeCell ref="CI19:CI21"/>
    <mergeCell ref="BR19:BR21"/>
    <mergeCell ref="BS19:BS21"/>
    <mergeCell ref="BT19:BU21"/>
    <mergeCell ref="BV19:BV21"/>
    <mergeCell ref="BW19:BW21"/>
    <mergeCell ref="BZ19:BZ21"/>
    <mergeCell ref="BG19:BG21"/>
    <mergeCell ref="BJ19:BJ21"/>
    <mergeCell ref="BK19:BK21"/>
    <mergeCell ref="BL19:BM21"/>
    <mergeCell ref="BN19:BN21"/>
    <mergeCell ref="BO19:BO21"/>
    <mergeCell ref="AX19:AX21"/>
    <mergeCell ref="AY19:AY21"/>
    <mergeCell ref="BB19:BB21"/>
    <mergeCell ref="BC19:BC21"/>
    <mergeCell ref="BD19:BE21"/>
    <mergeCell ref="BF19:BF21"/>
    <mergeCell ref="AN19:AO21"/>
    <mergeCell ref="AP19:AP21"/>
    <mergeCell ref="AQ19:AQ21"/>
    <mergeCell ref="AT19:AT21"/>
    <mergeCell ref="AU19:AU21"/>
    <mergeCell ref="AV19:AW21"/>
    <mergeCell ref="AE19:AE21"/>
    <mergeCell ref="AF19:AG21"/>
    <mergeCell ref="AH19:AH21"/>
    <mergeCell ref="AI19:AI21"/>
    <mergeCell ref="AL19:AL21"/>
    <mergeCell ref="AM19:AM21"/>
    <mergeCell ref="V19:V21"/>
    <mergeCell ref="W19:W21"/>
    <mergeCell ref="X19:Y21"/>
    <mergeCell ref="Z19:Z21"/>
    <mergeCell ref="AA19:AA21"/>
    <mergeCell ref="AD19:AD21"/>
    <mergeCell ref="A17:B17"/>
    <mergeCell ref="C17:D17"/>
    <mergeCell ref="E17:G17"/>
    <mergeCell ref="H17:I17"/>
    <mergeCell ref="A18:B18"/>
    <mergeCell ref="C18:D18"/>
    <mergeCell ref="E18:G18"/>
    <mergeCell ref="H18:I18"/>
    <mergeCell ref="A15:B15"/>
    <mergeCell ref="C15:D15"/>
    <mergeCell ref="E15:G15"/>
    <mergeCell ref="H15:I15"/>
    <mergeCell ref="A16:B16"/>
    <mergeCell ref="C16:D16"/>
    <mergeCell ref="E16:G16"/>
    <mergeCell ref="H16:I16"/>
    <mergeCell ref="A13:B13"/>
    <mergeCell ref="C13:D13"/>
    <mergeCell ref="E13:G13"/>
    <mergeCell ref="H13:I13"/>
    <mergeCell ref="A14:B14"/>
    <mergeCell ref="C14:D14"/>
    <mergeCell ref="E14:G14"/>
    <mergeCell ref="H14:I14"/>
    <mergeCell ref="A11:B11"/>
    <mergeCell ref="C11:D11"/>
    <mergeCell ref="E11:G11"/>
    <mergeCell ref="H11:I11"/>
    <mergeCell ref="A12:B12"/>
    <mergeCell ref="C12:D12"/>
    <mergeCell ref="E12:G12"/>
    <mergeCell ref="H12:I12"/>
    <mergeCell ref="H9:I9"/>
    <mergeCell ref="Y9:AA9"/>
    <mergeCell ref="A10:B10"/>
    <mergeCell ref="C10:D10"/>
    <mergeCell ref="E10:G10"/>
    <mergeCell ref="H10:I10"/>
    <mergeCell ref="Y10:AA10"/>
    <mergeCell ref="M7:M10"/>
    <mergeCell ref="Y7:AA7"/>
    <mergeCell ref="A8:B8"/>
    <mergeCell ref="C8:D8"/>
    <mergeCell ref="E8:G8"/>
    <mergeCell ref="H8:I8"/>
    <mergeCell ref="Y8:AA8"/>
    <mergeCell ref="A9:B9"/>
    <mergeCell ref="C9:D9"/>
    <mergeCell ref="E9:G9"/>
    <mergeCell ref="Y5:AA6"/>
    <mergeCell ref="A6:B6"/>
    <mergeCell ref="C6:D6"/>
    <mergeCell ref="E6:G6"/>
    <mergeCell ref="H6:I6"/>
    <mergeCell ref="A7:B7"/>
    <mergeCell ref="C7:D7"/>
    <mergeCell ref="E7:G7"/>
    <mergeCell ref="H7:I7"/>
    <mergeCell ref="L7:L10"/>
    <mergeCell ref="A1:B1"/>
    <mergeCell ref="A2:I4"/>
    <mergeCell ref="L2:U4"/>
    <mergeCell ref="A5:B5"/>
    <mergeCell ref="C5:D5"/>
    <mergeCell ref="E5:G5"/>
    <mergeCell ref="H5:I5"/>
    <mergeCell ref="L5:N6"/>
    <mergeCell ref="O5:X5"/>
  </mergeCells>
  <hyperlinks>
    <hyperlink ref="H6:I6" location="Table3!A23" display="Pause" xr:uid="{3CD4D51C-CEAF-4975-A103-271032EFFC32}"/>
    <hyperlink ref="C13:D13" location="Table3!A25" display="Invalid" xr:uid="{71F5AAA0-1720-4475-A941-7381B78259C9}"/>
    <hyperlink ref="C15:D15" location="Table3!A25" display="Invalid" xr:uid="{264FBD63-E4AC-49D2-8FEB-6D13A8E9BFB6}"/>
    <hyperlink ref="H7:I7" location="Table3!A23" display="Pause" xr:uid="{8DC470D4-C70E-4BA1-97F5-B3047AC1767D}"/>
    <hyperlink ref="H9:I9" location="Table3!A23" display="Pause" xr:uid="{55A79FFF-F324-475F-A1A1-3D2AFA28C435}"/>
    <hyperlink ref="H10:I12" location="Table3!A23" display="Pause" xr:uid="{17F6F1B7-84EE-4106-9AAB-EA27F587DA0D}"/>
    <hyperlink ref="H14:I14" location="Table3!A23" display="Pause" xr:uid="{310E83FD-E9E1-4766-B05C-D78409125B71}"/>
    <hyperlink ref="H16:I16" location="Table3!A23" display="Pause" xr:uid="{77D224EB-6575-4A75-ACDC-26681C05AD32}"/>
    <hyperlink ref="H18:I18" location="Table3!A23" display="Pause" xr:uid="{DDEABB0D-A0D7-47BC-AF67-FA808929798A}"/>
    <hyperlink ref="C12:D12" location="Table3!A25" display="Invalid" xr:uid="{9FD73A41-35B4-4A8A-AA98-09917D39BDC2}"/>
    <hyperlink ref="Y9:AA9" location="Table3!A1" display="All Switches of settings that are accessable at the current cycle process will turn ON. Check table 3 for reference. " xr:uid="{68FED260-FEC0-4C20-B353-8CBC2B92F295}"/>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68013-80A1-42B3-BB9F-14D399821160}">
  <dimension ref="B1:M65"/>
  <sheetViews>
    <sheetView workbookViewId="0"/>
  </sheetViews>
  <sheetFormatPr defaultColWidth="8.85546875" defaultRowHeight="15"/>
  <cols>
    <col min="1" max="1" width="8.85546875" style="187"/>
    <col min="2" max="2" width="16.42578125" style="187" customWidth="1"/>
    <col min="3" max="3" width="8.85546875" style="187"/>
    <col min="4" max="4" width="18.140625" style="187" customWidth="1"/>
    <col min="5" max="5" width="17.85546875" style="187" customWidth="1"/>
    <col min="6" max="6" width="18" style="187" customWidth="1"/>
    <col min="7" max="7" width="17.7109375" style="187" customWidth="1"/>
    <col min="8" max="8" width="18" style="187" customWidth="1"/>
    <col min="9" max="9" width="18.28515625" style="187" customWidth="1"/>
    <col min="10" max="13" width="17.7109375" style="187" customWidth="1"/>
    <col min="14" max="16384" width="8.85546875" style="187"/>
  </cols>
  <sheetData>
    <row r="1" spans="2:13" ht="15.75" thickBot="1"/>
    <row r="2" spans="2:13" ht="15.75" thickBot="1">
      <c r="B2" s="2259" t="s">
        <v>339</v>
      </c>
      <c r="C2" s="1278" t="s">
        <v>231</v>
      </c>
      <c r="D2" s="1266" t="s">
        <v>340</v>
      </c>
      <c r="E2" s="1268"/>
      <c r="F2" s="1268"/>
      <c r="G2" s="1268"/>
      <c r="H2" s="1268"/>
      <c r="I2" s="1268"/>
      <c r="J2" s="1267"/>
      <c r="K2" s="1292" t="s">
        <v>341</v>
      </c>
      <c r="L2" s="1293"/>
      <c r="M2" s="1294"/>
    </row>
    <row r="3" spans="2:13" ht="14.45" customHeight="1">
      <c r="B3" s="2260"/>
      <c r="C3" s="1279"/>
      <c r="D3" s="2262" t="s">
        <v>342</v>
      </c>
      <c r="E3" s="1278" t="s">
        <v>345</v>
      </c>
      <c r="F3" s="1278" t="s">
        <v>343</v>
      </c>
      <c r="G3" s="1278" t="s">
        <v>351</v>
      </c>
      <c r="H3" s="1278" t="s">
        <v>344</v>
      </c>
      <c r="I3" s="1278" t="s">
        <v>350</v>
      </c>
      <c r="J3" s="1278" t="s">
        <v>347</v>
      </c>
      <c r="K3" s="1278" t="s">
        <v>344</v>
      </c>
      <c r="L3" s="1278" t="s">
        <v>348</v>
      </c>
      <c r="M3" s="1278" t="s">
        <v>349</v>
      </c>
    </row>
    <row r="4" spans="2:13" ht="15.75" thickBot="1">
      <c r="B4" s="2260"/>
      <c r="C4" s="1279"/>
      <c r="D4" s="2263"/>
      <c r="E4" s="1280"/>
      <c r="F4" s="1279"/>
      <c r="G4" s="1280"/>
      <c r="H4" s="1279"/>
      <c r="I4" s="1280"/>
      <c r="J4" s="1280"/>
      <c r="K4" s="1279"/>
      <c r="L4" s="1280"/>
      <c r="M4" s="1280"/>
    </row>
    <row r="5" spans="2:13" ht="15.75" thickBot="1">
      <c r="B5" s="2261"/>
      <c r="C5" s="1280"/>
      <c r="D5" s="2264"/>
      <c r="E5" s="340" t="s">
        <v>346</v>
      </c>
      <c r="F5" s="2265"/>
      <c r="G5" s="337" t="s">
        <v>346</v>
      </c>
      <c r="H5" s="1280"/>
      <c r="I5" s="337" t="s">
        <v>346</v>
      </c>
      <c r="J5" s="334" t="s">
        <v>346</v>
      </c>
      <c r="K5" s="1280"/>
      <c r="L5" s="337" t="s">
        <v>346</v>
      </c>
      <c r="M5" s="334" t="s">
        <v>346</v>
      </c>
    </row>
    <row r="6" spans="2:13">
      <c r="B6" s="2259" t="s">
        <v>126</v>
      </c>
      <c r="C6" s="335" t="s">
        <v>313</v>
      </c>
      <c r="D6" s="335"/>
      <c r="E6" s="335"/>
      <c r="F6" s="335"/>
      <c r="G6" s="335"/>
      <c r="H6" s="335"/>
      <c r="I6" s="335"/>
      <c r="J6" s="338"/>
      <c r="K6" s="335"/>
      <c r="L6" s="335"/>
      <c r="M6" s="338"/>
    </row>
    <row r="7" spans="2:13">
      <c r="B7" s="2260"/>
      <c r="C7" s="336" t="s">
        <v>314</v>
      </c>
      <c r="D7" s="336"/>
      <c r="E7" s="336"/>
      <c r="F7" s="336"/>
      <c r="G7" s="336"/>
      <c r="H7" s="336"/>
      <c r="I7" s="336"/>
      <c r="J7" s="333"/>
      <c r="K7" s="336"/>
      <c r="L7" s="336"/>
      <c r="M7" s="333"/>
    </row>
    <row r="8" spans="2:13">
      <c r="B8" s="2260"/>
      <c r="C8" s="336" t="s">
        <v>315</v>
      </c>
      <c r="D8" s="336"/>
      <c r="E8" s="336"/>
      <c r="F8" s="336"/>
      <c r="G8" s="336"/>
      <c r="H8" s="336"/>
      <c r="I8" s="336"/>
      <c r="J8" s="333"/>
      <c r="K8" s="336"/>
      <c r="L8" s="336"/>
      <c r="M8" s="333"/>
    </row>
    <row r="9" spans="2:13">
      <c r="B9" s="2260"/>
      <c r="C9" s="336" t="s">
        <v>316</v>
      </c>
      <c r="D9" s="336"/>
      <c r="E9" s="336"/>
      <c r="F9" s="336"/>
      <c r="G9" s="336"/>
      <c r="H9" s="336"/>
      <c r="I9" s="336"/>
      <c r="J9" s="333"/>
      <c r="K9" s="336"/>
      <c r="L9" s="336"/>
      <c r="M9" s="333"/>
    </row>
    <row r="10" spans="2:13">
      <c r="B10" s="2260"/>
      <c r="C10" s="336" t="s">
        <v>317</v>
      </c>
      <c r="D10" s="336"/>
      <c r="E10" s="336"/>
      <c r="F10" s="336"/>
      <c r="G10" s="336"/>
      <c r="H10" s="336"/>
      <c r="I10" s="336"/>
      <c r="J10" s="333"/>
      <c r="K10" s="336"/>
      <c r="L10" s="336"/>
      <c r="M10" s="333"/>
    </row>
    <row r="11" spans="2:13" ht="15.75" thickBot="1">
      <c r="B11" s="2261"/>
      <c r="C11" s="337" t="s">
        <v>318</v>
      </c>
      <c r="D11" s="337"/>
      <c r="E11" s="337"/>
      <c r="F11" s="337"/>
      <c r="G11" s="337"/>
      <c r="H11" s="337"/>
      <c r="I11" s="337"/>
      <c r="J11" s="334"/>
      <c r="K11" s="337"/>
      <c r="L11" s="337"/>
      <c r="M11" s="334"/>
    </row>
    <row r="12" spans="2:13">
      <c r="B12" s="2259" t="s">
        <v>307</v>
      </c>
      <c r="C12" s="335" t="s">
        <v>313</v>
      </c>
      <c r="D12" s="335"/>
      <c r="E12" s="335"/>
      <c r="F12" s="335"/>
      <c r="G12" s="335"/>
      <c r="H12" s="335"/>
      <c r="I12" s="335"/>
      <c r="J12" s="338"/>
      <c r="K12" s="335"/>
      <c r="L12" s="335"/>
      <c r="M12" s="338"/>
    </row>
    <row r="13" spans="2:13">
      <c r="B13" s="2260"/>
      <c r="C13" s="336" t="s">
        <v>314</v>
      </c>
      <c r="D13" s="336"/>
      <c r="E13" s="336"/>
      <c r="F13" s="336"/>
      <c r="G13" s="336"/>
      <c r="H13" s="336"/>
      <c r="I13" s="336"/>
      <c r="J13" s="333"/>
      <c r="K13" s="336"/>
      <c r="L13" s="336"/>
      <c r="M13" s="333"/>
    </row>
    <row r="14" spans="2:13">
      <c r="B14" s="2260"/>
      <c r="C14" s="336" t="s">
        <v>315</v>
      </c>
      <c r="D14" s="336"/>
      <c r="E14" s="336"/>
      <c r="F14" s="336"/>
      <c r="G14" s="336"/>
      <c r="H14" s="336"/>
      <c r="I14" s="336"/>
      <c r="J14" s="333"/>
      <c r="K14" s="336"/>
      <c r="L14" s="336"/>
      <c r="M14" s="333"/>
    </row>
    <row r="15" spans="2:13">
      <c r="B15" s="2260"/>
      <c r="C15" s="336" t="s">
        <v>316</v>
      </c>
      <c r="D15" s="336"/>
      <c r="E15" s="336"/>
      <c r="F15" s="336"/>
      <c r="G15" s="336"/>
      <c r="H15" s="336"/>
      <c r="I15" s="336"/>
      <c r="J15" s="333"/>
      <c r="K15" s="336"/>
      <c r="L15" s="336"/>
      <c r="M15" s="333"/>
    </row>
    <row r="16" spans="2:13">
      <c r="B16" s="2260"/>
      <c r="C16" s="336" t="s">
        <v>317</v>
      </c>
      <c r="D16" s="336"/>
      <c r="E16" s="336"/>
      <c r="F16" s="336"/>
      <c r="G16" s="336"/>
      <c r="H16" s="336"/>
      <c r="I16" s="336"/>
      <c r="J16" s="333"/>
      <c r="K16" s="336"/>
      <c r="L16" s="336"/>
      <c r="M16" s="333"/>
    </row>
    <row r="17" spans="2:13" ht="15.75" thickBot="1">
      <c r="B17" s="2261"/>
      <c r="C17" s="337" t="s">
        <v>318</v>
      </c>
      <c r="D17" s="337"/>
      <c r="E17" s="337"/>
      <c r="F17" s="337"/>
      <c r="G17" s="337"/>
      <c r="H17" s="337"/>
      <c r="I17" s="337"/>
      <c r="J17" s="334"/>
      <c r="K17" s="337"/>
      <c r="L17" s="337"/>
      <c r="M17" s="334"/>
    </row>
    <row r="18" spans="2:13">
      <c r="B18" s="2259" t="s">
        <v>308</v>
      </c>
      <c r="C18" s="335" t="s">
        <v>313</v>
      </c>
      <c r="D18" s="335"/>
      <c r="E18" s="335"/>
      <c r="F18" s="335"/>
      <c r="G18" s="335"/>
      <c r="H18" s="335"/>
      <c r="I18" s="335"/>
      <c r="J18" s="338"/>
      <c r="K18" s="335"/>
      <c r="L18" s="335"/>
      <c r="M18" s="338"/>
    </row>
    <row r="19" spans="2:13">
      <c r="B19" s="2260"/>
      <c r="C19" s="336" t="s">
        <v>314</v>
      </c>
      <c r="D19" s="336"/>
      <c r="E19" s="336"/>
      <c r="F19" s="336"/>
      <c r="G19" s="336"/>
      <c r="H19" s="336"/>
      <c r="I19" s="336"/>
      <c r="J19" s="333"/>
      <c r="K19" s="336"/>
      <c r="L19" s="336"/>
      <c r="M19" s="333"/>
    </row>
    <row r="20" spans="2:13">
      <c r="B20" s="2260"/>
      <c r="C20" s="336" t="s">
        <v>315</v>
      </c>
      <c r="D20" s="336"/>
      <c r="E20" s="336"/>
      <c r="F20" s="336"/>
      <c r="G20" s="336"/>
      <c r="H20" s="336"/>
      <c r="I20" s="336"/>
      <c r="J20" s="333"/>
      <c r="K20" s="336"/>
      <c r="L20" s="336"/>
      <c r="M20" s="333"/>
    </row>
    <row r="21" spans="2:13">
      <c r="B21" s="2260"/>
      <c r="C21" s="336" t="s">
        <v>316</v>
      </c>
      <c r="D21" s="336"/>
      <c r="E21" s="336"/>
      <c r="F21" s="336"/>
      <c r="G21" s="336"/>
      <c r="H21" s="336"/>
      <c r="I21" s="336"/>
      <c r="J21" s="333"/>
      <c r="K21" s="336"/>
      <c r="L21" s="336"/>
      <c r="M21" s="333"/>
    </row>
    <row r="22" spans="2:13">
      <c r="B22" s="2260"/>
      <c r="C22" s="336" t="s">
        <v>317</v>
      </c>
      <c r="D22" s="336"/>
      <c r="E22" s="336"/>
      <c r="F22" s="336"/>
      <c r="G22" s="336"/>
      <c r="H22" s="336"/>
      <c r="I22" s="336"/>
      <c r="J22" s="333"/>
      <c r="K22" s="336"/>
      <c r="L22" s="336"/>
      <c r="M22" s="333"/>
    </row>
    <row r="23" spans="2:13" ht="15.75" thickBot="1">
      <c r="B23" s="2261"/>
      <c r="C23" s="337" t="s">
        <v>318</v>
      </c>
      <c r="D23" s="337"/>
      <c r="E23" s="337"/>
      <c r="F23" s="337"/>
      <c r="G23" s="337"/>
      <c r="H23" s="337"/>
      <c r="I23" s="337"/>
      <c r="J23" s="334"/>
      <c r="K23" s="337"/>
      <c r="L23" s="337"/>
      <c r="M23" s="334"/>
    </row>
    <row r="24" spans="2:13">
      <c r="B24" s="2259" t="s">
        <v>127</v>
      </c>
      <c r="C24" s="335" t="s">
        <v>313</v>
      </c>
      <c r="D24" s="335"/>
      <c r="E24" s="335"/>
      <c r="F24" s="335"/>
      <c r="G24" s="335"/>
      <c r="H24" s="335"/>
      <c r="I24" s="335"/>
      <c r="J24" s="338"/>
      <c r="K24" s="335"/>
      <c r="L24" s="335"/>
      <c r="M24" s="338"/>
    </row>
    <row r="25" spans="2:13">
      <c r="B25" s="2260"/>
      <c r="C25" s="336" t="s">
        <v>314</v>
      </c>
      <c r="D25" s="336"/>
      <c r="E25" s="336"/>
      <c r="F25" s="336"/>
      <c r="G25" s="336"/>
      <c r="H25" s="336"/>
      <c r="I25" s="336"/>
      <c r="J25" s="333"/>
      <c r="K25" s="336"/>
      <c r="L25" s="336"/>
      <c r="M25" s="333"/>
    </row>
    <row r="26" spans="2:13">
      <c r="B26" s="2260"/>
      <c r="C26" s="336" t="s">
        <v>315</v>
      </c>
      <c r="D26" s="336"/>
      <c r="E26" s="336"/>
      <c r="F26" s="336"/>
      <c r="G26" s="336"/>
      <c r="H26" s="336"/>
      <c r="I26" s="336"/>
      <c r="J26" s="333"/>
      <c r="K26" s="336"/>
      <c r="L26" s="336"/>
      <c r="M26" s="333"/>
    </row>
    <row r="27" spans="2:13">
      <c r="B27" s="2260"/>
      <c r="C27" s="336" t="s">
        <v>316</v>
      </c>
      <c r="D27" s="336"/>
      <c r="E27" s="336"/>
      <c r="F27" s="336"/>
      <c r="G27" s="336"/>
      <c r="H27" s="336"/>
      <c r="I27" s="336"/>
      <c r="J27" s="333"/>
      <c r="K27" s="336"/>
      <c r="L27" s="336"/>
      <c r="M27" s="333"/>
    </row>
    <row r="28" spans="2:13">
      <c r="B28" s="2260"/>
      <c r="C28" s="336" t="s">
        <v>317</v>
      </c>
      <c r="D28" s="336"/>
      <c r="E28" s="336"/>
      <c r="F28" s="336"/>
      <c r="G28" s="336"/>
      <c r="H28" s="336"/>
      <c r="I28" s="336"/>
      <c r="J28" s="333"/>
      <c r="K28" s="336"/>
      <c r="L28" s="336"/>
      <c r="M28" s="333"/>
    </row>
    <row r="29" spans="2:13" ht="15.75" thickBot="1">
      <c r="B29" s="2261"/>
      <c r="C29" s="337" t="s">
        <v>318</v>
      </c>
      <c r="D29" s="337"/>
      <c r="E29" s="337"/>
      <c r="F29" s="337"/>
      <c r="G29" s="337"/>
      <c r="H29" s="337"/>
      <c r="I29" s="337"/>
      <c r="J29" s="334"/>
      <c r="K29" s="337"/>
      <c r="L29" s="337"/>
      <c r="M29" s="334"/>
    </row>
    <row r="30" spans="2:13">
      <c r="B30" s="2259" t="s">
        <v>352</v>
      </c>
      <c r="C30" s="335" t="s">
        <v>313</v>
      </c>
      <c r="D30" s="335"/>
      <c r="E30" s="335"/>
      <c r="F30" s="335"/>
      <c r="G30" s="335"/>
      <c r="H30" s="335"/>
      <c r="I30" s="335"/>
      <c r="J30" s="338"/>
      <c r="K30" s="335"/>
      <c r="L30" s="335"/>
      <c r="M30" s="338"/>
    </row>
    <row r="31" spans="2:13">
      <c r="B31" s="2260"/>
      <c r="C31" s="336" t="s">
        <v>314</v>
      </c>
      <c r="D31" s="336"/>
      <c r="E31" s="336"/>
      <c r="F31" s="336"/>
      <c r="G31" s="336"/>
      <c r="H31" s="336"/>
      <c r="I31" s="336"/>
      <c r="J31" s="333"/>
      <c r="K31" s="336"/>
      <c r="L31" s="336"/>
      <c r="M31" s="333"/>
    </row>
    <row r="32" spans="2:13">
      <c r="B32" s="2260"/>
      <c r="C32" s="336" t="s">
        <v>315</v>
      </c>
      <c r="D32" s="336"/>
      <c r="E32" s="336"/>
      <c r="F32" s="336"/>
      <c r="G32" s="336"/>
      <c r="H32" s="336"/>
      <c r="I32" s="336"/>
      <c r="J32" s="333"/>
      <c r="K32" s="336"/>
      <c r="L32" s="336"/>
      <c r="M32" s="333"/>
    </row>
    <row r="33" spans="2:13">
      <c r="B33" s="2260"/>
      <c r="C33" s="336" t="s">
        <v>316</v>
      </c>
      <c r="D33" s="336"/>
      <c r="E33" s="336"/>
      <c r="F33" s="336"/>
      <c r="G33" s="336"/>
      <c r="H33" s="336"/>
      <c r="I33" s="336"/>
      <c r="J33" s="333"/>
      <c r="K33" s="336"/>
      <c r="L33" s="336"/>
      <c r="M33" s="333"/>
    </row>
    <row r="34" spans="2:13">
      <c r="B34" s="2260"/>
      <c r="C34" s="336" t="s">
        <v>317</v>
      </c>
      <c r="D34" s="336"/>
      <c r="E34" s="336"/>
      <c r="F34" s="336"/>
      <c r="G34" s="336"/>
      <c r="H34" s="336"/>
      <c r="I34" s="336"/>
      <c r="J34" s="333"/>
      <c r="K34" s="336"/>
      <c r="L34" s="336"/>
      <c r="M34" s="333"/>
    </row>
    <row r="35" spans="2:13" ht="15.75" thickBot="1">
      <c r="B35" s="2261"/>
      <c r="C35" s="337" t="s">
        <v>318</v>
      </c>
      <c r="D35" s="337"/>
      <c r="E35" s="337"/>
      <c r="F35" s="337"/>
      <c r="G35" s="337"/>
      <c r="H35" s="337"/>
      <c r="I35" s="337"/>
      <c r="J35" s="334"/>
      <c r="K35" s="337"/>
      <c r="L35" s="337"/>
      <c r="M35" s="334"/>
    </row>
    <row r="36" spans="2:13">
      <c r="B36" s="2259" t="s">
        <v>353</v>
      </c>
      <c r="C36" s="335" t="s">
        <v>313</v>
      </c>
      <c r="D36" s="335"/>
      <c r="E36" s="335"/>
      <c r="F36" s="335"/>
      <c r="G36" s="335"/>
      <c r="H36" s="335"/>
      <c r="I36" s="335"/>
      <c r="J36" s="338"/>
      <c r="K36" s="335"/>
      <c r="L36" s="335"/>
      <c r="M36" s="338"/>
    </row>
    <row r="37" spans="2:13">
      <c r="B37" s="2260"/>
      <c r="C37" s="336" t="s">
        <v>314</v>
      </c>
      <c r="D37" s="336"/>
      <c r="E37" s="336"/>
      <c r="F37" s="336"/>
      <c r="G37" s="336"/>
      <c r="H37" s="336"/>
      <c r="I37" s="336"/>
      <c r="J37" s="333"/>
      <c r="K37" s="336"/>
      <c r="L37" s="336"/>
      <c r="M37" s="333"/>
    </row>
    <row r="38" spans="2:13">
      <c r="B38" s="2260"/>
      <c r="C38" s="336" t="s">
        <v>315</v>
      </c>
      <c r="D38" s="336"/>
      <c r="E38" s="336"/>
      <c r="F38" s="336"/>
      <c r="G38" s="336"/>
      <c r="H38" s="336"/>
      <c r="I38" s="336"/>
      <c r="J38" s="333"/>
      <c r="K38" s="336"/>
      <c r="L38" s="336"/>
      <c r="M38" s="333"/>
    </row>
    <row r="39" spans="2:13">
      <c r="B39" s="2260"/>
      <c r="C39" s="336" t="s">
        <v>316</v>
      </c>
      <c r="D39" s="336"/>
      <c r="E39" s="336"/>
      <c r="F39" s="336"/>
      <c r="G39" s="336"/>
      <c r="H39" s="336"/>
      <c r="I39" s="336"/>
      <c r="J39" s="333"/>
      <c r="K39" s="336"/>
      <c r="L39" s="336"/>
      <c r="M39" s="333"/>
    </row>
    <row r="40" spans="2:13">
      <c r="B40" s="2260"/>
      <c r="C40" s="336" t="s">
        <v>317</v>
      </c>
      <c r="D40" s="336"/>
      <c r="E40" s="336"/>
      <c r="F40" s="336"/>
      <c r="G40" s="336"/>
      <c r="H40" s="336"/>
      <c r="I40" s="336"/>
      <c r="J40" s="333"/>
      <c r="K40" s="336"/>
      <c r="L40" s="336"/>
      <c r="M40" s="333"/>
    </row>
    <row r="41" spans="2:13" ht="15.75" thickBot="1">
      <c r="B41" s="2261"/>
      <c r="C41" s="337" t="s">
        <v>318</v>
      </c>
      <c r="D41" s="337"/>
      <c r="E41" s="337"/>
      <c r="F41" s="337"/>
      <c r="G41" s="337"/>
      <c r="H41" s="337"/>
      <c r="I41" s="337"/>
      <c r="J41" s="334"/>
      <c r="K41" s="337"/>
      <c r="L41" s="337"/>
      <c r="M41" s="334"/>
    </row>
    <row r="42" spans="2:13">
      <c r="B42" s="2259" t="s">
        <v>354</v>
      </c>
      <c r="C42" s="335" t="s">
        <v>313</v>
      </c>
      <c r="D42" s="335"/>
      <c r="E42" s="335"/>
      <c r="F42" s="335"/>
      <c r="G42" s="335"/>
      <c r="H42" s="335"/>
      <c r="I42" s="335"/>
      <c r="J42" s="338"/>
      <c r="K42" s="335"/>
      <c r="L42" s="335"/>
      <c r="M42" s="338"/>
    </row>
    <row r="43" spans="2:13">
      <c r="B43" s="2260"/>
      <c r="C43" s="336" t="s">
        <v>314</v>
      </c>
      <c r="D43" s="336"/>
      <c r="E43" s="336"/>
      <c r="F43" s="336"/>
      <c r="G43" s="336"/>
      <c r="H43" s="336"/>
      <c r="I43" s="336"/>
      <c r="J43" s="333"/>
      <c r="K43" s="336"/>
      <c r="L43" s="336"/>
      <c r="M43" s="333"/>
    </row>
    <row r="44" spans="2:13">
      <c r="B44" s="2260"/>
      <c r="C44" s="336" t="s">
        <v>315</v>
      </c>
      <c r="D44" s="336"/>
      <c r="E44" s="336"/>
      <c r="F44" s="336"/>
      <c r="G44" s="336"/>
      <c r="H44" s="336"/>
      <c r="I44" s="336"/>
      <c r="J44" s="333"/>
      <c r="K44" s="336"/>
      <c r="L44" s="336"/>
      <c r="M44" s="333"/>
    </row>
    <row r="45" spans="2:13">
      <c r="B45" s="2260"/>
      <c r="C45" s="336" t="s">
        <v>316</v>
      </c>
      <c r="D45" s="336"/>
      <c r="E45" s="336"/>
      <c r="F45" s="336"/>
      <c r="G45" s="336"/>
      <c r="H45" s="336"/>
      <c r="I45" s="336"/>
      <c r="J45" s="333"/>
      <c r="K45" s="336"/>
      <c r="L45" s="336"/>
      <c r="M45" s="333"/>
    </row>
    <row r="46" spans="2:13">
      <c r="B46" s="2260"/>
      <c r="C46" s="336" t="s">
        <v>317</v>
      </c>
      <c r="D46" s="336"/>
      <c r="E46" s="336"/>
      <c r="F46" s="336"/>
      <c r="G46" s="336"/>
      <c r="H46" s="336"/>
      <c r="I46" s="336"/>
      <c r="J46" s="333"/>
      <c r="K46" s="336"/>
      <c r="L46" s="336"/>
      <c r="M46" s="333"/>
    </row>
    <row r="47" spans="2:13" ht="15.75" thickBot="1">
      <c r="B47" s="2261"/>
      <c r="C47" s="337" t="s">
        <v>318</v>
      </c>
      <c r="D47" s="337"/>
      <c r="E47" s="337"/>
      <c r="F47" s="337"/>
      <c r="G47" s="337"/>
      <c r="H47" s="337"/>
      <c r="I47" s="337"/>
      <c r="J47" s="334"/>
      <c r="K47" s="337"/>
      <c r="L47" s="337"/>
      <c r="M47" s="334"/>
    </row>
    <row r="48" spans="2:13">
      <c r="B48" s="2259" t="s">
        <v>355</v>
      </c>
      <c r="C48" s="335" t="s">
        <v>313</v>
      </c>
      <c r="D48" s="335"/>
      <c r="E48" s="335"/>
      <c r="F48" s="335"/>
      <c r="G48" s="335"/>
      <c r="H48" s="335"/>
      <c r="I48" s="335"/>
      <c r="J48" s="338"/>
      <c r="K48" s="335"/>
      <c r="L48" s="335"/>
      <c r="M48" s="338"/>
    </row>
    <row r="49" spans="2:13">
      <c r="B49" s="2260"/>
      <c r="C49" s="336" t="s">
        <v>314</v>
      </c>
      <c r="D49" s="336"/>
      <c r="E49" s="336"/>
      <c r="F49" s="336"/>
      <c r="G49" s="336"/>
      <c r="H49" s="336"/>
      <c r="I49" s="336"/>
      <c r="J49" s="333"/>
      <c r="K49" s="336"/>
      <c r="L49" s="336"/>
      <c r="M49" s="333"/>
    </row>
    <row r="50" spans="2:13">
      <c r="B50" s="2260"/>
      <c r="C50" s="336" t="s">
        <v>315</v>
      </c>
      <c r="D50" s="336"/>
      <c r="E50" s="336"/>
      <c r="F50" s="336"/>
      <c r="G50" s="336"/>
      <c r="H50" s="336"/>
      <c r="I50" s="336"/>
      <c r="J50" s="333"/>
      <c r="K50" s="336"/>
      <c r="L50" s="336"/>
      <c r="M50" s="333"/>
    </row>
    <row r="51" spans="2:13">
      <c r="B51" s="2260"/>
      <c r="C51" s="336" t="s">
        <v>316</v>
      </c>
      <c r="D51" s="336"/>
      <c r="E51" s="336"/>
      <c r="F51" s="336"/>
      <c r="G51" s="336"/>
      <c r="H51" s="336"/>
      <c r="I51" s="336"/>
      <c r="J51" s="333"/>
      <c r="K51" s="336"/>
      <c r="L51" s="336"/>
      <c r="M51" s="333"/>
    </row>
    <row r="52" spans="2:13">
      <c r="B52" s="2260"/>
      <c r="C52" s="336" t="s">
        <v>317</v>
      </c>
      <c r="D52" s="336"/>
      <c r="E52" s="336"/>
      <c r="F52" s="336"/>
      <c r="G52" s="336"/>
      <c r="H52" s="336"/>
      <c r="I52" s="336"/>
      <c r="J52" s="333"/>
      <c r="K52" s="336"/>
      <c r="L52" s="336"/>
      <c r="M52" s="333"/>
    </row>
    <row r="53" spans="2:13" ht="15.75" thickBot="1">
      <c r="B53" s="2261"/>
      <c r="C53" s="337" t="s">
        <v>318</v>
      </c>
      <c r="D53" s="337"/>
      <c r="E53" s="337"/>
      <c r="F53" s="337"/>
      <c r="G53" s="337"/>
      <c r="H53" s="337"/>
      <c r="I53" s="337"/>
      <c r="J53" s="334"/>
      <c r="K53" s="337"/>
      <c r="L53" s="337"/>
      <c r="M53" s="334"/>
    </row>
    <row r="54" spans="2:13">
      <c r="B54" s="2259" t="s">
        <v>356</v>
      </c>
      <c r="C54" s="335" t="s">
        <v>313</v>
      </c>
      <c r="D54" s="335"/>
      <c r="E54" s="335"/>
      <c r="F54" s="335"/>
      <c r="G54" s="335"/>
      <c r="H54" s="335"/>
      <c r="I54" s="335"/>
      <c r="J54" s="338"/>
      <c r="K54" s="335"/>
      <c r="L54" s="335"/>
      <c r="M54" s="338"/>
    </row>
    <row r="55" spans="2:13">
      <c r="B55" s="2260"/>
      <c r="C55" s="336" t="s">
        <v>314</v>
      </c>
      <c r="D55" s="336"/>
      <c r="E55" s="336"/>
      <c r="F55" s="336"/>
      <c r="G55" s="336"/>
      <c r="H55" s="336"/>
      <c r="I55" s="336"/>
      <c r="J55" s="333"/>
      <c r="K55" s="336"/>
      <c r="L55" s="336"/>
      <c r="M55" s="333"/>
    </row>
    <row r="56" spans="2:13">
      <c r="B56" s="2260"/>
      <c r="C56" s="336" t="s">
        <v>315</v>
      </c>
      <c r="D56" s="336"/>
      <c r="E56" s="336"/>
      <c r="F56" s="336"/>
      <c r="G56" s="336"/>
      <c r="H56" s="336"/>
      <c r="I56" s="336"/>
      <c r="J56" s="333"/>
      <c r="K56" s="336"/>
      <c r="L56" s="336"/>
      <c r="M56" s="333"/>
    </row>
    <row r="57" spans="2:13">
      <c r="B57" s="2260"/>
      <c r="C57" s="336" t="s">
        <v>316</v>
      </c>
      <c r="D57" s="336"/>
      <c r="E57" s="336"/>
      <c r="F57" s="336"/>
      <c r="G57" s="336"/>
      <c r="H57" s="336"/>
      <c r="I57" s="336"/>
      <c r="J57" s="333"/>
      <c r="K57" s="336"/>
      <c r="L57" s="336"/>
      <c r="M57" s="333"/>
    </row>
    <row r="58" spans="2:13">
      <c r="B58" s="2260"/>
      <c r="C58" s="336" t="s">
        <v>317</v>
      </c>
      <c r="D58" s="336"/>
      <c r="E58" s="336"/>
      <c r="F58" s="336"/>
      <c r="G58" s="336"/>
      <c r="H58" s="336"/>
      <c r="I58" s="336"/>
      <c r="J58" s="333"/>
      <c r="K58" s="336"/>
      <c r="L58" s="336"/>
      <c r="M58" s="333"/>
    </row>
    <row r="59" spans="2:13" ht="15.75" thickBot="1">
      <c r="B59" s="2261"/>
      <c r="C59" s="337" t="s">
        <v>318</v>
      </c>
      <c r="D59" s="337"/>
      <c r="E59" s="337"/>
      <c r="F59" s="337"/>
      <c r="G59" s="337"/>
      <c r="H59" s="337"/>
      <c r="I59" s="337"/>
      <c r="J59" s="334"/>
      <c r="K59" s="337"/>
      <c r="L59" s="337"/>
      <c r="M59" s="334"/>
    </row>
    <row r="60" spans="2:13">
      <c r="B60" s="2259" t="s">
        <v>186</v>
      </c>
      <c r="C60" s="335" t="s">
        <v>313</v>
      </c>
      <c r="D60" s="335"/>
      <c r="E60" s="335"/>
      <c r="F60" s="335"/>
      <c r="G60" s="335"/>
      <c r="H60" s="335"/>
      <c r="I60" s="335"/>
      <c r="J60" s="338"/>
      <c r="K60" s="335"/>
      <c r="L60" s="335"/>
      <c r="M60" s="338"/>
    </row>
    <row r="61" spans="2:13">
      <c r="B61" s="2260"/>
      <c r="C61" s="336" t="s">
        <v>314</v>
      </c>
      <c r="D61" s="336"/>
      <c r="E61" s="336"/>
      <c r="F61" s="336"/>
      <c r="G61" s="336"/>
      <c r="H61" s="336"/>
      <c r="I61" s="336"/>
      <c r="J61" s="333"/>
      <c r="K61" s="336"/>
      <c r="L61" s="336"/>
      <c r="M61" s="333"/>
    </row>
    <row r="62" spans="2:13">
      <c r="B62" s="2260"/>
      <c r="C62" s="336" t="s">
        <v>315</v>
      </c>
      <c r="D62" s="336"/>
      <c r="E62" s="336"/>
      <c r="F62" s="336"/>
      <c r="G62" s="336"/>
      <c r="H62" s="336"/>
      <c r="I62" s="336"/>
      <c r="J62" s="333"/>
      <c r="K62" s="336"/>
      <c r="L62" s="336"/>
      <c r="M62" s="333"/>
    </row>
    <row r="63" spans="2:13">
      <c r="B63" s="2260"/>
      <c r="C63" s="336" t="s">
        <v>316</v>
      </c>
      <c r="D63" s="336"/>
      <c r="E63" s="336"/>
      <c r="F63" s="336"/>
      <c r="G63" s="336"/>
      <c r="H63" s="336"/>
      <c r="I63" s="336"/>
      <c r="J63" s="333"/>
      <c r="K63" s="336"/>
      <c r="L63" s="336"/>
      <c r="M63" s="333"/>
    </row>
    <row r="64" spans="2:13">
      <c r="B64" s="2260"/>
      <c r="C64" s="336" t="s">
        <v>317</v>
      </c>
      <c r="D64" s="336"/>
      <c r="E64" s="336"/>
      <c r="F64" s="336"/>
      <c r="G64" s="336"/>
      <c r="H64" s="336"/>
      <c r="I64" s="336"/>
      <c r="J64" s="333"/>
      <c r="K64" s="336"/>
      <c r="L64" s="336"/>
      <c r="M64" s="333"/>
    </row>
    <row r="65" spans="2:13" ht="15.75" thickBot="1">
      <c r="B65" s="2261"/>
      <c r="C65" s="337" t="s">
        <v>318</v>
      </c>
      <c r="D65" s="337"/>
      <c r="E65" s="337"/>
      <c r="F65" s="337"/>
      <c r="G65" s="337"/>
      <c r="H65" s="337"/>
      <c r="I65" s="337"/>
      <c r="J65" s="334"/>
      <c r="K65" s="337"/>
      <c r="L65" s="337"/>
      <c r="M65" s="334"/>
    </row>
  </sheetData>
  <mergeCells count="24">
    <mergeCell ref="B42:B47"/>
    <mergeCell ref="B48:B53"/>
    <mergeCell ref="B54:B59"/>
    <mergeCell ref="B60:B65"/>
    <mergeCell ref="B6:B11"/>
    <mergeCell ref="B12:B17"/>
    <mergeCell ref="B18:B23"/>
    <mergeCell ref="B24:B29"/>
    <mergeCell ref="B30:B35"/>
    <mergeCell ref="B36:B41"/>
    <mergeCell ref="M3:M4"/>
    <mergeCell ref="D2:J2"/>
    <mergeCell ref="K2:M2"/>
    <mergeCell ref="C2:C5"/>
    <mergeCell ref="B2:B5"/>
    <mergeCell ref="D3:D5"/>
    <mergeCell ref="E3:E4"/>
    <mergeCell ref="F3:F5"/>
    <mergeCell ref="G3:G4"/>
    <mergeCell ref="H3:H5"/>
    <mergeCell ref="I3:I4"/>
    <mergeCell ref="J3:J4"/>
    <mergeCell ref="K3:K5"/>
    <mergeCell ref="L3:L4"/>
  </mergeCell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2:AMJ29"/>
  <sheetViews>
    <sheetView zoomScale="80" zoomScaleNormal="80" workbookViewId="0">
      <selection activeCell="H30" sqref="H30"/>
    </sheetView>
  </sheetViews>
  <sheetFormatPr defaultColWidth="9.28515625" defaultRowHeight="15"/>
  <cols>
    <col min="1" max="2" width="9.28515625" style="278"/>
    <col min="3" max="3" width="13.28515625" style="279" customWidth="1"/>
    <col min="4" max="4" width="19.7109375" style="280" customWidth="1"/>
    <col min="5" max="5" width="28.42578125" style="280" customWidth="1"/>
    <col min="6" max="8" width="9.28515625" style="280"/>
    <col min="9" max="64" width="9.28515625" style="278"/>
    <col min="65" max="1024" width="9.28515625" style="281"/>
  </cols>
  <sheetData>
    <row r="2" spans="2:8" ht="26.25">
      <c r="B2" s="282" t="s">
        <v>247</v>
      </c>
    </row>
    <row r="4" spans="2:8" s="283" customFormat="1" ht="15.75">
      <c r="C4" s="283" t="s">
        <v>248</v>
      </c>
      <c r="D4" s="284"/>
      <c r="E4" s="284"/>
      <c r="F4" s="284"/>
      <c r="G4" s="284"/>
      <c r="H4" s="284"/>
    </row>
    <row r="5" spans="2:8" s="283" customFormat="1" ht="15.75">
      <c r="C5" s="283" t="s">
        <v>249</v>
      </c>
      <c r="D5" s="284"/>
      <c r="E5" s="284"/>
      <c r="F5" s="284"/>
      <c r="G5" s="284"/>
      <c r="H5" s="284"/>
    </row>
    <row r="6" spans="2:8" s="283" customFormat="1" ht="15.75">
      <c r="C6" s="283" t="s">
        <v>250</v>
      </c>
      <c r="D6" s="284"/>
      <c r="E6" s="284"/>
      <c r="F6" s="284"/>
      <c r="G6" s="284"/>
      <c r="H6" s="284"/>
    </row>
    <row r="7" spans="2:8" s="283" customFormat="1" ht="15.75">
      <c r="C7" s="283" t="s">
        <v>251</v>
      </c>
      <c r="D7" s="284"/>
      <c r="E7" s="284"/>
      <c r="F7" s="284"/>
      <c r="G7" s="284"/>
      <c r="H7" s="284"/>
    </row>
    <row r="9" spans="2:8" ht="18.75">
      <c r="B9" s="285" t="s">
        <v>252</v>
      </c>
    </row>
    <row r="10" spans="2:8" ht="18.75">
      <c r="B10" s="285"/>
      <c r="C10" s="2266" t="s">
        <v>253</v>
      </c>
      <c r="D10" s="2266" t="s">
        <v>254</v>
      </c>
      <c r="E10" s="2266"/>
      <c r="F10" s="2266" t="s">
        <v>135</v>
      </c>
    </row>
    <row r="11" spans="2:8" ht="18.75">
      <c r="B11" s="285"/>
      <c r="C11" s="2266"/>
      <c r="D11" s="286" t="s">
        <v>255</v>
      </c>
      <c r="E11" s="286" t="s">
        <v>256</v>
      </c>
      <c r="F11" s="2266"/>
    </row>
    <row r="12" spans="2:8" ht="18.75">
      <c r="B12" s="285"/>
      <c r="C12" s="287">
        <v>1</v>
      </c>
      <c r="D12" s="2267" t="s">
        <v>257</v>
      </c>
      <c r="E12" s="2267"/>
      <c r="F12" s="289" t="s">
        <v>258</v>
      </c>
    </row>
    <row r="13" spans="2:8" ht="18.75">
      <c r="B13" s="285"/>
      <c r="C13" s="287">
        <v>2</v>
      </c>
      <c r="D13" s="2267" t="s">
        <v>257</v>
      </c>
      <c r="E13" s="2267"/>
      <c r="F13" s="290"/>
    </row>
    <row r="14" spans="2:8" ht="18.75">
      <c r="B14" s="285"/>
      <c r="C14" s="287">
        <v>3</v>
      </c>
      <c r="D14" s="288" t="s">
        <v>46</v>
      </c>
      <c r="E14" s="288">
        <v>90</v>
      </c>
      <c r="F14" s="290"/>
    </row>
    <row r="15" spans="2:8" ht="18.75">
      <c r="B15" s="285"/>
      <c r="C15" s="287">
        <v>4</v>
      </c>
      <c r="D15" s="288" t="s">
        <v>259</v>
      </c>
      <c r="E15" s="288">
        <v>150</v>
      </c>
      <c r="F15" s="290"/>
    </row>
    <row r="16" spans="2:8" ht="18.75">
      <c r="B16" s="285"/>
    </row>
    <row r="18" spans="2:16" ht="18.75">
      <c r="B18" s="314" t="s">
        <v>260</v>
      </c>
      <c r="C18" s="315"/>
      <c r="D18" s="316"/>
      <c r="E18" s="316"/>
      <c r="F18" s="316"/>
      <c r="G18" s="316"/>
      <c r="H18" s="316"/>
      <c r="I18" s="317"/>
      <c r="J18" s="317"/>
      <c r="K18" s="317"/>
      <c r="L18" s="317"/>
      <c r="M18" s="317"/>
      <c r="N18" s="317"/>
      <c r="O18" s="317"/>
      <c r="P18" s="317"/>
    </row>
    <row r="19" spans="2:16" ht="15.75">
      <c r="B19" s="317"/>
      <c r="C19" s="318" t="s">
        <v>261</v>
      </c>
      <c r="D19" s="316"/>
      <c r="E19" s="316"/>
      <c r="F19" s="316"/>
      <c r="G19" s="316"/>
      <c r="H19" s="316"/>
      <c r="I19" s="317"/>
      <c r="J19" s="317"/>
      <c r="K19" s="317"/>
      <c r="L19" s="317"/>
      <c r="M19" s="317"/>
      <c r="N19" s="317"/>
      <c r="O19" s="317"/>
      <c r="P19" s="317"/>
    </row>
    <row r="20" spans="2:16" ht="15.75">
      <c r="B20" s="317"/>
      <c r="C20" s="318" t="s">
        <v>262</v>
      </c>
      <c r="D20" s="316"/>
      <c r="E20" s="316"/>
      <c r="F20" s="316"/>
      <c r="G20" s="316"/>
      <c r="H20" s="316"/>
      <c r="I20" s="317"/>
      <c r="J20" s="317"/>
      <c r="K20" s="317"/>
      <c r="L20" s="317"/>
      <c r="M20" s="317"/>
      <c r="N20" s="317"/>
      <c r="O20" s="317"/>
      <c r="P20" s="317"/>
    </row>
    <row r="21" spans="2:16" ht="15.75">
      <c r="B21" s="317"/>
      <c r="C21" s="318" t="s">
        <v>263</v>
      </c>
      <c r="D21" s="316"/>
      <c r="E21" s="316"/>
      <c r="F21" s="316"/>
      <c r="G21" s="316"/>
      <c r="H21" s="316"/>
      <c r="I21" s="317"/>
      <c r="J21" s="317"/>
      <c r="K21" s="317"/>
      <c r="L21" s="317"/>
      <c r="M21" s="317"/>
      <c r="N21" s="317"/>
      <c r="O21" s="317"/>
      <c r="P21" s="317"/>
    </row>
    <row r="22" spans="2:16" ht="15.75">
      <c r="B22" s="317"/>
      <c r="C22" s="318" t="s">
        <v>264</v>
      </c>
      <c r="D22" s="316"/>
      <c r="E22" s="316"/>
      <c r="F22" s="316"/>
      <c r="G22" s="316"/>
      <c r="H22" s="316"/>
      <c r="I22" s="317"/>
      <c r="J22" s="317"/>
      <c r="K22" s="317"/>
      <c r="L22" s="317"/>
      <c r="M22" s="317"/>
      <c r="N22" s="317"/>
      <c r="O22" s="317"/>
      <c r="P22" s="317"/>
    </row>
    <row r="23" spans="2:16" ht="15.75">
      <c r="B23" s="317"/>
      <c r="C23" s="318" t="s">
        <v>265</v>
      </c>
      <c r="D23" s="316"/>
      <c r="E23" s="316"/>
      <c r="F23" s="316"/>
      <c r="G23" s="316"/>
      <c r="H23" s="316"/>
      <c r="I23" s="317"/>
      <c r="J23" s="317"/>
      <c r="K23" s="317"/>
      <c r="L23" s="317"/>
      <c r="M23" s="317"/>
      <c r="N23" s="317"/>
      <c r="O23" s="317"/>
      <c r="P23" s="317"/>
    </row>
    <row r="24" spans="2:16" ht="15.75">
      <c r="B24" s="317"/>
      <c r="C24" s="318" t="s">
        <v>287</v>
      </c>
      <c r="D24" s="316"/>
      <c r="E24" s="316"/>
      <c r="F24" s="316"/>
      <c r="G24" s="316"/>
      <c r="H24" s="316"/>
      <c r="I24" s="317"/>
      <c r="J24" s="317"/>
      <c r="K24" s="317"/>
      <c r="L24" s="317"/>
      <c r="M24" s="317"/>
      <c r="N24" s="317"/>
      <c r="O24" s="317"/>
      <c r="P24" s="317"/>
    </row>
    <row r="25" spans="2:16">
      <c r="B25" s="317"/>
      <c r="C25" s="315"/>
      <c r="D25" s="316"/>
      <c r="E25" s="316"/>
      <c r="F25" s="316"/>
      <c r="G25" s="316"/>
      <c r="H25" s="316"/>
      <c r="I25" s="317"/>
      <c r="J25" s="317"/>
      <c r="K25" s="317"/>
      <c r="L25" s="317"/>
      <c r="M25" s="317"/>
      <c r="N25" s="317"/>
      <c r="O25" s="317"/>
      <c r="P25" s="317"/>
    </row>
    <row r="26" spans="2:16">
      <c r="B26" s="317"/>
      <c r="C26" s="315"/>
      <c r="D26" s="316"/>
      <c r="E26" s="316"/>
      <c r="F26" s="316"/>
      <c r="G26" s="316"/>
      <c r="H26" s="316"/>
      <c r="I26" s="317"/>
      <c r="J26" s="317"/>
      <c r="K26" s="317"/>
      <c r="L26" s="317"/>
      <c r="M26" s="317"/>
      <c r="N26" s="317"/>
      <c r="O26" s="317"/>
      <c r="P26" s="317"/>
    </row>
    <row r="27" spans="2:16" ht="18.75">
      <c r="B27" s="285" t="s">
        <v>266</v>
      </c>
    </row>
    <row r="28" spans="2:16">
      <c r="C28" s="278" t="s">
        <v>267</v>
      </c>
    </row>
    <row r="29" spans="2:16">
      <c r="C29" s="278" t="s">
        <v>268</v>
      </c>
    </row>
  </sheetData>
  <mergeCells count="5">
    <mergeCell ref="C10:C11"/>
    <mergeCell ref="D10:E10"/>
    <mergeCell ref="F10:F11"/>
    <mergeCell ref="D12:E12"/>
    <mergeCell ref="D13:E13"/>
  </mergeCells>
  <pageMargins left="0.7" right="0.7" top="0.75" bottom="0.75" header="0.51180555555555496" footer="0.51180555555555496"/>
  <pageSetup firstPageNumber="0"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BL205"/>
  <sheetViews>
    <sheetView zoomScale="60" zoomScaleNormal="60" workbookViewId="0">
      <selection activeCell="F3" sqref="F3"/>
    </sheetView>
  </sheetViews>
  <sheetFormatPr defaultColWidth="9.28515625" defaultRowHeight="15"/>
  <cols>
    <col min="1" max="1" width="9.28515625" style="291"/>
    <col min="2" max="2" width="15.28515625" style="291" customWidth="1"/>
    <col min="3" max="3" width="9.28515625" style="291"/>
    <col min="4" max="4" width="19.42578125" style="291" customWidth="1"/>
    <col min="5" max="5" width="19.28515625" style="291" customWidth="1"/>
    <col min="6" max="6" width="19.5703125" style="291" customWidth="1"/>
    <col min="7" max="64" width="9.28515625" style="291"/>
  </cols>
  <sheetData>
    <row r="2" spans="2:6" ht="108.75" customHeight="1">
      <c r="D2" s="2268" t="s">
        <v>269</v>
      </c>
      <c r="E2" s="2268"/>
      <c r="F2" s="2268"/>
    </row>
    <row r="3" spans="2:6" s="292" customFormat="1" ht="24" customHeight="1">
      <c r="D3" s="292" t="s">
        <v>14</v>
      </c>
      <c r="E3" s="292" t="s">
        <v>270</v>
      </c>
      <c r="F3" s="292" t="s">
        <v>17</v>
      </c>
    </row>
    <row r="4" spans="2:6" s="292" customFormat="1" ht="24" customHeight="1">
      <c r="B4" s="292" t="s">
        <v>271</v>
      </c>
    </row>
    <row r="5" spans="2:6" s="292" customFormat="1" ht="25.5" customHeight="1">
      <c r="B5" s="292" t="s">
        <v>178</v>
      </c>
    </row>
    <row r="6" spans="2:6" ht="195" customHeight="1">
      <c r="D6" s="2269"/>
      <c r="E6" s="2269"/>
      <c r="F6" s="2269"/>
    </row>
    <row r="7" spans="2:6" ht="35.25" customHeight="1">
      <c r="B7" s="293"/>
      <c r="D7" s="293" t="s">
        <v>272</v>
      </c>
      <c r="E7" s="293" t="s">
        <v>271</v>
      </c>
      <c r="F7" s="293" t="s">
        <v>178</v>
      </c>
    </row>
    <row r="8" spans="2:6" ht="13.5" customHeight="1">
      <c r="B8" s="294"/>
      <c r="D8" s="292">
        <v>3.6</v>
      </c>
      <c r="E8" s="292">
        <f>INT(1000/D8)</f>
        <v>277</v>
      </c>
      <c r="F8" s="292">
        <f t="shared" ref="F8:F39" si="0">INT(D8*2.5)</f>
        <v>9</v>
      </c>
    </row>
    <row r="9" spans="2:6" ht="13.5" customHeight="1">
      <c r="B9" s="294"/>
      <c r="D9" s="292">
        <v>5.7</v>
      </c>
      <c r="E9" s="292">
        <f t="shared" ref="E9:E40" si="1">INT((1000/D9)+E8)</f>
        <v>452</v>
      </c>
      <c r="F9" s="292">
        <f t="shared" si="0"/>
        <v>14</v>
      </c>
    </row>
    <row r="10" spans="2:6" ht="13.5" customHeight="1">
      <c r="B10" s="294"/>
      <c r="D10" s="292">
        <v>8.8000000000000007</v>
      </c>
      <c r="E10" s="292">
        <f t="shared" si="1"/>
        <v>565</v>
      </c>
      <c r="F10" s="292">
        <f t="shared" si="0"/>
        <v>22</v>
      </c>
    </row>
    <row r="11" spans="2:6" ht="13.5" customHeight="1">
      <c r="B11" s="294"/>
      <c r="D11" s="292">
        <v>10.1</v>
      </c>
      <c r="E11" s="292">
        <f t="shared" si="1"/>
        <v>664</v>
      </c>
      <c r="F11" s="292">
        <f t="shared" si="0"/>
        <v>25</v>
      </c>
    </row>
    <row r="12" spans="2:6" ht="13.5" customHeight="1">
      <c r="B12" s="294"/>
      <c r="D12" s="292">
        <v>11</v>
      </c>
      <c r="E12" s="292">
        <f t="shared" si="1"/>
        <v>754</v>
      </c>
      <c r="F12" s="292">
        <f t="shared" si="0"/>
        <v>27</v>
      </c>
    </row>
    <row r="13" spans="2:6" ht="13.5" customHeight="1">
      <c r="B13" s="294"/>
      <c r="D13" s="292">
        <v>11.7</v>
      </c>
      <c r="E13" s="292">
        <f t="shared" si="1"/>
        <v>839</v>
      </c>
      <c r="F13" s="292">
        <f t="shared" si="0"/>
        <v>29</v>
      </c>
    </row>
    <row r="14" spans="2:6" ht="13.5" customHeight="1">
      <c r="B14" s="294"/>
      <c r="D14" s="292">
        <v>12.4</v>
      </c>
      <c r="E14" s="292">
        <f t="shared" si="1"/>
        <v>919</v>
      </c>
      <c r="F14" s="292">
        <f t="shared" si="0"/>
        <v>31</v>
      </c>
    </row>
    <row r="15" spans="2:6" ht="13.5" customHeight="1">
      <c r="B15" s="294"/>
      <c r="D15" s="292">
        <v>12.8</v>
      </c>
      <c r="E15" s="292">
        <f t="shared" si="1"/>
        <v>997</v>
      </c>
      <c r="F15" s="295">
        <f t="shared" si="0"/>
        <v>32</v>
      </c>
    </row>
    <row r="16" spans="2:6" ht="13.5" customHeight="1">
      <c r="D16" s="292">
        <v>13.3</v>
      </c>
      <c r="E16" s="292">
        <f t="shared" si="1"/>
        <v>1072</v>
      </c>
      <c r="F16" s="295">
        <f t="shared" si="0"/>
        <v>33</v>
      </c>
    </row>
    <row r="17" spans="2:6" ht="13.5" customHeight="1">
      <c r="B17" s="294"/>
      <c r="D17" s="292">
        <v>13.7</v>
      </c>
      <c r="E17" s="292">
        <f t="shared" si="1"/>
        <v>1144</v>
      </c>
      <c r="F17" s="295">
        <f t="shared" si="0"/>
        <v>34</v>
      </c>
    </row>
    <row r="18" spans="2:6" ht="13.5" customHeight="1">
      <c r="B18" s="294"/>
      <c r="D18" s="292">
        <v>14</v>
      </c>
      <c r="E18" s="292">
        <f t="shared" si="1"/>
        <v>1215</v>
      </c>
      <c r="F18" s="295">
        <f t="shared" si="0"/>
        <v>35</v>
      </c>
    </row>
    <row r="19" spans="2:6" ht="13.5" customHeight="1">
      <c r="B19" s="294"/>
      <c r="D19" s="292">
        <v>14.2</v>
      </c>
      <c r="E19" s="292">
        <f t="shared" si="1"/>
        <v>1285</v>
      </c>
      <c r="F19" s="295">
        <f t="shared" si="0"/>
        <v>35</v>
      </c>
    </row>
    <row r="20" spans="2:6" ht="13.5" customHeight="1">
      <c r="B20" s="294"/>
      <c r="D20" s="292">
        <v>14.5</v>
      </c>
      <c r="E20" s="292">
        <f t="shared" si="1"/>
        <v>1353</v>
      </c>
      <c r="F20" s="295">
        <f t="shared" si="0"/>
        <v>36</v>
      </c>
    </row>
    <row r="21" spans="2:6" ht="13.5" customHeight="1">
      <c r="B21" s="294"/>
      <c r="D21" s="292">
        <v>14.7</v>
      </c>
      <c r="E21" s="292">
        <f t="shared" si="1"/>
        <v>1421</v>
      </c>
      <c r="F21" s="295">
        <f t="shared" si="0"/>
        <v>36</v>
      </c>
    </row>
    <row r="22" spans="2:6" ht="13.5" customHeight="1">
      <c r="B22" s="294"/>
      <c r="D22" s="292">
        <v>14.9</v>
      </c>
      <c r="E22" s="292">
        <f t="shared" si="1"/>
        <v>1488</v>
      </c>
      <c r="F22" s="295">
        <f t="shared" si="0"/>
        <v>37</v>
      </c>
    </row>
    <row r="23" spans="2:6" ht="13.5" customHeight="1">
      <c r="B23" s="294"/>
      <c r="D23" s="292">
        <v>15</v>
      </c>
      <c r="E23" s="292">
        <f t="shared" si="1"/>
        <v>1554</v>
      </c>
      <c r="F23" s="295">
        <f t="shared" si="0"/>
        <v>37</v>
      </c>
    </row>
    <row r="24" spans="2:6" ht="13.5" customHeight="1">
      <c r="B24" s="294"/>
      <c r="D24" s="292">
        <v>15.2</v>
      </c>
      <c r="E24" s="292">
        <f t="shared" si="1"/>
        <v>1619</v>
      </c>
      <c r="F24" s="295">
        <f t="shared" si="0"/>
        <v>38</v>
      </c>
    </row>
    <row r="25" spans="2:6" ht="13.5" customHeight="1">
      <c r="B25" s="294"/>
      <c r="D25" s="292">
        <v>15.4</v>
      </c>
      <c r="E25" s="292">
        <f t="shared" si="1"/>
        <v>1683</v>
      </c>
      <c r="F25" s="295">
        <f t="shared" si="0"/>
        <v>38</v>
      </c>
    </row>
    <row r="26" spans="2:6" ht="13.5" customHeight="1">
      <c r="B26" s="294"/>
      <c r="D26" s="292">
        <v>15.6</v>
      </c>
      <c r="E26" s="292">
        <f t="shared" si="1"/>
        <v>1747</v>
      </c>
      <c r="F26" s="295">
        <f t="shared" si="0"/>
        <v>39</v>
      </c>
    </row>
    <row r="27" spans="2:6" ht="13.5" customHeight="1">
      <c r="B27" s="294"/>
      <c r="D27" s="292">
        <v>15.7</v>
      </c>
      <c r="E27" s="292">
        <f t="shared" si="1"/>
        <v>1810</v>
      </c>
      <c r="F27" s="295">
        <f t="shared" si="0"/>
        <v>39</v>
      </c>
    </row>
    <row r="28" spans="2:6" ht="14.25" customHeight="1">
      <c r="B28" s="294"/>
      <c r="D28" s="292">
        <v>15.8</v>
      </c>
      <c r="E28" s="292">
        <f t="shared" si="1"/>
        <v>1873</v>
      </c>
      <c r="F28" s="295">
        <f t="shared" si="0"/>
        <v>39</v>
      </c>
    </row>
    <row r="29" spans="2:6" ht="14.25" customHeight="1">
      <c r="B29" s="294"/>
      <c r="D29" s="292">
        <v>15.9</v>
      </c>
      <c r="E29" s="292">
        <f t="shared" si="1"/>
        <v>1935</v>
      </c>
      <c r="F29" s="295">
        <f t="shared" si="0"/>
        <v>39</v>
      </c>
    </row>
    <row r="30" spans="2:6" ht="14.25" customHeight="1">
      <c r="B30" s="294"/>
      <c r="D30" s="292">
        <v>16</v>
      </c>
      <c r="E30" s="292">
        <f t="shared" si="1"/>
        <v>1997</v>
      </c>
      <c r="F30" s="295">
        <f t="shared" si="0"/>
        <v>40</v>
      </c>
    </row>
    <row r="31" spans="2:6" ht="14.25" customHeight="1">
      <c r="B31" s="294"/>
      <c r="D31" s="292">
        <v>16.100000000000001</v>
      </c>
      <c r="E31" s="292">
        <f t="shared" si="1"/>
        <v>2059</v>
      </c>
      <c r="F31" s="295">
        <f t="shared" si="0"/>
        <v>40</v>
      </c>
    </row>
    <row r="32" spans="2:6" ht="11.25" customHeight="1">
      <c r="D32" s="292">
        <v>16.2</v>
      </c>
      <c r="E32" s="292">
        <f t="shared" si="1"/>
        <v>2120</v>
      </c>
      <c r="F32" s="295">
        <f t="shared" si="0"/>
        <v>40</v>
      </c>
    </row>
    <row r="33" spans="4:6">
      <c r="D33" s="292">
        <v>16.3</v>
      </c>
      <c r="E33" s="292">
        <f t="shared" si="1"/>
        <v>2181</v>
      </c>
      <c r="F33" s="295">
        <f t="shared" si="0"/>
        <v>40</v>
      </c>
    </row>
    <row r="34" spans="4:6">
      <c r="D34" s="292">
        <v>16.3</v>
      </c>
      <c r="E34" s="292">
        <f t="shared" si="1"/>
        <v>2242</v>
      </c>
      <c r="F34" s="295">
        <f t="shared" si="0"/>
        <v>40</v>
      </c>
    </row>
    <row r="35" spans="4:6">
      <c r="D35" s="292">
        <v>16.399999999999999</v>
      </c>
      <c r="E35" s="292">
        <f t="shared" si="1"/>
        <v>2302</v>
      </c>
      <c r="F35" s="292">
        <f t="shared" si="0"/>
        <v>41</v>
      </c>
    </row>
    <row r="36" spans="4:6">
      <c r="D36" s="292">
        <v>16.5</v>
      </c>
      <c r="E36" s="292">
        <f t="shared" si="1"/>
        <v>2362</v>
      </c>
      <c r="F36" s="292">
        <f t="shared" si="0"/>
        <v>41</v>
      </c>
    </row>
    <row r="37" spans="4:6">
      <c r="D37" s="292">
        <v>16.5</v>
      </c>
      <c r="E37" s="292">
        <f t="shared" si="1"/>
        <v>2422</v>
      </c>
      <c r="F37" s="292">
        <f t="shared" si="0"/>
        <v>41</v>
      </c>
    </row>
    <row r="38" spans="4:6">
      <c r="D38" s="292">
        <v>16.399999999999999</v>
      </c>
      <c r="E38" s="292">
        <f t="shared" si="1"/>
        <v>2482</v>
      </c>
      <c r="F38" s="292">
        <f t="shared" si="0"/>
        <v>41</v>
      </c>
    </row>
    <row r="39" spans="4:6">
      <c r="D39" s="292">
        <v>16.2</v>
      </c>
      <c r="E39" s="292">
        <f t="shared" si="1"/>
        <v>2543</v>
      </c>
      <c r="F39" s="292">
        <f t="shared" si="0"/>
        <v>40</v>
      </c>
    </row>
    <row r="40" spans="4:6">
      <c r="D40" s="292">
        <v>16</v>
      </c>
      <c r="E40" s="292">
        <f t="shared" si="1"/>
        <v>2605</v>
      </c>
      <c r="F40" s="292">
        <f t="shared" ref="F40:F71" si="2">INT(D40*2.5)</f>
        <v>40</v>
      </c>
    </row>
    <row r="41" spans="4:6">
      <c r="D41" s="292">
        <v>15.3</v>
      </c>
      <c r="E41" s="292">
        <f t="shared" ref="E41:E72" si="3">INT((1000/D41)+E40)</f>
        <v>2670</v>
      </c>
      <c r="F41" s="292">
        <f t="shared" si="2"/>
        <v>38</v>
      </c>
    </row>
    <row r="42" spans="4:6">
      <c r="D42" s="292">
        <v>14.7</v>
      </c>
      <c r="E42" s="292">
        <f t="shared" si="3"/>
        <v>2738</v>
      </c>
      <c r="F42" s="292">
        <f t="shared" si="2"/>
        <v>36</v>
      </c>
    </row>
    <row r="43" spans="4:6">
      <c r="D43" s="292">
        <v>14.5</v>
      </c>
      <c r="E43" s="292">
        <f t="shared" si="3"/>
        <v>2806</v>
      </c>
      <c r="F43" s="292">
        <f t="shared" si="2"/>
        <v>36</v>
      </c>
    </row>
    <row r="44" spans="4:6">
      <c r="D44" s="292">
        <v>14.2</v>
      </c>
      <c r="E44" s="292">
        <f t="shared" si="3"/>
        <v>2876</v>
      </c>
      <c r="F44" s="292">
        <f t="shared" si="2"/>
        <v>35</v>
      </c>
    </row>
    <row r="45" spans="4:6">
      <c r="D45" s="292">
        <v>13.2</v>
      </c>
      <c r="E45" s="292">
        <f t="shared" si="3"/>
        <v>2951</v>
      </c>
      <c r="F45" s="292">
        <f t="shared" si="2"/>
        <v>33</v>
      </c>
    </row>
    <row r="46" spans="4:6">
      <c r="D46" s="292">
        <v>12.3</v>
      </c>
      <c r="E46" s="292">
        <f t="shared" si="3"/>
        <v>3032</v>
      </c>
      <c r="F46" s="292">
        <f t="shared" si="2"/>
        <v>30</v>
      </c>
    </row>
    <row r="47" spans="4:6">
      <c r="D47" s="292">
        <v>10.4</v>
      </c>
      <c r="E47" s="292">
        <f t="shared" si="3"/>
        <v>3128</v>
      </c>
      <c r="F47" s="292">
        <f t="shared" si="2"/>
        <v>26</v>
      </c>
    </row>
    <row r="48" spans="4:6">
      <c r="D48" s="292">
        <v>8.6999999999999993</v>
      </c>
      <c r="E48" s="292">
        <f t="shared" si="3"/>
        <v>3242</v>
      </c>
      <c r="F48" s="292">
        <f t="shared" si="2"/>
        <v>21</v>
      </c>
    </row>
    <row r="49" spans="4:6">
      <c r="D49" s="292">
        <v>7.1</v>
      </c>
      <c r="E49" s="292">
        <f t="shared" si="3"/>
        <v>3382</v>
      </c>
      <c r="F49" s="292">
        <f t="shared" si="2"/>
        <v>17</v>
      </c>
    </row>
    <row r="50" spans="4:6">
      <c r="D50" s="292">
        <v>4.8</v>
      </c>
      <c r="E50" s="292">
        <f t="shared" si="3"/>
        <v>3590</v>
      </c>
      <c r="F50" s="292">
        <f t="shared" si="2"/>
        <v>12</v>
      </c>
    </row>
    <row r="51" spans="4:6">
      <c r="D51" s="292">
        <v>3.3</v>
      </c>
      <c r="E51" s="292">
        <f t="shared" si="3"/>
        <v>3893</v>
      </c>
      <c r="F51" s="292">
        <f t="shared" si="2"/>
        <v>8</v>
      </c>
    </row>
    <row r="52" spans="4:6">
      <c r="D52" s="292">
        <v>2.8</v>
      </c>
      <c r="E52" s="292">
        <f t="shared" si="3"/>
        <v>4250</v>
      </c>
      <c r="F52" s="292">
        <f t="shared" si="2"/>
        <v>7</v>
      </c>
    </row>
    <row r="53" spans="4:6">
      <c r="D53" s="292">
        <v>4.2</v>
      </c>
      <c r="E53" s="292">
        <f t="shared" si="3"/>
        <v>4488</v>
      </c>
      <c r="F53" s="292">
        <f t="shared" si="2"/>
        <v>10</v>
      </c>
    </row>
    <row r="54" spans="4:6">
      <c r="D54" s="292">
        <v>5.6</v>
      </c>
      <c r="E54" s="292">
        <f t="shared" si="3"/>
        <v>4666</v>
      </c>
      <c r="F54" s="292">
        <f t="shared" si="2"/>
        <v>14</v>
      </c>
    </row>
    <row r="55" spans="4:6">
      <c r="D55" s="292">
        <v>7.2</v>
      </c>
      <c r="E55" s="292">
        <f t="shared" si="3"/>
        <v>4804</v>
      </c>
      <c r="F55" s="292">
        <f t="shared" si="2"/>
        <v>18</v>
      </c>
    </row>
    <row r="56" spans="4:6">
      <c r="D56" s="292">
        <v>8.8000000000000007</v>
      </c>
      <c r="E56" s="292">
        <f t="shared" si="3"/>
        <v>4917</v>
      </c>
      <c r="F56" s="292">
        <f t="shared" si="2"/>
        <v>22</v>
      </c>
    </row>
    <row r="57" spans="4:6">
      <c r="D57" s="292">
        <v>9.9</v>
      </c>
      <c r="E57" s="292">
        <f t="shared" si="3"/>
        <v>5018</v>
      </c>
      <c r="F57" s="292">
        <f t="shared" si="2"/>
        <v>24</v>
      </c>
    </row>
    <row r="58" spans="4:6">
      <c r="D58" s="292">
        <v>10.9</v>
      </c>
      <c r="E58" s="292">
        <f t="shared" si="3"/>
        <v>5109</v>
      </c>
      <c r="F58" s="292">
        <f t="shared" si="2"/>
        <v>27</v>
      </c>
    </row>
    <row r="59" spans="4:6">
      <c r="D59" s="292">
        <v>11.7</v>
      </c>
      <c r="E59" s="292">
        <f t="shared" si="3"/>
        <v>5194</v>
      </c>
      <c r="F59" s="292">
        <f t="shared" si="2"/>
        <v>29</v>
      </c>
    </row>
    <row r="60" spans="4:6">
      <c r="D60" s="292">
        <v>12.4</v>
      </c>
      <c r="E60" s="292">
        <f t="shared" si="3"/>
        <v>5274</v>
      </c>
      <c r="F60" s="292">
        <f t="shared" si="2"/>
        <v>31</v>
      </c>
    </row>
    <row r="61" spans="4:6">
      <c r="D61" s="292">
        <v>12.9</v>
      </c>
      <c r="E61" s="292">
        <f t="shared" si="3"/>
        <v>5351</v>
      </c>
      <c r="F61" s="292">
        <f t="shared" si="2"/>
        <v>32</v>
      </c>
    </row>
    <row r="62" spans="4:6">
      <c r="D62" s="292">
        <v>13.3</v>
      </c>
      <c r="E62" s="292">
        <f t="shared" si="3"/>
        <v>5426</v>
      </c>
      <c r="F62" s="292">
        <f t="shared" si="2"/>
        <v>33</v>
      </c>
    </row>
    <row r="63" spans="4:6">
      <c r="D63" s="292">
        <v>13.4</v>
      </c>
      <c r="E63" s="292">
        <f t="shared" si="3"/>
        <v>5500</v>
      </c>
      <c r="F63" s="292">
        <f t="shared" si="2"/>
        <v>33</v>
      </c>
    </row>
    <row r="64" spans="4:6">
      <c r="D64" s="292">
        <v>13.4</v>
      </c>
      <c r="E64" s="292">
        <f t="shared" si="3"/>
        <v>5574</v>
      </c>
      <c r="F64" s="292">
        <f t="shared" si="2"/>
        <v>33</v>
      </c>
    </row>
    <row r="65" spans="4:6">
      <c r="D65" s="292">
        <v>13.4</v>
      </c>
      <c r="E65" s="292">
        <f t="shared" si="3"/>
        <v>5648</v>
      </c>
      <c r="F65" s="292">
        <f t="shared" si="2"/>
        <v>33</v>
      </c>
    </row>
    <row r="66" spans="4:6">
      <c r="D66" s="292">
        <v>13.1</v>
      </c>
      <c r="E66" s="292">
        <f t="shared" si="3"/>
        <v>5724</v>
      </c>
      <c r="F66" s="292">
        <f t="shared" si="2"/>
        <v>32</v>
      </c>
    </row>
    <row r="67" spans="4:6">
      <c r="D67" s="292">
        <v>12.5</v>
      </c>
      <c r="E67" s="292">
        <f t="shared" si="3"/>
        <v>5804</v>
      </c>
      <c r="F67" s="292">
        <f t="shared" si="2"/>
        <v>31</v>
      </c>
    </row>
    <row r="68" spans="4:6">
      <c r="D68" s="292">
        <v>11.7</v>
      </c>
      <c r="E68" s="292">
        <f t="shared" si="3"/>
        <v>5889</v>
      </c>
      <c r="F68" s="292">
        <f t="shared" si="2"/>
        <v>29</v>
      </c>
    </row>
    <row r="69" spans="4:6">
      <c r="D69" s="292">
        <v>11.4</v>
      </c>
      <c r="E69" s="292">
        <f t="shared" si="3"/>
        <v>5976</v>
      </c>
      <c r="F69" s="292">
        <f t="shared" si="2"/>
        <v>28</v>
      </c>
    </row>
    <row r="70" spans="4:6">
      <c r="D70" s="292">
        <v>11</v>
      </c>
      <c r="E70" s="292">
        <f t="shared" si="3"/>
        <v>6066</v>
      </c>
      <c r="F70" s="292">
        <f t="shared" si="2"/>
        <v>27</v>
      </c>
    </row>
    <row r="71" spans="4:6">
      <c r="D71" s="292">
        <v>10</v>
      </c>
      <c r="E71" s="292">
        <f t="shared" si="3"/>
        <v>6166</v>
      </c>
      <c r="F71" s="292">
        <f t="shared" si="2"/>
        <v>25</v>
      </c>
    </row>
    <row r="72" spans="4:6">
      <c r="D72" s="292">
        <v>8.3000000000000007</v>
      </c>
      <c r="E72" s="292">
        <f t="shared" si="3"/>
        <v>6286</v>
      </c>
      <c r="F72" s="292">
        <f t="shared" ref="F72:F103" si="4">INT(D72*2.5)</f>
        <v>20</v>
      </c>
    </row>
    <row r="73" spans="4:6">
      <c r="D73" s="296">
        <v>7</v>
      </c>
      <c r="E73" s="292">
        <f t="shared" ref="E73:E104" si="5">INT((1000/D73)+E72)</f>
        <v>6428</v>
      </c>
      <c r="F73" s="292">
        <f t="shared" si="4"/>
        <v>17</v>
      </c>
    </row>
    <row r="74" spans="4:6">
      <c r="D74" s="292">
        <v>9</v>
      </c>
      <c r="E74" s="292">
        <f t="shared" si="5"/>
        <v>6539</v>
      </c>
      <c r="F74" s="292">
        <f t="shared" si="4"/>
        <v>22</v>
      </c>
    </row>
    <row r="75" spans="4:6">
      <c r="D75" s="296">
        <v>7.3</v>
      </c>
      <c r="E75" s="292">
        <f t="shared" si="5"/>
        <v>6675</v>
      </c>
      <c r="F75" s="292">
        <f t="shared" si="4"/>
        <v>18</v>
      </c>
    </row>
    <row r="76" spans="4:6">
      <c r="D76" s="292">
        <v>6.5</v>
      </c>
      <c r="E76" s="292">
        <f t="shared" si="5"/>
        <v>6828</v>
      </c>
      <c r="F76" s="292">
        <f t="shared" si="4"/>
        <v>16</v>
      </c>
    </row>
    <row r="77" spans="4:6">
      <c r="D77" s="292">
        <v>7.7</v>
      </c>
      <c r="E77" s="292">
        <f t="shared" si="5"/>
        <v>6957</v>
      </c>
      <c r="F77" s="292">
        <f t="shared" si="4"/>
        <v>19</v>
      </c>
    </row>
    <row r="78" spans="4:6">
      <c r="D78" s="296">
        <v>7.7</v>
      </c>
      <c r="E78" s="292">
        <f t="shared" si="5"/>
        <v>7086</v>
      </c>
      <c r="F78" s="292">
        <f t="shared" si="4"/>
        <v>19</v>
      </c>
    </row>
    <row r="79" spans="4:6">
      <c r="D79" s="292">
        <v>7.7</v>
      </c>
      <c r="E79" s="292">
        <f t="shared" si="5"/>
        <v>7215</v>
      </c>
      <c r="F79" s="292">
        <f t="shared" si="4"/>
        <v>19</v>
      </c>
    </row>
    <row r="80" spans="4:6">
      <c r="D80" s="296">
        <v>7.6</v>
      </c>
      <c r="E80" s="292">
        <f t="shared" si="5"/>
        <v>7346</v>
      </c>
      <c r="F80" s="292">
        <f t="shared" si="4"/>
        <v>19</v>
      </c>
    </row>
    <row r="81" spans="4:6">
      <c r="D81" s="292">
        <v>7.5</v>
      </c>
      <c r="E81" s="292">
        <f t="shared" si="5"/>
        <v>7479</v>
      </c>
      <c r="F81" s="292">
        <f t="shared" si="4"/>
        <v>18</v>
      </c>
    </row>
    <row r="82" spans="4:6">
      <c r="D82" s="292">
        <v>7.3</v>
      </c>
      <c r="E82" s="292">
        <f t="shared" si="5"/>
        <v>7615</v>
      </c>
      <c r="F82" s="292">
        <f t="shared" si="4"/>
        <v>18</v>
      </c>
    </row>
    <row r="83" spans="4:6">
      <c r="D83" s="296">
        <v>7</v>
      </c>
      <c r="E83" s="292">
        <f t="shared" si="5"/>
        <v>7757</v>
      </c>
      <c r="F83" s="292">
        <f t="shared" si="4"/>
        <v>17</v>
      </c>
    </row>
    <row r="84" spans="4:6">
      <c r="D84" s="292">
        <v>6.8</v>
      </c>
      <c r="E84" s="292">
        <f t="shared" si="5"/>
        <v>7904</v>
      </c>
      <c r="F84" s="292">
        <f t="shared" si="4"/>
        <v>17</v>
      </c>
    </row>
    <row r="85" spans="4:6">
      <c r="D85" s="296">
        <v>6.5</v>
      </c>
      <c r="E85" s="292">
        <f t="shared" si="5"/>
        <v>8057</v>
      </c>
      <c r="F85" s="292">
        <f t="shared" si="4"/>
        <v>16</v>
      </c>
    </row>
    <row r="86" spans="4:6">
      <c r="D86" s="292">
        <v>6.2</v>
      </c>
      <c r="E86" s="292">
        <f t="shared" si="5"/>
        <v>8218</v>
      </c>
      <c r="F86" s="292">
        <f t="shared" si="4"/>
        <v>15</v>
      </c>
    </row>
    <row r="87" spans="4:6">
      <c r="D87" s="292">
        <v>5.9</v>
      </c>
      <c r="E87" s="292">
        <f t="shared" si="5"/>
        <v>8387</v>
      </c>
      <c r="F87" s="292">
        <f t="shared" si="4"/>
        <v>14</v>
      </c>
    </row>
    <row r="88" spans="4:6">
      <c r="D88" s="296">
        <v>5.8</v>
      </c>
      <c r="E88" s="292">
        <f t="shared" si="5"/>
        <v>8559</v>
      </c>
      <c r="F88" s="292">
        <f t="shared" si="4"/>
        <v>14</v>
      </c>
    </row>
    <row r="89" spans="4:6">
      <c r="D89" s="292">
        <v>5.9</v>
      </c>
      <c r="E89" s="292">
        <f t="shared" si="5"/>
        <v>8728</v>
      </c>
      <c r="F89" s="292">
        <f t="shared" si="4"/>
        <v>14</v>
      </c>
    </row>
    <row r="90" spans="4:6">
      <c r="D90" s="296">
        <v>6.4</v>
      </c>
      <c r="E90" s="292">
        <f t="shared" si="5"/>
        <v>8884</v>
      </c>
      <c r="F90" s="292">
        <f t="shared" si="4"/>
        <v>16</v>
      </c>
    </row>
    <row r="91" spans="4:6">
      <c r="D91" s="292">
        <v>7.2</v>
      </c>
      <c r="E91" s="292">
        <f t="shared" si="5"/>
        <v>9022</v>
      </c>
      <c r="F91" s="292">
        <f t="shared" si="4"/>
        <v>18</v>
      </c>
    </row>
    <row r="92" spans="4:6">
      <c r="D92" s="292">
        <v>8</v>
      </c>
      <c r="E92" s="292">
        <f t="shared" si="5"/>
        <v>9147</v>
      </c>
      <c r="F92" s="292">
        <f t="shared" si="4"/>
        <v>20</v>
      </c>
    </row>
    <row r="93" spans="4:6">
      <c r="D93" s="296">
        <v>8.9</v>
      </c>
      <c r="E93" s="292">
        <f t="shared" si="5"/>
        <v>9259</v>
      </c>
      <c r="F93" s="292">
        <f t="shared" si="4"/>
        <v>22</v>
      </c>
    </row>
    <row r="94" spans="4:6">
      <c r="D94" s="292">
        <v>9.6999999999999993</v>
      </c>
      <c r="E94" s="292">
        <f t="shared" si="5"/>
        <v>9362</v>
      </c>
      <c r="F94" s="292">
        <f t="shared" si="4"/>
        <v>24</v>
      </c>
    </row>
    <row r="95" spans="4:6">
      <c r="D95" s="296">
        <v>10.5</v>
      </c>
      <c r="E95" s="292">
        <f t="shared" si="5"/>
        <v>9457</v>
      </c>
      <c r="F95" s="292">
        <f t="shared" si="4"/>
        <v>26</v>
      </c>
    </row>
    <row r="96" spans="4:6">
      <c r="D96" s="292">
        <v>10.9</v>
      </c>
      <c r="E96" s="292">
        <f t="shared" si="5"/>
        <v>9548</v>
      </c>
      <c r="F96" s="292">
        <f t="shared" si="4"/>
        <v>27</v>
      </c>
    </row>
    <row r="97" spans="4:6">
      <c r="D97" s="292">
        <v>11.2</v>
      </c>
      <c r="E97" s="292">
        <f t="shared" si="5"/>
        <v>9637</v>
      </c>
      <c r="F97" s="292">
        <f t="shared" si="4"/>
        <v>28</v>
      </c>
    </row>
    <row r="98" spans="4:6">
      <c r="D98" s="296">
        <v>11.3</v>
      </c>
      <c r="E98" s="292">
        <f t="shared" si="5"/>
        <v>9725</v>
      </c>
      <c r="F98" s="292">
        <f t="shared" si="4"/>
        <v>28</v>
      </c>
    </row>
    <row r="99" spans="4:6">
      <c r="D99" s="292">
        <v>11.1</v>
      </c>
      <c r="E99" s="292">
        <f t="shared" si="5"/>
        <v>9815</v>
      </c>
      <c r="F99" s="292">
        <f t="shared" si="4"/>
        <v>27</v>
      </c>
    </row>
    <row r="100" spans="4:6">
      <c r="D100" s="296">
        <v>10.8</v>
      </c>
      <c r="E100" s="292">
        <f t="shared" si="5"/>
        <v>9907</v>
      </c>
      <c r="F100" s="292">
        <f t="shared" si="4"/>
        <v>27</v>
      </c>
    </row>
    <row r="101" spans="4:6">
      <c r="D101" s="292">
        <v>10.4</v>
      </c>
      <c r="E101" s="292">
        <f t="shared" si="5"/>
        <v>10003</v>
      </c>
      <c r="F101" s="292">
        <f t="shared" si="4"/>
        <v>26</v>
      </c>
    </row>
    <row r="102" spans="4:6">
      <c r="D102" s="292">
        <v>9.8000000000000007</v>
      </c>
      <c r="E102" s="292">
        <f t="shared" si="5"/>
        <v>10105</v>
      </c>
      <c r="F102" s="292">
        <f t="shared" si="4"/>
        <v>24</v>
      </c>
    </row>
    <row r="103" spans="4:6">
      <c r="D103" s="296">
        <v>8.8000000000000007</v>
      </c>
      <c r="E103" s="292">
        <f t="shared" si="5"/>
        <v>10218</v>
      </c>
      <c r="F103" s="292">
        <f t="shared" si="4"/>
        <v>22</v>
      </c>
    </row>
    <row r="104" spans="4:6">
      <c r="D104" s="292">
        <v>8.6</v>
      </c>
      <c r="E104" s="292">
        <f t="shared" si="5"/>
        <v>10334</v>
      </c>
      <c r="F104" s="292">
        <f t="shared" ref="F104:F135" si="6">INT(D104*2.5)</f>
        <v>21</v>
      </c>
    </row>
    <row r="105" spans="4:6">
      <c r="D105" s="296">
        <v>7.8</v>
      </c>
      <c r="E105" s="292">
        <f t="shared" ref="E105:E136" si="7">INT((1000/D105)+E104)</f>
        <v>10462</v>
      </c>
      <c r="F105" s="292">
        <f t="shared" si="6"/>
        <v>19</v>
      </c>
    </row>
    <row r="106" spans="4:6">
      <c r="D106" s="292">
        <v>8.8000000000000007</v>
      </c>
      <c r="E106" s="292">
        <f t="shared" si="7"/>
        <v>10575</v>
      </c>
      <c r="F106" s="292">
        <f t="shared" si="6"/>
        <v>22</v>
      </c>
    </row>
    <row r="107" spans="4:6">
      <c r="D107" s="292">
        <v>7.9</v>
      </c>
      <c r="E107" s="292">
        <f t="shared" si="7"/>
        <v>10701</v>
      </c>
      <c r="F107" s="292">
        <f t="shared" si="6"/>
        <v>19</v>
      </c>
    </row>
    <row r="108" spans="4:6">
      <c r="D108" s="296">
        <v>8</v>
      </c>
      <c r="E108" s="292">
        <f t="shared" si="7"/>
        <v>10826</v>
      </c>
      <c r="F108" s="292">
        <f t="shared" si="6"/>
        <v>20</v>
      </c>
    </row>
    <row r="109" spans="4:6">
      <c r="D109" s="292">
        <v>8.3000000000000007</v>
      </c>
      <c r="E109" s="292">
        <f t="shared" si="7"/>
        <v>10946</v>
      </c>
      <c r="F109" s="292">
        <f t="shared" si="6"/>
        <v>20</v>
      </c>
    </row>
    <row r="110" spans="4:6">
      <c r="D110" s="296">
        <v>8.1</v>
      </c>
      <c r="E110" s="292">
        <f t="shared" si="7"/>
        <v>11069</v>
      </c>
      <c r="F110" s="292">
        <f t="shared" si="6"/>
        <v>20</v>
      </c>
    </row>
    <row r="111" spans="4:6">
      <c r="D111" s="292">
        <v>8</v>
      </c>
      <c r="E111" s="292">
        <f t="shared" si="7"/>
        <v>11194</v>
      </c>
      <c r="F111" s="292">
        <f t="shared" si="6"/>
        <v>20</v>
      </c>
    </row>
    <row r="112" spans="4:6">
      <c r="D112" s="292">
        <v>7.8</v>
      </c>
      <c r="E112" s="292">
        <f t="shared" si="7"/>
        <v>11322</v>
      </c>
      <c r="F112" s="292">
        <f t="shared" si="6"/>
        <v>19</v>
      </c>
    </row>
    <row r="113" spans="4:6">
      <c r="D113" s="296">
        <v>7.6</v>
      </c>
      <c r="E113" s="292">
        <f t="shared" si="7"/>
        <v>11453</v>
      </c>
      <c r="F113" s="292">
        <f t="shared" si="6"/>
        <v>19</v>
      </c>
    </row>
    <row r="114" spans="4:6">
      <c r="D114" s="292">
        <v>7.3</v>
      </c>
      <c r="E114" s="292">
        <f t="shared" si="7"/>
        <v>11589</v>
      </c>
      <c r="F114" s="292">
        <f t="shared" si="6"/>
        <v>18</v>
      </c>
    </row>
    <row r="115" spans="4:6">
      <c r="D115" s="296">
        <v>6.9</v>
      </c>
      <c r="E115" s="292">
        <f t="shared" si="7"/>
        <v>11733</v>
      </c>
      <c r="F115" s="292">
        <f t="shared" si="6"/>
        <v>17</v>
      </c>
    </row>
    <row r="116" spans="4:6">
      <c r="D116" s="292">
        <v>6.6</v>
      </c>
      <c r="E116" s="292">
        <f t="shared" si="7"/>
        <v>11884</v>
      </c>
      <c r="F116" s="292">
        <f t="shared" si="6"/>
        <v>16</v>
      </c>
    </row>
    <row r="117" spans="4:6">
      <c r="D117" s="292">
        <v>6.2</v>
      </c>
      <c r="E117" s="292">
        <f t="shared" si="7"/>
        <v>12045</v>
      </c>
      <c r="F117" s="292">
        <f t="shared" si="6"/>
        <v>15</v>
      </c>
    </row>
    <row r="118" spans="4:6">
      <c r="D118" s="296">
        <v>5.9</v>
      </c>
      <c r="E118" s="292">
        <f t="shared" si="7"/>
        <v>12214</v>
      </c>
      <c r="F118" s="292">
        <f t="shared" si="6"/>
        <v>14</v>
      </c>
    </row>
    <row r="119" spans="4:6">
      <c r="D119" s="292">
        <v>5.6</v>
      </c>
      <c r="E119" s="292">
        <f t="shared" si="7"/>
        <v>12392</v>
      </c>
      <c r="F119" s="292">
        <f t="shared" si="6"/>
        <v>14</v>
      </c>
    </row>
    <row r="120" spans="4:6">
      <c r="D120" s="296">
        <v>5.4</v>
      </c>
      <c r="E120" s="292">
        <f t="shared" si="7"/>
        <v>12577</v>
      </c>
      <c r="F120" s="292">
        <f t="shared" si="6"/>
        <v>13</v>
      </c>
    </row>
    <row r="121" spans="4:6">
      <c r="D121" s="292">
        <v>5.5</v>
      </c>
      <c r="E121" s="292">
        <f t="shared" si="7"/>
        <v>12758</v>
      </c>
      <c r="F121" s="292">
        <f t="shared" si="6"/>
        <v>13</v>
      </c>
    </row>
    <row r="122" spans="4:6">
      <c r="D122" s="292">
        <v>6.2</v>
      </c>
      <c r="E122" s="292">
        <f t="shared" si="7"/>
        <v>12919</v>
      </c>
      <c r="F122" s="292">
        <f t="shared" si="6"/>
        <v>15</v>
      </c>
    </row>
    <row r="123" spans="4:6">
      <c r="D123" s="296">
        <v>7.1</v>
      </c>
      <c r="E123" s="292">
        <f t="shared" si="7"/>
        <v>13059</v>
      </c>
      <c r="F123" s="292">
        <f t="shared" si="6"/>
        <v>17</v>
      </c>
    </row>
    <row r="124" spans="4:6">
      <c r="D124" s="292">
        <v>7.7</v>
      </c>
      <c r="E124" s="292">
        <f t="shared" si="7"/>
        <v>13188</v>
      </c>
      <c r="F124" s="292">
        <f t="shared" si="6"/>
        <v>19</v>
      </c>
    </row>
    <row r="125" spans="4:6">
      <c r="D125" s="296">
        <v>8.6</v>
      </c>
      <c r="E125" s="292">
        <f t="shared" si="7"/>
        <v>13304</v>
      </c>
      <c r="F125" s="292">
        <f t="shared" si="6"/>
        <v>21</v>
      </c>
    </row>
    <row r="126" spans="4:6">
      <c r="D126" s="292">
        <v>9.6</v>
      </c>
      <c r="E126" s="292">
        <f t="shared" si="7"/>
        <v>13408</v>
      </c>
      <c r="F126" s="292">
        <f t="shared" si="6"/>
        <v>24</v>
      </c>
    </row>
    <row r="127" spans="4:6">
      <c r="D127" s="292">
        <v>10.3</v>
      </c>
      <c r="E127" s="292">
        <f t="shared" si="7"/>
        <v>13505</v>
      </c>
      <c r="F127" s="292">
        <f t="shared" si="6"/>
        <v>25</v>
      </c>
    </row>
    <row r="128" spans="4:6">
      <c r="D128" s="296">
        <v>8.8000000000000007</v>
      </c>
      <c r="E128" s="292">
        <f t="shared" si="7"/>
        <v>13618</v>
      </c>
      <c r="F128" s="292">
        <f t="shared" si="6"/>
        <v>22</v>
      </c>
    </row>
    <row r="129" spans="4:6">
      <c r="D129" s="292">
        <v>7.9</v>
      </c>
      <c r="E129" s="292">
        <f t="shared" si="7"/>
        <v>13744</v>
      </c>
      <c r="F129" s="292">
        <f t="shared" si="6"/>
        <v>19</v>
      </c>
    </row>
    <row r="130" spans="4:6">
      <c r="D130" s="296">
        <v>8</v>
      </c>
      <c r="E130" s="292">
        <f t="shared" si="7"/>
        <v>13869</v>
      </c>
      <c r="F130" s="292">
        <f t="shared" si="6"/>
        <v>20</v>
      </c>
    </row>
    <row r="131" spans="4:6">
      <c r="D131" s="292">
        <v>8.3000000000000007</v>
      </c>
      <c r="E131" s="292">
        <f t="shared" si="7"/>
        <v>13989</v>
      </c>
      <c r="F131" s="292">
        <f t="shared" si="6"/>
        <v>20</v>
      </c>
    </row>
    <row r="132" spans="4:6">
      <c r="D132" s="292">
        <v>8.1</v>
      </c>
      <c r="E132" s="292">
        <f t="shared" si="7"/>
        <v>14112</v>
      </c>
      <c r="F132" s="292">
        <f t="shared" si="6"/>
        <v>20</v>
      </c>
    </row>
    <row r="133" spans="4:6">
      <c r="D133" s="296">
        <v>8</v>
      </c>
      <c r="E133" s="292">
        <f t="shared" si="7"/>
        <v>14237</v>
      </c>
      <c r="F133" s="292">
        <f t="shared" si="6"/>
        <v>20</v>
      </c>
    </row>
    <row r="134" spans="4:6">
      <c r="D134" s="292">
        <v>7.8</v>
      </c>
      <c r="E134" s="292">
        <f t="shared" si="7"/>
        <v>14365</v>
      </c>
      <c r="F134" s="292">
        <f t="shared" si="6"/>
        <v>19</v>
      </c>
    </row>
    <row r="135" spans="4:6">
      <c r="D135" s="296">
        <v>7.6</v>
      </c>
      <c r="E135" s="292">
        <f t="shared" si="7"/>
        <v>14496</v>
      </c>
      <c r="F135" s="292">
        <f t="shared" si="6"/>
        <v>19</v>
      </c>
    </row>
    <row r="136" spans="4:6">
      <c r="D136" s="292">
        <v>7.3</v>
      </c>
      <c r="E136" s="292">
        <f t="shared" si="7"/>
        <v>14632</v>
      </c>
      <c r="F136" s="292">
        <f t="shared" ref="F136:F167" si="8">INT(D136*2.5)</f>
        <v>18</v>
      </c>
    </row>
    <row r="137" spans="4:6">
      <c r="D137" s="292">
        <v>6.9</v>
      </c>
      <c r="E137" s="292">
        <f t="shared" ref="E137:E168" si="9">INT((1000/D137)+E136)</f>
        <v>14776</v>
      </c>
      <c r="F137" s="292">
        <f t="shared" si="8"/>
        <v>17</v>
      </c>
    </row>
    <row r="138" spans="4:6">
      <c r="D138" s="296">
        <v>6.6</v>
      </c>
      <c r="E138" s="292">
        <f t="shared" si="9"/>
        <v>14927</v>
      </c>
      <c r="F138" s="292">
        <f t="shared" si="8"/>
        <v>16</v>
      </c>
    </row>
    <row r="139" spans="4:6">
      <c r="D139" s="292">
        <v>6.2</v>
      </c>
      <c r="E139" s="292">
        <f t="shared" si="9"/>
        <v>15088</v>
      </c>
      <c r="F139" s="292">
        <f t="shared" si="8"/>
        <v>15</v>
      </c>
    </row>
    <row r="140" spans="4:6">
      <c r="D140" s="296">
        <v>5.9</v>
      </c>
      <c r="E140" s="292">
        <f t="shared" si="9"/>
        <v>15257</v>
      </c>
      <c r="F140" s="292">
        <f t="shared" si="8"/>
        <v>14</v>
      </c>
    </row>
    <row r="141" spans="4:6">
      <c r="D141" s="292">
        <v>5.6</v>
      </c>
      <c r="E141" s="292">
        <f t="shared" si="9"/>
        <v>15435</v>
      </c>
      <c r="F141" s="292">
        <f t="shared" si="8"/>
        <v>14</v>
      </c>
    </row>
    <row r="142" spans="4:6">
      <c r="D142" s="292">
        <v>5.4</v>
      </c>
      <c r="E142" s="292">
        <f t="shared" si="9"/>
        <v>15620</v>
      </c>
      <c r="F142" s="292">
        <f t="shared" si="8"/>
        <v>13</v>
      </c>
    </row>
    <row r="143" spans="4:6">
      <c r="D143" s="296">
        <v>5.5</v>
      </c>
      <c r="E143" s="292">
        <f t="shared" si="9"/>
        <v>15801</v>
      </c>
      <c r="F143" s="292">
        <f t="shared" si="8"/>
        <v>13</v>
      </c>
    </row>
    <row r="144" spans="4:6">
      <c r="D144" s="292">
        <v>6.2</v>
      </c>
      <c r="E144" s="292">
        <f t="shared" si="9"/>
        <v>15962</v>
      </c>
      <c r="F144" s="292">
        <f t="shared" si="8"/>
        <v>15</v>
      </c>
    </row>
    <row r="145" spans="4:6">
      <c r="D145" s="296">
        <v>7.1</v>
      </c>
      <c r="E145" s="292">
        <f t="shared" si="9"/>
        <v>16102</v>
      </c>
      <c r="F145" s="292">
        <f t="shared" si="8"/>
        <v>17</v>
      </c>
    </row>
    <row r="146" spans="4:6">
      <c r="D146" s="292">
        <v>7.7</v>
      </c>
      <c r="E146" s="292">
        <f t="shared" si="9"/>
        <v>16231</v>
      </c>
      <c r="F146" s="292">
        <f t="shared" si="8"/>
        <v>19</v>
      </c>
    </row>
    <row r="147" spans="4:6">
      <c r="D147" s="292">
        <v>8.6</v>
      </c>
      <c r="E147" s="292">
        <f t="shared" si="9"/>
        <v>16347</v>
      </c>
      <c r="F147" s="292">
        <f t="shared" si="8"/>
        <v>21</v>
      </c>
    </row>
    <row r="148" spans="4:6">
      <c r="D148" s="296">
        <v>9.6</v>
      </c>
      <c r="E148" s="292">
        <f t="shared" si="9"/>
        <v>16451</v>
      </c>
      <c r="F148" s="292">
        <f t="shared" si="8"/>
        <v>24</v>
      </c>
    </row>
    <row r="149" spans="4:6">
      <c r="D149" s="292">
        <v>10.3</v>
      </c>
      <c r="E149" s="292">
        <f t="shared" si="9"/>
        <v>16548</v>
      </c>
      <c r="F149" s="292">
        <f t="shared" si="8"/>
        <v>25</v>
      </c>
    </row>
    <row r="150" spans="4:6">
      <c r="D150" s="296">
        <v>10.8</v>
      </c>
      <c r="E150" s="292">
        <f t="shared" si="9"/>
        <v>16640</v>
      </c>
      <c r="F150" s="292">
        <f t="shared" si="8"/>
        <v>27</v>
      </c>
    </row>
    <row r="151" spans="4:6">
      <c r="D151" s="292">
        <v>11.2</v>
      </c>
      <c r="E151" s="292">
        <f t="shared" si="9"/>
        <v>16729</v>
      </c>
      <c r="F151" s="292">
        <f t="shared" si="8"/>
        <v>28</v>
      </c>
    </row>
    <row r="152" spans="4:6">
      <c r="D152" s="292">
        <v>11.2</v>
      </c>
      <c r="E152" s="292">
        <f t="shared" si="9"/>
        <v>16818</v>
      </c>
      <c r="F152" s="292">
        <f t="shared" si="8"/>
        <v>28</v>
      </c>
    </row>
    <row r="153" spans="4:6">
      <c r="D153" s="296">
        <v>11.2</v>
      </c>
      <c r="E153" s="292">
        <f t="shared" si="9"/>
        <v>16907</v>
      </c>
      <c r="F153" s="292">
        <f t="shared" si="8"/>
        <v>28</v>
      </c>
    </row>
    <row r="154" spans="4:6">
      <c r="D154" s="292">
        <v>10.9</v>
      </c>
      <c r="E154" s="292">
        <f t="shared" si="9"/>
        <v>16998</v>
      </c>
      <c r="F154" s="292">
        <f t="shared" si="8"/>
        <v>27</v>
      </c>
    </row>
    <row r="155" spans="4:6">
      <c r="D155" s="296">
        <v>10.5</v>
      </c>
      <c r="E155" s="292">
        <f t="shared" si="9"/>
        <v>17093</v>
      </c>
      <c r="F155" s="292">
        <f t="shared" si="8"/>
        <v>26</v>
      </c>
    </row>
    <row r="156" spans="4:6">
      <c r="D156" s="292">
        <v>10</v>
      </c>
      <c r="E156" s="292">
        <f t="shared" si="9"/>
        <v>17193</v>
      </c>
      <c r="F156" s="292">
        <f t="shared" si="8"/>
        <v>25</v>
      </c>
    </row>
    <row r="157" spans="4:6">
      <c r="D157" s="292">
        <v>9.1999999999999993</v>
      </c>
      <c r="E157" s="292">
        <f t="shared" si="9"/>
        <v>17301</v>
      </c>
      <c r="F157" s="292">
        <f t="shared" si="8"/>
        <v>23</v>
      </c>
    </row>
    <row r="158" spans="4:6">
      <c r="D158" s="296">
        <v>8.4</v>
      </c>
      <c r="E158" s="292">
        <f t="shared" si="9"/>
        <v>17420</v>
      </c>
      <c r="F158" s="292">
        <f t="shared" si="8"/>
        <v>21</v>
      </c>
    </row>
    <row r="159" spans="4:6">
      <c r="D159" s="292">
        <v>8</v>
      </c>
      <c r="E159" s="292">
        <f t="shared" si="9"/>
        <v>17545</v>
      </c>
      <c r="F159" s="292">
        <f t="shared" si="8"/>
        <v>20</v>
      </c>
    </row>
    <row r="160" spans="4:6">
      <c r="D160" s="296">
        <v>8.8000000000000007</v>
      </c>
      <c r="E160" s="292">
        <f t="shared" si="9"/>
        <v>17658</v>
      </c>
      <c r="F160" s="292">
        <f t="shared" si="8"/>
        <v>22</v>
      </c>
    </row>
    <row r="161" spans="4:6">
      <c r="D161" s="292">
        <v>8</v>
      </c>
      <c r="E161" s="292">
        <f t="shared" si="9"/>
        <v>17783</v>
      </c>
      <c r="F161" s="292">
        <f t="shared" si="8"/>
        <v>20</v>
      </c>
    </row>
    <row r="162" spans="4:6">
      <c r="D162" s="292">
        <v>8.4</v>
      </c>
      <c r="E162" s="292">
        <f t="shared" si="9"/>
        <v>17902</v>
      </c>
      <c r="F162" s="292">
        <f t="shared" si="8"/>
        <v>21</v>
      </c>
    </row>
    <row r="163" spans="4:6">
      <c r="D163" s="296">
        <v>8.1999999999999993</v>
      </c>
      <c r="E163" s="292">
        <f t="shared" si="9"/>
        <v>18023</v>
      </c>
      <c r="F163" s="292">
        <f t="shared" si="8"/>
        <v>20</v>
      </c>
    </row>
    <row r="164" spans="4:6">
      <c r="D164" s="292">
        <v>8.1999999999999993</v>
      </c>
      <c r="E164" s="292">
        <f t="shared" si="9"/>
        <v>18144</v>
      </c>
      <c r="F164" s="292">
        <f t="shared" si="8"/>
        <v>20</v>
      </c>
    </row>
    <row r="165" spans="4:6">
      <c r="D165" s="296">
        <v>7.9</v>
      </c>
      <c r="E165" s="292">
        <f t="shared" si="9"/>
        <v>18270</v>
      </c>
      <c r="F165" s="292">
        <f t="shared" si="8"/>
        <v>19</v>
      </c>
    </row>
    <row r="166" spans="4:6">
      <c r="D166" s="292">
        <v>7.8</v>
      </c>
      <c r="E166" s="292">
        <f t="shared" si="9"/>
        <v>18398</v>
      </c>
      <c r="F166" s="292">
        <f t="shared" si="8"/>
        <v>19</v>
      </c>
    </row>
    <row r="167" spans="4:6">
      <c r="D167" s="292">
        <v>7.5</v>
      </c>
      <c r="E167" s="292">
        <f t="shared" si="9"/>
        <v>18531</v>
      </c>
      <c r="F167" s="292">
        <f t="shared" si="8"/>
        <v>18</v>
      </c>
    </row>
    <row r="168" spans="4:6">
      <c r="D168" s="296">
        <v>7.2</v>
      </c>
      <c r="E168" s="292">
        <f t="shared" si="9"/>
        <v>18669</v>
      </c>
      <c r="F168" s="292">
        <f t="shared" ref="F168:F199" si="10">INT(D168*2.5)</f>
        <v>18</v>
      </c>
    </row>
    <row r="169" spans="4:6">
      <c r="D169" s="292">
        <v>6.8</v>
      </c>
      <c r="E169" s="292">
        <f t="shared" ref="E169:E200" si="11">INT((1000/D169)+E168)</f>
        <v>18816</v>
      </c>
      <c r="F169" s="292">
        <f t="shared" si="10"/>
        <v>17</v>
      </c>
    </row>
    <row r="170" spans="4:6">
      <c r="D170" s="296">
        <v>6.3</v>
      </c>
      <c r="E170" s="292">
        <f t="shared" si="11"/>
        <v>18974</v>
      </c>
      <c r="F170" s="292">
        <f t="shared" si="10"/>
        <v>15</v>
      </c>
    </row>
    <row r="171" spans="4:6">
      <c r="D171" s="296">
        <v>5.9</v>
      </c>
      <c r="E171" s="292">
        <f t="shared" si="11"/>
        <v>19143</v>
      </c>
      <c r="F171" s="292">
        <f t="shared" si="10"/>
        <v>14</v>
      </c>
    </row>
    <row r="172" spans="4:6">
      <c r="D172" s="296">
        <v>5.5</v>
      </c>
      <c r="E172" s="292">
        <f t="shared" si="11"/>
        <v>19324</v>
      </c>
      <c r="F172" s="292">
        <f t="shared" si="10"/>
        <v>13</v>
      </c>
    </row>
    <row r="173" spans="4:6">
      <c r="D173" s="296">
        <v>5.2</v>
      </c>
      <c r="E173" s="292">
        <f t="shared" si="11"/>
        <v>19516</v>
      </c>
      <c r="F173" s="292">
        <f t="shared" si="10"/>
        <v>13</v>
      </c>
    </row>
    <row r="174" spans="4:6">
      <c r="D174" s="296">
        <v>5.2</v>
      </c>
      <c r="E174" s="292">
        <f t="shared" si="11"/>
        <v>19708</v>
      </c>
      <c r="F174" s="292">
        <f t="shared" si="10"/>
        <v>13</v>
      </c>
    </row>
    <row r="175" spans="4:6">
      <c r="D175" s="296">
        <v>5.8</v>
      </c>
      <c r="E175" s="292">
        <f t="shared" si="11"/>
        <v>19880</v>
      </c>
      <c r="F175" s="292">
        <f t="shared" si="10"/>
        <v>14</v>
      </c>
    </row>
    <row r="176" spans="4:6">
      <c r="D176" s="296">
        <v>6.9</v>
      </c>
      <c r="E176" s="292">
        <f t="shared" si="11"/>
        <v>20024</v>
      </c>
      <c r="F176" s="292">
        <f t="shared" si="10"/>
        <v>17</v>
      </c>
    </row>
    <row r="177" spans="4:6">
      <c r="D177" s="296">
        <v>7.6</v>
      </c>
      <c r="E177" s="292">
        <f t="shared" si="11"/>
        <v>20155</v>
      </c>
      <c r="F177" s="292">
        <f t="shared" si="10"/>
        <v>19</v>
      </c>
    </row>
    <row r="178" spans="4:6">
      <c r="D178" s="296">
        <v>8.4</v>
      </c>
      <c r="E178" s="292">
        <f t="shared" si="11"/>
        <v>20274</v>
      </c>
      <c r="F178" s="292">
        <f t="shared" si="10"/>
        <v>21</v>
      </c>
    </row>
    <row r="179" spans="4:6">
      <c r="D179" s="296">
        <v>9.4</v>
      </c>
      <c r="E179" s="292">
        <f t="shared" si="11"/>
        <v>20380</v>
      </c>
      <c r="F179" s="292">
        <f t="shared" si="10"/>
        <v>23</v>
      </c>
    </row>
    <row r="180" spans="4:6">
      <c r="D180" s="296">
        <v>10.199999999999999</v>
      </c>
      <c r="E180" s="292">
        <f t="shared" si="11"/>
        <v>20478</v>
      </c>
      <c r="F180" s="292">
        <f t="shared" si="10"/>
        <v>25</v>
      </c>
    </row>
    <row r="181" spans="4:6">
      <c r="D181" s="296">
        <v>10.8</v>
      </c>
      <c r="E181" s="292">
        <f t="shared" si="11"/>
        <v>20570</v>
      </c>
      <c r="F181" s="292">
        <f t="shared" si="10"/>
        <v>27</v>
      </c>
    </row>
    <row r="182" spans="4:6">
      <c r="D182" s="296">
        <v>11</v>
      </c>
      <c r="E182" s="292">
        <f t="shared" si="11"/>
        <v>20660</v>
      </c>
      <c r="F182" s="292">
        <f t="shared" si="10"/>
        <v>27</v>
      </c>
    </row>
    <row r="183" spans="4:6">
      <c r="D183" s="296">
        <v>11.3</v>
      </c>
      <c r="E183" s="292">
        <f t="shared" si="11"/>
        <v>20748</v>
      </c>
      <c r="F183" s="292">
        <f t="shared" si="10"/>
        <v>28</v>
      </c>
    </row>
    <row r="184" spans="4:6">
      <c r="D184" s="296">
        <v>11.2</v>
      </c>
      <c r="E184" s="292">
        <f t="shared" si="11"/>
        <v>20837</v>
      </c>
      <c r="F184" s="292">
        <f t="shared" si="10"/>
        <v>28</v>
      </c>
    </row>
    <row r="185" spans="4:6">
      <c r="D185" s="296">
        <v>10.9</v>
      </c>
      <c r="E185" s="292">
        <f t="shared" si="11"/>
        <v>20928</v>
      </c>
      <c r="F185" s="292">
        <f t="shared" si="10"/>
        <v>27</v>
      </c>
    </row>
    <row r="186" spans="4:6">
      <c r="D186" s="296">
        <v>10.6</v>
      </c>
      <c r="E186" s="292">
        <f t="shared" si="11"/>
        <v>21022</v>
      </c>
      <c r="F186" s="292">
        <f t="shared" si="10"/>
        <v>26</v>
      </c>
    </row>
    <row r="187" spans="4:6">
      <c r="D187" s="296">
        <v>10</v>
      </c>
      <c r="E187" s="292">
        <f t="shared" si="11"/>
        <v>21122</v>
      </c>
      <c r="F187" s="292">
        <f t="shared" si="10"/>
        <v>25</v>
      </c>
    </row>
    <row r="188" spans="4:6">
      <c r="D188" s="296">
        <v>9.6</v>
      </c>
      <c r="E188" s="292">
        <f t="shared" si="11"/>
        <v>21226</v>
      </c>
      <c r="F188" s="292">
        <f t="shared" si="10"/>
        <v>24</v>
      </c>
    </row>
    <row r="189" spans="4:6">
      <c r="D189" s="296">
        <v>8.5</v>
      </c>
      <c r="E189" s="292">
        <f t="shared" si="11"/>
        <v>21343</v>
      </c>
      <c r="F189" s="292">
        <f t="shared" si="10"/>
        <v>21</v>
      </c>
    </row>
    <row r="190" spans="4:6">
      <c r="D190" s="296">
        <v>8.1999999999999993</v>
      </c>
      <c r="E190" s="292">
        <f t="shared" si="11"/>
        <v>21464</v>
      </c>
      <c r="F190" s="292">
        <f t="shared" si="10"/>
        <v>20</v>
      </c>
    </row>
    <row r="191" spans="4:6">
      <c r="D191" s="296">
        <v>8.5</v>
      </c>
      <c r="E191" s="292">
        <f t="shared" si="11"/>
        <v>21581</v>
      </c>
      <c r="F191" s="292">
        <f t="shared" si="10"/>
        <v>21</v>
      </c>
    </row>
    <row r="192" spans="4:6">
      <c r="D192" s="296">
        <v>8.1999999999999993</v>
      </c>
      <c r="E192" s="292">
        <f t="shared" si="11"/>
        <v>21702</v>
      </c>
      <c r="F192" s="292">
        <f t="shared" si="10"/>
        <v>20</v>
      </c>
    </row>
    <row r="193" spans="4:6">
      <c r="D193" s="296">
        <v>7.9</v>
      </c>
      <c r="E193" s="292">
        <f t="shared" si="11"/>
        <v>21828</v>
      </c>
      <c r="F193" s="292">
        <f t="shared" si="10"/>
        <v>19</v>
      </c>
    </row>
    <row r="194" spans="4:6">
      <c r="D194" s="296">
        <v>8.3000000000000007</v>
      </c>
      <c r="E194" s="292">
        <f t="shared" si="11"/>
        <v>21948</v>
      </c>
      <c r="F194" s="292">
        <f t="shared" si="10"/>
        <v>20</v>
      </c>
    </row>
    <row r="195" spans="4:6">
      <c r="D195" s="296">
        <v>8</v>
      </c>
      <c r="E195" s="292">
        <f t="shared" si="11"/>
        <v>22073</v>
      </c>
      <c r="F195" s="292">
        <f t="shared" si="10"/>
        <v>20</v>
      </c>
    </row>
    <row r="196" spans="4:6">
      <c r="D196" s="296">
        <v>8</v>
      </c>
      <c r="E196" s="292">
        <f t="shared" si="11"/>
        <v>22198</v>
      </c>
      <c r="F196" s="292">
        <f t="shared" si="10"/>
        <v>20</v>
      </c>
    </row>
    <row r="197" spans="4:6">
      <c r="D197" s="296">
        <v>7.7</v>
      </c>
      <c r="E197" s="292">
        <f t="shared" si="11"/>
        <v>22327</v>
      </c>
      <c r="F197" s="292">
        <f t="shared" si="10"/>
        <v>19</v>
      </c>
    </row>
    <row r="198" spans="4:6">
      <c r="D198" s="296">
        <v>7.6</v>
      </c>
      <c r="E198" s="292">
        <f t="shared" si="11"/>
        <v>22458</v>
      </c>
      <c r="F198" s="292">
        <f t="shared" si="10"/>
        <v>19</v>
      </c>
    </row>
    <row r="199" spans="4:6">
      <c r="D199" s="296">
        <v>7.2</v>
      </c>
      <c r="E199" s="292">
        <f t="shared" si="11"/>
        <v>22596</v>
      </c>
      <c r="F199" s="292">
        <f t="shared" si="10"/>
        <v>18</v>
      </c>
    </row>
    <row r="200" spans="4:6">
      <c r="D200" s="296">
        <v>6.9</v>
      </c>
      <c r="E200" s="292">
        <f t="shared" si="11"/>
        <v>22740</v>
      </c>
      <c r="F200" s="292">
        <f t="shared" ref="F200:F205" si="12">INT(D200*2.5)</f>
        <v>17</v>
      </c>
    </row>
    <row r="201" spans="4:6">
      <c r="D201" s="296">
        <v>6.5</v>
      </c>
      <c r="E201" s="292">
        <f t="shared" ref="E201:E205" si="13">INT((1000/D201)+E200)</f>
        <v>22893</v>
      </c>
      <c r="F201" s="292">
        <f t="shared" si="12"/>
        <v>16</v>
      </c>
    </row>
    <row r="202" spans="4:6">
      <c r="D202" s="296">
        <v>6.1</v>
      </c>
      <c r="E202" s="292">
        <f t="shared" si="13"/>
        <v>23056</v>
      </c>
      <c r="F202" s="292">
        <f t="shared" si="12"/>
        <v>15</v>
      </c>
    </row>
    <row r="203" spans="4:6">
      <c r="D203" s="296">
        <v>5.8</v>
      </c>
      <c r="E203" s="292">
        <f t="shared" si="13"/>
        <v>23228</v>
      </c>
      <c r="F203" s="292">
        <f t="shared" si="12"/>
        <v>14</v>
      </c>
    </row>
    <row r="204" spans="4:6">
      <c r="D204" s="296">
        <v>5.5</v>
      </c>
      <c r="E204" s="292">
        <f t="shared" si="13"/>
        <v>23409</v>
      </c>
      <c r="F204" s="292">
        <f t="shared" si="12"/>
        <v>13</v>
      </c>
    </row>
    <row r="205" spans="4:6">
      <c r="D205" s="296">
        <v>5.3</v>
      </c>
      <c r="E205" s="292">
        <f t="shared" si="13"/>
        <v>23597</v>
      </c>
      <c r="F205" s="292">
        <f t="shared" si="12"/>
        <v>13</v>
      </c>
    </row>
  </sheetData>
  <mergeCells count="2">
    <mergeCell ref="D2:F2"/>
    <mergeCell ref="D6:F6"/>
  </mergeCells>
  <pageMargins left="0.7" right="0.7" top="0.75" bottom="0.75" header="0.51180555555555496" footer="0.51180555555555496"/>
  <pageSetup paperSize="9" firstPageNumber="0"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3:AMJ15"/>
  <sheetViews>
    <sheetView zoomScale="60" zoomScaleNormal="60" workbookViewId="0"/>
  </sheetViews>
  <sheetFormatPr defaultColWidth="9.28515625" defaultRowHeight="15"/>
  <cols>
    <col min="1" max="3" width="9.28515625" style="187"/>
    <col min="4" max="4" width="11.28515625" style="187" customWidth="1"/>
    <col min="5" max="1024" width="9.28515625" style="187"/>
  </cols>
  <sheetData>
    <row r="3" spans="3:6">
      <c r="C3" s="187" t="s">
        <v>273</v>
      </c>
      <c r="D3" s="187" t="s">
        <v>274</v>
      </c>
      <c r="E3" s="187" t="s">
        <v>275</v>
      </c>
      <c r="F3" s="187" t="s">
        <v>271</v>
      </c>
    </row>
    <row r="4" spans="3:6">
      <c r="C4" s="1213"/>
      <c r="D4" s="187">
        <v>0.8</v>
      </c>
      <c r="E4" s="187">
        <v>1</v>
      </c>
      <c r="F4" s="1213"/>
    </row>
    <row r="5" spans="3:6">
      <c r="C5" s="1213"/>
      <c r="D5" s="187">
        <v>0.9</v>
      </c>
      <c r="E5" s="187">
        <v>1.5</v>
      </c>
      <c r="F5" s="1213"/>
    </row>
    <row r="6" spans="3:6">
      <c r="C6" s="1213"/>
      <c r="D6" s="297">
        <v>1</v>
      </c>
      <c r="E6" s="297">
        <v>2</v>
      </c>
      <c r="F6" s="1213"/>
    </row>
    <row r="7" spans="3:6">
      <c r="C7" s="1213">
        <v>2</v>
      </c>
      <c r="D7" s="187">
        <v>1.1000000000000001</v>
      </c>
      <c r="E7" s="187">
        <v>2.5</v>
      </c>
      <c r="F7" s="1213"/>
    </row>
    <row r="8" spans="3:6">
      <c r="C8" s="1213"/>
      <c r="D8" s="187">
        <v>1.2</v>
      </c>
      <c r="E8" s="187">
        <v>3</v>
      </c>
      <c r="F8" s="1213"/>
    </row>
    <row r="9" spans="3:6">
      <c r="C9" s="1213"/>
      <c r="D9" s="187">
        <v>1.3</v>
      </c>
      <c r="E9" s="187">
        <v>3.5</v>
      </c>
      <c r="F9" s="1213"/>
    </row>
    <row r="10" spans="3:6">
      <c r="C10" s="1213">
        <v>3</v>
      </c>
      <c r="D10" s="187">
        <v>1.5</v>
      </c>
      <c r="E10" s="187">
        <v>4</v>
      </c>
      <c r="F10" s="1213">
        <v>17</v>
      </c>
    </row>
    <row r="11" spans="3:6">
      <c r="C11" s="1213"/>
      <c r="D11" s="187">
        <v>1.6</v>
      </c>
      <c r="E11" s="187">
        <v>4.5</v>
      </c>
      <c r="F11" s="1213"/>
    </row>
    <row r="12" spans="3:6">
      <c r="C12" s="1213"/>
      <c r="D12" s="187">
        <v>1.7</v>
      </c>
      <c r="E12" s="187">
        <v>5</v>
      </c>
      <c r="F12" s="1213"/>
    </row>
    <row r="13" spans="3:6">
      <c r="C13" s="1213">
        <v>4</v>
      </c>
      <c r="D13" s="297">
        <v>1.8</v>
      </c>
      <c r="E13" s="187">
        <v>5.5</v>
      </c>
      <c r="F13" s="1213">
        <v>18</v>
      </c>
    </row>
    <row r="14" spans="3:6">
      <c r="C14" s="1213"/>
      <c r="D14" s="2270">
        <v>1.9</v>
      </c>
      <c r="E14" s="187">
        <v>6</v>
      </c>
      <c r="F14" s="1213"/>
    </row>
    <row r="15" spans="3:6">
      <c r="C15" s="1213"/>
      <c r="D15" s="2270"/>
      <c r="E15" s="187">
        <v>6.5</v>
      </c>
      <c r="F15" s="1213"/>
    </row>
  </sheetData>
  <mergeCells count="8">
    <mergeCell ref="C13:C15"/>
    <mergeCell ref="F13:F15"/>
    <mergeCell ref="D14:D15"/>
    <mergeCell ref="C4:C6"/>
    <mergeCell ref="F4:F9"/>
    <mergeCell ref="C7:C9"/>
    <mergeCell ref="C10:C12"/>
    <mergeCell ref="F10:F12"/>
  </mergeCells>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2600</TotalTime>
  <Application>Microsoft Excel</Application>
  <DocSecurity>0</DocSecurity>
  <ScaleCrop>false</ScaleCrop>
  <HeadingPairs>
    <vt:vector size="4" baseType="variant">
      <vt:variant>
        <vt:lpstr>Worksheets</vt:lpstr>
      </vt:variant>
      <vt:variant>
        <vt:i4>48</vt:i4>
      </vt:variant>
      <vt:variant>
        <vt:lpstr>Named Ranges</vt:lpstr>
      </vt:variant>
      <vt:variant>
        <vt:i4>1</vt:i4>
      </vt:variant>
    </vt:vector>
  </HeadingPairs>
  <TitlesOfParts>
    <vt:vector size="49" baseType="lpstr">
      <vt:lpstr>Modifications</vt:lpstr>
      <vt:lpstr>Blockdiagrams</vt:lpstr>
      <vt:lpstr>H VS N Models</vt:lpstr>
      <vt:lpstr>Layout</vt:lpstr>
      <vt:lpstr>Course Options</vt:lpstr>
      <vt:lpstr>Sequence Chart</vt:lpstr>
      <vt:lpstr>Water Levels</vt:lpstr>
      <vt:lpstr>ECO</vt:lpstr>
      <vt:lpstr>Course Group 1</vt:lpstr>
      <vt:lpstr>Course Group 2</vt:lpstr>
      <vt:lpstr>Course Group 3</vt:lpstr>
      <vt:lpstr>Tub Clean</vt:lpstr>
      <vt:lpstr>Heater &amp; Steam</vt:lpstr>
      <vt:lpstr>Bedding</vt:lpstr>
      <vt:lpstr>Auto-Detergent Disp.</vt:lpstr>
      <vt:lpstr>Weight Detection Specs</vt:lpstr>
      <vt:lpstr>Soak</vt:lpstr>
      <vt:lpstr>Washing Manual Timing</vt:lpstr>
      <vt:lpstr>Rinse</vt:lpstr>
      <vt:lpstr>Spin Control Specs</vt:lpstr>
      <vt:lpstr>Stain Level Specs</vt:lpstr>
      <vt:lpstr>Mems Specs</vt:lpstr>
      <vt:lpstr>Water Level Check</vt:lpstr>
      <vt:lpstr>Child Lock Specs</vt:lpstr>
      <vt:lpstr>Thermistor</vt:lpstr>
      <vt:lpstr>Power Cut off</vt:lpstr>
      <vt:lpstr>Things changed in the tables</vt:lpstr>
      <vt:lpstr>Fragrance Rinse Spin</vt:lpstr>
      <vt:lpstr>Unbalance Protocol</vt:lpstr>
      <vt:lpstr>Pump Control Specs</vt:lpstr>
      <vt:lpstr>Errors</vt:lpstr>
      <vt:lpstr>Final Inspection</vt:lpstr>
      <vt:lpstr>Operation (H)</vt:lpstr>
      <vt:lpstr>Program navigation (H)</vt:lpstr>
      <vt:lpstr>Programs In (H)</vt:lpstr>
      <vt:lpstr>WD (H)</vt:lpstr>
      <vt:lpstr>Table3 (H)</vt:lpstr>
      <vt:lpstr>Heater (H)</vt:lpstr>
      <vt:lpstr>Detergents (H)</vt:lpstr>
      <vt:lpstr>Operation (N)</vt:lpstr>
      <vt:lpstr>Program navigation (N)</vt:lpstr>
      <vt:lpstr>Programs In (N)</vt:lpstr>
      <vt:lpstr>WD (N)</vt:lpstr>
      <vt:lpstr>Table3 (N)</vt:lpstr>
      <vt:lpstr>Duty Times</vt:lpstr>
      <vt:lpstr>Water Flow</vt:lpstr>
      <vt:lpstr>Shower Rinse Profile (2)</vt:lpstr>
      <vt:lpstr>Sheet1</vt:lpstr>
      <vt:lpstr>'Washing Manual Timing'!_FilterDatabase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Asmaa Ali Abdelalim Ali</dc:creator>
  <cp:lastModifiedBy>Mohamed Neanaa</cp:lastModifiedBy>
  <cp:revision>13</cp:revision>
  <dcterms:created xsi:type="dcterms:W3CDTF">2020-11-09T12:12:01Z</dcterms:created>
  <dcterms:modified xsi:type="dcterms:W3CDTF">2025-01-14T09:08:04Z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