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A100000\A104037\3 - Docs\3.1 Nodle\"/>
    </mc:Choice>
  </mc:AlternateContent>
  <bookViews>
    <workbookView xWindow="840" yWindow="405" windowWidth="10860" windowHeight="6150" firstSheet="14" activeTab="31"/>
  </bookViews>
  <sheets>
    <sheet name="Information" sheetId="56" r:id="rId1"/>
    <sheet name="TTL" sheetId="44" r:id="rId2"/>
    <sheet name="RCO" sheetId="1" r:id="rId3"/>
    <sheet name="OPT" sheetId="2" r:id="rId4"/>
    <sheet name="MAT" sheetId="3" r:id="rId5"/>
    <sheet name="SEC" sheetId="4" r:id="rId6"/>
    <sheet name="COO" sheetId="5" r:id="rId7"/>
    <sheet name="MEM" sheetId="6" r:id="rId8"/>
    <sheet name="RES" sheetId="7" r:id="rId9"/>
    <sheet name="REL" sheetId="8" r:id="rId10"/>
    <sheet name="MFL" sheetId="9" r:id="rId11"/>
    <sheet name="SHE" sheetId="10" r:id="rId12"/>
    <sheet name="CAR" sheetId="11" r:id="rId13"/>
    <sheet name="HAP" sheetId="12" r:id="rId14"/>
    <sheet name="CAS" sheetId="13" r:id="rId15"/>
    <sheet name="FDI" sheetId="14" r:id="rId16"/>
    <sheet name="NLO" sheetId="45" r:id="rId17"/>
    <sheet name="MLO" sheetId="47" r:id="rId18"/>
    <sheet name="HAL" sheetId="48" r:id="rId19"/>
    <sheet name="PRE" sheetId="49" r:id="rId20"/>
    <sheet name="WLO" sheetId="59" r:id="rId21"/>
    <sheet name="TEM" sheetId="50" r:id="rId22"/>
    <sheet name="COM" sheetId="51" r:id="rId23"/>
    <sheet name="FPC" sheetId="52" r:id="rId24"/>
    <sheet name="RUP" sheetId="57" r:id="rId25"/>
    <sheet name="CON" sheetId="27" r:id="rId26"/>
    <sheet name="MAS" sheetId="58" r:id="rId27"/>
    <sheet name="DIS" sheetId="53" r:id="rId28"/>
    <sheet name="FOR" sheetId="32" r:id="rId29"/>
    <sheet name="REA" sheetId="54" r:id="rId30"/>
    <sheet name="OOB" sheetId="55" r:id="rId31"/>
    <sheet name="Mass checks" sheetId="60" r:id="rId32"/>
  </sheets>
  <externalReferences>
    <externalReference r:id="rId33"/>
  </externalReferences>
  <definedNames>
    <definedName name="PLOdat">[1]Plot!$E$2:$E$3,[1]Plot!$E$5:$E$17,[1]Plot!$H$2</definedName>
    <definedName name="_xlnm.Print_Area" localSheetId="31">'Mass checks'!$B$3:$I$28</definedName>
    <definedName name="_xlnm.Print_Area" localSheetId="16">NLO!$A$1:$K$33</definedName>
    <definedName name="_xlnm.Print_Area" localSheetId="8">RES!$A$1:$J$276</definedName>
    <definedName name="_xlnm.Print_Area" localSheetId="5">SEC!$A$1:$M$60</definedName>
    <definedName name="_xlnm.Print_Titles" localSheetId="12">CAR!$1:$5</definedName>
    <definedName name="_xlnm.Print_Titles" localSheetId="14">CAS!$1:$5</definedName>
    <definedName name="_xlnm.Print_Titles" localSheetId="22">COM!$1:$5</definedName>
    <definedName name="_xlnm.Print_Titles" localSheetId="25">CON!$1:$5</definedName>
    <definedName name="_xlnm.Print_Titles" localSheetId="6">COO!$1:$5</definedName>
    <definedName name="_xlnm.Print_Titles" localSheetId="27">DIS!$1:$5</definedName>
    <definedName name="_xlnm.Print_Titles" localSheetId="15">FDI!$1:$5</definedName>
    <definedName name="_xlnm.Print_Titles" localSheetId="28">FOR!$1:$5</definedName>
    <definedName name="_xlnm.Print_Titles" localSheetId="23">FPC!$1:$5</definedName>
    <definedName name="_xlnm.Print_Titles" localSheetId="18">HAL!$1:$5</definedName>
    <definedName name="_xlnm.Print_Titles" localSheetId="13">HAP!$1:$5</definedName>
    <definedName name="_xlnm.Print_Titles" localSheetId="26">MAS!$1:$5</definedName>
    <definedName name="_xlnm.Print_Titles" localSheetId="4">MAT!$1:$5</definedName>
    <definedName name="_xlnm.Print_Titles" localSheetId="7">MEM!$1:$5</definedName>
    <definedName name="_xlnm.Print_Titles" localSheetId="10">MFL!$1:$5</definedName>
    <definedName name="_xlnm.Print_Titles" localSheetId="17">MLO!$1:$5</definedName>
    <definedName name="_xlnm.Print_Titles" localSheetId="16">NLO!$1:$5</definedName>
    <definedName name="_xlnm.Print_Titles" localSheetId="30">OOB!$1:$5</definedName>
    <definedName name="_xlnm.Print_Titles" localSheetId="3">OPT!$1:$5</definedName>
    <definedName name="_xlnm.Print_Titles" localSheetId="19">PRE!$1:$5</definedName>
    <definedName name="_xlnm.Print_Titles" localSheetId="2">RCO!$1:$5</definedName>
    <definedName name="_xlnm.Print_Titles" localSheetId="29">REA!$1:$5</definedName>
    <definedName name="_xlnm.Print_Titles" localSheetId="9">REL!$1:$5</definedName>
    <definedName name="_xlnm.Print_Titles" localSheetId="8">RES!$1:$5</definedName>
    <definedName name="_xlnm.Print_Titles" localSheetId="24">RUP!$1:$12</definedName>
    <definedName name="_xlnm.Print_Titles" localSheetId="5">SEC!$1:$5</definedName>
    <definedName name="_xlnm.Print_Titles" localSheetId="11">SHE!$1:$5</definedName>
    <definedName name="_xlnm.Print_Titles" localSheetId="21">TEM!$1:$5</definedName>
    <definedName name="_xlnm.Print_Titles" localSheetId="1">TTL!$1:$4</definedName>
    <definedName name="_xlnm.Print_Titles" localSheetId="20">WLO!$1:$5</definedName>
  </definedNames>
  <calcPr calcId="152511"/>
</workbook>
</file>

<file path=xl/calcChain.xml><?xml version="1.0" encoding="utf-8"?>
<calcChain xmlns="http://schemas.openxmlformats.org/spreadsheetml/2006/main">
  <c r="G17" i="60" l="1"/>
  <c r="G16" i="60"/>
  <c r="D30" i="2" l="1"/>
  <c r="E23" i="60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H16" i="45"/>
  <c r="H15" i="45"/>
  <c r="H14" i="45"/>
  <c r="H13" i="45"/>
  <c r="H12" i="45"/>
  <c r="H11" i="45"/>
  <c r="H10" i="45"/>
  <c r="H9" i="45"/>
  <c r="H8" i="45"/>
  <c r="H7" i="45"/>
  <c r="Y56" i="45"/>
  <c r="Y55" i="45"/>
  <c r="Y54" i="45"/>
  <c r="AB50" i="45"/>
  <c r="Y50" i="45"/>
  <c r="Y42" i="45"/>
  <c r="AB42" i="45" s="1"/>
  <c r="Y36" i="45"/>
  <c r="Y46" i="45" s="1"/>
  <c r="Z25" i="45"/>
  <c r="Z27" i="45" s="1"/>
  <c r="AC27" i="45" s="1"/>
  <c r="AC30" i="45" s="1"/>
  <c r="AF30" i="45" s="1"/>
  <c r="E21" i="60"/>
  <c r="E20" i="60"/>
  <c r="E25" i="60" s="1"/>
  <c r="E28" i="60" s="1"/>
  <c r="G28" i="60" s="1"/>
  <c r="D17" i="60"/>
  <c r="D16" i="60"/>
  <c r="E14" i="60"/>
  <c r="E13" i="60"/>
  <c r="E12" i="60"/>
  <c r="H7" i="60"/>
  <c r="H6" i="60"/>
  <c r="H5" i="60"/>
  <c r="E7" i="60"/>
  <c r="B275" i="7"/>
  <c r="B276" i="7" s="1"/>
  <c r="B274" i="7"/>
  <c r="B269" i="7"/>
  <c r="B270" i="7" s="1"/>
  <c r="B271" i="7" s="1"/>
  <c r="D264" i="7"/>
  <c r="B264" i="7"/>
  <c r="B265" i="7" s="1"/>
  <c r="B266" i="7" s="1"/>
  <c r="B260" i="7"/>
  <c r="B261" i="7" s="1"/>
  <c r="D259" i="7"/>
  <c r="B259" i="7"/>
  <c r="B255" i="7"/>
  <c r="B256" i="7" s="1"/>
  <c r="B254" i="7"/>
  <c r="B249" i="7"/>
  <c r="B250" i="7" s="1"/>
  <c r="B251" i="7" s="1"/>
  <c r="D244" i="7"/>
  <c r="B244" i="7"/>
  <c r="B245" i="7" s="1"/>
  <c r="B246" i="7" s="1"/>
  <c r="B240" i="7"/>
  <c r="B241" i="7" s="1"/>
  <c r="D239" i="7"/>
  <c r="B239" i="7"/>
  <c r="B235" i="7"/>
  <c r="B236" i="7" s="1"/>
  <c r="B234" i="7"/>
  <c r="B229" i="7"/>
  <c r="B230" i="7" s="1"/>
  <c r="B231" i="7" s="1"/>
  <c r="D224" i="7"/>
  <c r="B224" i="7"/>
  <c r="B225" i="7" s="1"/>
  <c r="B226" i="7" s="1"/>
  <c r="B220" i="7"/>
  <c r="B221" i="7" s="1"/>
  <c r="D219" i="7"/>
  <c r="B219" i="7"/>
  <c r="D214" i="7"/>
  <c r="B214" i="7"/>
  <c r="B215" i="7" s="1"/>
  <c r="B216" i="7" s="1"/>
  <c r="B210" i="7"/>
  <c r="B211" i="7" s="1"/>
  <c r="B209" i="7"/>
  <c r="B204" i="7"/>
  <c r="B205" i="7" s="1"/>
  <c r="B206" i="7" s="1"/>
  <c r="D199" i="7"/>
  <c r="B199" i="7"/>
  <c r="B200" i="7" s="1"/>
  <c r="B201" i="7" s="1"/>
  <c r="B195" i="7"/>
  <c r="B196" i="7" s="1"/>
  <c r="D194" i="7"/>
  <c r="B194" i="7"/>
  <c r="B190" i="7"/>
  <c r="B191" i="7" s="1"/>
  <c r="B189" i="7"/>
  <c r="B184" i="7"/>
  <c r="B185" i="7" s="1"/>
  <c r="B186" i="7" s="1"/>
  <c r="D179" i="7"/>
  <c r="B179" i="7"/>
  <c r="B180" i="7" s="1"/>
  <c r="B181" i="7" s="1"/>
  <c r="B175" i="7"/>
  <c r="B176" i="7" s="1"/>
  <c r="D174" i="7"/>
  <c r="B174" i="7"/>
  <c r="B170" i="7"/>
  <c r="B171" i="7" s="1"/>
  <c r="B169" i="7"/>
  <c r="B164" i="7"/>
  <c r="B165" i="7" s="1"/>
  <c r="B166" i="7" s="1"/>
  <c r="D159" i="7"/>
  <c r="B159" i="7"/>
  <c r="B160" i="7" s="1"/>
  <c r="B161" i="7" s="1"/>
  <c r="B155" i="7"/>
  <c r="B156" i="7" s="1"/>
  <c r="D154" i="7"/>
  <c r="B154" i="7"/>
  <c r="B150" i="7"/>
  <c r="B151" i="7" s="1"/>
  <c r="B149" i="7"/>
  <c r="B144" i="7"/>
  <c r="B145" i="7" s="1"/>
  <c r="B146" i="7" s="1"/>
  <c r="D139" i="7"/>
  <c r="B139" i="7"/>
  <c r="B140" i="7" s="1"/>
  <c r="B141" i="7" s="1"/>
  <c r="B135" i="7"/>
  <c r="B136" i="7" s="1"/>
  <c r="D134" i="7"/>
  <c r="B134" i="7"/>
  <c r="B130" i="7"/>
  <c r="B131" i="7" s="1"/>
  <c r="B129" i="7"/>
  <c r="B124" i="7"/>
  <c r="B125" i="7" s="1"/>
  <c r="B126" i="7" s="1"/>
  <c r="D119" i="7"/>
  <c r="B119" i="7"/>
  <c r="B120" i="7" s="1"/>
  <c r="B121" i="7" s="1"/>
  <c r="B115" i="7"/>
  <c r="B116" i="7" s="1"/>
  <c r="D114" i="7"/>
  <c r="B114" i="7"/>
  <c r="B110" i="7"/>
  <c r="B111" i="7" s="1"/>
  <c r="B109" i="7"/>
  <c r="B104" i="7"/>
  <c r="B105" i="7" s="1"/>
  <c r="B106" i="7" s="1"/>
  <c r="B99" i="7"/>
  <c r="B100" i="7" s="1"/>
  <c r="B101" i="7" s="1"/>
  <c r="B95" i="7"/>
  <c r="B96" i="7" s="1"/>
  <c r="B94" i="7"/>
  <c r="B89" i="7"/>
  <c r="B90" i="7" s="1"/>
  <c r="B91" i="7" s="1"/>
  <c r="B84" i="7"/>
  <c r="B85" i="7" s="1"/>
  <c r="B86" i="7" s="1"/>
  <c r="B79" i="7"/>
  <c r="B80" i="7" s="1"/>
  <c r="B81" i="7" s="1"/>
  <c r="B74" i="7"/>
  <c r="B75" i="7" s="1"/>
  <c r="B76" i="7" s="1"/>
  <c r="B69" i="7"/>
  <c r="B70" i="7" s="1"/>
  <c r="B71" i="7" s="1"/>
  <c r="B64" i="7"/>
  <c r="B65" i="7" s="1"/>
  <c r="B66" i="7" s="1"/>
  <c r="B59" i="7"/>
  <c r="B60" i="7" s="1"/>
  <c r="B61" i="7" s="1"/>
  <c r="B54" i="7"/>
  <c r="B55" i="7" s="1"/>
  <c r="B56" i="7" s="1"/>
  <c r="B49" i="7"/>
  <c r="B50" i="7" s="1"/>
  <c r="B51" i="7" s="1"/>
  <c r="B44" i="7"/>
  <c r="B45" i="7" s="1"/>
  <c r="B46" i="7" s="1"/>
  <c r="B39" i="7"/>
  <c r="B40" i="7" s="1"/>
  <c r="B41" i="7" s="1"/>
  <c r="B34" i="7"/>
  <c r="B35" i="7" s="1"/>
  <c r="B36" i="7" s="1"/>
  <c r="B29" i="7"/>
  <c r="B30" i="7" s="1"/>
  <c r="B31" i="7" s="1"/>
  <c r="B24" i="7"/>
  <c r="B25" i="7" s="1"/>
  <c r="B26" i="7" s="1"/>
  <c r="B19" i="7"/>
  <c r="B20" i="7" s="1"/>
  <c r="B21" i="7" s="1"/>
  <c r="B14" i="7"/>
  <c r="B15" i="7" s="1"/>
  <c r="B16" i="7" s="1"/>
  <c r="B9" i="7"/>
  <c r="B10" i="7" s="1"/>
  <c r="B11" i="7" s="1"/>
  <c r="U33" i="7"/>
  <c r="R33" i="7"/>
  <c r="T32" i="7"/>
  <c r="T33" i="7" s="1"/>
  <c r="R38" i="7"/>
  <c r="R37" i="7"/>
  <c r="P46" i="7" s="1"/>
  <c r="D40" i="7" s="1"/>
  <c r="R36" i="7"/>
  <c r="P45" i="7" s="1"/>
  <c r="D49" i="7" s="1"/>
  <c r="D35" i="4" a="1"/>
  <c r="E35" i="4" s="1"/>
  <c r="D35" i="4"/>
  <c r="H35" i="4"/>
  <c r="Y42" i="4"/>
  <c r="G7" i="3"/>
  <c r="E7" i="3"/>
  <c r="D7" i="3"/>
  <c r="F6" i="3"/>
  <c r="D33" i="4" a="1"/>
  <c r="I33" i="4" s="1"/>
  <c r="D9" i="4" a="1"/>
  <c r="F9" i="4" s="1"/>
  <c r="D9" i="4"/>
  <c r="D10" i="4" a="1"/>
  <c r="D10" i="4" s="1"/>
  <c r="E10" i="4"/>
  <c r="G10" i="4"/>
  <c r="I10" i="4"/>
  <c r="D11" i="4" a="1"/>
  <c r="E11" i="4" s="1"/>
  <c r="D12" i="4" a="1"/>
  <c r="F12" i="4" s="1"/>
  <c r="H12" i="4"/>
  <c r="D13" i="4" a="1"/>
  <c r="F13" i="4" s="1"/>
  <c r="E13" i="4"/>
  <c r="G13" i="4"/>
  <c r="H13" i="4"/>
  <c r="D14" i="4" a="1"/>
  <c r="F14" i="4" s="1"/>
  <c r="D14" i="4"/>
  <c r="D15" i="4" a="1"/>
  <c r="E15" i="4" s="1"/>
  <c r="D16" i="4" a="1"/>
  <c r="F16" i="4" s="1"/>
  <c r="D17" i="4" a="1"/>
  <c r="F17" i="4" s="1"/>
  <c r="D17" i="4"/>
  <c r="H17" i="4"/>
  <c r="D18" i="4" a="1"/>
  <c r="D18" i="4" s="1"/>
  <c r="E18" i="4"/>
  <c r="I18" i="4"/>
  <c r="D19" i="4" a="1"/>
  <c r="E19" i="4" s="1"/>
  <c r="D20" i="4" a="1"/>
  <c r="F20" i="4" s="1"/>
  <c r="H20" i="4"/>
  <c r="D21" i="4" a="1"/>
  <c r="D22" i="4" a="1"/>
  <c r="D23" i="4" a="1"/>
  <c r="E23" i="4" s="1"/>
  <c r="D24" i="4" a="1"/>
  <c r="D25" i="4" a="1"/>
  <c r="F25" i="4" s="1"/>
  <c r="D25" i="4"/>
  <c r="E25" i="4"/>
  <c r="G25" i="4"/>
  <c r="H25" i="4"/>
  <c r="I25" i="4"/>
  <c r="D26" i="4" a="1"/>
  <c r="E26" i="4" s="1"/>
  <c r="D27" i="4" a="1"/>
  <c r="E27" i="4" s="1"/>
  <c r="D28" i="4" a="1"/>
  <c r="F28" i="4" s="1"/>
  <c r="D29" i="4" a="1"/>
  <c r="F29" i="4" s="1"/>
  <c r="D29" i="4"/>
  <c r="D30" i="4" a="1"/>
  <c r="D30" i="4" s="1"/>
  <c r="E30" i="4"/>
  <c r="I30" i="4"/>
  <c r="D31" i="4" a="1"/>
  <c r="E31" i="4" s="1"/>
  <c r="D32" i="4" a="1"/>
  <c r="F32" i="4" s="1"/>
  <c r="D8" i="4" a="1"/>
  <c r="D8" i="4" s="1"/>
  <c r="S44" i="4"/>
  <c r="U35" i="4"/>
  <c r="U28" i="4"/>
  <c r="U27" i="4"/>
  <c r="F9" i="44"/>
  <c r="D185" i="7" l="1"/>
  <c r="D230" i="7"/>
  <c r="D250" i="7"/>
  <c r="D110" i="7"/>
  <c r="D130" i="7"/>
  <c r="D170" i="7"/>
  <c r="D210" i="7"/>
  <c r="D215" i="7"/>
  <c r="D235" i="7"/>
  <c r="D255" i="7"/>
  <c r="D115" i="7"/>
  <c r="D124" i="7"/>
  <c r="D135" i="7"/>
  <c r="D144" i="7"/>
  <c r="D155" i="7"/>
  <c r="D164" i="7"/>
  <c r="D175" i="7"/>
  <c r="D184" i="7"/>
  <c r="D195" i="7"/>
  <c r="D204" i="7"/>
  <c r="D220" i="7"/>
  <c r="D229" i="7"/>
  <c r="D240" i="7"/>
  <c r="D249" i="7"/>
  <c r="D260" i="7"/>
  <c r="D269" i="7"/>
  <c r="D125" i="7"/>
  <c r="D145" i="7"/>
  <c r="D165" i="7"/>
  <c r="D205" i="7"/>
  <c r="D270" i="7"/>
  <c r="D150" i="7"/>
  <c r="D190" i="7"/>
  <c r="D275" i="7"/>
  <c r="D109" i="7"/>
  <c r="D120" i="7"/>
  <c r="D129" i="7"/>
  <c r="D140" i="7"/>
  <c r="D149" i="7"/>
  <c r="D160" i="7"/>
  <c r="D169" i="7"/>
  <c r="D180" i="7"/>
  <c r="D189" i="7"/>
  <c r="D200" i="7"/>
  <c r="D209" i="7"/>
  <c r="D225" i="7"/>
  <c r="D234" i="7"/>
  <c r="D245" i="7"/>
  <c r="D254" i="7"/>
  <c r="D265" i="7"/>
  <c r="D274" i="7"/>
  <c r="AB46" i="45"/>
  <c r="AB36" i="45"/>
  <c r="D54" i="7"/>
  <c r="D89" i="7"/>
  <c r="D99" i="7"/>
  <c r="D64" i="7"/>
  <c r="D59" i="7"/>
  <c r="D84" i="7"/>
  <c r="D69" i="7"/>
  <c r="D79" i="7"/>
  <c r="D104" i="7"/>
  <c r="D70" i="7"/>
  <c r="D90" i="7"/>
  <c r="D75" i="7"/>
  <c r="D95" i="7"/>
  <c r="D60" i="7"/>
  <c r="D80" i="7"/>
  <c r="D100" i="7"/>
  <c r="D34" i="7"/>
  <c r="D44" i="7"/>
  <c r="D65" i="7"/>
  <c r="D74" i="7"/>
  <c r="D85" i="7"/>
  <c r="D94" i="7"/>
  <c r="D105" i="7"/>
  <c r="D35" i="7"/>
  <c r="D45" i="7"/>
  <c r="D39" i="7"/>
  <c r="D50" i="7"/>
  <c r="D55" i="7"/>
  <c r="U38" i="7"/>
  <c r="T44" i="7" s="1"/>
  <c r="D19" i="7"/>
  <c r="D9" i="7"/>
  <c r="D14" i="7"/>
  <c r="D29" i="7"/>
  <c r="D24" i="7"/>
  <c r="D30" i="7"/>
  <c r="D25" i="7"/>
  <c r="D20" i="7"/>
  <c r="D15" i="7"/>
  <c r="D10" i="7"/>
  <c r="G35" i="4"/>
  <c r="F35" i="4"/>
  <c r="I35" i="4"/>
  <c r="U29" i="4"/>
  <c r="U30" i="4"/>
  <c r="U31" i="4"/>
  <c r="F22" i="4"/>
  <c r="H22" i="4"/>
  <c r="D22" i="4"/>
  <c r="F21" i="4"/>
  <c r="G21" i="4"/>
  <c r="H21" i="4"/>
  <c r="E21" i="4"/>
  <c r="S50" i="4"/>
  <c r="S46" i="4"/>
  <c r="S49" i="4"/>
  <c r="V49" i="4" s="1"/>
  <c r="F24" i="4"/>
  <c r="D24" i="4"/>
  <c r="F30" i="4"/>
  <c r="H29" i="4"/>
  <c r="F18" i="4"/>
  <c r="F10" i="4"/>
  <c r="I9" i="4"/>
  <c r="H14" i="4"/>
  <c r="G12" i="4"/>
  <c r="H10" i="4"/>
  <c r="H32" i="4"/>
  <c r="G30" i="4"/>
  <c r="I29" i="4"/>
  <c r="G20" i="4"/>
  <c r="G18" i="4"/>
  <c r="I17" i="4"/>
  <c r="D16" i="4"/>
  <c r="G22" i="4"/>
  <c r="G14" i="4"/>
  <c r="G8" i="4"/>
  <c r="E29" i="4"/>
  <c r="D28" i="4"/>
  <c r="H26" i="4"/>
  <c r="D26" i="4"/>
  <c r="H24" i="4"/>
  <c r="I22" i="4"/>
  <c r="E22" i="4"/>
  <c r="E17" i="4"/>
  <c r="G16" i="4"/>
  <c r="I14" i="4"/>
  <c r="E14" i="4"/>
  <c r="E9" i="4"/>
  <c r="F33" i="4"/>
  <c r="G26" i="4"/>
  <c r="F26" i="4"/>
  <c r="H9" i="4"/>
  <c r="D32" i="4"/>
  <c r="H30" i="4"/>
  <c r="G29" i="4"/>
  <c r="H28" i="4"/>
  <c r="I26" i="4"/>
  <c r="I21" i="4"/>
  <c r="D21" i="4"/>
  <c r="D20" i="4"/>
  <c r="H18" i="4"/>
  <c r="G17" i="4"/>
  <c r="H16" i="4"/>
  <c r="I13" i="4"/>
  <c r="D13" i="4"/>
  <c r="D12" i="4"/>
  <c r="G9" i="4"/>
  <c r="G33" i="4"/>
  <c r="D33" i="4"/>
  <c r="H33" i="4"/>
  <c r="E33" i="4"/>
  <c r="G27" i="4"/>
  <c r="G19" i="4"/>
  <c r="G11" i="4"/>
  <c r="F31" i="4"/>
  <c r="G28" i="4"/>
  <c r="F23" i="4"/>
  <c r="F19" i="4"/>
  <c r="F15" i="4"/>
  <c r="F11" i="4"/>
  <c r="I32" i="4"/>
  <c r="E32" i="4"/>
  <c r="H31" i="4"/>
  <c r="D31" i="4"/>
  <c r="I28" i="4"/>
  <c r="E28" i="4"/>
  <c r="H27" i="4"/>
  <c r="D27" i="4"/>
  <c r="I24" i="4"/>
  <c r="E24" i="4"/>
  <c r="H23" i="4"/>
  <c r="D23" i="4"/>
  <c r="I20" i="4"/>
  <c r="E20" i="4"/>
  <c r="H19" i="4"/>
  <c r="D19" i="4"/>
  <c r="I16" i="4"/>
  <c r="E16" i="4"/>
  <c r="H15" i="4"/>
  <c r="D15" i="4"/>
  <c r="I12" i="4"/>
  <c r="E12" i="4"/>
  <c r="H11" i="4"/>
  <c r="D11" i="4"/>
  <c r="G31" i="4"/>
  <c r="G23" i="4"/>
  <c r="G15" i="4"/>
  <c r="G32" i="4"/>
  <c r="F27" i="4"/>
  <c r="G24" i="4"/>
  <c r="I31" i="4"/>
  <c r="I27" i="4"/>
  <c r="I23" i="4"/>
  <c r="I19" i="4"/>
  <c r="I15" i="4"/>
  <c r="I11" i="4"/>
  <c r="F8" i="4"/>
  <c r="I8" i="4"/>
  <c r="E8" i="4"/>
  <c r="H8" i="4"/>
  <c r="B1" i="1"/>
  <c r="B1" i="57" s="1"/>
  <c r="D261" i="7" l="1"/>
  <c r="D241" i="7"/>
  <c r="D221" i="7"/>
  <c r="D196" i="7"/>
  <c r="D176" i="7"/>
  <c r="D156" i="7"/>
  <c r="D136" i="7"/>
  <c r="D116" i="7"/>
  <c r="D271" i="7"/>
  <c r="D251" i="7"/>
  <c r="D206" i="7"/>
  <c r="D186" i="7"/>
  <c r="D146" i="7"/>
  <c r="D126" i="7"/>
  <c r="D266" i="7"/>
  <c r="D246" i="7"/>
  <c r="D201" i="7"/>
  <c r="D181" i="7"/>
  <c r="D161" i="7"/>
  <c r="D141" i="7"/>
  <c r="D121" i="7"/>
  <c r="D276" i="7"/>
  <c r="D256" i="7"/>
  <c r="D236" i="7"/>
  <c r="D216" i="7"/>
  <c r="D211" i="7"/>
  <c r="D191" i="7"/>
  <c r="D171" i="7"/>
  <c r="D151" i="7"/>
  <c r="D131" i="7"/>
  <c r="D111" i="7"/>
  <c r="D231" i="7"/>
  <c r="D166" i="7"/>
  <c r="D226" i="7"/>
  <c r="D26" i="7"/>
  <c r="D101" i="7"/>
  <c r="D81" i="7"/>
  <c r="D61" i="7"/>
  <c r="D96" i="7"/>
  <c r="D76" i="7"/>
  <c r="D91" i="7"/>
  <c r="D71" i="7"/>
  <c r="D106" i="7"/>
  <c r="D86" i="7"/>
  <c r="D66" i="7"/>
  <c r="D11" i="7"/>
  <c r="D21" i="7"/>
  <c r="D31" i="7"/>
  <c r="D56" i="7"/>
  <c r="D36" i="7"/>
  <c r="D46" i="7"/>
  <c r="D41" i="7"/>
  <c r="D51" i="7"/>
  <c r="D16" i="7"/>
  <c r="S47" i="4"/>
  <c r="V46" i="4"/>
  <c r="Y43" i="4" s="1"/>
  <c r="V50" i="4"/>
  <c r="S51" i="4"/>
  <c r="V51" i="4" s="1"/>
  <c r="U34" i="4"/>
  <c r="U36" i="4" s="1"/>
  <c r="D42" i="4" a="1"/>
  <c r="D45" i="4" a="1"/>
  <c r="D55" i="4" a="1"/>
  <c r="D59" i="4" a="1"/>
  <c r="D37" i="4" a="1"/>
  <c r="H37" i="4" s="1"/>
  <c r="D43" i="4" a="1"/>
  <c r="E43" i="4" s="1"/>
  <c r="D48" i="4" a="1"/>
  <c r="D49" i="4" a="1"/>
  <c r="D52" i="4" a="1"/>
  <c r="D40" i="4" a="1"/>
  <c r="D44" i="4" a="1"/>
  <c r="D47" i="4" a="1"/>
  <c r="D51" i="4" a="1"/>
  <c r="D54" i="4" a="1"/>
  <c r="D58" i="4" a="1"/>
  <c r="D39" i="4" a="1"/>
  <c r="D36" i="4" a="1"/>
  <c r="D53" i="4" a="1"/>
  <c r="D38" i="4" a="1"/>
  <c r="D46" i="4" a="1"/>
  <c r="D56" i="4" a="1"/>
  <c r="D41" i="4" a="1"/>
  <c r="D50" i="4" a="1"/>
  <c r="H50" i="4" s="1"/>
  <c r="D60" i="4" a="1"/>
  <c r="D57" i="4" a="1"/>
  <c r="H47" i="4"/>
  <c r="H45" i="4"/>
  <c r="H49" i="4"/>
  <c r="H53" i="4"/>
  <c r="H44" i="4"/>
  <c r="H46" i="4"/>
  <c r="H39" i="4"/>
  <c r="H36" i="4"/>
  <c r="H48" i="4"/>
  <c r="H54" i="4"/>
  <c r="H40" i="4"/>
  <c r="H56" i="4"/>
  <c r="H60" i="4"/>
  <c r="H58" i="4"/>
  <c r="B1" i="8"/>
  <c r="B1" i="4"/>
  <c r="B1" i="50"/>
  <c r="B1" i="2"/>
  <c r="B1" i="6"/>
  <c r="B1" i="49"/>
  <c r="B1" i="9"/>
  <c r="B1" i="7"/>
  <c r="B1" i="55"/>
  <c r="B1" i="27"/>
  <c r="B1" i="47"/>
  <c r="B1" i="32"/>
  <c r="B1" i="10"/>
  <c r="B1" i="54"/>
  <c r="B1" i="45"/>
  <c r="B1" i="3"/>
  <c r="B1" i="52"/>
  <c r="B1" i="5"/>
  <c r="B1" i="11"/>
  <c r="B1" i="12"/>
  <c r="B1" i="53"/>
  <c r="B1" i="13"/>
  <c r="B1" i="48"/>
  <c r="B1" i="14"/>
  <c r="B1" i="51"/>
  <c r="B1" i="59"/>
  <c r="B1" i="58"/>
  <c r="F57" i="4" l="1"/>
  <c r="D57" i="4"/>
  <c r="I57" i="4"/>
  <c r="E57" i="4"/>
  <c r="G57" i="4"/>
  <c r="I51" i="4"/>
  <c r="E51" i="4"/>
  <c r="G51" i="4"/>
  <c r="D51" i="4"/>
  <c r="F51" i="4"/>
  <c r="F42" i="4"/>
  <c r="E42" i="4"/>
  <c r="D42" i="4"/>
  <c r="I42" i="4"/>
  <c r="E60" i="4"/>
  <c r="F60" i="4"/>
  <c r="D60" i="4"/>
  <c r="G60" i="4"/>
  <c r="I60" i="4"/>
  <c r="G46" i="4"/>
  <c r="F46" i="4"/>
  <c r="I46" i="4"/>
  <c r="D46" i="4"/>
  <c r="E46" i="4"/>
  <c r="E39" i="4"/>
  <c r="F39" i="4"/>
  <c r="I39" i="4"/>
  <c r="G39" i="4"/>
  <c r="D39" i="4"/>
  <c r="E47" i="4"/>
  <c r="G47" i="4"/>
  <c r="D47" i="4"/>
  <c r="I47" i="4"/>
  <c r="F47" i="4"/>
  <c r="F49" i="4"/>
  <c r="I49" i="4"/>
  <c r="D49" i="4"/>
  <c r="E49" i="4"/>
  <c r="G49" i="4"/>
  <c r="I59" i="4"/>
  <c r="D59" i="4"/>
  <c r="H59" i="4"/>
  <c r="F59" i="4"/>
  <c r="G59" i="4"/>
  <c r="E59" i="4"/>
  <c r="D36" i="4"/>
  <c r="G36" i="4"/>
  <c r="I36" i="4"/>
  <c r="F36" i="4"/>
  <c r="E36" i="4"/>
  <c r="G37" i="4"/>
  <c r="F37" i="4"/>
  <c r="I37" i="4"/>
  <c r="E37" i="4"/>
  <c r="D37" i="4"/>
  <c r="E50" i="4"/>
  <c r="F50" i="4"/>
  <c r="I50" i="4"/>
  <c r="D50" i="4"/>
  <c r="G50" i="4"/>
  <c r="I38" i="4"/>
  <c r="G38" i="4"/>
  <c r="D38" i="4"/>
  <c r="E38" i="4"/>
  <c r="F38" i="4"/>
  <c r="E58" i="4"/>
  <c r="G58" i="4"/>
  <c r="F58" i="4"/>
  <c r="I58" i="4"/>
  <c r="D58" i="4"/>
  <c r="D44" i="4"/>
  <c r="G44" i="4"/>
  <c r="F44" i="4"/>
  <c r="E44" i="4"/>
  <c r="I44" i="4"/>
  <c r="I48" i="4"/>
  <c r="G48" i="4"/>
  <c r="E48" i="4"/>
  <c r="D48" i="4"/>
  <c r="F48" i="4"/>
  <c r="I55" i="4"/>
  <c r="F55" i="4"/>
  <c r="G55" i="4"/>
  <c r="E55" i="4"/>
  <c r="H55" i="4"/>
  <c r="D55" i="4"/>
  <c r="H51" i="4"/>
  <c r="Y44" i="4"/>
  <c r="F56" i="4"/>
  <c r="G56" i="4"/>
  <c r="E56" i="4"/>
  <c r="D56" i="4"/>
  <c r="I56" i="4"/>
  <c r="E52" i="4"/>
  <c r="D52" i="4"/>
  <c r="F52" i="4"/>
  <c r="G52" i="4"/>
  <c r="I52" i="4"/>
  <c r="H42" i="4"/>
  <c r="H52" i="4"/>
  <c r="H57" i="4"/>
  <c r="H38" i="4"/>
  <c r="G42" i="4"/>
  <c r="D41" i="4"/>
  <c r="I41" i="4"/>
  <c r="F41" i="4"/>
  <c r="G41" i="4"/>
  <c r="E41" i="4"/>
  <c r="H41" i="4"/>
  <c r="G53" i="4"/>
  <c r="E53" i="4"/>
  <c r="F53" i="4"/>
  <c r="D53" i="4"/>
  <c r="I53" i="4"/>
  <c r="E54" i="4"/>
  <c r="I54" i="4"/>
  <c r="G54" i="4"/>
  <c r="D54" i="4"/>
  <c r="F54" i="4"/>
  <c r="E40" i="4"/>
  <c r="F40" i="4"/>
  <c r="D40" i="4"/>
  <c r="G40" i="4"/>
  <c r="I40" i="4"/>
  <c r="I43" i="4"/>
  <c r="G43" i="4"/>
  <c r="F43" i="4"/>
  <c r="D43" i="4"/>
  <c r="H43" i="4"/>
  <c r="G45" i="4"/>
  <c r="F45" i="4"/>
  <c r="E45" i="4"/>
  <c r="D45" i="4"/>
  <c r="I45" i="4"/>
  <c r="S48" i="4"/>
  <c r="V48" i="4" s="1"/>
  <c r="V47" i="4"/>
</calcChain>
</file>

<file path=xl/comments1.xml><?xml version="1.0" encoding="utf-8"?>
<comments xmlns="http://schemas.openxmlformats.org/spreadsheetml/2006/main">
  <authors>
    <author>Richard Hollamby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Richard Hollamby:</t>
        </r>
        <r>
          <rPr>
            <sz val="9"/>
            <color indexed="81"/>
            <rFont val="Tahoma"/>
            <family val="2"/>
          </rPr>
          <t xml:space="preserve">
Calculated using LUSAS arbritary section property calculator (to get proper shear area, torsion J etc)</t>
        </r>
      </text>
    </comment>
  </commentList>
</comments>
</file>

<file path=xl/sharedStrings.xml><?xml version="1.0" encoding="utf-8"?>
<sst xmlns="http://schemas.openxmlformats.org/spreadsheetml/2006/main" count="1158" uniqueCount="433">
  <si>
    <t>Job number:</t>
  </si>
  <si>
    <t>Client:</t>
  </si>
  <si>
    <t>Run date:</t>
  </si>
  <si>
    <t>Line1</t>
  </si>
  <si>
    <t>Line2</t>
  </si>
  <si>
    <t>Initials:</t>
  </si>
  <si>
    <t>Line3</t>
  </si>
  <si>
    <t>Description of data changes</t>
  </si>
  <si>
    <t>and other necessary information</t>
  </si>
  <si>
    <t>General options:</t>
  </si>
  <si>
    <t>Convergence:</t>
  </si>
  <si>
    <t>any deflection</t>
  </si>
  <si>
    <t>Section</t>
  </si>
  <si>
    <t>Restrained</t>
  </si>
  <si>
    <t>node</t>
  </si>
  <si>
    <t>directions</t>
  </si>
  <si>
    <t>type</t>
  </si>
  <si>
    <t>member</t>
  </si>
  <si>
    <t>Member</t>
  </si>
  <si>
    <t>Material</t>
  </si>
  <si>
    <t>name</t>
  </si>
  <si>
    <t>Centroid</t>
  </si>
  <si>
    <t>Youngs</t>
  </si>
  <si>
    <t>Shear</t>
  </si>
  <si>
    <t>Weight</t>
  </si>
  <si>
    <t>number</t>
  </si>
  <si>
    <t>factor</t>
  </si>
  <si>
    <t>Case</t>
  </si>
  <si>
    <t>J</t>
  </si>
  <si>
    <t>Node</t>
  </si>
  <si>
    <t>Cycle</t>
  </si>
  <si>
    <t>Node:dof</t>
  </si>
  <si>
    <t>Maximum</t>
  </si>
  <si>
    <t>% change of</t>
  </si>
  <si>
    <t>Max% change of</t>
  </si>
  <si>
    <t>RMS % change</t>
  </si>
  <si>
    <t>of max defl</t>
  </si>
  <si>
    <t>defln. (mm)</t>
  </si>
  <si>
    <t>max. deflection</t>
  </si>
  <si>
    <t>of deflections</t>
  </si>
  <si>
    <t>axis</t>
  </si>
  <si>
    <t>Lane</t>
  </si>
  <si>
    <t>Minimum displacement checked . . . . .</t>
  </si>
  <si>
    <t>Dynamics:</t>
  </si>
  <si>
    <t>Program NODLE version 3.06</t>
  </si>
  <si>
    <t>Copy file1 input data to results . . .[Y,N]</t>
  </si>
  <si>
    <t>Copy file2 input data to results . . .[Y,N]</t>
  </si>
  <si>
    <t>Decompress input data  . . . . . . . [Y,N]</t>
  </si>
  <si>
    <t>Vertical axis  . . . . . . . . . . . . . . [X,Y,Z]</t>
  </si>
  <si>
    <t>Linear analysis only . . . . . . . . . . [Y,N]</t>
  </si>
  <si>
    <t>Renumber scheme to be used . . . . . . .</t>
  </si>
  <si>
    <t>Displacement mask  . . . . . . . . . . . . . .</t>
  </si>
  <si>
    <t>Maximum number of cycles . . . . . . . . .</t>
  </si>
  <si>
    <t>Factor applied to cycle increment. . . . .</t>
  </si>
  <si>
    <t>Re-solve every cycle . . . . . . . . . .[Y,N]</t>
  </si>
  <si>
    <t>Automatic averaging if required . . [Y,N]</t>
  </si>
  <si>
    <t>Minimum out of balance force printed . .</t>
  </si>
  <si>
    <t>Maximum displacement increment/cycle</t>
  </si>
  <si>
    <t>Number of modes required . . . . . . . . . .</t>
  </si>
  <si>
    <t>Displacement convergence limit 1 . . . .</t>
  </si>
  <si>
    <t>Displacement convergence limit 2 . . . .</t>
  </si>
  <si>
    <t>Displacement convergence limit 3 . . . .</t>
  </si>
  <si>
    <t>modulus</t>
  </si>
  <si>
    <t>density</t>
  </si>
  <si>
    <t>Ax</t>
  </si>
  <si>
    <t>Ay</t>
  </si>
  <si>
    <t>Az</t>
  </si>
  <si>
    <t>Stiffness</t>
  </si>
  <si>
    <t>Iy</t>
  </si>
  <si>
    <t>Iz</t>
  </si>
  <si>
    <t>Area</t>
  </si>
  <si>
    <t>Shear area</t>
  </si>
  <si>
    <t>Torsional</t>
  </si>
  <si>
    <t>Bending inertias</t>
  </si>
  <si>
    <t>Cy</t>
  </si>
  <si>
    <t>Cz</t>
  </si>
  <si>
    <t>Sy</t>
  </si>
  <si>
    <t>Sz</t>
  </si>
  <si>
    <t>Shear centre</t>
  </si>
  <si>
    <t>Coordinates (or step)</t>
  </si>
  <si>
    <t>X</t>
  </si>
  <si>
    <t>Y</t>
  </si>
  <si>
    <t>Z</t>
  </si>
  <si>
    <t>Last</t>
  </si>
  <si>
    <t>Ends</t>
  </si>
  <si>
    <t>K</t>
  </si>
  <si>
    <t>Increment</t>
  </si>
  <si>
    <t>Prestressing</t>
  </si>
  <si>
    <t>tension/USL</t>
  </si>
  <si>
    <t>Skew</t>
  </si>
  <si>
    <t>angle</t>
  </si>
  <si>
    <t>Spring</t>
  </si>
  <si>
    <t>stiffness</t>
  </si>
  <si>
    <t>incr.</t>
  </si>
  <si>
    <t>Direction vector</t>
  </si>
  <si>
    <t>Released dofs</t>
  </si>
  <si>
    <t>end j</t>
  </si>
  <si>
    <t>end k</t>
  </si>
  <si>
    <t>1st</t>
  </si>
  <si>
    <t>cycle</t>
  </si>
  <si>
    <t>Force limits</t>
  </si>
  <si>
    <t>upper</t>
  </si>
  <si>
    <t>lower</t>
  </si>
  <si>
    <t>Deflection</t>
  </si>
  <si>
    <t>limit</t>
  </si>
  <si>
    <t>2nd</t>
  </si>
  <si>
    <t>Sheave</t>
  </si>
  <si>
    <t>cycles</t>
  </si>
  <si>
    <t>total feed</t>
  </si>
  <si>
    <t>Initial feed</t>
  </si>
  <si>
    <t>Maximum feed</t>
  </si>
  <si>
    <t>per cycle</t>
  </si>
  <si>
    <t>Location of 1st</t>
  </si>
  <si>
    <t>node in list</t>
  </si>
  <si>
    <t>Fy</t>
  </si>
  <si>
    <t>Mx</t>
  </si>
  <si>
    <t>Distribution factors</t>
  </si>
  <si>
    <t>Pattern</t>
  </si>
  <si>
    <t>from RH end</t>
  </si>
  <si>
    <t>Dist. of loading</t>
  </si>
  <si>
    <t>UDL loaded</t>
  </si>
  <si>
    <t>length</t>
  </si>
  <si>
    <t>Load per length</t>
  </si>
  <si>
    <t>fy</t>
  </si>
  <si>
    <t>Knife edge</t>
  </si>
  <si>
    <t>Nodle: Run commentary:</t>
  </si>
  <si>
    <t>Load</t>
  </si>
  <si>
    <t>case</t>
  </si>
  <si>
    <t>title</t>
  </si>
  <si>
    <t>Input data: Load case titles:</t>
  </si>
  <si>
    <t>Input data: Highway load patterns:</t>
  </si>
  <si>
    <t>Input data: Carriageway definition:</t>
  </si>
  <si>
    <t>Input data: Sheave definitions:</t>
  </si>
  <si>
    <t>Input data: Member force limits:</t>
  </si>
  <si>
    <t>Input data: Releases:</t>
  </si>
  <si>
    <t>Input data: Restraints:</t>
  </si>
  <si>
    <t>Input data: Members:</t>
  </si>
  <si>
    <t>Input data: Coordinates:</t>
  </si>
  <si>
    <t>Input data: Section properties:</t>
  </si>
  <si>
    <t>Input data: Material properties:</t>
  </si>
  <si>
    <t>Input data: Modelling options:</t>
  </si>
  <si>
    <t>Input data: Titles:</t>
  </si>
  <si>
    <t>Input data: Forced displacements:</t>
  </si>
  <si>
    <t>Dx</t>
  </si>
  <si>
    <t>Dy</t>
  </si>
  <si>
    <t>Dz</t>
  </si>
  <si>
    <t>Theta-x</t>
  </si>
  <si>
    <t>Theta-y</t>
  </si>
  <si>
    <t>Theta-z</t>
  </si>
  <si>
    <t>Forced displacements</t>
  </si>
  <si>
    <t>Rotations (degrees)</t>
  </si>
  <si>
    <t>Input data: Node loads:</t>
  </si>
  <si>
    <t>Forces</t>
  </si>
  <si>
    <t>Moments</t>
  </si>
  <si>
    <t>My</t>
  </si>
  <si>
    <t>Fx</t>
  </si>
  <si>
    <t>Fz</t>
  </si>
  <si>
    <t>Input data: Member loads:</t>
  </si>
  <si>
    <t>Input data: Highway loads:</t>
  </si>
  <si>
    <t>pattern</t>
  </si>
  <si>
    <t>Location of RH</t>
  </si>
  <si>
    <t>end of pattern</t>
  </si>
  <si>
    <t>Prestress</t>
  </si>
  <si>
    <t>force Fx</t>
  </si>
  <si>
    <t>End of prestress</t>
  </si>
  <si>
    <t>Start of prestress</t>
  </si>
  <si>
    <t>X1</t>
  </si>
  <si>
    <t>Y1</t>
  </si>
  <si>
    <t>Z1</t>
  </si>
  <si>
    <t>X2</t>
  </si>
  <si>
    <t>Y2</t>
  </si>
  <si>
    <t>Z2</t>
  </si>
  <si>
    <t>Ref.</t>
  </si>
  <si>
    <t>Input data: Prestress loads:</t>
  </si>
  <si>
    <t>Input data: Temperatures:</t>
  </si>
  <si>
    <t>temperature</t>
  </si>
  <si>
    <t>Input data: Combinations:</t>
  </si>
  <si>
    <t>Combination</t>
  </si>
  <si>
    <t>description</t>
  </si>
  <si>
    <t>Load case 5</t>
  </si>
  <si>
    <t>Load case 4</t>
  </si>
  <si>
    <t>Load case 3</t>
  </si>
  <si>
    <t>Load case 2</t>
  </si>
  <si>
    <t>Load case 1</t>
  </si>
  <si>
    <t>Input data: Force plot configuration:</t>
  </si>
  <si>
    <t>View</t>
  </si>
  <si>
    <t>ON/</t>
  </si>
  <si>
    <t>OFF</t>
  </si>
  <si>
    <t>Plot</t>
  </si>
  <si>
    <t>dofs</t>
  </si>
  <si>
    <t>Default scale values</t>
  </si>
  <si>
    <t>force</t>
  </si>
  <si>
    <t>moment</t>
  </si>
  <si>
    <t>Plot options</t>
  </si>
  <si>
    <t>S</t>
  </si>
  <si>
    <t>L</t>
  </si>
  <si>
    <t>H</t>
  </si>
  <si>
    <t>C</t>
  </si>
  <si>
    <t>M</t>
  </si>
  <si>
    <t>N</t>
  </si>
  <si>
    <t>T</t>
  </si>
  <si>
    <t>Results: Convergence criteria:</t>
  </si>
  <si>
    <t>Mz</t>
  </si>
  <si>
    <t>Results: Member forces:</t>
  </si>
  <si>
    <t>Results: Displacements:</t>
  </si>
  <si>
    <t>Displacements</t>
  </si>
  <si>
    <t>Results: Reactions:</t>
  </si>
  <si>
    <t>Results: Out of balance forces:</t>
  </si>
  <si>
    <t>Expansion</t>
  </si>
  <si>
    <t>coefficient</t>
  </si>
  <si>
    <t>Subject:</t>
  </si>
  <si>
    <t>Project:</t>
  </si>
  <si>
    <t>Ty</t>
  </si>
  <si>
    <t>Tz</t>
  </si>
  <si>
    <t>Stress shear</t>
  </si>
  <si>
    <t>Results: Run parameters:</t>
  </si>
  <si>
    <t>Run details:</t>
  </si>
  <si>
    <t xml:space="preserve">Date and time of run . . . . . . . . . . . . . . </t>
  </si>
  <si>
    <t xml:space="preserve">Memory used (bytes) . . . . . . . . . . . . . </t>
  </si>
  <si>
    <t xml:space="preserve">Run convergence . . . . . . . . . . . . . . . . </t>
  </si>
  <si>
    <t>Time taken (minutes) . . . . . . . . . . . . .</t>
  </si>
  <si>
    <t>Name of result file . . . . . . . . . . . . . . .</t>
  </si>
  <si>
    <t>Results: Node masses:</t>
  </si>
  <si>
    <t>mass</t>
  </si>
  <si>
    <t>index</t>
  </si>
  <si>
    <t>Program version used . . . . . . . . . . . .</t>
  </si>
  <si>
    <t>Renumber scheme used . . . . . . . . . . .</t>
  </si>
  <si>
    <t>NODLE - Excel data input and/or results file:</t>
  </si>
  <si>
    <t>Use this information page to record detailed information about the model and analysis.</t>
  </si>
  <si>
    <t>Input data: Wind loads:</t>
  </si>
  <si>
    <t>Forces due to reference wind speed</t>
  </si>
  <si>
    <t>Ground</t>
  </si>
  <si>
    <t>level</t>
  </si>
  <si>
    <t>Reference</t>
  </si>
  <si>
    <t>height</t>
  </si>
  <si>
    <t>Direction</t>
  </si>
  <si>
    <t>Profile</t>
  </si>
  <si>
    <t>alpha</t>
  </si>
  <si>
    <t>(degrees)</t>
  </si>
  <si>
    <t>This file contains data in Excel format for use with COWI's in house program NODLE.</t>
  </si>
  <si>
    <t>:PFA01</t>
  </si>
  <si>
    <t>:PFA02</t>
  </si>
  <si>
    <t>:PFA03</t>
  </si>
  <si>
    <t>:PFA04</t>
  </si>
  <si>
    <t>:PFA05</t>
  </si>
  <si>
    <t>:PFA06</t>
  </si>
  <si>
    <t>:PFA07</t>
  </si>
  <si>
    <t>:PFA08</t>
  </si>
  <si>
    <t>:PFA09</t>
  </si>
  <si>
    <t>:PFA10</t>
  </si>
  <si>
    <t>:PFA11</t>
  </si>
  <si>
    <t>:PFA12</t>
  </si>
  <si>
    <t>:PFA13</t>
  </si>
  <si>
    <t>:PFA14</t>
  </si>
  <si>
    <t>:PFA15</t>
  </si>
  <si>
    <t>:PFA16</t>
  </si>
  <si>
    <t>:PFA17</t>
  </si>
  <si>
    <t>:PFA18</t>
  </si>
  <si>
    <t>:PFA19</t>
  </si>
  <si>
    <t>:PFA20</t>
  </si>
  <si>
    <t>:PFA21</t>
  </si>
  <si>
    <t>:PFA22</t>
  </si>
  <si>
    <t>:PFA23</t>
  </si>
  <si>
    <t>:PFA24</t>
  </si>
  <si>
    <t>:PFA25</t>
  </si>
  <si>
    <t>:PFA26</t>
  </si>
  <si>
    <t>:PFA27</t>
  </si>
  <si>
    <t>:PFA01-PFA02</t>
  </si>
  <si>
    <t>:PFA02-PFA03</t>
  </si>
  <si>
    <t>:PFA03-PFA04</t>
  </si>
  <si>
    <t>:PFA04-PFA05</t>
  </si>
  <si>
    <t>:PFA05-PFA06</t>
  </si>
  <si>
    <t>:PFA06-PFA07</t>
  </si>
  <si>
    <t>:PFA07-PFA08</t>
  </si>
  <si>
    <t>:PFA08-PFA09</t>
  </si>
  <si>
    <t>:PFA09-PFA10</t>
  </si>
  <si>
    <t>:PFA10-PFA11</t>
  </si>
  <si>
    <t>:PFA11-PFA12</t>
  </si>
  <si>
    <t>:PFA12-PFA13</t>
  </si>
  <si>
    <t>:PFA13-PFA14</t>
  </si>
  <si>
    <t>:PFA14-PFA15</t>
  </si>
  <si>
    <t>:PFA15-PFA16</t>
  </si>
  <si>
    <t>:PFA16-PFA17</t>
  </si>
  <si>
    <t>:PFA17-PFA18</t>
  </si>
  <si>
    <t>:PFA18-PFA19</t>
  </si>
  <si>
    <t>:PFA19-PFA20</t>
  </si>
  <si>
    <t>:PFA20-PFA21</t>
  </si>
  <si>
    <t>:PFA21-PFA22</t>
  </si>
  <si>
    <t>:PFA22-PFA23</t>
  </si>
  <si>
    <t>:PFA23-PFA24</t>
  </si>
  <si>
    <t>:PFA24-PFA25</t>
  </si>
  <si>
    <t>:PFA25-PFA26</t>
  </si>
  <si>
    <t>:PFA26-PFA27</t>
  </si>
  <si>
    <t>:v1-0</t>
  </si>
  <si>
    <t>:Portal arches</t>
  </si>
  <si>
    <t>Units N m kg s</t>
  </si>
  <si>
    <t>Global analysis model</t>
  </si>
  <si>
    <t>Hackney Road Portal</t>
  </si>
  <si>
    <t>O-Bahn Portals Adelaide</t>
  </si>
  <si>
    <t>A104037</t>
  </si>
  <si>
    <t>RIHY</t>
  </si>
  <si>
    <t>Arup</t>
  </si>
  <si>
    <t>v1-4 geometry script in Grasshopper used to generate NODLE input data</t>
  </si>
  <si>
    <t>:All baseplate nodes</t>
  </si>
  <si>
    <t>RES tab data from base_nodes csv file generated by Grasshopper</t>
  </si>
  <si>
    <t>MEM tab data from mem_table csv file generated by Grasshopper</t>
  </si>
  <si>
    <t>COO tab data from coo_table csv file generated by Grasshopper</t>
  </si>
  <si>
    <t>Other inputs entered manually</t>
  </si>
  <si>
    <t>Total</t>
  </si>
  <si>
    <t>Dead load calculated by NODLE</t>
  </si>
  <si>
    <t>From Arup drawing 7359-130230 [0]:</t>
  </si>
  <si>
    <t>Crude check of torsion J:</t>
  </si>
  <si>
    <t>Ellipse major axis width</t>
  </si>
  <si>
    <t>Ellipse minor axis width</t>
  </si>
  <si>
    <t>mm</t>
  </si>
  <si>
    <t>a</t>
  </si>
  <si>
    <t>b</t>
  </si>
  <si>
    <t>h</t>
  </si>
  <si>
    <t>Circumference C</t>
  </si>
  <si>
    <t>Area A</t>
  </si>
  <si>
    <t>mm²</t>
  </si>
  <si>
    <t>Torsion J</t>
  </si>
  <si>
    <t>Wall thickness t</t>
  </si>
  <si>
    <t>J calculated by LUSAS</t>
  </si>
  <si>
    <t>mm⁴</t>
  </si>
  <si>
    <t>% difference</t>
  </si>
  <si>
    <t>Not bad for a simple calc! Neglects thicker regions</t>
  </si>
  <si>
    <t>Strut cross section:</t>
  </si>
  <si>
    <t>CHS section</t>
  </si>
  <si>
    <t>Outer dia.</t>
  </si>
  <si>
    <t>Thickness</t>
  </si>
  <si>
    <t>Radius to midwall</t>
  </si>
  <si>
    <t>Section properties:</t>
  </si>
  <si>
    <t>Iyy</t>
  </si>
  <si>
    <t>Izz</t>
  </si>
  <si>
    <t>mm³</t>
  </si>
  <si>
    <t>=</t>
  </si>
  <si>
    <t>m²</t>
  </si>
  <si>
    <t>m4</t>
  </si>
  <si>
    <t>Aluminium</t>
  </si>
  <si>
    <t>Weight per unit length</t>
  </si>
  <si>
    <t>Aluminum no weight</t>
  </si>
  <si>
    <t>Nominal dead load</t>
  </si>
  <si>
    <t>N/m</t>
  </si>
  <si>
    <t>N/m³</t>
  </si>
  <si>
    <t>kg/m</t>
  </si>
  <si>
    <t>Aluminum unit weight</t>
  </si>
  <si>
    <t>Local axes in NODLE:</t>
  </si>
  <si>
    <t>y is vertical in section coordinate system</t>
  </si>
  <si>
    <t>D</t>
  </si>
  <si>
    <t>However the above section properties are not really used, as dummy members defined in the MEM tab</t>
  </si>
  <si>
    <t>nFrames:</t>
  </si>
  <si>
    <t>nModes per frame:</t>
  </si>
  <si>
    <t>From OBahn_Aeroelastic_Approach.pdf:</t>
  </si>
  <si>
    <t>Arup values:</t>
  </si>
  <si>
    <t>xx</t>
  </si>
  <si>
    <t>yy</t>
  </si>
  <si>
    <t>zz</t>
  </si>
  <si>
    <t>MNm/rad</t>
  </si>
  <si>
    <t>MN/m</t>
  </si>
  <si>
    <t>N/m/rad</t>
  </si>
  <si>
    <t>rad</t>
  </si>
  <si>
    <t>deg</t>
  </si>
  <si>
    <t>N/m/deg</t>
  </si>
  <si>
    <t>Note: Nodle units are N m deg</t>
  </si>
  <si>
    <t>Arups axes are different and frames are constrained in xy plane</t>
  </si>
  <si>
    <t>Springs to use in NODLE analysis are thus as follows</t>
  </si>
  <si>
    <t>Translation:</t>
  </si>
  <si>
    <t>y in Arup</t>
  </si>
  <si>
    <t>x in Arup</t>
  </si>
  <si>
    <t>(fixed)</t>
  </si>
  <si>
    <t>Rotation:</t>
  </si>
  <si>
    <t>010000</t>
  </si>
  <si>
    <t>001000</t>
  </si>
  <si>
    <t>000100</t>
  </si>
  <si>
    <t>:</t>
  </si>
  <si>
    <t>Spring stiffnesses defined from Arup aero stability report</t>
  </si>
  <si>
    <t>Dummy members assigned to struts to reflect Arups intended articulation of these</t>
  </si>
  <si>
    <t>From Grasshopper:</t>
  </si>
  <si>
    <t>Total arc length of portals</t>
  </si>
  <si>
    <t>Total length of struts</t>
  </si>
  <si>
    <t>Total length of all members</t>
  </si>
  <si>
    <t>m</t>
  </si>
  <si>
    <t>From NODLE:</t>
  </si>
  <si>
    <t>Cross-section area of struts:</t>
  </si>
  <si>
    <t>Cross-section area of portals:</t>
  </si>
  <si>
    <t>Unit weight of aluminium:</t>
  </si>
  <si>
    <t>Weight of portals:</t>
  </si>
  <si>
    <t>Weight of struts:</t>
  </si>
  <si>
    <t>Expected total weight of portals:</t>
  </si>
  <si>
    <t>Expected total weight of struts:</t>
  </si>
  <si>
    <t>Expected total weight:</t>
  </si>
  <si>
    <t>Total FZ reaction from NODLE:</t>
  </si>
  <si>
    <t>Discrepancy:</t>
  </si>
  <si>
    <t>Mass check carried out - all weight correctly applied</t>
  </si>
  <si>
    <t>:Splice points</t>
  </si>
  <si>
    <t>Additional weights (splice spigots etc)</t>
  </si>
  <si>
    <t>Splice spigot weight estimation:</t>
  </si>
  <si>
    <t>Spigot RHS section:</t>
  </si>
  <si>
    <t>B</t>
  </si>
  <si>
    <t>t</t>
  </si>
  <si>
    <t>Length</t>
  </si>
  <si>
    <t>Volume</t>
  </si>
  <si>
    <t>m³</t>
  </si>
  <si>
    <t>Unit weight of stainless steel:</t>
  </si>
  <si>
    <t>Weight per RHS spigot</t>
  </si>
  <si>
    <t>kg</t>
  </si>
  <si>
    <t>Bolting:</t>
  </si>
  <si>
    <t>Bolt dia:</t>
  </si>
  <si>
    <t>Shank length:</t>
  </si>
  <si>
    <t>Shank volume:</t>
  </si>
  <si>
    <t>Bolt head dimensions:</t>
  </si>
  <si>
    <t>Head depth:</t>
  </si>
  <si>
    <t>Across points:</t>
  </si>
  <si>
    <t>Idealise as cylinder</t>
  </si>
  <si>
    <t>Head volume:</t>
  </si>
  <si>
    <t>Total volume per bolt:</t>
  </si>
  <si>
    <t>No bolts per connection:</t>
  </si>
  <si>
    <t>Assume nut similar, add 50% allowance for washers</t>
  </si>
  <si>
    <t>Bolts are in stainless steel as per spigot</t>
  </si>
  <si>
    <t>Total weight of bolts:</t>
  </si>
  <si>
    <t>Weight of spigot RHS:</t>
  </si>
  <si>
    <t>Weight of bolting:</t>
  </si>
  <si>
    <t>Total weight:</t>
  </si>
  <si>
    <t>Apply as series of node loads</t>
  </si>
  <si>
    <t>Total weight of spigots applied:</t>
  </si>
  <si>
    <t>Added mass at crown spigots estimated and included (2.5 percent of total mass)</t>
  </si>
  <si>
    <t>nModes required in theory:</t>
  </si>
  <si>
    <t xml:space="preserve">But some frames may exhibit more modes than others </t>
  </si>
  <si>
    <t>when modes returned in frequency order -&gt; round up!</t>
  </si>
  <si>
    <t>Mass per unit length</t>
  </si>
  <si>
    <t>:Struts between portals (note: due to dummy member assignment in MEM tab, these values are not actually used)</t>
  </si>
  <si>
    <t>:Spring stiffnesses are from Arup aeroelastic report - converted to m and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</si>
</sst>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"/>
    <numFmt numFmtId="166" formatCode="0.0"/>
  </numFmts>
  <fonts count="10" x14ac:knownFonts="1">
    <font>
      <sz val="10"/>
      <name val="Arial"/>
    </font>
    <font>
      <b/>
      <sz val="10"/>
      <color indexed="2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2" fillId="2" borderId="0" xfId="0" applyFont="1" applyFill="1" applyBorder="1" applyAlignment="1"/>
    <xf numFmtId="0" fontId="3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2" borderId="0" xfId="0" applyFont="1" applyFill="1" applyBorder="1"/>
    <xf numFmtId="0" fontId="3" fillId="2" borderId="0" xfId="0" applyFont="1" applyFill="1"/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3" xfId="0" applyFill="1" applyBorder="1"/>
    <xf numFmtId="0" fontId="1" fillId="2" borderId="0" xfId="0" applyFont="1" applyFill="1" applyBorder="1"/>
    <xf numFmtId="0" fontId="0" fillId="0" borderId="7" xfId="0" applyFill="1" applyBorder="1" applyAlignment="1">
      <alignment horizontal="center"/>
    </xf>
    <xf numFmtId="0" fontId="0" fillId="2" borderId="7" xfId="0" applyFill="1" applyBorder="1"/>
    <xf numFmtId="0" fontId="0" fillId="2" borderId="0" xfId="0" applyFill="1" applyBorder="1" applyAlignment="1"/>
    <xf numFmtId="0" fontId="3" fillId="2" borderId="7" xfId="0" applyFont="1" applyFill="1" applyBorder="1"/>
    <xf numFmtId="0" fontId="3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2" fillId="4" borderId="0" xfId="0" applyFont="1" applyFill="1" applyBorder="1" applyAlignment="1"/>
    <xf numFmtId="0" fontId="0" fillId="4" borderId="0" xfId="0" applyFill="1"/>
    <xf numFmtId="2" fontId="0" fillId="4" borderId="0" xfId="0" applyNumberForma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0" xfId="0" applyFont="1" applyFill="1" applyAlignment="1"/>
    <xf numFmtId="0" fontId="0" fillId="3" borderId="0" xfId="0" applyFill="1"/>
    <xf numFmtId="14" fontId="0" fillId="0" borderId="1" xfId="0" applyNumberFormat="1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/>
    <xf numFmtId="0" fontId="3" fillId="4" borderId="0" xfId="0" applyFont="1" applyFill="1" applyBorder="1" applyAlignment="1"/>
    <xf numFmtId="0" fontId="4" fillId="4" borderId="0" xfId="0" applyFont="1" applyFill="1" applyBorder="1" applyAlignment="1"/>
    <xf numFmtId="2" fontId="3" fillId="3" borderId="2" xfId="0" applyNumberFormat="1" applyFont="1" applyFill="1" applyBorder="1" applyAlignment="1">
      <alignment horizontal="center"/>
    </xf>
    <xf numFmtId="0" fontId="0" fillId="4" borderId="5" xfId="0" applyFill="1" applyBorder="1"/>
    <xf numFmtId="0" fontId="4" fillId="3" borderId="0" xfId="0" applyFont="1" applyFill="1" applyAlignment="1"/>
    <xf numFmtId="0" fontId="4" fillId="3" borderId="0" xfId="0" applyFont="1" applyFill="1" applyBorder="1" applyAlignment="1"/>
    <xf numFmtId="0" fontId="0" fillId="0" borderId="7" xfId="0" applyFill="1" applyBorder="1" applyAlignment="1">
      <alignment horizontal="center"/>
    </xf>
    <xf numFmtId="0" fontId="4" fillId="0" borderId="3" xfId="0" applyFont="1" applyFill="1" applyBorder="1"/>
    <xf numFmtId="0" fontId="3" fillId="0" borderId="3" xfId="0" applyFont="1" applyFill="1" applyBorder="1"/>
    <xf numFmtId="0" fontId="4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2" borderId="0" xfId="0" applyFont="1" applyFill="1"/>
    <xf numFmtId="0" fontId="4" fillId="0" borderId="1" xfId="0" applyFont="1" applyFill="1" applyBorder="1" applyAlignment="1">
      <alignment horizontal="center"/>
    </xf>
    <xf numFmtId="11" fontId="0" fillId="0" borderId="7" xfId="0" applyNumberForma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1" fontId="4" fillId="6" borderId="7" xfId="0" applyNumberFormat="1" applyFont="1" applyFill="1" applyBorder="1" applyAlignment="1">
      <alignment horizontal="center"/>
    </xf>
    <xf numFmtId="11" fontId="4" fillId="0" borderId="7" xfId="0" applyNumberFormat="1" applyFont="1" applyFill="1" applyBorder="1" applyAlignment="1">
      <alignment horizontal="center"/>
    </xf>
    <xf numFmtId="0" fontId="7" fillId="2" borderId="0" xfId="0" applyFont="1" applyFill="1"/>
    <xf numFmtId="0" fontId="0" fillId="6" borderId="0" xfId="0" applyFill="1"/>
    <xf numFmtId="2" fontId="0" fillId="2" borderId="0" xfId="0" applyNumberFormat="1" applyFill="1"/>
    <xf numFmtId="1" fontId="0" fillId="2" borderId="0" xfId="0" applyNumberFormat="1" applyFill="1"/>
    <xf numFmtId="11" fontId="0" fillId="2" borderId="0" xfId="0" applyNumberFormat="1" applyFill="1"/>
    <xf numFmtId="9" fontId="0" fillId="2" borderId="0" xfId="0" applyNumberFormat="1" applyFill="1"/>
    <xf numFmtId="0" fontId="8" fillId="2" borderId="0" xfId="0" applyFont="1" applyFill="1"/>
    <xf numFmtId="0" fontId="9" fillId="2" borderId="0" xfId="0" applyFont="1" applyFill="1"/>
    <xf numFmtId="0" fontId="0" fillId="7" borderId="0" xfId="0" applyFill="1"/>
    <xf numFmtId="1" fontId="0" fillId="7" borderId="0" xfId="0" applyNumberFormat="1" applyFill="1"/>
    <xf numFmtId="11" fontId="0" fillId="7" borderId="0" xfId="0" applyNumberFormat="1" applyFill="1"/>
    <xf numFmtId="165" fontId="0" fillId="7" borderId="0" xfId="0" applyNumberFormat="1" applyFill="1"/>
    <xf numFmtId="2" fontId="0" fillId="7" borderId="0" xfId="0" applyNumberFormat="1" applyFill="1"/>
    <xf numFmtId="166" fontId="0" fillId="7" borderId="0" xfId="0" applyNumberFormat="1" applyFill="1"/>
    <xf numFmtId="11" fontId="0" fillId="0" borderId="3" xfId="0" applyNumberFormat="1" applyFill="1" applyBorder="1" applyAlignment="1">
      <alignment horizontal="center"/>
    </xf>
    <xf numFmtId="11" fontId="0" fillId="6" borderId="7" xfId="0" applyNumberFormat="1" applyFill="1" applyBorder="1" applyAlignment="1">
      <alignment horizontal="center"/>
    </xf>
    <xf numFmtId="11" fontId="0" fillId="6" borderId="3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6" fontId="0" fillId="0" borderId="7" xfId="0" applyNumberForma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2" fontId="0" fillId="5" borderId="0" xfId="0" applyNumberFormat="1" applyFill="1"/>
    <xf numFmtId="11" fontId="0" fillId="6" borderId="0" xfId="0" applyNumberFormat="1" applyFill="1"/>
    <xf numFmtId="0" fontId="0" fillId="6" borderId="0" xfId="0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4" fillId="0" borderId="0" xfId="0" applyFont="1"/>
    <xf numFmtId="1" fontId="0" fillId="6" borderId="0" xfId="0" applyNumberFormat="1" applyFill="1"/>
    <xf numFmtId="1" fontId="0" fillId="0" borderId="0" xfId="0" applyNumberFormat="1"/>
    <xf numFmtId="0" fontId="3" fillId="0" borderId="0" xfId="0" applyFont="1"/>
    <xf numFmtId="11" fontId="0" fillId="0" borderId="0" xfId="0" applyNumberFormat="1"/>
    <xf numFmtId="1" fontId="3" fillId="0" borderId="0" xfId="0" applyNumberFormat="1" applyFont="1"/>
    <xf numFmtId="166" fontId="0" fillId="7" borderId="12" xfId="0" applyNumberFormat="1" applyFill="1" applyBorder="1"/>
    <xf numFmtId="10" fontId="0" fillId="0" borderId="0" xfId="0" applyNumberFormat="1"/>
    <xf numFmtId="0" fontId="0" fillId="7" borderId="0" xfId="0" applyFill="1" applyAlignment="1">
      <alignment horizontal="center"/>
    </xf>
    <xf numFmtId="0" fontId="0" fillId="0" borderId="7" xfId="0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2" fontId="3" fillId="3" borderId="10" xfId="0" applyNumberFormat="1" applyFont="1" applyFill="1" applyBorder="1" applyAlignment="1">
      <alignment horizontal="center"/>
    </xf>
    <xf numFmtId="2" fontId="3" fillId="3" borderId="12" xfId="0" applyNumberFormat="1" applyFont="1" applyFill="1" applyBorder="1" applyAlignment="1">
      <alignment horizontal="center"/>
    </xf>
    <xf numFmtId="2" fontId="3" fillId="3" borderId="11" xfId="0" applyNumberFormat="1" applyFont="1" applyFill="1" applyBorder="1" applyAlignment="1">
      <alignment horizontal="center"/>
    </xf>
    <xf numFmtId="0" fontId="9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685800</xdr:colOff>
      <xdr:row>13</xdr:row>
      <xdr:rowOff>19050</xdr:rowOff>
    </xdr:from>
    <xdr:to>
      <xdr:col>12</xdr:col>
      <xdr:colOff>352425</xdr:colOff>
      <xdr:row>30</xdr:row>
      <xdr:rowOff>14027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2124075"/>
          <a:ext cx="6534150" cy="2747702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9</xdr:row>
      <xdr:rowOff>19051</xdr:rowOff>
    </xdr:from>
    <xdr:to>
      <xdr:col>20</xdr:col>
      <xdr:colOff>330434</xdr:colOff>
      <xdr:row>23</xdr:row>
      <xdr:rowOff>38101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0100" y="1476376"/>
          <a:ext cx="3778484" cy="2286000"/>
        </a:xfrm>
        <a:prstGeom prst="rect">
          <a:avLst/>
        </a:prstGeom>
      </xdr:spPr>
    </xdr:pic>
    <xdr:clientData/>
  </xdr:twoCellAnchor>
  <xdr:twoCellAnchor editAs="oneCell">
    <xdr:from>
      <xdr:col>22</xdr:col>
      <xdr:colOff>533400</xdr:colOff>
      <xdr:row>25</xdr:row>
      <xdr:rowOff>19050</xdr:rowOff>
    </xdr:from>
    <xdr:to>
      <xdr:col>25</xdr:col>
      <xdr:colOff>152219</xdr:colOff>
      <xdr:row>26</xdr:row>
      <xdr:rowOff>123792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30750" y="4067175"/>
          <a:ext cx="1447619" cy="266667"/>
        </a:xfrm>
        <a:prstGeom prst="rect">
          <a:avLst/>
        </a:prstGeom>
      </xdr:spPr>
    </xdr:pic>
    <xdr:clientData/>
  </xdr:twoCellAnchor>
  <xdr:twoCellAnchor editAs="oneCell">
    <xdr:from>
      <xdr:col>22</xdr:col>
      <xdr:colOff>523875</xdr:colOff>
      <xdr:row>27</xdr:row>
      <xdr:rowOff>95250</xdr:rowOff>
    </xdr:from>
    <xdr:to>
      <xdr:col>26</xdr:col>
      <xdr:colOff>494999</xdr:colOff>
      <xdr:row>31</xdr:row>
      <xdr:rowOff>28502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21225" y="4467225"/>
          <a:ext cx="2409524" cy="580952"/>
        </a:xfrm>
        <a:prstGeom prst="rect">
          <a:avLst/>
        </a:prstGeom>
      </xdr:spPr>
    </xdr:pic>
    <xdr:clientData/>
  </xdr:twoCellAnchor>
  <xdr:twoCellAnchor editAs="oneCell">
    <xdr:from>
      <xdr:col>22</xdr:col>
      <xdr:colOff>533400</xdr:colOff>
      <xdr:row>31</xdr:row>
      <xdr:rowOff>114300</xdr:rowOff>
    </xdr:from>
    <xdr:to>
      <xdr:col>25</xdr:col>
      <xdr:colOff>304600</xdr:colOff>
      <xdr:row>34</xdr:row>
      <xdr:rowOff>142811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0750" y="5133975"/>
          <a:ext cx="1600000" cy="514286"/>
        </a:xfrm>
        <a:prstGeom prst="rect">
          <a:avLst/>
        </a:prstGeom>
      </xdr:spPr>
    </xdr:pic>
    <xdr:clientData/>
  </xdr:twoCellAnchor>
  <xdr:twoCellAnchor editAs="oneCell">
    <xdr:from>
      <xdr:col>22</xdr:col>
      <xdr:colOff>542925</xdr:colOff>
      <xdr:row>35</xdr:row>
      <xdr:rowOff>66675</xdr:rowOff>
    </xdr:from>
    <xdr:to>
      <xdr:col>23</xdr:col>
      <xdr:colOff>238087</xdr:colOff>
      <xdr:row>39</xdr:row>
      <xdr:rowOff>47546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40275" y="5734050"/>
          <a:ext cx="304762" cy="6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13608</xdr:colOff>
      <xdr:row>61</xdr:row>
      <xdr:rowOff>13607</xdr:rowOff>
    </xdr:from>
    <xdr:to>
      <xdr:col>27</xdr:col>
      <xdr:colOff>461364</xdr:colOff>
      <xdr:row>71</xdr:row>
      <xdr:rowOff>285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28715" y="9974036"/>
          <a:ext cx="8407935" cy="1619535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8</xdr:row>
      <xdr:rowOff>-1</xdr:rowOff>
    </xdr:from>
    <xdr:to>
      <xdr:col>29</xdr:col>
      <xdr:colOff>299357</xdr:colOff>
      <xdr:row>23</xdr:row>
      <xdr:rowOff>160309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04179" y="1306285"/>
          <a:ext cx="4395107" cy="26095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390525</xdr:colOff>
      <xdr:row>8</xdr:row>
      <xdr:rowOff>66675</xdr:rowOff>
    </xdr:from>
    <xdr:to>
      <xdr:col>19</xdr:col>
      <xdr:colOff>532757</xdr:colOff>
      <xdr:row>28</xdr:row>
      <xdr:rowOff>161508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4900" y="1362075"/>
          <a:ext cx="5142857" cy="33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400050</xdr:colOff>
      <xdr:row>28</xdr:row>
      <xdr:rowOff>95250</xdr:rowOff>
    </xdr:from>
    <xdr:to>
      <xdr:col>15</xdr:col>
      <xdr:colOff>37840</xdr:colOff>
      <xdr:row>34</xdr:row>
      <xdr:rowOff>18938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34425" y="4629150"/>
          <a:ext cx="2076190" cy="8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0</xdr:rowOff>
    </xdr:from>
    <xdr:to>
      <xdr:col>20</xdr:col>
      <xdr:colOff>27962</xdr:colOff>
      <xdr:row>31</xdr:row>
      <xdr:rowOff>123344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0" y="1295400"/>
          <a:ext cx="4904762" cy="384761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29</xdr:col>
      <xdr:colOff>237486</xdr:colOff>
      <xdr:row>20</xdr:row>
      <xdr:rowOff>47376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01850" y="1295400"/>
          <a:ext cx="5114286" cy="19904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Program%20dev\FNPinertia\FNP%20Inertia%20program%20(v1.0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Plot"/>
      <sheetName val="Output"/>
      <sheetName val="Rectangular"/>
      <sheetName val="Line"/>
      <sheetName val="Radial"/>
      <sheetName val="Walkround"/>
      <sheetName val="Standard"/>
      <sheetName val="Library"/>
      <sheetName val="Assemblies"/>
      <sheetName val="Plot data"/>
      <sheetName val="FNP Inertia program (v1.0)"/>
    </sheetNames>
    <sheetDataSet>
      <sheetData sheetId="0" refreshError="1"/>
      <sheetData sheetId="1">
        <row r="2">
          <cell r="E2">
            <v>5</v>
          </cell>
          <cell r="H2">
            <v>5</v>
          </cell>
        </row>
        <row r="3">
          <cell r="E3" t="str">
            <v>All</v>
          </cell>
        </row>
        <row r="5">
          <cell r="E5">
            <v>591816.34951331187</v>
          </cell>
        </row>
        <row r="6">
          <cell r="E6">
            <v>2651.6605605039722</v>
          </cell>
        </row>
        <row r="7">
          <cell r="E7">
            <v>1.2589345669566096E-14</v>
          </cell>
        </row>
        <row r="8">
          <cell r="E8">
            <v>1436829792389.7964</v>
          </cell>
        </row>
        <row r="9">
          <cell r="E9">
            <v>5704070719487.7285</v>
          </cell>
        </row>
        <row r="10">
          <cell r="E10">
            <v>-1.52587890625E-5</v>
          </cell>
        </row>
        <row r="11">
          <cell r="E11">
            <v>1436829792389.7964</v>
          </cell>
        </row>
        <row r="12">
          <cell r="E12">
            <v>1542830214785.1665</v>
          </cell>
        </row>
        <row r="13">
          <cell r="E13">
            <v>-3.5015199784219051E-5</v>
          </cell>
        </row>
        <row r="14">
          <cell r="E14">
            <v>1436829792389.7964</v>
          </cell>
        </row>
        <row r="15">
          <cell r="E15">
            <v>1542830214785.1665</v>
          </cell>
        </row>
        <row r="16">
          <cell r="E16">
            <v>1.8926558225967694E-14</v>
          </cell>
        </row>
        <row r="17">
          <cell r="E17">
            <v>110563058.00832367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60"/>
  <sheetViews>
    <sheetView workbookViewId="0">
      <selection activeCell="I20" sqref="I20"/>
    </sheetView>
  </sheetViews>
  <sheetFormatPr defaultRowHeight="12.75" x14ac:dyDescent="0.2"/>
  <cols>
    <col min="1" max="16384" width="9.140625" style="48"/>
  </cols>
  <sheetData>
    <row r="1" spans="1:12" x14ac:dyDescent="0.2">
      <c r="A1" s="47" t="s">
        <v>227</v>
      </c>
    </row>
    <row r="2" spans="1:12" x14ac:dyDescent="0.2">
      <c r="A2" s="47"/>
    </row>
    <row r="3" spans="1:12" x14ac:dyDescent="0.2">
      <c r="A3" s="57"/>
      <c r="B3" s="57" t="s">
        <v>239</v>
      </c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 x14ac:dyDescent="0.2">
      <c r="A4" s="57"/>
      <c r="B4" s="57" t="s">
        <v>228</v>
      </c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2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2" x14ac:dyDescent="0.2">
      <c r="I6" s="57"/>
      <c r="J6" s="57"/>
      <c r="K6" s="57"/>
      <c r="L6" s="57"/>
    </row>
    <row r="7" spans="1:12" x14ac:dyDescent="0.2">
      <c r="I7" s="57"/>
      <c r="J7" s="57"/>
      <c r="K7" s="57"/>
      <c r="L7" s="57"/>
    </row>
    <row r="8" spans="1:12" x14ac:dyDescent="0.2">
      <c r="I8" s="57"/>
      <c r="J8" s="57"/>
      <c r="K8" s="57"/>
      <c r="L8" s="57"/>
    </row>
    <row r="9" spans="1:12" x14ac:dyDescent="0.2">
      <c r="I9" s="57"/>
      <c r="J9" s="57"/>
      <c r="K9" s="57"/>
      <c r="L9" s="57"/>
    </row>
    <row r="10" spans="1:12" x14ac:dyDescent="0.2">
      <c r="I10" s="57"/>
      <c r="J10" s="57"/>
      <c r="K10" s="57"/>
      <c r="L10" s="57"/>
    </row>
    <row r="11" spans="1:12" x14ac:dyDescent="0.2">
      <c r="I11" s="57"/>
      <c r="J11" s="57"/>
      <c r="K11" s="57"/>
      <c r="L11" s="57"/>
    </row>
    <row r="12" spans="1:12" x14ac:dyDescent="0.2">
      <c r="I12" s="57"/>
      <c r="J12" s="57"/>
      <c r="K12" s="57"/>
      <c r="L12" s="57"/>
    </row>
    <row r="13" spans="1:12" x14ac:dyDescent="0.2">
      <c r="I13" s="57"/>
      <c r="J13" s="57"/>
      <c r="K13" s="57"/>
      <c r="L13" s="57"/>
    </row>
    <row r="14" spans="1:12" x14ac:dyDescent="0.2">
      <c r="I14" s="57"/>
      <c r="J14" s="57"/>
      <c r="K14" s="57"/>
      <c r="L14" s="57"/>
    </row>
    <row r="15" spans="1:12" x14ac:dyDescent="0.2">
      <c r="I15" s="57"/>
      <c r="J15" s="57"/>
      <c r="K15" s="57"/>
      <c r="L15" s="57"/>
    </row>
    <row r="16" spans="1:12" x14ac:dyDescent="0.2">
      <c r="I16" s="57"/>
      <c r="J16" s="57"/>
      <c r="K16" s="57"/>
      <c r="L16" s="57"/>
    </row>
    <row r="17" spans="1:12" x14ac:dyDescent="0.2">
      <c r="I17" s="57"/>
      <c r="J17" s="57"/>
      <c r="K17" s="57"/>
      <c r="L17" s="57"/>
    </row>
    <row r="18" spans="1:12" x14ac:dyDescent="0.2">
      <c r="I18" s="57"/>
      <c r="J18" s="57"/>
      <c r="K18" s="57"/>
      <c r="L18" s="57"/>
    </row>
    <row r="19" spans="1:12" x14ac:dyDescent="0.2">
      <c r="I19" s="57"/>
      <c r="J19" s="57"/>
      <c r="K19" s="57"/>
      <c r="L19" s="57"/>
    </row>
    <row r="20" spans="1:12" x14ac:dyDescent="0.2">
      <c r="I20" s="57"/>
      <c r="J20" s="57"/>
      <c r="K20" s="57"/>
      <c r="L20" s="57"/>
    </row>
    <row r="21" spans="1:12" x14ac:dyDescent="0.2">
      <c r="I21" s="57"/>
      <c r="J21" s="57"/>
      <c r="K21" s="57"/>
      <c r="L21" s="57"/>
    </row>
    <row r="22" spans="1:12" x14ac:dyDescent="0.2">
      <c r="I22" s="57"/>
      <c r="J22" s="57"/>
      <c r="K22" s="57"/>
      <c r="L22" s="57"/>
    </row>
    <row r="23" spans="1:12" x14ac:dyDescent="0.2">
      <c r="I23" s="57"/>
      <c r="J23" s="57"/>
      <c r="K23" s="57"/>
      <c r="L23" s="57"/>
    </row>
    <row r="24" spans="1:12" x14ac:dyDescent="0.2">
      <c r="I24" s="57"/>
      <c r="J24" s="57"/>
      <c r="K24" s="57"/>
      <c r="L24" s="57"/>
    </row>
    <row r="25" spans="1:12" x14ac:dyDescent="0.2">
      <c r="I25" s="57"/>
      <c r="J25" s="57"/>
      <c r="K25" s="57"/>
      <c r="L25" s="57"/>
    </row>
    <row r="26" spans="1:12" x14ac:dyDescent="0.2">
      <c r="I26" s="57"/>
      <c r="J26" s="57"/>
      <c r="K26" s="57"/>
      <c r="L26" s="57"/>
    </row>
    <row r="27" spans="1:12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</row>
    <row r="28" spans="1:12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</row>
    <row r="29" spans="1:12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</row>
    <row r="30" spans="1:12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1:12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</row>
    <row r="32" spans="1:12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2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</row>
    <row r="34" spans="1:12" x14ac:dyDescent="0.2">
      <c r="A34" s="57"/>
      <c r="B34" s="57"/>
      <c r="C34" s="57"/>
      <c r="D34" s="57"/>
      <c r="E34" s="57"/>
      <c r="F34" s="57"/>
      <c r="G34" s="57"/>
      <c r="H34" s="58"/>
      <c r="I34" s="58"/>
      <c r="J34" s="58"/>
      <c r="K34" s="58"/>
      <c r="L34" s="58"/>
    </row>
    <row r="35" spans="1:12" x14ac:dyDescent="0.2">
      <c r="A35" s="57"/>
      <c r="B35" s="57"/>
      <c r="C35" s="57"/>
      <c r="D35" s="57"/>
      <c r="E35" s="57"/>
      <c r="F35" s="57"/>
      <c r="G35" s="57"/>
      <c r="H35" s="58"/>
      <c r="I35" s="58"/>
      <c r="J35" s="58"/>
      <c r="K35" s="58"/>
      <c r="L35" s="58"/>
    </row>
    <row r="36" spans="1:12" x14ac:dyDescent="0.2">
      <c r="A36" s="57"/>
      <c r="B36" s="57"/>
      <c r="C36" s="57"/>
      <c r="D36" s="57"/>
      <c r="E36" s="57"/>
      <c r="F36" s="57"/>
      <c r="G36" s="57"/>
      <c r="H36" s="58"/>
      <c r="I36" s="58"/>
      <c r="J36" s="58"/>
      <c r="K36" s="58"/>
      <c r="L36" s="58"/>
    </row>
    <row r="37" spans="1:12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</row>
    <row r="41" spans="1:12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</row>
    <row r="42" spans="1:12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</row>
    <row r="43" spans="1:12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</row>
    <row r="44" spans="1:12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</row>
    <row r="45" spans="1:12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</row>
    <row r="46" spans="1:12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</row>
    <row r="47" spans="1:12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</row>
    <row r="48" spans="1:12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</row>
    <row r="49" spans="1:12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</row>
    <row r="50" spans="1:12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</row>
    <row r="51" spans="1:12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</row>
    <row r="52" spans="1:12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</row>
    <row r="53" spans="1:12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</row>
    <row r="54" spans="1:12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</row>
    <row r="55" spans="1:12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</row>
    <row r="56" spans="1:12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</row>
    <row r="57" spans="1:12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</row>
    <row r="58" spans="1:12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</row>
    <row r="59" spans="1:12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</row>
    <row r="60" spans="1:12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79" fitToHeight="0" orientation="portrait" horizontalDpi="4294967292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27"/>
    <pageSetUpPr fitToPage="1"/>
  </sheetPr>
  <dimension ref="A1:F14"/>
  <sheetViews>
    <sheetView zoomScaleNormal="100" workbookViewId="0">
      <selection activeCell="D20" sqref="D20"/>
    </sheetView>
  </sheetViews>
  <sheetFormatPr defaultColWidth="0" defaultRowHeight="12.75" x14ac:dyDescent="0.2"/>
  <cols>
    <col min="1" max="1" width="5.7109375" style="1" customWidth="1"/>
    <col min="2" max="2" width="25.7109375" style="1" customWidth="1"/>
    <col min="3" max="3" width="5.7109375" style="8" customWidth="1"/>
    <col min="4" max="4" width="50.7109375" style="1" customWidth="1"/>
    <col min="5" max="5" width="5.7109375" style="1" customWidth="1"/>
    <col min="6" max="6" width="10.7109375" style="1" customWidth="1"/>
    <col min="7" max="7" width="9.140625" style="1" customWidth="1"/>
    <col min="8" max="16384" width="0" style="1" hidden="1"/>
  </cols>
  <sheetData>
    <row r="1" spans="1:6" x14ac:dyDescent="0.2">
      <c r="B1" s="2" t="s">
        <v>44</v>
      </c>
      <c r="C1" s="1"/>
      <c r="F1" s="3"/>
    </row>
    <row r="2" spans="1:6" x14ac:dyDescent="0.2">
      <c r="B2" s="3"/>
      <c r="C2" s="1"/>
    </row>
    <row r="3" spans="1:6" x14ac:dyDescent="0.2">
      <c r="B3" s="4" t="s">
        <v>141</v>
      </c>
      <c r="C3" s="1"/>
    </row>
    <row r="4" spans="1:6" x14ac:dyDescent="0.2">
      <c r="B4" s="5"/>
      <c r="C4" s="1"/>
    </row>
    <row r="5" spans="1:6" x14ac:dyDescent="0.2">
      <c r="B5" s="6" t="s">
        <v>1</v>
      </c>
      <c r="C5" s="1"/>
      <c r="D5" s="8" t="s">
        <v>211</v>
      </c>
      <c r="F5" s="6" t="s">
        <v>0</v>
      </c>
    </row>
    <row r="6" spans="1:6" x14ac:dyDescent="0.2">
      <c r="A6" s="9" t="s">
        <v>3</v>
      </c>
      <c r="B6" s="64" t="s">
        <v>301</v>
      </c>
      <c r="C6" s="1"/>
      <c r="D6" s="64" t="s">
        <v>298</v>
      </c>
      <c r="F6" s="7" t="s">
        <v>299</v>
      </c>
    </row>
    <row r="7" spans="1:6" x14ac:dyDescent="0.2">
      <c r="A7" s="9" t="s">
        <v>4</v>
      </c>
      <c r="B7" s="11"/>
      <c r="C7" s="1"/>
      <c r="D7" s="11"/>
    </row>
    <row r="8" spans="1:6" x14ac:dyDescent="0.2">
      <c r="A8" s="9" t="s">
        <v>6</v>
      </c>
      <c r="B8" s="12"/>
      <c r="C8" s="1"/>
      <c r="D8" s="12"/>
      <c r="F8" s="3" t="s">
        <v>2</v>
      </c>
    </row>
    <row r="9" spans="1:6" x14ac:dyDescent="0.2">
      <c r="B9" s="3"/>
      <c r="C9" s="1"/>
      <c r="F9" s="49">
        <f ca="1">TODAY()</f>
        <v>43031</v>
      </c>
    </row>
    <row r="10" spans="1:6" x14ac:dyDescent="0.2">
      <c r="B10" s="3"/>
      <c r="C10" s="1"/>
      <c r="F10" s="66"/>
    </row>
    <row r="11" spans="1:6" x14ac:dyDescent="0.2">
      <c r="D11" s="8" t="s">
        <v>210</v>
      </c>
      <c r="F11" s="6" t="s">
        <v>5</v>
      </c>
    </row>
    <row r="12" spans="1:6" x14ac:dyDescent="0.2">
      <c r="D12" s="64" t="s">
        <v>297</v>
      </c>
      <c r="F12" s="67" t="s">
        <v>300</v>
      </c>
    </row>
    <row r="13" spans="1:6" x14ac:dyDescent="0.2">
      <c r="D13" s="65" t="s">
        <v>296</v>
      </c>
    </row>
    <row r="14" spans="1:6" x14ac:dyDescent="0.2">
      <c r="D14" s="12" t="s">
        <v>295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85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27"/>
    <pageSetUpPr fitToPage="1"/>
  </sheetPr>
  <dimension ref="B1:B15"/>
  <sheetViews>
    <sheetView zoomScaleNormal="100"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2" width="90.7109375" style="19" customWidth="1"/>
    <col min="3" max="3" width="9.140625" style="1" customWidth="1"/>
    <col min="4" max="16384" width="0" style="1" hidden="1"/>
  </cols>
  <sheetData>
    <row r="1" spans="2:2" x14ac:dyDescent="0.2">
      <c r="B1" s="2" t="str">
        <f>+TTL!B1</f>
        <v>Program NODLE version 3.06</v>
      </c>
    </row>
    <row r="2" spans="2:2" x14ac:dyDescent="0.2">
      <c r="B2" s="3"/>
    </row>
    <row r="3" spans="2:2" x14ac:dyDescent="0.2">
      <c r="B3" s="13" t="s">
        <v>125</v>
      </c>
    </row>
    <row r="4" spans="2:2" x14ac:dyDescent="0.2">
      <c r="B4" s="15" t="s">
        <v>7</v>
      </c>
    </row>
    <row r="5" spans="2:2" x14ac:dyDescent="0.2">
      <c r="B5" s="17" t="s">
        <v>8</v>
      </c>
    </row>
    <row r="6" spans="2:2" x14ac:dyDescent="0.2">
      <c r="B6" s="61" t="s">
        <v>293</v>
      </c>
    </row>
    <row r="7" spans="2:2" x14ac:dyDescent="0.2">
      <c r="B7" s="60" t="s">
        <v>302</v>
      </c>
    </row>
    <row r="8" spans="2:2" x14ac:dyDescent="0.2">
      <c r="B8" s="60" t="s">
        <v>306</v>
      </c>
    </row>
    <row r="9" spans="2:2" x14ac:dyDescent="0.2">
      <c r="B9" s="60" t="s">
        <v>305</v>
      </c>
    </row>
    <row r="10" spans="2:2" x14ac:dyDescent="0.2">
      <c r="B10" s="60" t="s">
        <v>304</v>
      </c>
    </row>
    <row r="11" spans="2:2" x14ac:dyDescent="0.2">
      <c r="B11" s="60" t="s">
        <v>307</v>
      </c>
    </row>
    <row r="12" spans="2:2" x14ac:dyDescent="0.2">
      <c r="B12" s="60" t="s">
        <v>376</v>
      </c>
    </row>
    <row r="13" spans="2:2" x14ac:dyDescent="0.2">
      <c r="B13" s="60" t="s">
        <v>377</v>
      </c>
    </row>
    <row r="14" spans="2:2" x14ac:dyDescent="0.2">
      <c r="B14" s="60" t="s">
        <v>394</v>
      </c>
    </row>
    <row r="15" spans="2:2" x14ac:dyDescent="0.2">
      <c r="B15" s="60" t="s">
        <v>426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92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27"/>
    <pageSetUpPr fitToPage="1"/>
  </sheetPr>
  <dimension ref="B1:F32"/>
  <sheetViews>
    <sheetView zoomScaleNormal="100" workbookViewId="0">
      <selection activeCell="D30" sqref="D30"/>
    </sheetView>
  </sheetViews>
  <sheetFormatPr defaultColWidth="0" defaultRowHeight="12.75" x14ac:dyDescent="0.2"/>
  <cols>
    <col min="1" max="1" width="5.7109375" style="1" customWidth="1"/>
    <col min="2" max="2" width="9.140625" style="1" customWidth="1"/>
    <col min="3" max="3" width="34" style="1" customWidth="1"/>
    <col min="4" max="4" width="9.140625" style="8" customWidth="1"/>
    <col min="5" max="5" width="9.140625" style="1" customWidth="1"/>
    <col min="6" max="16384" width="0" style="1" hidden="1"/>
  </cols>
  <sheetData>
    <row r="1" spans="2:4" x14ac:dyDescent="0.2">
      <c r="B1" s="2" t="str">
        <f>+RCO!B1</f>
        <v>Program NODLE version 3.06</v>
      </c>
    </row>
    <row r="3" spans="2:4" x14ac:dyDescent="0.2">
      <c r="B3" s="4" t="s">
        <v>140</v>
      </c>
    </row>
    <row r="4" spans="2:4" x14ac:dyDescent="0.2">
      <c r="B4" s="14" t="s">
        <v>9</v>
      </c>
    </row>
    <row r="5" spans="2:4" x14ac:dyDescent="0.2">
      <c r="C5" s="1" t="s">
        <v>45</v>
      </c>
      <c r="D5" s="64" t="s">
        <v>81</v>
      </c>
    </row>
    <row r="6" spans="2:4" x14ac:dyDescent="0.2">
      <c r="C6" s="1" t="s">
        <v>46</v>
      </c>
      <c r="D6" s="65" t="s">
        <v>81</v>
      </c>
    </row>
    <row r="7" spans="2:4" x14ac:dyDescent="0.2">
      <c r="C7" s="1" t="s">
        <v>47</v>
      </c>
      <c r="D7" s="65" t="s">
        <v>81</v>
      </c>
    </row>
    <row r="8" spans="2:4" x14ac:dyDescent="0.2">
      <c r="C8" s="1" t="s">
        <v>48</v>
      </c>
      <c r="D8" s="65" t="s">
        <v>82</v>
      </c>
    </row>
    <row r="9" spans="2:4" x14ac:dyDescent="0.2">
      <c r="C9" s="1" t="s">
        <v>49</v>
      </c>
      <c r="D9" s="65" t="s">
        <v>81</v>
      </c>
    </row>
    <row r="10" spans="2:4" x14ac:dyDescent="0.2">
      <c r="C10" s="1" t="s">
        <v>50</v>
      </c>
      <c r="D10" s="11"/>
    </row>
    <row r="11" spans="2:4" x14ac:dyDescent="0.2">
      <c r="C11" s="1" t="s">
        <v>51</v>
      </c>
      <c r="D11" s="12"/>
    </row>
    <row r="13" spans="2:4" x14ac:dyDescent="0.2">
      <c r="B13" s="14" t="s">
        <v>10</v>
      </c>
    </row>
    <row r="14" spans="2:4" x14ac:dyDescent="0.2">
      <c r="C14" s="1" t="s">
        <v>52</v>
      </c>
      <c r="D14" s="10"/>
    </row>
    <row r="15" spans="2:4" x14ac:dyDescent="0.2">
      <c r="C15" s="1" t="s">
        <v>53</v>
      </c>
      <c r="D15" s="11"/>
    </row>
    <row r="16" spans="2:4" x14ac:dyDescent="0.2">
      <c r="C16" s="1" t="s">
        <v>54</v>
      </c>
      <c r="D16" s="11"/>
    </row>
    <row r="17" spans="2:6" x14ac:dyDescent="0.2">
      <c r="C17" s="1" t="s">
        <v>55</v>
      </c>
      <c r="D17" s="11"/>
    </row>
    <row r="18" spans="2:6" x14ac:dyDescent="0.2">
      <c r="C18" s="1" t="s">
        <v>59</v>
      </c>
      <c r="D18" s="11"/>
      <c r="E18" s="6"/>
      <c r="F18" s="6"/>
    </row>
    <row r="19" spans="2:6" x14ac:dyDescent="0.2">
      <c r="C19" s="1" t="s">
        <v>60</v>
      </c>
      <c r="D19" s="11"/>
      <c r="E19" s="6"/>
      <c r="F19" s="6"/>
    </row>
    <row r="20" spans="2:6" x14ac:dyDescent="0.2">
      <c r="C20" s="1" t="s">
        <v>61</v>
      </c>
      <c r="D20" s="11"/>
      <c r="E20" s="6"/>
      <c r="F20" s="6"/>
    </row>
    <row r="21" spans="2:6" x14ac:dyDescent="0.2">
      <c r="C21" s="1" t="s">
        <v>56</v>
      </c>
      <c r="D21" s="11"/>
    </row>
    <row r="22" spans="2:6" x14ac:dyDescent="0.2">
      <c r="C22" s="1" t="s">
        <v>42</v>
      </c>
      <c r="D22" s="11"/>
    </row>
    <row r="23" spans="2:6" x14ac:dyDescent="0.2">
      <c r="C23" s="1" t="s">
        <v>57</v>
      </c>
      <c r="D23" s="12"/>
    </row>
    <row r="25" spans="2:6" x14ac:dyDescent="0.2">
      <c r="B25" s="14" t="s">
        <v>43</v>
      </c>
    </row>
    <row r="26" spans="2:6" x14ac:dyDescent="0.2">
      <c r="C26" s="1" t="s">
        <v>58</v>
      </c>
      <c r="D26" s="67">
        <v>200</v>
      </c>
    </row>
    <row r="27" spans="2:6" x14ac:dyDescent="0.2">
      <c r="D27" s="69"/>
    </row>
    <row r="28" spans="2:6" x14ac:dyDescent="0.2">
      <c r="B28" s="66" t="s">
        <v>351</v>
      </c>
      <c r="D28" s="94">
        <v>27</v>
      </c>
    </row>
    <row r="29" spans="2:6" x14ac:dyDescent="0.2">
      <c r="B29" s="66" t="s">
        <v>352</v>
      </c>
      <c r="D29" s="94">
        <v>6</v>
      </c>
    </row>
    <row r="30" spans="2:6" x14ac:dyDescent="0.2">
      <c r="B30" s="66" t="s">
        <v>427</v>
      </c>
      <c r="D30" s="104">
        <f>D28*D29</f>
        <v>162</v>
      </c>
    </row>
    <row r="31" spans="2:6" x14ac:dyDescent="0.2">
      <c r="B31" s="78" t="s">
        <v>428</v>
      </c>
    </row>
    <row r="32" spans="2:6" x14ac:dyDescent="0.2">
      <c r="B32" s="78" t="s">
        <v>429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27"/>
    <pageSetUpPr fitToPage="1"/>
  </sheetPr>
  <dimension ref="B1:H7"/>
  <sheetViews>
    <sheetView zoomScaleNormal="100" workbookViewId="0">
      <pane ySplit="5" topLeftCell="A6" activePane="bottomLeft" state="frozen"/>
      <selection pane="bottomLeft" activeCell="D16" sqref="D16"/>
    </sheetView>
  </sheetViews>
  <sheetFormatPr defaultColWidth="0" defaultRowHeight="12.75" x14ac:dyDescent="0.2"/>
  <cols>
    <col min="1" max="1" width="5.7109375" style="1" customWidth="1"/>
    <col min="2" max="2" width="9.140625" style="21" customWidth="1"/>
    <col min="3" max="3" width="23.42578125" style="21" customWidth="1"/>
    <col min="4" max="6" width="14.7109375" style="21" customWidth="1"/>
    <col min="7" max="7" width="14.7109375" style="11" customWidth="1"/>
    <col min="8" max="8" width="9.140625" style="22" customWidth="1"/>
    <col min="9" max="16384" width="0" style="1" hidden="1"/>
  </cols>
  <sheetData>
    <row r="1" spans="2:7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</row>
    <row r="2" spans="2:7" s="3" customFormat="1" x14ac:dyDescent="0.2">
      <c r="B2" s="6"/>
      <c r="C2" s="6"/>
      <c r="D2" s="6"/>
      <c r="E2" s="6"/>
      <c r="F2" s="6"/>
      <c r="G2" s="6"/>
    </row>
    <row r="3" spans="2:7" s="3" customFormat="1" x14ac:dyDescent="0.2">
      <c r="B3" s="4" t="s">
        <v>139</v>
      </c>
      <c r="C3" s="6"/>
      <c r="D3" s="6"/>
      <c r="E3" s="6"/>
      <c r="F3" s="6"/>
      <c r="G3" s="6"/>
    </row>
    <row r="4" spans="2:7" x14ac:dyDescent="0.2">
      <c r="B4" s="106" t="s">
        <v>19</v>
      </c>
      <c r="C4" s="107"/>
      <c r="D4" s="45" t="s">
        <v>22</v>
      </c>
      <c r="E4" s="16" t="s">
        <v>23</v>
      </c>
      <c r="F4" s="15" t="s">
        <v>24</v>
      </c>
      <c r="G4" s="15" t="s">
        <v>208</v>
      </c>
    </row>
    <row r="5" spans="2:7" x14ac:dyDescent="0.2">
      <c r="B5" s="18" t="s">
        <v>25</v>
      </c>
      <c r="C5" s="18" t="s">
        <v>20</v>
      </c>
      <c r="D5" s="18" t="s">
        <v>62</v>
      </c>
      <c r="E5" s="18" t="s">
        <v>62</v>
      </c>
      <c r="F5" s="17" t="s">
        <v>63</v>
      </c>
      <c r="G5" s="17" t="s">
        <v>209</v>
      </c>
    </row>
    <row r="6" spans="2:7" x14ac:dyDescent="0.2">
      <c r="B6" s="21">
        <v>1</v>
      </c>
      <c r="C6" s="62" t="s">
        <v>339</v>
      </c>
      <c r="D6" s="87">
        <v>70000000000</v>
      </c>
      <c r="E6" s="87">
        <v>27000000000</v>
      </c>
      <c r="F6" s="87">
        <f>2700*9.81</f>
        <v>26487</v>
      </c>
      <c r="G6" s="88">
        <v>2.3E-5</v>
      </c>
    </row>
    <row r="7" spans="2:7" x14ac:dyDescent="0.2">
      <c r="B7" s="21">
        <v>2</v>
      </c>
      <c r="C7" s="62" t="s">
        <v>341</v>
      </c>
      <c r="D7" s="68">
        <f>D6</f>
        <v>70000000000</v>
      </c>
      <c r="E7" s="68">
        <f>E6</f>
        <v>27000000000</v>
      </c>
      <c r="F7" s="89">
        <v>0</v>
      </c>
      <c r="G7" s="86">
        <f>G6</f>
        <v>2.3E-5</v>
      </c>
    </row>
  </sheetData>
  <mergeCells count="1">
    <mergeCell ref="B4:C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7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indexed="27"/>
    <pageSetUpPr fitToPage="1"/>
  </sheetPr>
  <dimension ref="B1:Z1542"/>
  <sheetViews>
    <sheetView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L9" sqref="L9"/>
    </sheetView>
  </sheetViews>
  <sheetFormatPr defaultColWidth="9.140625" defaultRowHeight="12.75" x14ac:dyDescent="0.2"/>
  <cols>
    <col min="1" max="1" width="5.7109375" style="1" customWidth="1"/>
    <col min="2" max="3" width="9.140625" style="21" customWidth="1"/>
    <col min="4" max="13" width="14.7109375" style="21" customWidth="1"/>
    <col min="14" max="14" width="9.140625" style="22" customWidth="1"/>
    <col min="15" max="16384" width="9.140625" style="1"/>
  </cols>
  <sheetData>
    <row r="1" spans="2:26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26" s="3" customFormat="1" x14ac:dyDescent="0.2">
      <c r="B2" s="23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26" s="3" customFormat="1" x14ac:dyDescent="0.2">
      <c r="B3" s="4" t="s">
        <v>138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26" x14ac:dyDescent="0.2">
      <c r="B4" s="16" t="s">
        <v>12</v>
      </c>
      <c r="C4" s="16" t="s">
        <v>19</v>
      </c>
      <c r="D4" s="16" t="s">
        <v>70</v>
      </c>
      <c r="E4" s="106" t="s">
        <v>71</v>
      </c>
      <c r="F4" s="107"/>
      <c r="G4" s="16" t="s">
        <v>72</v>
      </c>
      <c r="H4" s="106" t="s">
        <v>73</v>
      </c>
      <c r="I4" s="107"/>
      <c r="J4" s="106" t="s">
        <v>21</v>
      </c>
      <c r="K4" s="107"/>
      <c r="L4" s="106" t="s">
        <v>78</v>
      </c>
      <c r="M4" s="107"/>
    </row>
    <row r="5" spans="2:26" x14ac:dyDescent="0.2">
      <c r="B5" s="18" t="s">
        <v>25</v>
      </c>
      <c r="C5" s="18" t="s">
        <v>25</v>
      </c>
      <c r="D5" s="18" t="s">
        <v>64</v>
      </c>
      <c r="E5" s="18" t="s">
        <v>65</v>
      </c>
      <c r="F5" s="18" t="s">
        <v>66</v>
      </c>
      <c r="G5" s="18" t="s">
        <v>67</v>
      </c>
      <c r="H5" s="18" t="s">
        <v>68</v>
      </c>
      <c r="I5" s="18" t="s">
        <v>69</v>
      </c>
      <c r="J5" s="17" t="s">
        <v>74</v>
      </c>
      <c r="K5" s="46" t="s">
        <v>75</v>
      </c>
      <c r="L5" s="18" t="s">
        <v>76</v>
      </c>
      <c r="M5" s="18" t="s">
        <v>77</v>
      </c>
    </row>
    <row r="6" spans="2:26" x14ac:dyDescent="0.2">
      <c r="B6" s="63" t="s">
        <v>294</v>
      </c>
    </row>
    <row r="7" spans="2:26" x14ac:dyDescent="0.2">
      <c r="B7" s="21">
        <v>101</v>
      </c>
      <c r="C7" s="21">
        <v>1</v>
      </c>
      <c r="D7" s="70">
        <v>6.3569999999999998E-3</v>
      </c>
      <c r="E7" s="70">
        <v>3.0639999999999999E-3</v>
      </c>
      <c r="F7" s="70">
        <v>2.9434399999999999E-3</v>
      </c>
      <c r="G7" s="70">
        <v>2.5662800000000001E-5</v>
      </c>
      <c r="H7" s="70">
        <v>3.0358500000000001E-5</v>
      </c>
      <c r="I7" s="70">
        <v>1.0203999999999999E-5</v>
      </c>
      <c r="J7" s="59"/>
      <c r="W7" s="79" t="s">
        <v>347</v>
      </c>
      <c r="Z7" s="66" t="s">
        <v>348</v>
      </c>
    </row>
    <row r="8" spans="2:26" x14ac:dyDescent="0.2">
      <c r="B8" s="21">
        <v>102</v>
      </c>
      <c r="C8" s="21">
        <v>1</v>
      </c>
      <c r="D8" s="71">
        <f t="array" ref="D8:I8">$D$7:$I$7</f>
        <v>6.3569999999999998E-3</v>
      </c>
      <c r="E8" s="71">
        <v>3.0639999999999999E-3</v>
      </c>
      <c r="F8" s="71">
        <v>2.9434399999999999E-3</v>
      </c>
      <c r="G8" s="71">
        <v>2.5662800000000001E-5</v>
      </c>
      <c r="H8" s="71">
        <v>3.0358500000000001E-5</v>
      </c>
      <c r="I8" s="71">
        <v>1.0203999999999999E-5</v>
      </c>
      <c r="O8" s="79" t="s">
        <v>310</v>
      </c>
    </row>
    <row r="9" spans="2:26" x14ac:dyDescent="0.2">
      <c r="B9" s="21">
        <v>103</v>
      </c>
      <c r="C9" s="21">
        <v>1</v>
      </c>
      <c r="D9" s="71">
        <f t="array" ref="D9:I9">$D$7:$I$7</f>
        <v>6.3569999999999998E-3</v>
      </c>
      <c r="E9" s="71">
        <v>3.0639999999999999E-3</v>
      </c>
      <c r="F9" s="71">
        <v>2.9434399999999999E-3</v>
      </c>
      <c r="G9" s="71">
        <v>2.5662800000000001E-5</v>
      </c>
      <c r="H9" s="71">
        <v>3.0358500000000001E-5</v>
      </c>
      <c r="I9" s="71">
        <v>1.0203999999999999E-5</v>
      </c>
    </row>
    <row r="10" spans="2:26" x14ac:dyDescent="0.2">
      <c r="B10" s="21">
        <v>104</v>
      </c>
      <c r="C10" s="21">
        <v>1</v>
      </c>
      <c r="D10" s="71">
        <f t="array" ref="D10:I10">$D$7:$I$7</f>
        <v>6.3569999999999998E-3</v>
      </c>
      <c r="E10" s="71">
        <v>3.0639999999999999E-3</v>
      </c>
      <c r="F10" s="71">
        <v>2.9434399999999999E-3</v>
      </c>
      <c r="G10" s="71">
        <v>2.5662800000000001E-5</v>
      </c>
      <c r="H10" s="71">
        <v>3.0358500000000001E-5</v>
      </c>
      <c r="I10" s="71">
        <v>1.0203999999999999E-5</v>
      </c>
    </row>
    <row r="11" spans="2:26" x14ac:dyDescent="0.2">
      <c r="B11" s="21">
        <v>105</v>
      </c>
      <c r="C11" s="21">
        <v>1</v>
      </c>
      <c r="D11" s="71">
        <f t="array" ref="D11:I11">$D$7:$I$7</f>
        <v>6.3569999999999998E-3</v>
      </c>
      <c r="E11" s="71">
        <v>3.0639999999999999E-3</v>
      </c>
      <c r="F11" s="71">
        <v>2.9434399999999999E-3</v>
      </c>
      <c r="G11" s="71">
        <v>2.5662800000000001E-5</v>
      </c>
      <c r="H11" s="71">
        <v>3.0358500000000001E-5</v>
      </c>
      <c r="I11" s="71">
        <v>1.0203999999999999E-5</v>
      </c>
    </row>
    <row r="12" spans="2:26" x14ac:dyDescent="0.2">
      <c r="B12" s="21">
        <v>106</v>
      </c>
      <c r="C12" s="21">
        <v>1</v>
      </c>
      <c r="D12" s="71">
        <f t="array" ref="D12:I12">$D$7:$I$7</f>
        <v>6.3569999999999998E-3</v>
      </c>
      <c r="E12" s="71">
        <v>3.0639999999999999E-3</v>
      </c>
      <c r="F12" s="71">
        <v>2.9434399999999999E-3</v>
      </c>
      <c r="G12" s="71">
        <v>2.5662800000000001E-5</v>
      </c>
      <c r="H12" s="71">
        <v>3.0358500000000001E-5</v>
      </c>
      <c r="I12" s="71">
        <v>1.0203999999999999E-5</v>
      </c>
    </row>
    <row r="13" spans="2:26" x14ac:dyDescent="0.2">
      <c r="B13" s="21">
        <v>107</v>
      </c>
      <c r="C13" s="21">
        <v>1</v>
      </c>
      <c r="D13" s="71">
        <f t="array" ref="D13:I13">$D$7:$I$7</f>
        <v>6.3569999999999998E-3</v>
      </c>
      <c r="E13" s="71">
        <v>3.0639999999999999E-3</v>
      </c>
      <c r="F13" s="71">
        <v>2.9434399999999999E-3</v>
      </c>
      <c r="G13" s="71">
        <v>2.5662800000000001E-5</v>
      </c>
      <c r="H13" s="71">
        <v>3.0358500000000001E-5</v>
      </c>
      <c r="I13" s="71">
        <v>1.0203999999999999E-5</v>
      </c>
    </row>
    <row r="14" spans="2:26" x14ac:dyDescent="0.2">
      <c r="B14" s="21">
        <v>108</v>
      </c>
      <c r="C14" s="21">
        <v>1</v>
      </c>
      <c r="D14" s="71">
        <f t="array" ref="D14:I14">$D$7:$I$7</f>
        <v>6.3569999999999998E-3</v>
      </c>
      <c r="E14" s="71">
        <v>3.0639999999999999E-3</v>
      </c>
      <c r="F14" s="71">
        <v>2.9434399999999999E-3</v>
      </c>
      <c r="G14" s="71">
        <v>2.5662800000000001E-5</v>
      </c>
      <c r="H14" s="71">
        <v>3.0358500000000001E-5</v>
      </c>
      <c r="I14" s="71">
        <v>1.0203999999999999E-5</v>
      </c>
    </row>
    <row r="15" spans="2:26" x14ac:dyDescent="0.2">
      <c r="B15" s="21">
        <v>109</v>
      </c>
      <c r="C15" s="21">
        <v>1</v>
      </c>
      <c r="D15" s="71">
        <f t="array" ref="D15:I15">$D$7:$I$7</f>
        <v>6.3569999999999998E-3</v>
      </c>
      <c r="E15" s="71">
        <v>3.0639999999999999E-3</v>
      </c>
      <c r="F15" s="71">
        <v>2.9434399999999999E-3</v>
      </c>
      <c r="G15" s="71">
        <v>2.5662800000000001E-5</v>
      </c>
      <c r="H15" s="71">
        <v>3.0358500000000001E-5</v>
      </c>
      <c r="I15" s="71">
        <v>1.0203999999999999E-5</v>
      </c>
    </row>
    <row r="16" spans="2:26" x14ac:dyDescent="0.2">
      <c r="B16" s="21">
        <v>110</v>
      </c>
      <c r="C16" s="21">
        <v>1</v>
      </c>
      <c r="D16" s="71">
        <f t="array" ref="D16:I16">$D$7:$I$7</f>
        <v>6.3569999999999998E-3</v>
      </c>
      <c r="E16" s="71">
        <v>3.0639999999999999E-3</v>
      </c>
      <c r="F16" s="71">
        <v>2.9434399999999999E-3</v>
      </c>
      <c r="G16" s="71">
        <v>2.5662800000000001E-5</v>
      </c>
      <c r="H16" s="71">
        <v>3.0358500000000001E-5</v>
      </c>
      <c r="I16" s="71">
        <v>1.0203999999999999E-5</v>
      </c>
    </row>
    <row r="17" spans="2:22" x14ac:dyDescent="0.2">
      <c r="B17" s="21">
        <v>111</v>
      </c>
      <c r="C17" s="21">
        <v>1</v>
      </c>
      <c r="D17" s="71">
        <f t="array" ref="D17:I17">$D$7:$I$7</f>
        <v>6.3569999999999998E-3</v>
      </c>
      <c r="E17" s="71">
        <v>3.0639999999999999E-3</v>
      </c>
      <c r="F17" s="71">
        <v>2.9434399999999999E-3</v>
      </c>
      <c r="G17" s="71">
        <v>2.5662800000000001E-5</v>
      </c>
      <c r="H17" s="71">
        <v>3.0358500000000001E-5</v>
      </c>
      <c r="I17" s="71">
        <v>1.0203999999999999E-5</v>
      </c>
    </row>
    <row r="18" spans="2:22" x14ac:dyDescent="0.2">
      <c r="B18" s="21">
        <v>112</v>
      </c>
      <c r="C18" s="21">
        <v>1</v>
      </c>
      <c r="D18" s="71">
        <f t="array" ref="D18:I18">$D$7:$I$7</f>
        <v>6.3569999999999998E-3</v>
      </c>
      <c r="E18" s="71">
        <v>3.0639999999999999E-3</v>
      </c>
      <c r="F18" s="71">
        <v>2.9434399999999999E-3</v>
      </c>
      <c r="G18" s="71">
        <v>2.5662800000000001E-5</v>
      </c>
      <c r="H18" s="71">
        <v>3.0358500000000001E-5</v>
      </c>
      <c r="I18" s="71">
        <v>1.0203999999999999E-5</v>
      </c>
    </row>
    <row r="19" spans="2:22" x14ac:dyDescent="0.2">
      <c r="B19" s="21">
        <v>113</v>
      </c>
      <c r="C19" s="21">
        <v>1</v>
      </c>
      <c r="D19" s="71">
        <f t="array" ref="D19:I19">$D$7:$I$7</f>
        <v>6.3569999999999998E-3</v>
      </c>
      <c r="E19" s="71">
        <v>3.0639999999999999E-3</v>
      </c>
      <c r="F19" s="71">
        <v>2.9434399999999999E-3</v>
      </c>
      <c r="G19" s="71">
        <v>2.5662800000000001E-5</v>
      </c>
      <c r="H19" s="71">
        <v>3.0358500000000001E-5</v>
      </c>
      <c r="I19" s="71">
        <v>1.0203999999999999E-5</v>
      </c>
    </row>
    <row r="20" spans="2:22" x14ac:dyDescent="0.2">
      <c r="B20" s="21">
        <v>114</v>
      </c>
      <c r="C20" s="21">
        <v>1</v>
      </c>
      <c r="D20" s="71">
        <f t="array" ref="D20:I20">$D$7:$I$7</f>
        <v>6.3569999999999998E-3</v>
      </c>
      <c r="E20" s="71">
        <v>3.0639999999999999E-3</v>
      </c>
      <c r="F20" s="71">
        <v>2.9434399999999999E-3</v>
      </c>
      <c r="G20" s="71">
        <v>2.5662800000000001E-5</v>
      </c>
      <c r="H20" s="71">
        <v>3.0358500000000001E-5</v>
      </c>
      <c r="I20" s="71">
        <v>1.0203999999999999E-5</v>
      </c>
    </row>
    <row r="21" spans="2:22" x14ac:dyDescent="0.2">
      <c r="B21" s="21">
        <v>115</v>
      </c>
      <c r="C21" s="21">
        <v>1</v>
      </c>
      <c r="D21" s="71">
        <f t="array" ref="D21:I21">$D$7:$I$7</f>
        <v>6.3569999999999998E-3</v>
      </c>
      <c r="E21" s="71">
        <v>3.0639999999999999E-3</v>
      </c>
      <c r="F21" s="71">
        <v>2.9434399999999999E-3</v>
      </c>
      <c r="G21" s="71">
        <v>2.5662800000000001E-5</v>
      </c>
      <c r="H21" s="71">
        <v>3.0358500000000001E-5</v>
      </c>
      <c r="I21" s="71">
        <v>1.0203999999999999E-5</v>
      </c>
    </row>
    <row r="22" spans="2:22" x14ac:dyDescent="0.2">
      <c r="B22" s="21">
        <v>116</v>
      </c>
      <c r="C22" s="21">
        <v>1</v>
      </c>
      <c r="D22" s="71">
        <f t="array" ref="D22:I22">$D$7:$I$7</f>
        <v>6.3569999999999998E-3</v>
      </c>
      <c r="E22" s="71">
        <v>3.0639999999999999E-3</v>
      </c>
      <c r="F22" s="71">
        <v>2.9434399999999999E-3</v>
      </c>
      <c r="G22" s="71">
        <v>2.5662800000000001E-5</v>
      </c>
      <c r="H22" s="71">
        <v>3.0358500000000001E-5</v>
      </c>
      <c r="I22" s="71">
        <v>1.0203999999999999E-5</v>
      </c>
    </row>
    <row r="23" spans="2:22" x14ac:dyDescent="0.2">
      <c r="B23" s="21">
        <v>117</v>
      </c>
      <c r="C23" s="21">
        <v>1</v>
      </c>
      <c r="D23" s="71">
        <f t="array" ref="D23:I23">$D$7:$I$7</f>
        <v>6.3569999999999998E-3</v>
      </c>
      <c r="E23" s="71">
        <v>3.0639999999999999E-3</v>
      </c>
      <c r="F23" s="71">
        <v>2.9434399999999999E-3</v>
      </c>
      <c r="G23" s="71">
        <v>2.5662800000000001E-5</v>
      </c>
      <c r="H23" s="71">
        <v>3.0358500000000001E-5</v>
      </c>
      <c r="I23" s="71">
        <v>1.0203999999999999E-5</v>
      </c>
    </row>
    <row r="24" spans="2:22" x14ac:dyDescent="0.2">
      <c r="B24" s="21">
        <v>118</v>
      </c>
      <c r="C24" s="21">
        <v>1</v>
      </c>
      <c r="D24" s="71">
        <f t="array" ref="D24:I24">$D$7:$I$7</f>
        <v>6.3569999999999998E-3</v>
      </c>
      <c r="E24" s="71">
        <v>3.0639999999999999E-3</v>
      </c>
      <c r="F24" s="71">
        <v>2.9434399999999999E-3</v>
      </c>
      <c r="G24" s="71">
        <v>2.5662800000000001E-5</v>
      </c>
      <c r="H24" s="71">
        <v>3.0358500000000001E-5</v>
      </c>
      <c r="I24" s="71">
        <v>1.0203999999999999E-5</v>
      </c>
    </row>
    <row r="25" spans="2:22" x14ac:dyDescent="0.2">
      <c r="B25" s="21">
        <v>119</v>
      </c>
      <c r="C25" s="21">
        <v>1</v>
      </c>
      <c r="D25" s="71">
        <f t="array" ref="D25:I25">$D$7:$I$7</f>
        <v>6.3569999999999998E-3</v>
      </c>
      <c r="E25" s="71">
        <v>3.0639999999999999E-3</v>
      </c>
      <c r="F25" s="71">
        <v>2.9434399999999999E-3</v>
      </c>
      <c r="G25" s="71">
        <v>2.5662800000000001E-5</v>
      </c>
      <c r="H25" s="71">
        <v>3.0358500000000001E-5</v>
      </c>
      <c r="I25" s="71">
        <v>1.0203999999999999E-5</v>
      </c>
      <c r="O25" s="66" t="s">
        <v>311</v>
      </c>
      <c r="R25" s="66" t="s">
        <v>312</v>
      </c>
      <c r="U25" s="73">
        <v>240</v>
      </c>
      <c r="V25" s="66" t="s">
        <v>314</v>
      </c>
    </row>
    <row r="26" spans="2:22" x14ac:dyDescent="0.2">
      <c r="B26" s="21">
        <v>120</v>
      </c>
      <c r="C26" s="21">
        <v>1</v>
      </c>
      <c r="D26" s="71">
        <f t="array" ref="D26:I26">$D$7:$I$7</f>
        <v>6.3569999999999998E-3</v>
      </c>
      <c r="E26" s="71">
        <v>3.0639999999999999E-3</v>
      </c>
      <c r="F26" s="71">
        <v>2.9434399999999999E-3</v>
      </c>
      <c r="G26" s="71">
        <v>2.5662800000000001E-5</v>
      </c>
      <c r="H26" s="71">
        <v>3.0358500000000001E-5</v>
      </c>
      <c r="I26" s="71">
        <v>1.0203999999999999E-5</v>
      </c>
      <c r="R26" s="66" t="s">
        <v>313</v>
      </c>
      <c r="U26" s="73">
        <v>125</v>
      </c>
      <c r="V26" s="66" t="s">
        <v>314</v>
      </c>
    </row>
    <row r="27" spans="2:22" x14ac:dyDescent="0.2">
      <c r="B27" s="21">
        <v>121</v>
      </c>
      <c r="C27" s="21">
        <v>1</v>
      </c>
      <c r="D27" s="71">
        <f t="array" ref="D27:I27">$D$7:$I$7</f>
        <v>6.3569999999999998E-3</v>
      </c>
      <c r="E27" s="71">
        <v>3.0639999999999999E-3</v>
      </c>
      <c r="F27" s="71">
        <v>2.9434399999999999E-3</v>
      </c>
      <c r="G27" s="71">
        <v>2.5662800000000001E-5</v>
      </c>
      <c r="H27" s="71">
        <v>3.0358500000000001E-5</v>
      </c>
      <c r="I27" s="71">
        <v>1.0203999999999999E-5</v>
      </c>
      <c r="R27" s="66" t="s">
        <v>315</v>
      </c>
      <c r="U27" s="1">
        <f>U25/2</f>
        <v>120</v>
      </c>
      <c r="V27" s="66" t="s">
        <v>314</v>
      </c>
    </row>
    <row r="28" spans="2:22" x14ac:dyDescent="0.2">
      <c r="B28" s="21">
        <v>122</v>
      </c>
      <c r="C28" s="21">
        <v>1</v>
      </c>
      <c r="D28" s="71">
        <f t="array" ref="D28:I28">$D$7:$I$7</f>
        <v>6.3569999999999998E-3</v>
      </c>
      <c r="E28" s="71">
        <v>3.0639999999999999E-3</v>
      </c>
      <c r="F28" s="71">
        <v>2.9434399999999999E-3</v>
      </c>
      <c r="G28" s="71">
        <v>2.5662800000000001E-5</v>
      </c>
      <c r="H28" s="71">
        <v>3.0358500000000001E-5</v>
      </c>
      <c r="I28" s="71">
        <v>1.0203999999999999E-5</v>
      </c>
      <c r="R28" s="66" t="s">
        <v>316</v>
      </c>
      <c r="U28" s="1">
        <f>U26/2</f>
        <v>62.5</v>
      </c>
      <c r="V28" s="66" t="s">
        <v>314</v>
      </c>
    </row>
    <row r="29" spans="2:22" x14ac:dyDescent="0.2">
      <c r="B29" s="21">
        <v>123</v>
      </c>
      <c r="C29" s="21">
        <v>1</v>
      </c>
      <c r="D29" s="71">
        <f t="array" ref="D29:I29">$D$7:$I$7</f>
        <v>6.3569999999999998E-3</v>
      </c>
      <c r="E29" s="71">
        <v>3.0639999999999999E-3</v>
      </c>
      <c r="F29" s="71">
        <v>2.9434399999999999E-3</v>
      </c>
      <c r="G29" s="71">
        <v>2.5662800000000001E-5</v>
      </c>
      <c r="H29" s="71">
        <v>3.0358500000000001E-5</v>
      </c>
      <c r="I29" s="71">
        <v>1.0203999999999999E-5</v>
      </c>
      <c r="R29" s="66" t="s">
        <v>317</v>
      </c>
      <c r="U29" s="74">
        <f>(U27-U28)^2/(U27+U28)^2</f>
        <v>9.92681553762432E-2</v>
      </c>
    </row>
    <row r="30" spans="2:22" x14ac:dyDescent="0.2">
      <c r="B30" s="21">
        <v>124</v>
      </c>
      <c r="C30" s="21">
        <v>1</v>
      </c>
      <c r="D30" s="71">
        <f t="array" ref="D30:I30">$D$7:$I$7</f>
        <v>6.3569999999999998E-3</v>
      </c>
      <c r="E30" s="71">
        <v>3.0639999999999999E-3</v>
      </c>
      <c r="F30" s="71">
        <v>2.9434399999999999E-3</v>
      </c>
      <c r="G30" s="71">
        <v>2.5662800000000001E-5</v>
      </c>
      <c r="H30" s="71">
        <v>3.0358500000000001E-5</v>
      </c>
      <c r="I30" s="71">
        <v>1.0203999999999999E-5</v>
      </c>
      <c r="R30" s="66" t="s">
        <v>318</v>
      </c>
      <c r="U30" s="75">
        <f>PI()*(U27+U28)*(1+3*U29/(10+SQRT(4-3*U29)))</f>
        <v>587.65983470967774</v>
      </c>
      <c r="V30" s="66" t="s">
        <v>314</v>
      </c>
    </row>
    <row r="31" spans="2:22" x14ac:dyDescent="0.2">
      <c r="B31" s="21">
        <v>125</v>
      </c>
      <c r="C31" s="21">
        <v>1</v>
      </c>
      <c r="D31" s="71">
        <f t="array" ref="D31:I31">$D$7:$I$7</f>
        <v>6.3569999999999998E-3</v>
      </c>
      <c r="E31" s="71">
        <v>3.0639999999999999E-3</v>
      </c>
      <c r="F31" s="71">
        <v>2.9434399999999999E-3</v>
      </c>
      <c r="G31" s="71">
        <v>2.5662800000000001E-5</v>
      </c>
      <c r="H31" s="71">
        <v>3.0358500000000001E-5</v>
      </c>
      <c r="I31" s="71">
        <v>1.0203999999999999E-5</v>
      </c>
      <c r="R31" s="66" t="s">
        <v>319</v>
      </c>
      <c r="U31" s="75">
        <f>PI()*U27*U28</f>
        <v>23561.944901923445</v>
      </c>
      <c r="V31" s="66" t="s">
        <v>320</v>
      </c>
    </row>
    <row r="32" spans="2:22" x14ac:dyDescent="0.2">
      <c r="B32" s="21">
        <v>126</v>
      </c>
      <c r="C32" s="21">
        <v>1</v>
      </c>
      <c r="D32" s="71">
        <f t="array" ref="D32:I32">$D$7:$I$7</f>
        <v>6.3569999999999998E-3</v>
      </c>
      <c r="E32" s="71">
        <v>3.0639999999999999E-3</v>
      </c>
      <c r="F32" s="71">
        <v>2.9434399999999999E-3</v>
      </c>
      <c r="G32" s="71">
        <v>2.5662800000000001E-5</v>
      </c>
      <c r="H32" s="71">
        <v>3.0358500000000001E-5</v>
      </c>
      <c r="I32" s="71">
        <v>1.0203999999999999E-5</v>
      </c>
    </row>
    <row r="33" spans="2:26" x14ac:dyDescent="0.2">
      <c r="B33" s="21">
        <v>127</v>
      </c>
      <c r="C33" s="21">
        <v>1</v>
      </c>
      <c r="D33" s="71">
        <f t="array" ref="D33:I33">$D$7:$I$7</f>
        <v>6.3569999999999998E-3</v>
      </c>
      <c r="E33" s="71">
        <v>3.0639999999999999E-3</v>
      </c>
      <c r="F33" s="71">
        <v>2.9434399999999999E-3</v>
      </c>
      <c r="G33" s="71">
        <v>2.5662800000000001E-5</v>
      </c>
      <c r="H33" s="71">
        <v>3.0358500000000001E-5</v>
      </c>
      <c r="I33" s="71">
        <v>1.0203999999999999E-5</v>
      </c>
      <c r="R33" s="66" t="s">
        <v>322</v>
      </c>
      <c r="U33" s="73">
        <v>6</v>
      </c>
      <c r="V33" s="66" t="s">
        <v>314</v>
      </c>
    </row>
    <row r="34" spans="2:26" x14ac:dyDescent="0.2">
      <c r="B34" s="63" t="s">
        <v>431</v>
      </c>
      <c r="R34" s="66" t="s">
        <v>321</v>
      </c>
      <c r="U34" s="76">
        <f>4*U31^2/(U30/U33)</f>
        <v>22672922.589737792</v>
      </c>
      <c r="V34" s="66" t="s">
        <v>324</v>
      </c>
    </row>
    <row r="35" spans="2:26" x14ac:dyDescent="0.2">
      <c r="B35" s="21">
        <v>201</v>
      </c>
      <c r="C35" s="21">
        <v>1</v>
      </c>
      <c r="D35" s="70">
        <f t="array" ref="D35:I35">TRANSPOSE($V$46:$V$51)</f>
        <v>9.1420346219462973E-4</v>
      </c>
      <c r="E35" s="70">
        <v>4.5710173109731486E-4</v>
      </c>
      <c r="F35" s="70">
        <v>4.5710173109731486E-4</v>
      </c>
      <c r="G35" s="70">
        <v>2.1504350939473177E-6</v>
      </c>
      <c r="H35" s="70">
        <v>1.0752175469736589E-6</v>
      </c>
      <c r="I35" s="70">
        <v>1.0752175469736589E-6</v>
      </c>
      <c r="R35" s="66" t="s">
        <v>323</v>
      </c>
      <c r="U35" s="76">
        <f>G7*1000000000000</f>
        <v>25662800</v>
      </c>
      <c r="V35" s="66" t="s">
        <v>324</v>
      </c>
    </row>
    <row r="36" spans="2:26" x14ac:dyDescent="0.2">
      <c r="B36" s="21">
        <v>202</v>
      </c>
      <c r="C36" s="21">
        <v>1</v>
      </c>
      <c r="D36" s="71">
        <f t="array" ref="D36:I36">$D$35:$I$35</f>
        <v>9.1420346219462973E-4</v>
      </c>
      <c r="E36" s="71">
        <v>4.5710173109731486E-4</v>
      </c>
      <c r="F36" s="71">
        <v>4.5710173109731486E-4</v>
      </c>
      <c r="G36" s="71">
        <v>2.1504350939473177E-6</v>
      </c>
      <c r="H36" s="71">
        <v>1.0752175469736589E-6</v>
      </c>
      <c r="I36" s="71">
        <v>1.0752175469736589E-6</v>
      </c>
      <c r="R36" s="66" t="s">
        <v>325</v>
      </c>
      <c r="U36" s="77">
        <f>U34/U35</f>
        <v>0.88349371813433419</v>
      </c>
    </row>
    <row r="37" spans="2:26" x14ac:dyDescent="0.2">
      <c r="B37" s="21">
        <v>203</v>
      </c>
      <c r="C37" s="21">
        <v>1</v>
      </c>
      <c r="D37" s="71">
        <f t="array" ref="D37:I37">$D$35:$I$35</f>
        <v>9.1420346219462973E-4</v>
      </c>
      <c r="E37" s="71">
        <v>4.5710173109731486E-4</v>
      </c>
      <c r="F37" s="71">
        <v>4.5710173109731486E-4</v>
      </c>
      <c r="G37" s="71">
        <v>2.1504350939473177E-6</v>
      </c>
      <c r="H37" s="71">
        <v>1.0752175469736589E-6</v>
      </c>
      <c r="I37" s="71">
        <v>1.0752175469736589E-6</v>
      </c>
      <c r="R37" s="78" t="s">
        <v>326</v>
      </c>
    </row>
    <row r="38" spans="2:26" x14ac:dyDescent="0.2">
      <c r="B38" s="21">
        <v>204</v>
      </c>
      <c r="C38" s="21">
        <v>1</v>
      </c>
      <c r="D38" s="71">
        <f t="array" ref="D38:I38">$D$35:$I$35</f>
        <v>9.1420346219462973E-4</v>
      </c>
      <c r="E38" s="71">
        <v>4.5710173109731486E-4</v>
      </c>
      <c r="F38" s="71">
        <v>4.5710173109731486E-4</v>
      </c>
      <c r="G38" s="71">
        <v>2.1504350939473177E-6</v>
      </c>
      <c r="H38" s="71">
        <v>1.0752175469736589E-6</v>
      </c>
      <c r="I38" s="71">
        <v>1.0752175469736589E-6</v>
      </c>
    </row>
    <row r="39" spans="2:26" x14ac:dyDescent="0.2">
      <c r="B39" s="21">
        <v>205</v>
      </c>
      <c r="C39" s="21">
        <v>1</v>
      </c>
      <c r="D39" s="71">
        <f t="array" ref="D39:I39">$D$35:$I$35</f>
        <v>9.1420346219462973E-4</v>
      </c>
      <c r="E39" s="71">
        <v>4.5710173109731486E-4</v>
      </c>
      <c r="F39" s="71">
        <v>4.5710173109731486E-4</v>
      </c>
      <c r="G39" s="71">
        <v>2.1504350939473177E-6</v>
      </c>
      <c r="H39" s="71">
        <v>1.0752175469736589E-6</v>
      </c>
      <c r="I39" s="71">
        <v>1.0752175469736589E-6</v>
      </c>
    </row>
    <row r="40" spans="2:26" x14ac:dyDescent="0.2">
      <c r="B40" s="21">
        <v>206</v>
      </c>
      <c r="C40" s="21">
        <v>1</v>
      </c>
      <c r="D40" s="71">
        <f t="array" ref="D40:I40">$D$35:$I$35</f>
        <v>9.1420346219462973E-4</v>
      </c>
      <c r="E40" s="71">
        <v>4.5710173109731486E-4</v>
      </c>
      <c r="F40" s="71">
        <v>4.5710173109731486E-4</v>
      </c>
      <c r="G40" s="71">
        <v>2.1504350939473177E-6</v>
      </c>
      <c r="H40" s="71">
        <v>1.0752175469736589E-6</v>
      </c>
      <c r="I40" s="71">
        <v>1.0752175469736589E-6</v>
      </c>
      <c r="O40" s="79" t="s">
        <v>327</v>
      </c>
    </row>
    <row r="41" spans="2:26" x14ac:dyDescent="0.2">
      <c r="B41" s="21">
        <v>207</v>
      </c>
      <c r="C41" s="21">
        <v>1</v>
      </c>
      <c r="D41" s="71">
        <f t="array" ref="D41:I41">$D$35:$I$35</f>
        <v>9.1420346219462973E-4</v>
      </c>
      <c r="E41" s="71">
        <v>4.5710173109731486E-4</v>
      </c>
      <c r="F41" s="71">
        <v>4.5710173109731486E-4</v>
      </c>
      <c r="G41" s="71">
        <v>2.1504350939473177E-6</v>
      </c>
      <c r="H41" s="71">
        <v>1.0752175469736589E-6</v>
      </c>
      <c r="I41" s="71">
        <v>1.0752175469736589E-6</v>
      </c>
    </row>
    <row r="42" spans="2:26" x14ac:dyDescent="0.2">
      <c r="B42" s="21">
        <v>208</v>
      </c>
      <c r="C42" s="21">
        <v>1</v>
      </c>
      <c r="D42" s="71">
        <f t="array" ref="D42:I42">$D$35:$I$35</f>
        <v>9.1420346219462973E-4</v>
      </c>
      <c r="E42" s="71">
        <v>4.5710173109731486E-4</v>
      </c>
      <c r="F42" s="71">
        <v>4.5710173109731486E-4</v>
      </c>
      <c r="G42" s="71">
        <v>2.1504350939473177E-6</v>
      </c>
      <c r="H42" s="71">
        <v>1.0752175469736589E-6</v>
      </c>
      <c r="I42" s="71">
        <v>1.0752175469736589E-6</v>
      </c>
      <c r="O42" s="66" t="s">
        <v>328</v>
      </c>
      <c r="Q42" s="66" t="s">
        <v>329</v>
      </c>
      <c r="S42" s="73">
        <v>100</v>
      </c>
      <c r="T42" s="66" t="s">
        <v>314</v>
      </c>
      <c r="V42" s="66" t="s">
        <v>346</v>
      </c>
      <c r="Y42" s="81">
        <f>MAT!F6</f>
        <v>26487</v>
      </c>
      <c r="Z42" s="66" t="s">
        <v>344</v>
      </c>
    </row>
    <row r="43" spans="2:26" x14ac:dyDescent="0.2">
      <c r="B43" s="21">
        <v>209</v>
      </c>
      <c r="C43" s="21">
        <v>1</v>
      </c>
      <c r="D43" s="71">
        <f t="array" ref="D43:I43">$D$35:$I$35</f>
        <v>9.1420346219462973E-4</v>
      </c>
      <c r="E43" s="71">
        <v>4.5710173109731486E-4</v>
      </c>
      <c r="F43" s="71">
        <v>4.5710173109731486E-4</v>
      </c>
      <c r="G43" s="71">
        <v>2.1504350939473177E-6</v>
      </c>
      <c r="H43" s="71">
        <v>1.0752175469736589E-6</v>
      </c>
      <c r="I43" s="71">
        <v>1.0752175469736589E-6</v>
      </c>
      <c r="Q43" s="66" t="s">
        <v>330</v>
      </c>
      <c r="S43" s="73">
        <v>3</v>
      </c>
      <c r="T43" s="66" t="s">
        <v>314</v>
      </c>
      <c r="V43" s="66" t="s">
        <v>340</v>
      </c>
      <c r="Y43" s="92">
        <f>V46*Y42</f>
        <v>24.214507103149156</v>
      </c>
      <c r="Z43" s="66" t="s">
        <v>343</v>
      </c>
    </row>
    <row r="44" spans="2:26" x14ac:dyDescent="0.2">
      <c r="B44" s="21">
        <v>210</v>
      </c>
      <c r="C44" s="21">
        <v>1</v>
      </c>
      <c r="D44" s="71">
        <f t="array" ref="D44:I44">$D$35:$I$35</f>
        <v>9.1420346219462973E-4</v>
      </c>
      <c r="E44" s="71">
        <v>4.5710173109731486E-4</v>
      </c>
      <c r="F44" s="71">
        <v>4.5710173109731486E-4</v>
      </c>
      <c r="G44" s="71">
        <v>2.1504350939473177E-6</v>
      </c>
      <c r="H44" s="71">
        <v>1.0752175469736589E-6</v>
      </c>
      <c r="I44" s="71">
        <v>1.0752175469736589E-6</v>
      </c>
      <c r="Q44" s="66" t="s">
        <v>331</v>
      </c>
      <c r="S44" s="80">
        <f>(S42-S43)/2</f>
        <v>48.5</v>
      </c>
      <c r="T44" s="66" t="s">
        <v>314</v>
      </c>
      <c r="V44" s="66" t="s">
        <v>430</v>
      </c>
      <c r="X44" s="66" t="s">
        <v>336</v>
      </c>
      <c r="Y44" s="85">
        <f>Y43/9.81</f>
        <v>2.4683493479254999</v>
      </c>
      <c r="Z44" s="66" t="s">
        <v>345</v>
      </c>
    </row>
    <row r="45" spans="2:26" x14ac:dyDescent="0.2">
      <c r="B45" s="21">
        <v>211</v>
      </c>
      <c r="C45" s="21">
        <v>1</v>
      </c>
      <c r="D45" s="71">
        <f t="array" ref="D45:I45">$D$35:$I$35</f>
        <v>9.1420346219462973E-4</v>
      </c>
      <c r="E45" s="71">
        <v>4.5710173109731486E-4</v>
      </c>
      <c r="F45" s="71">
        <v>4.5710173109731486E-4</v>
      </c>
      <c r="G45" s="71">
        <v>2.1504350939473177E-6</v>
      </c>
      <c r="H45" s="71">
        <v>1.0752175469736589E-6</v>
      </c>
      <c r="I45" s="71">
        <v>1.0752175469736589E-6</v>
      </c>
      <c r="O45" s="66"/>
    </row>
    <row r="46" spans="2:26" x14ac:dyDescent="0.2">
      <c r="B46" s="21">
        <v>212</v>
      </c>
      <c r="C46" s="21">
        <v>1</v>
      </c>
      <c r="D46" s="71">
        <f t="array" ref="D46:I46">$D$35:$I$35</f>
        <v>9.1420346219462973E-4</v>
      </c>
      <c r="E46" s="71">
        <v>4.5710173109731486E-4</v>
      </c>
      <c r="F46" s="71">
        <v>4.5710173109731486E-4</v>
      </c>
      <c r="G46" s="71">
        <v>2.1504350939473177E-6</v>
      </c>
      <c r="H46" s="71">
        <v>1.0752175469736589E-6</v>
      </c>
      <c r="I46" s="71">
        <v>1.0752175469736589E-6</v>
      </c>
      <c r="O46" s="66" t="s">
        <v>332</v>
      </c>
      <c r="R46" s="66" t="s">
        <v>64</v>
      </c>
      <c r="S46" s="81">
        <f>2*PI()*S44*S43</f>
        <v>914.20346219462976</v>
      </c>
      <c r="T46" s="66" t="s">
        <v>320</v>
      </c>
      <c r="U46" s="66" t="s">
        <v>336</v>
      </c>
      <c r="V46" s="82">
        <f>S46/1000000</f>
        <v>9.1420346219462973E-4</v>
      </c>
      <c r="W46" s="66" t="s">
        <v>337</v>
      </c>
    </row>
    <row r="47" spans="2:26" x14ac:dyDescent="0.2">
      <c r="B47" s="21">
        <v>213</v>
      </c>
      <c r="C47" s="21">
        <v>1</v>
      </c>
      <c r="D47" s="71">
        <f t="array" ref="D47:I47">$D$35:$I$35</f>
        <v>9.1420346219462973E-4</v>
      </c>
      <c r="E47" s="71">
        <v>4.5710173109731486E-4</v>
      </c>
      <c r="F47" s="71">
        <v>4.5710173109731486E-4</v>
      </c>
      <c r="G47" s="71">
        <v>2.1504350939473177E-6</v>
      </c>
      <c r="H47" s="71">
        <v>1.0752175469736589E-6</v>
      </c>
      <c r="I47" s="71">
        <v>1.0752175469736589E-6</v>
      </c>
      <c r="R47" s="66" t="s">
        <v>65</v>
      </c>
      <c r="S47" s="81">
        <f>S46/2</f>
        <v>457.10173109731488</v>
      </c>
      <c r="T47" s="66" t="s">
        <v>320</v>
      </c>
      <c r="U47" s="66" t="s">
        <v>336</v>
      </c>
      <c r="V47" s="82">
        <f t="shared" ref="V47:V48" si="0">S47/1000000</f>
        <v>4.5710173109731486E-4</v>
      </c>
      <c r="W47" s="66" t="s">
        <v>337</v>
      </c>
    </row>
    <row r="48" spans="2:26" x14ac:dyDescent="0.2">
      <c r="B48" s="21">
        <v>214</v>
      </c>
      <c r="C48" s="21">
        <v>1</v>
      </c>
      <c r="D48" s="71">
        <f t="array" ref="D48:I48">$D$35:$I$35</f>
        <v>9.1420346219462973E-4</v>
      </c>
      <c r="E48" s="71">
        <v>4.5710173109731486E-4</v>
      </c>
      <c r="F48" s="71">
        <v>4.5710173109731486E-4</v>
      </c>
      <c r="G48" s="71">
        <v>2.1504350939473177E-6</v>
      </c>
      <c r="H48" s="71">
        <v>1.0752175469736589E-6</v>
      </c>
      <c r="I48" s="71">
        <v>1.0752175469736589E-6</v>
      </c>
      <c r="R48" s="66" t="s">
        <v>66</v>
      </c>
      <c r="S48" s="81">
        <f>S47</f>
        <v>457.10173109731488</v>
      </c>
      <c r="T48" s="66" t="s">
        <v>320</v>
      </c>
      <c r="U48" s="66" t="s">
        <v>336</v>
      </c>
      <c r="V48" s="82">
        <f t="shared" si="0"/>
        <v>4.5710173109731486E-4</v>
      </c>
      <c r="W48" s="66" t="s">
        <v>337</v>
      </c>
    </row>
    <row r="49" spans="2:23" x14ac:dyDescent="0.2">
      <c r="B49" s="21">
        <v>215</v>
      </c>
      <c r="C49" s="21">
        <v>1</v>
      </c>
      <c r="D49" s="71">
        <f t="array" ref="D49:I49">$D$35:$I$35</f>
        <v>9.1420346219462973E-4</v>
      </c>
      <c r="E49" s="71">
        <v>4.5710173109731486E-4</v>
      </c>
      <c r="F49" s="71">
        <v>4.5710173109731486E-4</v>
      </c>
      <c r="G49" s="71">
        <v>2.1504350939473177E-6</v>
      </c>
      <c r="H49" s="71">
        <v>1.0752175469736589E-6</v>
      </c>
      <c r="I49" s="71">
        <v>1.0752175469736589E-6</v>
      </c>
      <c r="R49" s="66" t="s">
        <v>28</v>
      </c>
      <c r="S49" s="82">
        <f>2*PI()*S44^3*S43</f>
        <v>2150435.0939473179</v>
      </c>
      <c r="T49" s="66" t="s">
        <v>324</v>
      </c>
      <c r="U49" s="66" t="s">
        <v>336</v>
      </c>
      <c r="V49" s="82">
        <f>S49/1000000000000</f>
        <v>2.1504350939473177E-6</v>
      </c>
      <c r="W49" s="66" t="s">
        <v>338</v>
      </c>
    </row>
    <row r="50" spans="2:23" x14ac:dyDescent="0.2">
      <c r="B50" s="21">
        <v>216</v>
      </c>
      <c r="C50" s="21">
        <v>1</v>
      </c>
      <c r="D50" s="71">
        <f t="array" ref="D50:I50">$D$35:$I$35</f>
        <v>9.1420346219462973E-4</v>
      </c>
      <c r="E50" s="71">
        <v>4.5710173109731486E-4</v>
      </c>
      <c r="F50" s="71">
        <v>4.5710173109731486E-4</v>
      </c>
      <c r="G50" s="71">
        <v>2.1504350939473177E-6</v>
      </c>
      <c r="H50" s="71">
        <v>1.0752175469736589E-6</v>
      </c>
      <c r="I50" s="71">
        <v>1.0752175469736589E-6</v>
      </c>
      <c r="R50" s="66" t="s">
        <v>333</v>
      </c>
      <c r="S50" s="82">
        <f>PI()*S44^3*S43</f>
        <v>1075217.546973659</v>
      </c>
      <c r="T50" s="66" t="s">
        <v>324</v>
      </c>
      <c r="U50" s="66" t="s">
        <v>336</v>
      </c>
      <c r="V50" s="82">
        <f t="shared" ref="V50:V51" si="1">S50/1000000000000</f>
        <v>1.0752175469736589E-6</v>
      </c>
      <c r="W50" s="66" t="s">
        <v>338</v>
      </c>
    </row>
    <row r="51" spans="2:23" x14ac:dyDescent="0.2">
      <c r="B51" s="21">
        <v>217</v>
      </c>
      <c r="C51" s="21">
        <v>1</v>
      </c>
      <c r="D51" s="71">
        <f t="array" ref="D51:I51">$D$35:$I$35</f>
        <v>9.1420346219462973E-4</v>
      </c>
      <c r="E51" s="71">
        <v>4.5710173109731486E-4</v>
      </c>
      <c r="F51" s="71">
        <v>4.5710173109731486E-4</v>
      </c>
      <c r="G51" s="71">
        <v>2.1504350939473177E-6</v>
      </c>
      <c r="H51" s="71">
        <v>1.0752175469736589E-6</v>
      </c>
      <c r="I51" s="71">
        <v>1.0752175469736589E-6</v>
      </c>
      <c r="R51" s="66" t="s">
        <v>334</v>
      </c>
      <c r="S51" s="82">
        <f>S50</f>
        <v>1075217.546973659</v>
      </c>
      <c r="T51" s="66" t="s">
        <v>324</v>
      </c>
      <c r="U51" s="66" t="s">
        <v>336</v>
      </c>
      <c r="V51" s="82">
        <f t="shared" si="1"/>
        <v>1.0752175469736589E-6</v>
      </c>
      <c r="W51" s="66" t="s">
        <v>338</v>
      </c>
    </row>
    <row r="52" spans="2:23" x14ac:dyDescent="0.2">
      <c r="B52" s="21">
        <v>218</v>
      </c>
      <c r="C52" s="21">
        <v>1</v>
      </c>
      <c r="D52" s="71">
        <f t="array" ref="D52:I52">$D$35:$I$35</f>
        <v>9.1420346219462973E-4</v>
      </c>
      <c r="E52" s="71">
        <v>4.5710173109731486E-4</v>
      </c>
      <c r="F52" s="71">
        <v>4.5710173109731486E-4</v>
      </c>
      <c r="G52" s="71">
        <v>2.1504350939473177E-6</v>
      </c>
      <c r="H52" s="71">
        <v>1.0752175469736589E-6</v>
      </c>
      <c r="I52" s="71">
        <v>1.0752175469736589E-6</v>
      </c>
    </row>
    <row r="53" spans="2:23" x14ac:dyDescent="0.2">
      <c r="B53" s="21">
        <v>219</v>
      </c>
      <c r="C53" s="21">
        <v>1</v>
      </c>
      <c r="D53" s="71">
        <f t="array" ref="D53:I53">$D$35:$I$35</f>
        <v>9.1420346219462973E-4</v>
      </c>
      <c r="E53" s="71">
        <v>4.5710173109731486E-4</v>
      </c>
      <c r="F53" s="71">
        <v>4.5710173109731486E-4</v>
      </c>
      <c r="G53" s="71">
        <v>2.1504350939473177E-6</v>
      </c>
      <c r="H53" s="71">
        <v>1.0752175469736589E-6</v>
      </c>
      <c r="I53" s="71">
        <v>1.0752175469736589E-6</v>
      </c>
      <c r="O53" s="66" t="s">
        <v>350</v>
      </c>
    </row>
    <row r="54" spans="2:23" x14ac:dyDescent="0.2">
      <c r="B54" s="21">
        <v>220</v>
      </c>
      <c r="C54" s="21">
        <v>1</v>
      </c>
      <c r="D54" s="71">
        <f t="array" ref="D54:I54">$D$35:$I$35</f>
        <v>9.1420346219462973E-4</v>
      </c>
      <c r="E54" s="71">
        <v>4.5710173109731486E-4</v>
      </c>
      <c r="F54" s="71">
        <v>4.5710173109731486E-4</v>
      </c>
      <c r="G54" s="71">
        <v>2.1504350939473177E-6</v>
      </c>
      <c r="H54" s="71">
        <v>1.0752175469736589E-6</v>
      </c>
      <c r="I54" s="71">
        <v>1.0752175469736589E-6</v>
      </c>
    </row>
    <row r="55" spans="2:23" x14ac:dyDescent="0.2">
      <c r="B55" s="21">
        <v>221</v>
      </c>
      <c r="C55" s="21">
        <v>1</v>
      </c>
      <c r="D55" s="71">
        <f t="array" ref="D55:I55">$D$35:$I$35</f>
        <v>9.1420346219462973E-4</v>
      </c>
      <c r="E55" s="71">
        <v>4.5710173109731486E-4</v>
      </c>
      <c r="F55" s="71">
        <v>4.5710173109731486E-4</v>
      </c>
      <c r="G55" s="71">
        <v>2.1504350939473177E-6</v>
      </c>
      <c r="H55" s="71">
        <v>1.0752175469736589E-6</v>
      </c>
      <c r="I55" s="71">
        <v>1.0752175469736589E-6</v>
      </c>
    </row>
    <row r="56" spans="2:23" x14ac:dyDescent="0.2">
      <c r="B56" s="21">
        <v>222</v>
      </c>
      <c r="C56" s="21">
        <v>1</v>
      </c>
      <c r="D56" s="71">
        <f t="array" ref="D56:I56">$D$35:$I$35</f>
        <v>9.1420346219462973E-4</v>
      </c>
      <c r="E56" s="71">
        <v>4.5710173109731486E-4</v>
      </c>
      <c r="F56" s="71">
        <v>4.5710173109731486E-4</v>
      </c>
      <c r="G56" s="71">
        <v>2.1504350939473177E-6</v>
      </c>
      <c r="H56" s="71">
        <v>1.0752175469736589E-6</v>
      </c>
      <c r="I56" s="71">
        <v>1.0752175469736589E-6</v>
      </c>
    </row>
    <row r="57" spans="2:23" x14ac:dyDescent="0.2">
      <c r="B57" s="21">
        <v>223</v>
      </c>
      <c r="C57" s="21">
        <v>1</v>
      </c>
      <c r="D57" s="71">
        <f t="array" ref="D57:I57">$D$35:$I$35</f>
        <v>9.1420346219462973E-4</v>
      </c>
      <c r="E57" s="71">
        <v>4.5710173109731486E-4</v>
      </c>
      <c r="F57" s="71">
        <v>4.5710173109731486E-4</v>
      </c>
      <c r="G57" s="71">
        <v>2.1504350939473177E-6</v>
      </c>
      <c r="H57" s="71">
        <v>1.0752175469736589E-6</v>
      </c>
      <c r="I57" s="71">
        <v>1.0752175469736589E-6</v>
      </c>
    </row>
    <row r="58" spans="2:23" x14ac:dyDescent="0.2">
      <c r="B58" s="21">
        <v>224</v>
      </c>
      <c r="C58" s="21">
        <v>1</v>
      </c>
      <c r="D58" s="71">
        <f t="array" ref="D58:I58">$D$35:$I$35</f>
        <v>9.1420346219462973E-4</v>
      </c>
      <c r="E58" s="71">
        <v>4.5710173109731486E-4</v>
      </c>
      <c r="F58" s="71">
        <v>4.5710173109731486E-4</v>
      </c>
      <c r="G58" s="71">
        <v>2.1504350939473177E-6</v>
      </c>
      <c r="H58" s="71">
        <v>1.0752175469736589E-6</v>
      </c>
      <c r="I58" s="71">
        <v>1.0752175469736589E-6</v>
      </c>
    </row>
    <row r="59" spans="2:23" x14ac:dyDescent="0.2">
      <c r="B59" s="21">
        <v>225</v>
      </c>
      <c r="C59" s="21">
        <v>1</v>
      </c>
      <c r="D59" s="71">
        <f t="array" ref="D59:I59">$D$35:$I$35</f>
        <v>9.1420346219462973E-4</v>
      </c>
      <c r="E59" s="71">
        <v>4.5710173109731486E-4</v>
      </c>
      <c r="F59" s="71">
        <v>4.5710173109731486E-4</v>
      </c>
      <c r="G59" s="71">
        <v>2.1504350939473177E-6</v>
      </c>
      <c r="H59" s="71">
        <v>1.0752175469736589E-6</v>
      </c>
      <c r="I59" s="71">
        <v>1.0752175469736589E-6</v>
      </c>
    </row>
    <row r="60" spans="2:23" x14ac:dyDescent="0.2">
      <c r="B60" s="21">
        <v>226</v>
      </c>
      <c r="C60" s="21">
        <v>1</v>
      </c>
      <c r="D60" s="71">
        <f t="array" ref="D60:I60">$D$35:$I$35</f>
        <v>9.1420346219462973E-4</v>
      </c>
      <c r="E60" s="71">
        <v>4.5710173109731486E-4</v>
      </c>
      <c r="F60" s="71">
        <v>4.5710173109731486E-4</v>
      </c>
      <c r="G60" s="71">
        <v>2.1504350939473177E-6</v>
      </c>
      <c r="H60" s="71">
        <v>1.0752175469736589E-6</v>
      </c>
      <c r="I60" s="71">
        <v>1.0752175469736589E-6</v>
      </c>
    </row>
    <row r="63" spans="2:23" x14ac:dyDescent="0.2">
      <c r="B63"/>
    </row>
    <row r="64" spans="2:23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</sheetData>
  <mergeCells count="4">
    <mergeCell ref="E4:F4"/>
    <mergeCell ref="H4:I4"/>
    <mergeCell ref="J4:K4"/>
    <mergeCell ref="L4:M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4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indexed="27"/>
    <pageSetUpPr fitToPage="1"/>
  </sheetPr>
  <dimension ref="A1:K1365"/>
  <sheetViews>
    <sheetView workbookViewId="0">
      <pane ySplit="5" topLeftCell="A129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2" width="9.140625" style="21" customWidth="1"/>
    <col min="3" max="5" width="14.7109375" style="21" customWidth="1"/>
    <col min="6" max="6" width="9.140625" style="21" customWidth="1"/>
    <col min="7" max="7" width="9.140625" style="11" customWidth="1"/>
    <col min="8" max="8" width="9.140625" style="22" customWidth="1"/>
    <col min="9" max="11" width="0" style="1" hidden="1" customWidth="1"/>
    <col min="12" max="16384" width="9.140625" style="1" hidden="1"/>
  </cols>
  <sheetData>
    <row r="1" spans="2:10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</row>
    <row r="2" spans="2:10" s="3" customFormat="1" x14ac:dyDescent="0.2">
      <c r="B2" s="6"/>
      <c r="C2" s="6"/>
      <c r="D2" s="6"/>
      <c r="E2" s="6"/>
      <c r="F2" s="6"/>
      <c r="G2" s="6"/>
    </row>
    <row r="3" spans="2:10" s="3" customFormat="1" x14ac:dyDescent="0.2">
      <c r="B3" s="4" t="s">
        <v>137</v>
      </c>
      <c r="C3" s="6"/>
      <c r="D3" s="6"/>
      <c r="E3" s="6"/>
      <c r="F3" s="6"/>
      <c r="G3" s="6"/>
    </row>
    <row r="4" spans="2:10" x14ac:dyDescent="0.2">
      <c r="B4" s="16" t="s">
        <v>29</v>
      </c>
      <c r="C4" s="106" t="s">
        <v>79</v>
      </c>
      <c r="D4" s="108"/>
      <c r="E4" s="107"/>
      <c r="F4" s="15" t="s">
        <v>83</v>
      </c>
      <c r="G4" s="15" t="s">
        <v>29</v>
      </c>
    </row>
    <row r="5" spans="2:10" x14ac:dyDescent="0.2">
      <c r="B5" s="18" t="s">
        <v>25</v>
      </c>
      <c r="C5" s="18" t="s">
        <v>80</v>
      </c>
      <c r="D5" s="18" t="s">
        <v>81</v>
      </c>
      <c r="E5" s="18" t="s">
        <v>82</v>
      </c>
      <c r="F5" s="17" t="s">
        <v>14</v>
      </c>
      <c r="G5" s="17" t="s">
        <v>93</v>
      </c>
      <c r="I5" s="66"/>
      <c r="J5" s="66"/>
    </row>
    <row r="6" spans="2:10" x14ac:dyDescent="0.2">
      <c r="B6" s="21" t="s">
        <v>240</v>
      </c>
      <c r="C6" s="34"/>
      <c r="D6" s="34"/>
      <c r="E6" s="34"/>
    </row>
    <row r="7" spans="2:10" x14ac:dyDescent="0.2">
      <c r="B7" s="21">
        <v>10100</v>
      </c>
      <c r="C7" s="34">
        <v>0</v>
      </c>
      <c r="D7" s="34">
        <v>0</v>
      </c>
      <c r="E7" s="34">
        <v>0</v>
      </c>
      <c r="I7" s="8"/>
    </row>
    <row r="8" spans="2:10" x14ac:dyDescent="0.2">
      <c r="B8" s="21">
        <v>10101</v>
      </c>
      <c r="C8" s="34">
        <v>0</v>
      </c>
      <c r="D8" s="34">
        <v>-6.7539000000000002E-2</v>
      </c>
      <c r="E8" s="34">
        <v>0.293964</v>
      </c>
      <c r="I8" s="8"/>
    </row>
    <row r="9" spans="2:10" x14ac:dyDescent="0.2">
      <c r="B9" s="21">
        <v>10102</v>
      </c>
      <c r="C9" s="34">
        <v>0</v>
      </c>
      <c r="D9" s="34">
        <v>-0.140371</v>
      </c>
      <c r="E9" s="34">
        <v>0.58666200000000002</v>
      </c>
      <c r="I9" s="8"/>
    </row>
    <row r="10" spans="2:10" x14ac:dyDescent="0.2">
      <c r="B10" s="21">
        <v>10103</v>
      </c>
      <c r="C10" s="34">
        <v>0</v>
      </c>
      <c r="D10" s="34">
        <v>-0.218472</v>
      </c>
      <c r="E10" s="34">
        <v>0.87799799999999995</v>
      </c>
      <c r="I10" s="8"/>
    </row>
    <row r="11" spans="2:10" x14ac:dyDescent="0.2">
      <c r="B11" s="21">
        <v>10104</v>
      </c>
      <c r="C11" s="34">
        <v>0</v>
      </c>
      <c r="D11" s="34">
        <v>-0.301817</v>
      </c>
      <c r="E11" s="34">
        <v>1.1678770000000001</v>
      </c>
      <c r="I11" s="8"/>
    </row>
    <row r="12" spans="2:10" x14ac:dyDescent="0.2">
      <c r="B12" s="21">
        <v>10105</v>
      </c>
      <c r="C12" s="34">
        <v>0</v>
      </c>
      <c r="D12" s="34">
        <v>-0.39037899999999998</v>
      </c>
      <c r="E12" s="34">
        <v>1.4562059999999999</v>
      </c>
      <c r="I12" s="8"/>
    </row>
    <row r="13" spans="2:10" x14ac:dyDescent="0.2">
      <c r="B13" s="21">
        <v>10106</v>
      </c>
      <c r="C13" s="34">
        <v>0</v>
      </c>
      <c r="D13" s="34">
        <v>-0.50009300000000001</v>
      </c>
      <c r="E13" s="34">
        <v>1.7832170000000001</v>
      </c>
      <c r="I13" s="8"/>
    </row>
    <row r="14" spans="2:10" x14ac:dyDescent="0.2">
      <c r="B14" s="21">
        <v>10107</v>
      </c>
      <c r="C14" s="34">
        <v>0</v>
      </c>
      <c r="D14" s="34">
        <v>-0.63433300000000004</v>
      </c>
      <c r="E14" s="34">
        <v>2.1008740000000001</v>
      </c>
      <c r="I14" s="8"/>
    </row>
    <row r="15" spans="2:10" x14ac:dyDescent="0.2">
      <c r="B15" s="21">
        <v>10108</v>
      </c>
      <c r="C15" s="34">
        <v>0</v>
      </c>
      <c r="D15" s="34">
        <v>-0.79536700000000005</v>
      </c>
      <c r="E15" s="34">
        <v>2.4058229999999998</v>
      </c>
      <c r="I15" s="8"/>
    </row>
    <row r="16" spans="2:10" x14ac:dyDescent="0.2">
      <c r="B16" s="21">
        <v>10109</v>
      </c>
      <c r="C16" s="34">
        <v>0</v>
      </c>
      <c r="D16" s="34">
        <v>-0.93351799999999996</v>
      </c>
      <c r="E16" s="34">
        <v>2.6255790000000001</v>
      </c>
      <c r="I16" s="8"/>
    </row>
    <row r="17" spans="2:9" x14ac:dyDescent="0.2">
      <c r="B17" s="21">
        <v>10110</v>
      </c>
      <c r="C17" s="34">
        <v>0</v>
      </c>
      <c r="D17" s="34">
        <v>-1.085596</v>
      </c>
      <c r="E17" s="34">
        <v>2.8359369999999999</v>
      </c>
      <c r="I17" s="8"/>
    </row>
    <row r="18" spans="2:9" x14ac:dyDescent="0.2">
      <c r="B18" s="21">
        <v>10111</v>
      </c>
      <c r="C18" s="34">
        <v>0</v>
      </c>
      <c r="D18" s="34">
        <v>-1.28224</v>
      </c>
      <c r="E18" s="34">
        <v>3.0710419999999998</v>
      </c>
      <c r="I18" s="8"/>
    </row>
    <row r="19" spans="2:9" x14ac:dyDescent="0.2">
      <c r="B19" s="21">
        <v>10112</v>
      </c>
      <c r="C19" s="34">
        <v>0</v>
      </c>
      <c r="D19" s="34">
        <v>-1.496265</v>
      </c>
      <c r="E19" s="34">
        <v>3.2904420000000001</v>
      </c>
      <c r="I19" s="8"/>
    </row>
    <row r="20" spans="2:9" x14ac:dyDescent="0.2">
      <c r="B20" s="21">
        <v>10113</v>
      </c>
      <c r="C20" s="34">
        <v>0</v>
      </c>
      <c r="D20" s="34">
        <v>-1.7264200000000001</v>
      </c>
      <c r="E20" s="34">
        <v>3.4928569999999999</v>
      </c>
      <c r="I20" s="8"/>
    </row>
    <row r="21" spans="2:9" x14ac:dyDescent="0.2">
      <c r="B21" s="21">
        <v>10114</v>
      </c>
      <c r="C21" s="34">
        <v>0</v>
      </c>
      <c r="D21" s="34">
        <v>-1.9713620000000001</v>
      </c>
      <c r="E21" s="34">
        <v>3.6771029999999998</v>
      </c>
      <c r="I21" s="8"/>
    </row>
    <row r="22" spans="2:9" x14ac:dyDescent="0.2">
      <c r="B22" s="21">
        <v>10115</v>
      </c>
      <c r="C22" s="34">
        <v>0</v>
      </c>
      <c r="D22" s="34">
        <v>-2.22966</v>
      </c>
      <c r="E22" s="34">
        <v>3.8421059999999998</v>
      </c>
      <c r="I22" s="8"/>
    </row>
    <row r="23" spans="2:9" x14ac:dyDescent="0.2">
      <c r="B23" s="21">
        <v>10116</v>
      </c>
      <c r="C23" s="34">
        <v>0</v>
      </c>
      <c r="D23" s="34">
        <v>-2.50353</v>
      </c>
      <c r="E23" s="34">
        <v>3.9887139999999999</v>
      </c>
      <c r="I23" s="8"/>
    </row>
    <row r="24" spans="2:9" x14ac:dyDescent="0.2">
      <c r="B24" s="21">
        <v>10117</v>
      </c>
      <c r="C24" s="34">
        <v>0</v>
      </c>
      <c r="D24" s="34">
        <v>-2.7879260000000001</v>
      </c>
      <c r="E24" s="34">
        <v>4.1136850000000003</v>
      </c>
      <c r="I24" s="8"/>
    </row>
    <row r="25" spans="2:9" x14ac:dyDescent="0.2">
      <c r="B25" s="21">
        <v>10118</v>
      </c>
      <c r="C25" s="34">
        <v>0</v>
      </c>
      <c r="D25" s="34">
        <v>-3.0811410000000001</v>
      </c>
      <c r="E25" s="34">
        <v>4.2162689999999996</v>
      </c>
      <c r="I25" s="8"/>
    </row>
    <row r="26" spans="2:9" x14ac:dyDescent="0.2">
      <c r="B26" s="21">
        <v>10119</v>
      </c>
      <c r="C26" s="34">
        <v>0</v>
      </c>
      <c r="D26" s="34">
        <v>-3.3814169999999999</v>
      </c>
      <c r="E26" s="34">
        <v>4.2958499999999997</v>
      </c>
      <c r="I26" s="8"/>
    </row>
    <row r="27" spans="2:9" x14ac:dyDescent="0.2">
      <c r="B27" s="21">
        <v>10120</v>
      </c>
      <c r="C27" s="34">
        <v>0</v>
      </c>
      <c r="D27" s="34">
        <v>-3.6869519999999998</v>
      </c>
      <c r="E27" s="34">
        <v>4.3519500000000004</v>
      </c>
      <c r="I27" s="8"/>
    </row>
    <row r="28" spans="2:9" x14ac:dyDescent="0.2">
      <c r="B28" s="21">
        <v>10121</v>
      </c>
      <c r="C28" s="34">
        <v>0</v>
      </c>
      <c r="D28" s="34">
        <v>-3.982218</v>
      </c>
      <c r="E28" s="34">
        <v>4.3833140000000004</v>
      </c>
      <c r="I28" s="8"/>
    </row>
    <row r="29" spans="2:9" x14ac:dyDescent="0.2">
      <c r="B29" s="21">
        <v>10122</v>
      </c>
      <c r="C29" s="34">
        <v>0</v>
      </c>
      <c r="D29" s="34">
        <v>-4.2789950000000001</v>
      </c>
      <c r="E29" s="34">
        <v>4.3927709999999998</v>
      </c>
      <c r="I29" s="8"/>
    </row>
    <row r="30" spans="2:9" x14ac:dyDescent="0.2">
      <c r="B30" s="21">
        <v>10123</v>
      </c>
      <c r="C30" s="34">
        <v>0</v>
      </c>
      <c r="D30" s="34">
        <v>-4.6129090000000001</v>
      </c>
      <c r="E30" s="34">
        <v>4.3770870000000004</v>
      </c>
      <c r="I30" s="8"/>
    </row>
    <row r="31" spans="2:9" x14ac:dyDescent="0.2">
      <c r="B31" s="21">
        <v>10124</v>
      </c>
      <c r="C31" s="34">
        <v>0</v>
      </c>
      <c r="D31" s="34">
        <v>-4.944356</v>
      </c>
      <c r="E31" s="34">
        <v>4.3336499999999996</v>
      </c>
      <c r="I31" s="8"/>
    </row>
    <row r="32" spans="2:9" x14ac:dyDescent="0.2">
      <c r="B32" s="21">
        <v>10125</v>
      </c>
      <c r="C32" s="34">
        <v>0</v>
      </c>
      <c r="D32" s="34">
        <v>-5.2710350000000004</v>
      </c>
      <c r="E32" s="34">
        <v>4.2627600000000001</v>
      </c>
      <c r="I32" s="8"/>
    </row>
    <row r="33" spans="2:9" x14ac:dyDescent="0.2">
      <c r="B33" s="21">
        <v>10126</v>
      </c>
      <c r="C33" s="34">
        <v>0</v>
      </c>
      <c r="D33" s="34">
        <v>-5.5628609999999998</v>
      </c>
      <c r="E33" s="34">
        <v>4.1745960000000002</v>
      </c>
      <c r="I33" s="8"/>
    </row>
    <row r="34" spans="2:9" x14ac:dyDescent="0.2">
      <c r="B34" s="21">
        <v>10127</v>
      </c>
      <c r="C34" s="34">
        <v>0</v>
      </c>
      <c r="D34" s="34">
        <v>-5.8471469999999997</v>
      </c>
      <c r="E34" s="34">
        <v>4.0645189999999998</v>
      </c>
      <c r="I34" s="8"/>
    </row>
    <row r="35" spans="2:9" x14ac:dyDescent="0.2">
      <c r="B35" s="21">
        <v>10128</v>
      </c>
      <c r="C35" s="34">
        <v>0</v>
      </c>
      <c r="D35" s="34">
        <v>-6.1222510000000003</v>
      </c>
      <c r="E35" s="34">
        <v>3.9331649999999998</v>
      </c>
      <c r="I35" s="8"/>
    </row>
    <row r="36" spans="2:9" x14ac:dyDescent="0.2">
      <c r="B36" s="21">
        <v>10129</v>
      </c>
      <c r="C36" s="34">
        <v>0</v>
      </c>
      <c r="D36" s="34">
        <v>-6.3865819999999998</v>
      </c>
      <c r="E36" s="34">
        <v>3.7812939999999999</v>
      </c>
      <c r="I36" s="8"/>
    </row>
    <row r="37" spans="2:9" x14ac:dyDescent="0.2">
      <c r="B37" s="21">
        <v>10130</v>
      </c>
      <c r="C37" s="34">
        <v>0</v>
      </c>
      <c r="D37" s="34">
        <v>-6.6386130000000003</v>
      </c>
      <c r="E37" s="34">
        <v>3.6097830000000002</v>
      </c>
      <c r="I37" s="8"/>
    </row>
    <row r="38" spans="2:9" x14ac:dyDescent="0.2">
      <c r="B38" s="21">
        <v>10131</v>
      </c>
      <c r="C38" s="34">
        <v>0</v>
      </c>
      <c r="D38" s="34">
        <v>-6.8768880000000001</v>
      </c>
      <c r="E38" s="34">
        <v>3.4196230000000001</v>
      </c>
      <c r="I38" s="8"/>
    </row>
    <row r="39" spans="2:9" x14ac:dyDescent="0.2">
      <c r="B39" s="21">
        <v>10132</v>
      </c>
      <c r="C39" s="34">
        <v>0</v>
      </c>
      <c r="D39" s="34">
        <v>-7.1000290000000001</v>
      </c>
      <c r="E39" s="34">
        <v>3.2119140000000002</v>
      </c>
      <c r="I39" s="8"/>
    </row>
    <row r="40" spans="2:9" x14ac:dyDescent="0.2">
      <c r="B40" s="21">
        <v>10133</v>
      </c>
      <c r="C40" s="34">
        <v>0</v>
      </c>
      <c r="D40" s="34">
        <v>-7.2810009999999998</v>
      </c>
      <c r="E40" s="34">
        <v>3.0176859999999999</v>
      </c>
      <c r="I40" s="8"/>
    </row>
    <row r="41" spans="2:9" x14ac:dyDescent="0.2">
      <c r="B41" s="21">
        <v>10134</v>
      </c>
      <c r="C41" s="34">
        <v>0</v>
      </c>
      <c r="D41" s="34">
        <v>-7.4487249999999996</v>
      </c>
      <c r="E41" s="34">
        <v>2.8119109999999998</v>
      </c>
      <c r="I41" s="8"/>
    </row>
    <row r="42" spans="2:9" x14ac:dyDescent="0.2">
      <c r="B42" s="21">
        <v>10135</v>
      </c>
      <c r="C42" s="34">
        <v>0</v>
      </c>
      <c r="D42" s="34">
        <v>-7.6024690000000001</v>
      </c>
      <c r="E42" s="34">
        <v>2.5954899999999999</v>
      </c>
      <c r="I42" s="8"/>
    </row>
    <row r="43" spans="2:9" x14ac:dyDescent="0.2">
      <c r="B43" s="21">
        <v>10136</v>
      </c>
      <c r="C43" s="34">
        <v>0</v>
      </c>
      <c r="D43" s="34">
        <v>-7.7415570000000002</v>
      </c>
      <c r="E43" s="34">
        <v>2.3693710000000001</v>
      </c>
      <c r="I43" s="8"/>
    </row>
    <row r="44" spans="2:9" x14ac:dyDescent="0.2">
      <c r="B44" s="21">
        <v>10137</v>
      </c>
      <c r="C44" s="34">
        <v>0</v>
      </c>
      <c r="D44" s="34">
        <v>-7.8524229999999999</v>
      </c>
      <c r="E44" s="34">
        <v>2.1609780000000001</v>
      </c>
      <c r="I44" s="8"/>
    </row>
    <row r="45" spans="2:9" x14ac:dyDescent="0.2">
      <c r="B45" s="21">
        <v>10138</v>
      </c>
      <c r="C45" s="34">
        <v>0</v>
      </c>
      <c r="D45" s="34">
        <v>-7.9508359999999998</v>
      </c>
      <c r="E45" s="34">
        <v>1.946423</v>
      </c>
      <c r="I45" s="8"/>
    </row>
    <row r="46" spans="2:9" x14ac:dyDescent="0.2">
      <c r="B46" s="21">
        <v>10139</v>
      </c>
      <c r="C46" s="34">
        <v>0</v>
      </c>
      <c r="D46" s="34">
        <v>-8.0364559999999994</v>
      </c>
      <c r="E46" s="34">
        <v>1.72645</v>
      </c>
      <c r="I46" s="8"/>
    </row>
    <row r="47" spans="2:9" x14ac:dyDescent="0.2">
      <c r="B47" s="21">
        <v>10140</v>
      </c>
      <c r="C47" s="34">
        <v>0</v>
      </c>
      <c r="D47" s="34">
        <v>-8.1445419999999995</v>
      </c>
      <c r="E47" s="34">
        <v>1.394695</v>
      </c>
      <c r="I47" s="8"/>
    </row>
    <row r="48" spans="2:9" x14ac:dyDescent="0.2">
      <c r="B48" s="21">
        <v>10141</v>
      </c>
      <c r="C48" s="34">
        <v>0</v>
      </c>
      <c r="D48" s="34">
        <v>-8.2431459999999994</v>
      </c>
      <c r="E48" s="34">
        <v>1.0599890000000001</v>
      </c>
      <c r="I48" s="8"/>
    </row>
    <row r="49" spans="2:9" x14ac:dyDescent="0.2">
      <c r="B49" s="21">
        <v>10142</v>
      </c>
      <c r="C49" s="34">
        <v>0</v>
      </c>
      <c r="D49" s="34">
        <v>-8.3328050000000005</v>
      </c>
      <c r="E49" s="34">
        <v>0.722777</v>
      </c>
      <c r="I49" s="8"/>
    </row>
    <row r="50" spans="2:9" x14ac:dyDescent="0.2">
      <c r="B50" s="21">
        <v>10143</v>
      </c>
      <c r="C50" s="34">
        <v>0</v>
      </c>
      <c r="D50" s="34">
        <v>-8.3977330000000006</v>
      </c>
      <c r="E50" s="34">
        <v>0.45273999999999998</v>
      </c>
      <c r="I50" s="8"/>
    </row>
    <row r="51" spans="2:9" x14ac:dyDescent="0.2">
      <c r="B51" s="21">
        <v>10144</v>
      </c>
      <c r="C51" s="34">
        <v>0</v>
      </c>
      <c r="D51" s="34">
        <v>-8.4569240000000008</v>
      </c>
      <c r="E51" s="34">
        <v>0.18138699999999999</v>
      </c>
      <c r="I51" s="8"/>
    </row>
    <row r="52" spans="2:9" x14ac:dyDescent="0.2">
      <c r="B52" s="21">
        <v>10145</v>
      </c>
      <c r="C52" s="34">
        <v>0</v>
      </c>
      <c r="D52" s="34">
        <v>-8.510351</v>
      </c>
      <c r="E52" s="34">
        <v>-9.1159000000000004E-2</v>
      </c>
      <c r="I52" s="8"/>
    </row>
    <row r="53" spans="2:9" x14ac:dyDescent="0.2">
      <c r="B53" s="21">
        <v>10146</v>
      </c>
      <c r="C53" s="34">
        <v>0</v>
      </c>
      <c r="D53" s="34">
        <v>-8.5579900000000002</v>
      </c>
      <c r="E53" s="34">
        <v>-0.36477599999999999</v>
      </c>
      <c r="I53" s="8"/>
    </row>
    <row r="54" spans="2:9" x14ac:dyDescent="0.2">
      <c r="B54" s="21" t="s">
        <v>241</v>
      </c>
      <c r="C54" s="34"/>
      <c r="D54" s="34"/>
      <c r="E54" s="34"/>
      <c r="I54" s="8"/>
    </row>
    <row r="55" spans="2:9" x14ac:dyDescent="0.2">
      <c r="B55" s="21">
        <v>10200</v>
      </c>
      <c r="C55" s="34">
        <v>3.249997</v>
      </c>
      <c r="D55" s="34">
        <v>0</v>
      </c>
      <c r="E55" s="34">
        <v>3.7187999999999999E-2</v>
      </c>
      <c r="I55" s="8"/>
    </row>
    <row r="56" spans="2:9" x14ac:dyDescent="0.2">
      <c r="B56" s="21">
        <v>10201</v>
      </c>
      <c r="C56" s="34">
        <v>3.249997</v>
      </c>
      <c r="D56" s="34">
        <v>-5.5863000000000003E-2</v>
      </c>
      <c r="E56" s="34">
        <v>0.31260399999999999</v>
      </c>
      <c r="I56" s="8"/>
    </row>
    <row r="57" spans="2:9" x14ac:dyDescent="0.2">
      <c r="B57" s="21">
        <v>10202</v>
      </c>
      <c r="C57" s="34">
        <v>3.249997</v>
      </c>
      <c r="D57" s="34">
        <v>-0.115637</v>
      </c>
      <c r="E57" s="34">
        <v>0.587198</v>
      </c>
      <c r="I57" s="8"/>
    </row>
    <row r="58" spans="2:9" x14ac:dyDescent="0.2">
      <c r="B58" s="21">
        <v>10203</v>
      </c>
      <c r="C58" s="34">
        <v>3.249997</v>
      </c>
      <c r="D58" s="34">
        <v>-0.179308</v>
      </c>
      <c r="E58" s="34">
        <v>0.86091399999999996</v>
      </c>
      <c r="I58" s="8"/>
    </row>
    <row r="59" spans="2:9" x14ac:dyDescent="0.2">
      <c r="B59" s="21">
        <v>10204</v>
      </c>
      <c r="C59" s="34">
        <v>3.249997</v>
      </c>
      <c r="D59" s="34">
        <v>-0.246865</v>
      </c>
      <c r="E59" s="34">
        <v>1.133697</v>
      </c>
      <c r="I59" s="8"/>
    </row>
    <row r="60" spans="2:9" x14ac:dyDescent="0.2">
      <c r="B60" s="21">
        <v>10205</v>
      </c>
      <c r="C60" s="34">
        <v>3.249997</v>
      </c>
      <c r="D60" s="34">
        <v>-0.31387100000000001</v>
      </c>
      <c r="E60" s="34">
        <v>1.3891119999999999</v>
      </c>
      <c r="I60" s="8"/>
    </row>
    <row r="61" spans="2:9" x14ac:dyDescent="0.2">
      <c r="B61" s="21">
        <v>10206</v>
      </c>
      <c r="C61" s="34">
        <v>3.249997</v>
      </c>
      <c r="D61" s="34">
        <v>-0.38428400000000001</v>
      </c>
      <c r="E61" s="34">
        <v>1.643608</v>
      </c>
      <c r="I61" s="8"/>
    </row>
    <row r="62" spans="2:9" x14ac:dyDescent="0.2">
      <c r="B62" s="21">
        <v>10207</v>
      </c>
      <c r="C62" s="34">
        <v>3.249997</v>
      </c>
      <c r="D62" s="34">
        <v>-0.46430500000000002</v>
      </c>
      <c r="E62" s="34">
        <v>1.9179310000000001</v>
      </c>
      <c r="I62" s="8"/>
    </row>
    <row r="63" spans="2:9" x14ac:dyDescent="0.2">
      <c r="B63" s="21">
        <v>10208</v>
      </c>
      <c r="C63" s="34">
        <v>3.249997</v>
      </c>
      <c r="D63" s="34">
        <v>-0.54818699999999998</v>
      </c>
      <c r="E63" s="34">
        <v>2.1910989999999999</v>
      </c>
      <c r="I63" s="8"/>
    </row>
    <row r="64" spans="2:9" x14ac:dyDescent="0.2">
      <c r="B64" s="21">
        <v>10209</v>
      </c>
      <c r="C64" s="34">
        <v>3.249997</v>
      </c>
      <c r="D64" s="34">
        <v>-0.64281500000000003</v>
      </c>
      <c r="E64" s="34">
        <v>2.4606669999999999</v>
      </c>
      <c r="I64" s="8"/>
    </row>
    <row r="65" spans="2:9" x14ac:dyDescent="0.2">
      <c r="B65" s="21">
        <v>10210</v>
      </c>
      <c r="C65" s="34">
        <v>3.249997</v>
      </c>
      <c r="D65" s="34">
        <v>-0.76227599999999995</v>
      </c>
      <c r="E65" s="34">
        <v>2.7335639999999999</v>
      </c>
      <c r="I65" s="8"/>
    </row>
    <row r="66" spans="2:9" x14ac:dyDescent="0.2">
      <c r="B66" s="21">
        <v>10211</v>
      </c>
      <c r="C66" s="34">
        <v>3.249997</v>
      </c>
      <c r="D66" s="34">
        <v>-0.90226799999999996</v>
      </c>
      <c r="E66" s="34">
        <v>2.9965199999999999</v>
      </c>
      <c r="I66" s="8"/>
    </row>
    <row r="67" spans="2:9" x14ac:dyDescent="0.2">
      <c r="B67" s="21">
        <v>10212</v>
      </c>
      <c r="C67" s="34">
        <v>3.249997</v>
      </c>
      <c r="D67" s="34">
        <v>-0.97975299999999999</v>
      </c>
      <c r="E67" s="34">
        <v>3.123853</v>
      </c>
      <c r="I67" s="8"/>
    </row>
    <row r="68" spans="2:9" x14ac:dyDescent="0.2">
      <c r="B68" s="21">
        <v>10213</v>
      </c>
      <c r="C68" s="34">
        <v>3.249997</v>
      </c>
      <c r="D68" s="34">
        <v>-1.111232</v>
      </c>
      <c r="E68" s="34">
        <v>3.31772</v>
      </c>
      <c r="I68" s="8"/>
    </row>
    <row r="69" spans="2:9" x14ac:dyDescent="0.2">
      <c r="B69" s="21">
        <v>10214</v>
      </c>
      <c r="C69" s="34">
        <v>3.249997</v>
      </c>
      <c r="D69" s="34">
        <v>-1.25414</v>
      </c>
      <c r="E69" s="34">
        <v>3.503323</v>
      </c>
      <c r="I69" s="8"/>
    </row>
    <row r="70" spans="2:9" x14ac:dyDescent="0.2">
      <c r="B70" s="21">
        <v>10215</v>
      </c>
      <c r="C70" s="34">
        <v>3.249997</v>
      </c>
      <c r="D70" s="34">
        <v>-1.4846820000000001</v>
      </c>
      <c r="E70" s="34">
        <v>3.7605819999999999</v>
      </c>
      <c r="I70" s="8"/>
    </row>
    <row r="71" spans="2:9" x14ac:dyDescent="0.2">
      <c r="B71" s="21">
        <v>10216</v>
      </c>
      <c r="C71" s="34">
        <v>3.249997</v>
      </c>
      <c r="D71" s="34">
        <v>-1.7371350000000001</v>
      </c>
      <c r="E71" s="34">
        <v>3.9963760000000002</v>
      </c>
      <c r="I71" s="8"/>
    </row>
    <row r="72" spans="2:9" x14ac:dyDescent="0.2">
      <c r="B72" s="21">
        <v>10217</v>
      </c>
      <c r="C72" s="34">
        <v>3.249997</v>
      </c>
      <c r="D72" s="34">
        <v>-2.0095100000000001</v>
      </c>
      <c r="E72" s="34">
        <v>4.2088450000000002</v>
      </c>
      <c r="I72" s="8"/>
    </row>
    <row r="73" spans="2:9" x14ac:dyDescent="0.2">
      <c r="B73" s="21">
        <v>10218</v>
      </c>
      <c r="C73" s="34">
        <v>3.249997</v>
      </c>
      <c r="D73" s="34">
        <v>-2.2509139999999999</v>
      </c>
      <c r="E73" s="34">
        <v>4.3673270000000004</v>
      </c>
      <c r="I73" s="8"/>
    </row>
    <row r="74" spans="2:9" x14ac:dyDescent="0.2">
      <c r="B74" s="21">
        <v>10219</v>
      </c>
      <c r="C74" s="34">
        <v>3.249997</v>
      </c>
      <c r="D74" s="34">
        <v>-2.503409</v>
      </c>
      <c r="E74" s="34">
        <v>4.5074639999999997</v>
      </c>
      <c r="I74" s="8"/>
    </row>
    <row r="75" spans="2:9" x14ac:dyDescent="0.2">
      <c r="B75" s="21">
        <v>10220</v>
      </c>
      <c r="C75" s="34">
        <v>3.249997</v>
      </c>
      <c r="D75" s="34">
        <v>-2.7656040000000002</v>
      </c>
      <c r="E75" s="34">
        <v>4.6284859999999997</v>
      </c>
      <c r="I75" s="8"/>
    </row>
    <row r="76" spans="2:9" x14ac:dyDescent="0.2">
      <c r="B76" s="21">
        <v>10221</v>
      </c>
      <c r="C76" s="34">
        <v>3.249997</v>
      </c>
      <c r="D76" s="34">
        <v>-3.0824729999999998</v>
      </c>
      <c r="E76" s="34">
        <v>4.7448410000000001</v>
      </c>
      <c r="I76" s="8"/>
    </row>
    <row r="77" spans="2:9" x14ac:dyDescent="0.2">
      <c r="B77" s="21">
        <v>10222</v>
      </c>
      <c r="C77" s="34">
        <v>3.249997</v>
      </c>
      <c r="D77" s="34">
        <v>-3.408236</v>
      </c>
      <c r="E77" s="34">
        <v>4.8332889999999997</v>
      </c>
      <c r="I77" s="8"/>
    </row>
    <row r="78" spans="2:9" x14ac:dyDescent="0.2">
      <c r="B78" s="21">
        <v>10223</v>
      </c>
      <c r="C78" s="34">
        <v>3.249997</v>
      </c>
      <c r="D78" s="34">
        <v>-3.6958259999999998</v>
      </c>
      <c r="E78" s="34">
        <v>4.8868450000000001</v>
      </c>
      <c r="I78" s="8"/>
    </row>
    <row r="79" spans="2:9" x14ac:dyDescent="0.2">
      <c r="B79" s="21">
        <v>10224</v>
      </c>
      <c r="C79" s="34">
        <v>3.249997</v>
      </c>
      <c r="D79" s="34">
        <v>-3.9866280000000001</v>
      </c>
      <c r="E79" s="34">
        <v>4.9186399999999999</v>
      </c>
      <c r="I79" s="8"/>
    </row>
    <row r="80" spans="2:9" x14ac:dyDescent="0.2">
      <c r="B80" s="21">
        <v>10225</v>
      </c>
      <c r="C80" s="34">
        <v>3.249997</v>
      </c>
      <c r="D80" s="34">
        <v>-4.2789970000000004</v>
      </c>
      <c r="E80" s="34">
        <v>4.9285170000000003</v>
      </c>
      <c r="I80" s="8"/>
    </row>
    <row r="81" spans="2:9" x14ac:dyDescent="0.2">
      <c r="B81" s="21">
        <v>10226</v>
      </c>
      <c r="C81" s="34">
        <v>3.249997</v>
      </c>
      <c r="D81" s="34">
        <v>-4.5246950000000004</v>
      </c>
      <c r="E81" s="34">
        <v>4.9197930000000003</v>
      </c>
      <c r="I81" s="8"/>
    </row>
    <row r="82" spans="2:9" x14ac:dyDescent="0.2">
      <c r="B82" s="21">
        <v>10227</v>
      </c>
      <c r="C82" s="34">
        <v>3.249997</v>
      </c>
      <c r="D82" s="34">
        <v>-4.7693510000000003</v>
      </c>
      <c r="E82" s="34">
        <v>4.8955669999999998</v>
      </c>
      <c r="I82" s="8"/>
    </row>
    <row r="83" spans="2:9" x14ac:dyDescent="0.2">
      <c r="B83" s="21">
        <v>10228</v>
      </c>
      <c r="C83" s="34">
        <v>3.249997</v>
      </c>
      <c r="D83" s="34">
        <v>-5.0409579999999998</v>
      </c>
      <c r="E83" s="34">
        <v>4.8501450000000004</v>
      </c>
      <c r="I83" s="8"/>
    </row>
    <row r="84" spans="2:9" x14ac:dyDescent="0.2">
      <c r="B84" s="21">
        <v>10229</v>
      </c>
      <c r="C84" s="34">
        <v>3.249997</v>
      </c>
      <c r="D84" s="34">
        <v>-5.3086710000000004</v>
      </c>
      <c r="E84" s="34">
        <v>4.785622</v>
      </c>
      <c r="I84" s="8"/>
    </row>
    <row r="85" spans="2:9" x14ac:dyDescent="0.2">
      <c r="B85" s="21">
        <v>10230</v>
      </c>
      <c r="C85" s="34">
        <v>3.249997</v>
      </c>
      <c r="D85" s="34">
        <v>-5.5711500000000003</v>
      </c>
      <c r="E85" s="34">
        <v>4.7023229999999998</v>
      </c>
      <c r="I85" s="8"/>
    </row>
    <row r="86" spans="2:9" x14ac:dyDescent="0.2">
      <c r="B86" s="21">
        <v>10231</v>
      </c>
      <c r="C86" s="34">
        <v>3.249997</v>
      </c>
      <c r="D86" s="34">
        <v>-5.8477329999999998</v>
      </c>
      <c r="E86" s="34">
        <v>4.5915290000000004</v>
      </c>
      <c r="I86" s="8"/>
    </row>
    <row r="87" spans="2:9" x14ac:dyDescent="0.2">
      <c r="B87" s="21">
        <v>10232</v>
      </c>
      <c r="C87" s="34">
        <v>3.249997</v>
      </c>
      <c r="D87" s="34">
        <v>-6.1150260000000003</v>
      </c>
      <c r="E87" s="34">
        <v>4.4598930000000001</v>
      </c>
      <c r="I87" s="8"/>
    </row>
    <row r="88" spans="2:9" x14ac:dyDescent="0.2">
      <c r="B88" s="21">
        <v>10233</v>
      </c>
      <c r="C88" s="34">
        <v>3.249997</v>
      </c>
      <c r="D88" s="34">
        <v>-6.371461</v>
      </c>
      <c r="E88" s="34">
        <v>4.3081870000000002</v>
      </c>
      <c r="I88" s="8"/>
    </row>
    <row r="89" spans="2:9" x14ac:dyDescent="0.2">
      <c r="B89" s="21">
        <v>10234</v>
      </c>
      <c r="C89" s="34">
        <v>3.249997</v>
      </c>
      <c r="D89" s="34">
        <v>-6.6155330000000001</v>
      </c>
      <c r="E89" s="34">
        <v>4.1372999999999998</v>
      </c>
      <c r="I89" s="8"/>
    </row>
    <row r="90" spans="2:9" x14ac:dyDescent="0.2">
      <c r="B90" s="21">
        <v>10235</v>
      </c>
      <c r="C90" s="34">
        <v>3.249997</v>
      </c>
      <c r="D90" s="34">
        <v>-6.8753710000000003</v>
      </c>
      <c r="E90" s="34">
        <v>3.9217379999999999</v>
      </c>
      <c r="I90" s="8"/>
    </row>
    <row r="91" spans="2:9" x14ac:dyDescent="0.2">
      <c r="B91" s="21">
        <v>10236</v>
      </c>
      <c r="C91" s="34">
        <v>3.249997</v>
      </c>
      <c r="D91" s="34">
        <v>-7.1155410000000003</v>
      </c>
      <c r="E91" s="34">
        <v>3.6844589999999999</v>
      </c>
      <c r="I91" s="8"/>
    </row>
    <row r="92" spans="2:9" x14ac:dyDescent="0.2">
      <c r="B92" s="21">
        <v>10237</v>
      </c>
      <c r="C92" s="34">
        <v>3.249997</v>
      </c>
      <c r="D92" s="34">
        <v>-7.3342340000000004</v>
      </c>
      <c r="E92" s="34">
        <v>3.4272499999999999</v>
      </c>
      <c r="I92" s="8"/>
    </row>
    <row r="93" spans="2:9" x14ac:dyDescent="0.2">
      <c r="B93" s="21">
        <v>10238</v>
      </c>
      <c r="C93" s="34">
        <v>3.249997</v>
      </c>
      <c r="D93" s="34">
        <v>-7.4954660000000004</v>
      </c>
      <c r="E93" s="34">
        <v>3.2041819999999999</v>
      </c>
      <c r="I93" s="8"/>
    </row>
    <row r="94" spans="2:9" x14ac:dyDescent="0.2">
      <c r="B94" s="21">
        <v>10239</v>
      </c>
      <c r="C94" s="34">
        <v>3.249997</v>
      </c>
      <c r="D94" s="34">
        <v>-7.6405209999999997</v>
      </c>
      <c r="E94" s="34">
        <v>2.970272</v>
      </c>
      <c r="I94" s="8"/>
    </row>
    <row r="95" spans="2:9" x14ac:dyDescent="0.2">
      <c r="B95" s="21">
        <v>10240</v>
      </c>
      <c r="C95" s="34">
        <v>3.249997</v>
      </c>
      <c r="D95" s="34">
        <v>-7.7628969999999997</v>
      </c>
      <c r="E95" s="34">
        <v>2.7386349999999999</v>
      </c>
      <c r="I95" s="8"/>
    </row>
    <row r="96" spans="2:9" x14ac:dyDescent="0.2">
      <c r="B96" s="21">
        <v>10241</v>
      </c>
      <c r="C96" s="34">
        <v>3.249997</v>
      </c>
      <c r="D96" s="34">
        <v>-7.8694050000000004</v>
      </c>
      <c r="E96" s="34">
        <v>2.4992869999999998</v>
      </c>
      <c r="I96" s="8"/>
    </row>
    <row r="97" spans="2:9" x14ac:dyDescent="0.2">
      <c r="B97" s="21">
        <v>10242</v>
      </c>
      <c r="C97" s="34">
        <v>3.249997</v>
      </c>
      <c r="D97" s="34">
        <v>-7.9595630000000002</v>
      </c>
      <c r="E97" s="34">
        <v>2.2533129999999999</v>
      </c>
      <c r="I97" s="8"/>
    </row>
    <row r="98" spans="2:9" x14ac:dyDescent="0.2">
      <c r="B98" s="21">
        <v>10243</v>
      </c>
      <c r="C98" s="34">
        <v>3.249997</v>
      </c>
      <c r="D98" s="34">
        <v>-8.0636189999999992</v>
      </c>
      <c r="E98" s="34">
        <v>1.919197</v>
      </c>
      <c r="I98" s="8"/>
    </row>
    <row r="99" spans="2:9" x14ac:dyDescent="0.2">
      <c r="B99" s="21">
        <v>10244</v>
      </c>
      <c r="C99" s="34">
        <v>3.249997</v>
      </c>
      <c r="D99" s="34">
        <v>-8.1536039999999996</v>
      </c>
      <c r="E99" s="34">
        <v>1.607437</v>
      </c>
      <c r="I99" s="8"/>
    </row>
    <row r="100" spans="2:9" x14ac:dyDescent="0.2">
      <c r="B100" s="21">
        <v>10245</v>
      </c>
      <c r="C100" s="34">
        <v>3.249997</v>
      </c>
      <c r="D100" s="34">
        <v>-8.2369810000000001</v>
      </c>
      <c r="E100" s="34">
        <v>1.293844</v>
      </c>
      <c r="I100" s="8"/>
    </row>
    <row r="101" spans="2:9" x14ac:dyDescent="0.2">
      <c r="B101" s="21">
        <v>10246</v>
      </c>
      <c r="C101" s="34">
        <v>3.249997</v>
      </c>
      <c r="D101" s="34">
        <v>-8.3137129999999999</v>
      </c>
      <c r="E101" s="34">
        <v>0.97855999999999999</v>
      </c>
      <c r="I101" s="8"/>
    </row>
    <row r="102" spans="2:9" x14ac:dyDescent="0.2">
      <c r="B102" s="21">
        <v>10247</v>
      </c>
      <c r="C102" s="34">
        <v>3.249997</v>
      </c>
      <c r="D102" s="34">
        <v>-8.3771749999999994</v>
      </c>
      <c r="E102" s="34">
        <v>0.69294299999999998</v>
      </c>
      <c r="I102" s="8"/>
    </row>
    <row r="103" spans="2:9" x14ac:dyDescent="0.2">
      <c r="B103" s="21">
        <v>10248</v>
      </c>
      <c r="C103" s="34">
        <v>3.249997</v>
      </c>
      <c r="D103" s="34">
        <v>-8.4450979999999998</v>
      </c>
      <c r="E103" s="34">
        <v>0.35415099999999999</v>
      </c>
      <c r="I103" s="8"/>
    </row>
    <row r="104" spans="2:9" x14ac:dyDescent="0.2">
      <c r="B104" s="21">
        <v>10249</v>
      </c>
      <c r="C104" s="34">
        <v>3.249997</v>
      </c>
      <c r="D104" s="34">
        <v>-8.5053809999999999</v>
      </c>
      <c r="E104" s="34">
        <v>1.3917000000000001E-2</v>
      </c>
      <c r="I104" s="8"/>
    </row>
    <row r="105" spans="2:9" x14ac:dyDescent="0.2">
      <c r="B105" s="21">
        <v>10250</v>
      </c>
      <c r="C105" s="34">
        <v>3.249997</v>
      </c>
      <c r="D105" s="34">
        <v>-8.5579940000000008</v>
      </c>
      <c r="E105" s="34">
        <v>-0.32758799999999999</v>
      </c>
      <c r="I105" s="8"/>
    </row>
    <row r="106" spans="2:9" x14ac:dyDescent="0.2">
      <c r="B106" s="21" t="s">
        <v>242</v>
      </c>
      <c r="C106" s="34"/>
      <c r="D106" s="34"/>
      <c r="E106" s="34"/>
      <c r="I106" s="8"/>
    </row>
    <row r="107" spans="2:9" x14ac:dyDescent="0.2">
      <c r="B107" s="21">
        <v>10300</v>
      </c>
      <c r="C107" s="34">
        <v>6.4500710000000003</v>
      </c>
      <c r="D107" s="34">
        <v>0</v>
      </c>
      <c r="E107" s="34">
        <v>7.2616E-2</v>
      </c>
      <c r="I107" s="8"/>
    </row>
    <row r="108" spans="2:9" x14ac:dyDescent="0.2">
      <c r="B108" s="21">
        <v>10301</v>
      </c>
      <c r="C108" s="34">
        <v>6.4500710000000003</v>
      </c>
      <c r="D108" s="34">
        <v>-4.7015000000000001E-2</v>
      </c>
      <c r="E108" s="34">
        <v>0.331457</v>
      </c>
      <c r="I108" s="8"/>
    </row>
    <row r="109" spans="2:9" x14ac:dyDescent="0.2">
      <c r="B109" s="21">
        <v>10302</v>
      </c>
      <c r="C109" s="34">
        <v>6.4500710000000003</v>
      </c>
      <c r="D109" s="34">
        <v>-9.6942E-2</v>
      </c>
      <c r="E109" s="34">
        <v>0.58975299999999997</v>
      </c>
      <c r="I109" s="8"/>
    </row>
    <row r="110" spans="2:9" x14ac:dyDescent="0.2">
      <c r="B110" s="21">
        <v>10303</v>
      </c>
      <c r="C110" s="34">
        <v>6.4500710000000003</v>
      </c>
      <c r="D110" s="34">
        <v>-0.14977299999999999</v>
      </c>
      <c r="E110" s="34">
        <v>0.84747099999999997</v>
      </c>
      <c r="I110" s="8"/>
    </row>
    <row r="111" spans="2:9" x14ac:dyDescent="0.2">
      <c r="B111" s="21">
        <v>10304</v>
      </c>
      <c r="C111" s="34">
        <v>6.4500710000000003</v>
      </c>
      <c r="D111" s="34">
        <v>-0.20550299999999999</v>
      </c>
      <c r="E111" s="34">
        <v>1.1045769999999999</v>
      </c>
      <c r="I111" s="8"/>
    </row>
    <row r="112" spans="2:9" x14ac:dyDescent="0.2">
      <c r="B112" s="21">
        <v>10305</v>
      </c>
      <c r="C112" s="34">
        <v>6.4500710000000003</v>
      </c>
      <c r="D112" s="34">
        <v>-0.252915</v>
      </c>
      <c r="E112" s="34">
        <v>1.313016</v>
      </c>
      <c r="I112" s="8"/>
    </row>
    <row r="113" spans="2:9" x14ac:dyDescent="0.2">
      <c r="B113" s="21">
        <v>10306</v>
      </c>
      <c r="C113" s="34">
        <v>6.4500710000000003</v>
      </c>
      <c r="D113" s="34">
        <v>-0.30223100000000003</v>
      </c>
      <c r="E113" s="34">
        <v>1.521012</v>
      </c>
      <c r="I113" s="8"/>
    </row>
    <row r="114" spans="2:9" x14ac:dyDescent="0.2">
      <c r="B114" s="21">
        <v>10307</v>
      </c>
      <c r="C114" s="34">
        <v>6.4500710000000003</v>
      </c>
      <c r="D114" s="34">
        <v>-0.36796499999999999</v>
      </c>
      <c r="E114" s="34">
        <v>1.785928</v>
      </c>
      <c r="I114" s="8"/>
    </row>
    <row r="115" spans="2:9" x14ac:dyDescent="0.2">
      <c r="B115" s="21">
        <v>10308</v>
      </c>
      <c r="C115" s="34">
        <v>6.4500710000000003</v>
      </c>
      <c r="D115" s="34">
        <v>-0.43678899999999998</v>
      </c>
      <c r="E115" s="34">
        <v>2.0500579999999999</v>
      </c>
      <c r="I115" s="8"/>
    </row>
    <row r="116" spans="2:9" x14ac:dyDescent="0.2">
      <c r="B116" s="21">
        <v>10309</v>
      </c>
      <c r="C116" s="34">
        <v>6.4500710000000003</v>
      </c>
      <c r="D116" s="34">
        <v>-0.50869399999999998</v>
      </c>
      <c r="E116" s="34">
        <v>2.3133659999999998</v>
      </c>
      <c r="I116" s="8"/>
    </row>
    <row r="117" spans="2:9" x14ac:dyDescent="0.2">
      <c r="B117" s="21">
        <v>10310</v>
      </c>
      <c r="C117" s="34">
        <v>6.4500710000000003</v>
      </c>
      <c r="D117" s="34">
        <v>-0.58366899999999999</v>
      </c>
      <c r="E117" s="34">
        <v>2.5758160000000001</v>
      </c>
      <c r="I117" s="8"/>
    </row>
    <row r="118" spans="2:9" x14ac:dyDescent="0.2">
      <c r="B118" s="21">
        <v>10311</v>
      </c>
      <c r="C118" s="34">
        <v>6.4500710000000003</v>
      </c>
      <c r="D118" s="34">
        <v>-0.64553199999999999</v>
      </c>
      <c r="E118" s="34">
        <v>2.782543</v>
      </c>
      <c r="I118" s="8"/>
    </row>
    <row r="119" spans="2:9" x14ac:dyDescent="0.2">
      <c r="B119" s="21">
        <v>10312</v>
      </c>
      <c r="C119" s="34">
        <v>6.4500710000000003</v>
      </c>
      <c r="D119" s="34">
        <v>-0.71634799999999998</v>
      </c>
      <c r="E119" s="34">
        <v>2.9863490000000001</v>
      </c>
      <c r="I119" s="8"/>
    </row>
    <row r="120" spans="2:9" x14ac:dyDescent="0.2">
      <c r="B120" s="21">
        <v>10313</v>
      </c>
      <c r="C120" s="34">
        <v>6.4500710000000003</v>
      </c>
      <c r="D120" s="34">
        <v>-0.83867800000000003</v>
      </c>
      <c r="E120" s="34">
        <v>3.2726259999999998</v>
      </c>
      <c r="I120" s="8"/>
    </row>
    <row r="121" spans="2:9" x14ac:dyDescent="0.2">
      <c r="B121" s="21">
        <v>10314</v>
      </c>
      <c r="C121" s="34">
        <v>6.4500710000000003</v>
      </c>
      <c r="D121" s="34">
        <v>-0.98404400000000003</v>
      </c>
      <c r="E121" s="34">
        <v>3.5479210000000001</v>
      </c>
      <c r="I121" s="8"/>
    </row>
    <row r="122" spans="2:9" x14ac:dyDescent="0.2">
      <c r="B122" s="21">
        <v>10315</v>
      </c>
      <c r="C122" s="34">
        <v>6.4500710000000003</v>
      </c>
      <c r="D122" s="34">
        <v>-1.0982909999999999</v>
      </c>
      <c r="E122" s="34">
        <v>3.73204</v>
      </c>
      <c r="I122" s="8"/>
    </row>
    <row r="123" spans="2:9" x14ac:dyDescent="0.2">
      <c r="B123" s="21">
        <v>10316</v>
      </c>
      <c r="C123" s="34">
        <v>6.4500710000000003</v>
      </c>
      <c r="D123" s="34">
        <v>-1.2768170000000001</v>
      </c>
      <c r="E123" s="34">
        <v>3.9799389999999999</v>
      </c>
      <c r="I123" s="8"/>
    </row>
    <row r="124" spans="2:9" x14ac:dyDescent="0.2">
      <c r="B124" s="21">
        <v>10317</v>
      </c>
      <c r="C124" s="34">
        <v>6.4500710000000003</v>
      </c>
      <c r="D124" s="34">
        <v>-1.4746919999999999</v>
      </c>
      <c r="E124" s="34">
        <v>4.2126859999999997</v>
      </c>
      <c r="I124" s="8"/>
    </row>
    <row r="125" spans="2:9" x14ac:dyDescent="0.2">
      <c r="B125" s="21">
        <v>10318</v>
      </c>
      <c r="C125" s="34">
        <v>6.4500710000000003</v>
      </c>
      <c r="D125" s="34">
        <v>-1.6906330000000001</v>
      </c>
      <c r="E125" s="34">
        <v>4.4287749999999999</v>
      </c>
      <c r="I125" s="8"/>
    </row>
    <row r="126" spans="2:9" x14ac:dyDescent="0.2">
      <c r="B126" s="21">
        <v>10319</v>
      </c>
      <c r="C126" s="34">
        <v>6.4500710000000003</v>
      </c>
      <c r="D126" s="34">
        <v>-1.9479439999999999</v>
      </c>
      <c r="E126" s="34">
        <v>4.6460129999999999</v>
      </c>
      <c r="I126" s="8"/>
    </row>
    <row r="127" spans="2:9" x14ac:dyDescent="0.2">
      <c r="B127" s="21">
        <v>10320</v>
      </c>
      <c r="C127" s="34">
        <v>6.4500710000000003</v>
      </c>
      <c r="D127" s="34">
        <v>-2.2234880000000001</v>
      </c>
      <c r="E127" s="34">
        <v>4.8396030000000003</v>
      </c>
      <c r="I127" s="8"/>
    </row>
    <row r="128" spans="2:9" x14ac:dyDescent="0.2">
      <c r="B128" s="21">
        <v>10321</v>
      </c>
      <c r="C128" s="34">
        <v>6.4500710000000003</v>
      </c>
      <c r="D128" s="34">
        <v>-2.5150990000000002</v>
      </c>
      <c r="E128" s="34">
        <v>5.0080210000000003</v>
      </c>
      <c r="I128" s="8"/>
    </row>
    <row r="129" spans="2:9" x14ac:dyDescent="0.2">
      <c r="B129" s="21">
        <v>10322</v>
      </c>
      <c r="C129" s="34">
        <v>6.4500710000000003</v>
      </c>
      <c r="D129" s="34">
        <v>-2.801199</v>
      </c>
      <c r="E129" s="34">
        <v>5.1419389999999998</v>
      </c>
      <c r="I129" s="8"/>
    </row>
    <row r="130" spans="2:9" x14ac:dyDescent="0.2">
      <c r="B130" s="21">
        <v>10323</v>
      </c>
      <c r="C130" s="34">
        <v>6.4500710000000003</v>
      </c>
      <c r="D130" s="34">
        <v>-3.0974400000000002</v>
      </c>
      <c r="E130" s="34">
        <v>5.2516160000000003</v>
      </c>
      <c r="I130" s="8"/>
    </row>
    <row r="131" spans="2:9" x14ac:dyDescent="0.2">
      <c r="B131" s="21">
        <v>10324</v>
      </c>
      <c r="C131" s="34">
        <v>6.4500710000000003</v>
      </c>
      <c r="D131" s="34">
        <v>-3.40177</v>
      </c>
      <c r="E131" s="34">
        <v>5.3362930000000004</v>
      </c>
      <c r="I131" s="8"/>
    </row>
    <row r="132" spans="2:9" x14ac:dyDescent="0.2">
      <c r="B132" s="21">
        <v>10325</v>
      </c>
      <c r="C132" s="34">
        <v>6.4500710000000003</v>
      </c>
      <c r="D132" s="34">
        <v>-3.6912989999999999</v>
      </c>
      <c r="E132" s="34">
        <v>5.3922569999999999</v>
      </c>
      <c r="I132" s="8"/>
    </row>
    <row r="133" spans="2:9" x14ac:dyDescent="0.2">
      <c r="B133" s="21">
        <v>10326</v>
      </c>
      <c r="C133" s="34">
        <v>6.4500710000000003</v>
      </c>
      <c r="D133" s="34">
        <v>-3.9842970000000002</v>
      </c>
      <c r="E133" s="34">
        <v>5.425586</v>
      </c>
      <c r="I133" s="8"/>
    </row>
    <row r="134" spans="2:9" x14ac:dyDescent="0.2">
      <c r="B134" s="21">
        <v>10327</v>
      </c>
      <c r="C134" s="34">
        <v>6.4500710000000003</v>
      </c>
      <c r="D134" s="34">
        <v>-4.2789979999999996</v>
      </c>
      <c r="E134" s="34">
        <v>5.4361040000000003</v>
      </c>
      <c r="I134" s="8"/>
    </row>
    <row r="135" spans="2:9" x14ac:dyDescent="0.2">
      <c r="B135" s="21">
        <v>10328</v>
      </c>
      <c r="C135" s="34">
        <v>6.4500710000000003</v>
      </c>
      <c r="D135" s="34">
        <v>-4.4921579999999999</v>
      </c>
      <c r="E135" s="34">
        <v>5.4294330000000004</v>
      </c>
      <c r="I135" s="8"/>
    </row>
    <row r="136" spans="2:9" x14ac:dyDescent="0.2">
      <c r="B136" s="21">
        <v>10329</v>
      </c>
      <c r="C136" s="34">
        <v>6.4500710000000003</v>
      </c>
      <c r="D136" s="34">
        <v>-4.7046070000000002</v>
      </c>
      <c r="E136" s="34">
        <v>5.4108070000000001</v>
      </c>
      <c r="I136" s="8"/>
    </row>
    <row r="137" spans="2:9" x14ac:dyDescent="0.2">
      <c r="B137" s="21">
        <v>10330</v>
      </c>
      <c r="C137" s="34">
        <v>6.4500710000000003</v>
      </c>
      <c r="D137" s="34">
        <v>-4.9815440000000004</v>
      </c>
      <c r="E137" s="34">
        <v>5.3682639999999999</v>
      </c>
      <c r="I137" s="8"/>
    </row>
    <row r="138" spans="2:9" x14ac:dyDescent="0.2">
      <c r="B138" s="21">
        <v>10331</v>
      </c>
      <c r="C138" s="34">
        <v>6.4500710000000003</v>
      </c>
      <c r="D138" s="34">
        <v>-5.2545909999999996</v>
      </c>
      <c r="E138" s="34">
        <v>5.3054170000000003</v>
      </c>
      <c r="I138" s="8"/>
    </row>
    <row r="139" spans="2:9" x14ac:dyDescent="0.2">
      <c r="B139" s="21">
        <v>10332</v>
      </c>
      <c r="C139" s="34">
        <v>6.4500710000000003</v>
      </c>
      <c r="D139" s="34">
        <v>-5.5222610000000003</v>
      </c>
      <c r="E139" s="34">
        <v>5.2226100000000004</v>
      </c>
      <c r="I139" s="8"/>
    </row>
    <row r="140" spans="2:9" x14ac:dyDescent="0.2">
      <c r="B140" s="21">
        <v>10333</v>
      </c>
      <c r="C140" s="34">
        <v>6.4500710000000003</v>
      </c>
      <c r="D140" s="34">
        <v>-5.7830979999999998</v>
      </c>
      <c r="E140" s="34">
        <v>5.1202930000000002</v>
      </c>
      <c r="I140" s="8"/>
    </row>
    <row r="141" spans="2:9" x14ac:dyDescent="0.2">
      <c r="B141" s="21">
        <v>10334</v>
      </c>
      <c r="C141" s="34">
        <v>6.4500710000000003</v>
      </c>
      <c r="D141" s="34">
        <v>-6.082414</v>
      </c>
      <c r="E141" s="34">
        <v>4.974005</v>
      </c>
      <c r="I141" s="8"/>
    </row>
    <row r="142" spans="2:9" x14ac:dyDescent="0.2">
      <c r="B142" s="21">
        <v>10335</v>
      </c>
      <c r="C142" s="34">
        <v>6.4500710000000003</v>
      </c>
      <c r="D142" s="34">
        <v>-6.3677570000000001</v>
      </c>
      <c r="E142" s="34">
        <v>4.802047</v>
      </c>
      <c r="I142" s="8"/>
    </row>
    <row r="143" spans="2:9" x14ac:dyDescent="0.2">
      <c r="B143" s="21">
        <v>10336</v>
      </c>
      <c r="C143" s="34">
        <v>6.4500710000000003</v>
      </c>
      <c r="D143" s="34">
        <v>-6.6369309999999997</v>
      </c>
      <c r="E143" s="34">
        <v>4.6057420000000002</v>
      </c>
      <c r="I143" s="8"/>
    </row>
    <row r="144" spans="2:9" x14ac:dyDescent="0.2">
      <c r="B144" s="21">
        <v>10337</v>
      </c>
      <c r="C144" s="34">
        <v>6.4500710000000003</v>
      </c>
      <c r="D144" s="34">
        <v>-6.8878649999999997</v>
      </c>
      <c r="E144" s="34">
        <v>4.3866019999999999</v>
      </c>
      <c r="I144" s="8"/>
    </row>
    <row r="145" spans="2:9" x14ac:dyDescent="0.2">
      <c r="B145" s="21">
        <v>10338</v>
      </c>
      <c r="C145" s="34">
        <v>6.4500710000000003</v>
      </c>
      <c r="D145" s="34">
        <v>-7.052975</v>
      </c>
      <c r="E145" s="34">
        <v>4.2190560000000001</v>
      </c>
      <c r="I145" s="8"/>
    </row>
    <row r="146" spans="2:9" x14ac:dyDescent="0.2">
      <c r="B146" s="21">
        <v>10339</v>
      </c>
      <c r="C146" s="34">
        <v>6.4500710000000003</v>
      </c>
      <c r="D146" s="34">
        <v>-7.2073939999999999</v>
      </c>
      <c r="E146" s="34">
        <v>4.0416100000000004</v>
      </c>
      <c r="I146" s="8"/>
    </row>
    <row r="147" spans="2:9" x14ac:dyDescent="0.2">
      <c r="B147" s="21">
        <v>10340</v>
      </c>
      <c r="C147" s="34">
        <v>6.4500710000000003</v>
      </c>
      <c r="D147" s="34">
        <v>-7.395149</v>
      </c>
      <c r="E147" s="34">
        <v>3.7915100000000002</v>
      </c>
      <c r="I147" s="8"/>
    </row>
    <row r="148" spans="2:9" x14ac:dyDescent="0.2">
      <c r="B148" s="21">
        <v>10341</v>
      </c>
      <c r="C148" s="34">
        <v>6.4500710000000003</v>
      </c>
      <c r="D148" s="34">
        <v>-7.5616890000000003</v>
      </c>
      <c r="E148" s="34">
        <v>3.5268099999999998</v>
      </c>
      <c r="I148" s="8"/>
    </row>
    <row r="149" spans="2:9" x14ac:dyDescent="0.2">
      <c r="B149" s="21">
        <v>10342</v>
      </c>
      <c r="C149" s="34">
        <v>6.4500710000000003</v>
      </c>
      <c r="D149" s="34">
        <v>-7.7121409999999999</v>
      </c>
      <c r="E149" s="34">
        <v>3.2358790000000002</v>
      </c>
      <c r="I149" s="8"/>
    </row>
    <row r="150" spans="2:9" x14ac:dyDescent="0.2">
      <c r="B150" s="21">
        <v>10343</v>
      </c>
      <c r="C150" s="34">
        <v>6.4500710000000003</v>
      </c>
      <c r="D150" s="34">
        <v>-7.836964</v>
      </c>
      <c r="E150" s="34">
        <v>2.9330669999999999</v>
      </c>
      <c r="I150" s="8"/>
    </row>
    <row r="151" spans="2:9" x14ac:dyDescent="0.2">
      <c r="B151" s="21">
        <v>10344</v>
      </c>
      <c r="C151" s="34">
        <v>6.4500710000000003</v>
      </c>
      <c r="D151" s="34">
        <v>-7.9374310000000001</v>
      </c>
      <c r="E151" s="34">
        <v>2.62127</v>
      </c>
      <c r="I151" s="8"/>
    </row>
    <row r="152" spans="2:9" x14ac:dyDescent="0.2">
      <c r="B152" s="21">
        <v>10345</v>
      </c>
      <c r="C152" s="34">
        <v>6.4500710000000003</v>
      </c>
      <c r="D152" s="34">
        <v>-7.9874770000000002</v>
      </c>
      <c r="E152" s="34">
        <v>2.4515950000000002</v>
      </c>
      <c r="I152" s="8"/>
    </row>
    <row r="153" spans="2:9" x14ac:dyDescent="0.2">
      <c r="B153" s="21">
        <v>10346</v>
      </c>
      <c r="C153" s="34">
        <v>6.4500710000000003</v>
      </c>
      <c r="D153" s="34">
        <v>-8.0358689999999999</v>
      </c>
      <c r="E153" s="34">
        <v>2.2814399999999999</v>
      </c>
      <c r="I153" s="8"/>
    </row>
    <row r="154" spans="2:9" x14ac:dyDescent="0.2">
      <c r="B154" s="21">
        <v>10347</v>
      </c>
      <c r="C154" s="34">
        <v>6.4500710000000003</v>
      </c>
      <c r="D154" s="34">
        <v>-8.1173330000000004</v>
      </c>
      <c r="E154" s="34">
        <v>1.9795970000000001</v>
      </c>
      <c r="I154" s="8"/>
    </row>
    <row r="155" spans="2:9" x14ac:dyDescent="0.2">
      <c r="B155" s="21">
        <v>10348</v>
      </c>
      <c r="C155" s="34">
        <v>6.4500710000000003</v>
      </c>
      <c r="D155" s="34">
        <v>-8.1935909999999996</v>
      </c>
      <c r="E155" s="34">
        <v>1.6763969999999999</v>
      </c>
      <c r="I155" s="8"/>
    </row>
    <row r="156" spans="2:9" x14ac:dyDescent="0.2">
      <c r="B156" s="21">
        <v>10349</v>
      </c>
      <c r="C156" s="34">
        <v>6.4500710000000003</v>
      </c>
      <c r="D156" s="34">
        <v>-8.2646200000000007</v>
      </c>
      <c r="E156" s="34">
        <v>1.371929</v>
      </c>
      <c r="I156" s="8"/>
    </row>
    <row r="157" spans="2:9" x14ac:dyDescent="0.2">
      <c r="B157" s="21">
        <v>10350</v>
      </c>
      <c r="C157" s="34">
        <v>6.4500710000000003</v>
      </c>
      <c r="D157" s="34">
        <v>-8.3303989999999999</v>
      </c>
      <c r="E157" s="34">
        <v>1.066284</v>
      </c>
      <c r="I157" s="8"/>
    </row>
    <row r="158" spans="2:9" x14ac:dyDescent="0.2">
      <c r="B158" s="21">
        <v>10351</v>
      </c>
      <c r="C158" s="34">
        <v>6.4500710000000003</v>
      </c>
      <c r="D158" s="34">
        <v>-8.3649500000000003</v>
      </c>
      <c r="E158" s="34">
        <v>0.89456800000000003</v>
      </c>
      <c r="I158" s="8"/>
    </row>
    <row r="159" spans="2:9" x14ac:dyDescent="0.2">
      <c r="B159" s="21">
        <v>10352</v>
      </c>
      <c r="C159" s="34">
        <v>6.4500710000000003</v>
      </c>
      <c r="D159" s="34">
        <v>-8.3978429999999999</v>
      </c>
      <c r="E159" s="34">
        <v>0.722526</v>
      </c>
      <c r="I159" s="8"/>
    </row>
    <row r="160" spans="2:9" x14ac:dyDescent="0.2">
      <c r="B160" s="21">
        <v>10353</v>
      </c>
      <c r="C160" s="34">
        <v>6.4500710000000003</v>
      </c>
      <c r="D160" s="34">
        <v>-8.4576729999999998</v>
      </c>
      <c r="E160" s="34">
        <v>0.38336999999999999</v>
      </c>
      <c r="I160" s="8"/>
    </row>
    <row r="161" spans="2:9" x14ac:dyDescent="0.2">
      <c r="B161" s="21">
        <v>10354</v>
      </c>
      <c r="C161" s="34">
        <v>6.4500710000000003</v>
      </c>
      <c r="D161" s="34">
        <v>-8.5110639999999993</v>
      </c>
      <c r="E161" s="34">
        <v>4.3139999999999998E-2</v>
      </c>
      <c r="I161" s="8"/>
    </row>
    <row r="162" spans="2:9" x14ac:dyDescent="0.2">
      <c r="B162" s="21">
        <v>10355</v>
      </c>
      <c r="C162" s="34">
        <v>6.4500710000000003</v>
      </c>
      <c r="D162" s="34">
        <v>-8.5579959999999993</v>
      </c>
      <c r="E162" s="34">
        <v>-0.298041</v>
      </c>
      <c r="I162" s="8"/>
    </row>
    <row r="163" spans="2:9" x14ac:dyDescent="0.2">
      <c r="B163" s="21" t="s">
        <v>243</v>
      </c>
      <c r="C163" s="34"/>
      <c r="D163" s="34"/>
      <c r="E163" s="34"/>
      <c r="I163" s="8"/>
    </row>
    <row r="164" spans="2:9" x14ac:dyDescent="0.2">
      <c r="B164" s="21">
        <v>10400</v>
      </c>
      <c r="C164" s="34">
        <v>9.600085</v>
      </c>
      <c r="D164" s="34">
        <v>0</v>
      </c>
      <c r="E164" s="34">
        <v>0.10172399999999999</v>
      </c>
      <c r="I164" s="8"/>
    </row>
    <row r="165" spans="2:9" x14ac:dyDescent="0.2">
      <c r="B165" s="21">
        <v>10401</v>
      </c>
      <c r="C165" s="34">
        <v>9.600085</v>
      </c>
      <c r="D165" s="34">
        <v>-4.7137999999999999E-2</v>
      </c>
      <c r="E165" s="34">
        <v>0.37385400000000002</v>
      </c>
      <c r="I165" s="8"/>
    </row>
    <row r="166" spans="2:9" x14ac:dyDescent="0.2">
      <c r="B166" s="21">
        <v>10402</v>
      </c>
      <c r="C166" s="34">
        <v>9.600085</v>
      </c>
      <c r="D166" s="34">
        <v>-9.7170999999999993E-2</v>
      </c>
      <c r="E166" s="34">
        <v>0.64546700000000001</v>
      </c>
      <c r="I166" s="8"/>
    </row>
    <row r="167" spans="2:9" x14ac:dyDescent="0.2">
      <c r="B167" s="21">
        <v>10403</v>
      </c>
      <c r="C167" s="34">
        <v>9.600085</v>
      </c>
      <c r="D167" s="34">
        <v>-0.15009400000000001</v>
      </c>
      <c r="E167" s="34">
        <v>0.91653200000000001</v>
      </c>
      <c r="I167" s="8"/>
    </row>
    <row r="168" spans="2:9" x14ac:dyDescent="0.2">
      <c r="B168" s="21">
        <v>10404</v>
      </c>
      <c r="C168" s="34">
        <v>9.600085</v>
      </c>
      <c r="D168" s="34">
        <v>-0.205901</v>
      </c>
      <c r="E168" s="34">
        <v>1.187017</v>
      </c>
      <c r="I168" s="8"/>
    </row>
    <row r="169" spans="2:9" x14ac:dyDescent="0.2">
      <c r="B169" s="21">
        <v>10405</v>
      </c>
      <c r="C169" s="34">
        <v>9.600085</v>
      </c>
      <c r="D169" s="34">
        <v>-0.25096299999999999</v>
      </c>
      <c r="E169" s="34">
        <v>1.395462</v>
      </c>
      <c r="I169" s="8"/>
    </row>
    <row r="170" spans="2:9" x14ac:dyDescent="0.2">
      <c r="B170" s="21">
        <v>10406</v>
      </c>
      <c r="C170" s="34">
        <v>9.600085</v>
      </c>
      <c r="D170" s="34">
        <v>-0.29773699999999997</v>
      </c>
      <c r="E170" s="34">
        <v>1.6035299999999999</v>
      </c>
      <c r="I170" s="8"/>
    </row>
    <row r="171" spans="2:9" x14ac:dyDescent="0.2">
      <c r="B171" s="21">
        <v>10407</v>
      </c>
      <c r="C171" s="34">
        <v>9.600085</v>
      </c>
      <c r="D171" s="34">
        <v>-0.35399000000000003</v>
      </c>
      <c r="E171" s="34">
        <v>1.8437870000000001</v>
      </c>
      <c r="I171" s="8"/>
    </row>
    <row r="172" spans="2:9" x14ac:dyDescent="0.2">
      <c r="B172" s="21">
        <v>10408</v>
      </c>
      <c r="C172" s="34">
        <v>9.600085</v>
      </c>
      <c r="D172" s="34">
        <v>-0.41252699999999998</v>
      </c>
      <c r="E172" s="34">
        <v>2.0834990000000002</v>
      </c>
      <c r="I172" s="8"/>
    </row>
    <row r="173" spans="2:9" x14ac:dyDescent="0.2">
      <c r="B173" s="21">
        <v>10409</v>
      </c>
      <c r="C173" s="34">
        <v>9.600085</v>
      </c>
      <c r="D173" s="34">
        <v>-0.47334199999999998</v>
      </c>
      <c r="E173" s="34">
        <v>2.3226420000000001</v>
      </c>
      <c r="I173" s="8"/>
    </row>
    <row r="174" spans="2:9" x14ac:dyDescent="0.2">
      <c r="B174" s="21">
        <v>10410</v>
      </c>
      <c r="C174" s="34">
        <v>9.600085</v>
      </c>
      <c r="D174" s="34">
        <v>-0.53530199999999994</v>
      </c>
      <c r="E174" s="34">
        <v>2.55701</v>
      </c>
      <c r="I174" s="8"/>
    </row>
    <row r="175" spans="2:9" x14ac:dyDescent="0.2">
      <c r="B175" s="21">
        <v>10411</v>
      </c>
      <c r="C175" s="34">
        <v>9.600085</v>
      </c>
      <c r="D175" s="34">
        <v>-0.59944900000000001</v>
      </c>
      <c r="E175" s="34">
        <v>2.7907869999999999</v>
      </c>
      <c r="I175" s="8"/>
    </row>
    <row r="176" spans="2:9" x14ac:dyDescent="0.2">
      <c r="B176" s="21">
        <v>10412</v>
      </c>
      <c r="C176" s="34">
        <v>9.600085</v>
      </c>
      <c r="D176" s="34">
        <v>-0.66578000000000004</v>
      </c>
      <c r="E176" s="34">
        <v>3.0239560000000001</v>
      </c>
      <c r="I176" s="8"/>
    </row>
    <row r="177" spans="2:9" x14ac:dyDescent="0.2">
      <c r="B177" s="21">
        <v>10413</v>
      </c>
      <c r="C177" s="34">
        <v>9.600085</v>
      </c>
      <c r="D177" s="34">
        <v>-0.76159500000000002</v>
      </c>
      <c r="E177" s="34">
        <v>3.3351579999999998</v>
      </c>
      <c r="I177" s="8"/>
    </row>
    <row r="178" spans="2:9" x14ac:dyDescent="0.2">
      <c r="B178" s="21">
        <v>10414</v>
      </c>
      <c r="C178" s="34">
        <v>9.600085</v>
      </c>
      <c r="D178" s="34">
        <v>-0.88172600000000001</v>
      </c>
      <c r="E178" s="34">
        <v>3.6377389999999998</v>
      </c>
      <c r="I178" s="8"/>
    </row>
    <row r="179" spans="2:9" x14ac:dyDescent="0.2">
      <c r="B179" s="21">
        <v>10415</v>
      </c>
      <c r="C179" s="34">
        <v>9.600085</v>
      </c>
      <c r="D179" s="34">
        <v>-0.96625799999999995</v>
      </c>
      <c r="E179" s="34">
        <v>3.8135729999999999</v>
      </c>
      <c r="I179" s="8"/>
    </row>
    <row r="180" spans="2:9" x14ac:dyDescent="0.2">
      <c r="B180" s="21">
        <v>10416</v>
      </c>
      <c r="C180" s="34">
        <v>9.600085</v>
      </c>
      <c r="D180" s="34">
        <v>-1.0599160000000001</v>
      </c>
      <c r="E180" s="34">
        <v>3.9847190000000001</v>
      </c>
      <c r="I180" s="8"/>
    </row>
    <row r="181" spans="2:9" x14ac:dyDescent="0.2">
      <c r="B181" s="21">
        <v>10417</v>
      </c>
      <c r="C181" s="34">
        <v>9.600085</v>
      </c>
      <c r="D181" s="34">
        <v>-1.2025490000000001</v>
      </c>
      <c r="E181" s="34">
        <v>4.2106899999999996</v>
      </c>
      <c r="I181" s="8"/>
    </row>
    <row r="182" spans="2:9" x14ac:dyDescent="0.2">
      <c r="B182" s="21">
        <v>10418</v>
      </c>
      <c r="C182" s="34">
        <v>9.600085</v>
      </c>
      <c r="D182" s="34">
        <v>-1.361078</v>
      </c>
      <c r="E182" s="34">
        <v>4.4258069999999998</v>
      </c>
      <c r="I182" s="8"/>
    </row>
    <row r="183" spans="2:9" x14ac:dyDescent="0.2">
      <c r="B183" s="21">
        <v>10419</v>
      </c>
      <c r="C183" s="34">
        <v>9.600085</v>
      </c>
      <c r="D183" s="34">
        <v>-1.5346820000000001</v>
      </c>
      <c r="E183" s="34">
        <v>4.6289540000000002</v>
      </c>
      <c r="I183" s="8"/>
    </row>
    <row r="184" spans="2:9" x14ac:dyDescent="0.2">
      <c r="B184" s="21">
        <v>10420</v>
      </c>
      <c r="C184" s="34">
        <v>9.600085</v>
      </c>
      <c r="D184" s="34">
        <v>-1.7602819999999999</v>
      </c>
      <c r="E184" s="34">
        <v>4.8542160000000001</v>
      </c>
      <c r="I184" s="8"/>
    </row>
    <row r="185" spans="2:9" x14ac:dyDescent="0.2">
      <c r="B185" s="21">
        <v>10421</v>
      </c>
      <c r="C185" s="34">
        <v>9.600085</v>
      </c>
      <c r="D185" s="34">
        <v>-2.004391</v>
      </c>
      <c r="E185" s="34">
        <v>5.0592769999999998</v>
      </c>
      <c r="I185" s="8"/>
    </row>
    <row r="186" spans="2:9" x14ac:dyDescent="0.2">
      <c r="B186" s="21">
        <v>10422</v>
      </c>
      <c r="C186" s="34">
        <v>9.600085</v>
      </c>
      <c r="D186" s="34">
        <v>-2.2652049999999999</v>
      </c>
      <c r="E186" s="34">
        <v>5.2426209999999998</v>
      </c>
      <c r="I186" s="8"/>
    </row>
    <row r="187" spans="2:9" x14ac:dyDescent="0.2">
      <c r="B187" s="21">
        <v>10423</v>
      </c>
      <c r="C187" s="34">
        <v>9.600085</v>
      </c>
      <c r="D187" s="34">
        <v>-2.5101960000000001</v>
      </c>
      <c r="E187" s="34">
        <v>5.3866329999999998</v>
      </c>
      <c r="I187" s="8"/>
    </row>
    <row r="188" spans="2:9" x14ac:dyDescent="0.2">
      <c r="B188" s="21">
        <v>10424</v>
      </c>
      <c r="C188" s="34">
        <v>9.600085</v>
      </c>
      <c r="D188" s="34">
        <v>-2.7654920000000001</v>
      </c>
      <c r="E188" s="34">
        <v>5.511469</v>
      </c>
      <c r="I188" s="8"/>
    </row>
    <row r="189" spans="2:9" x14ac:dyDescent="0.2">
      <c r="B189" s="21">
        <v>10425</v>
      </c>
      <c r="C189" s="34">
        <v>9.600085</v>
      </c>
      <c r="D189" s="34">
        <v>-3.029595</v>
      </c>
      <c r="E189" s="34">
        <v>5.6163959999999999</v>
      </c>
      <c r="I189" s="8"/>
    </row>
    <row r="190" spans="2:9" x14ac:dyDescent="0.2">
      <c r="B190" s="21">
        <v>10426</v>
      </c>
      <c r="C190" s="34">
        <v>9.600085</v>
      </c>
      <c r="D190" s="34">
        <v>-3.3009559999999998</v>
      </c>
      <c r="E190" s="34">
        <v>5.7007979999999998</v>
      </c>
      <c r="I190" s="8"/>
    </row>
    <row r="191" spans="2:9" x14ac:dyDescent="0.2">
      <c r="B191" s="21">
        <v>10427</v>
      </c>
      <c r="C191" s="34">
        <v>9.600085</v>
      </c>
      <c r="D191" s="34">
        <v>-3.5779809999999999</v>
      </c>
      <c r="E191" s="34">
        <v>5.7641799999999996</v>
      </c>
      <c r="I191" s="8"/>
    </row>
    <row r="192" spans="2:9" x14ac:dyDescent="0.2">
      <c r="B192" s="21">
        <v>10428</v>
      </c>
      <c r="C192" s="34">
        <v>9.600085</v>
      </c>
      <c r="D192" s="34">
        <v>-3.810136</v>
      </c>
      <c r="E192" s="34">
        <v>5.8004389999999999</v>
      </c>
      <c r="I192" s="8"/>
    </row>
    <row r="193" spans="2:9" x14ac:dyDescent="0.2">
      <c r="B193" s="21">
        <v>10429</v>
      </c>
      <c r="C193" s="34">
        <v>9.600085</v>
      </c>
      <c r="D193" s="34">
        <v>-4.0441219999999998</v>
      </c>
      <c r="E193" s="34">
        <v>5.8219289999999999</v>
      </c>
      <c r="I193" s="8"/>
    </row>
    <row r="194" spans="2:9" x14ac:dyDescent="0.2">
      <c r="B194" s="21">
        <v>10430</v>
      </c>
      <c r="C194" s="34">
        <v>9.600085</v>
      </c>
      <c r="D194" s="34">
        <v>-4.2789979999999996</v>
      </c>
      <c r="E194" s="34">
        <v>5.8285850000000003</v>
      </c>
      <c r="I194" s="8"/>
    </row>
    <row r="195" spans="2:9" x14ac:dyDescent="0.2">
      <c r="B195" s="21">
        <v>10431</v>
      </c>
      <c r="C195" s="34">
        <v>9.600085</v>
      </c>
      <c r="D195" s="34">
        <v>-4.524197</v>
      </c>
      <c r="E195" s="34">
        <v>5.8196399999999997</v>
      </c>
      <c r="I195" s="8"/>
    </row>
    <row r="196" spans="2:9" x14ac:dyDescent="0.2">
      <c r="B196" s="21">
        <v>10432</v>
      </c>
      <c r="C196" s="34">
        <v>9.600085</v>
      </c>
      <c r="D196" s="34">
        <v>-4.7682690000000001</v>
      </c>
      <c r="E196" s="34">
        <v>5.7945060000000002</v>
      </c>
      <c r="I196" s="8"/>
    </row>
    <row r="197" spans="2:9" x14ac:dyDescent="0.2">
      <c r="B197" s="21">
        <v>10433</v>
      </c>
      <c r="C197" s="34">
        <v>9.600085</v>
      </c>
      <c r="D197" s="34">
        <v>-5.0101449999999996</v>
      </c>
      <c r="E197" s="34">
        <v>5.7532920000000001</v>
      </c>
      <c r="I197" s="8"/>
    </row>
    <row r="198" spans="2:9" x14ac:dyDescent="0.2">
      <c r="B198" s="21">
        <v>10434</v>
      </c>
      <c r="C198" s="34">
        <v>9.600085</v>
      </c>
      <c r="D198" s="34">
        <v>-5.3079599999999996</v>
      </c>
      <c r="E198" s="34">
        <v>5.6793959999999997</v>
      </c>
      <c r="I198" s="8"/>
    </row>
    <row r="199" spans="2:9" x14ac:dyDescent="0.2">
      <c r="B199" s="21">
        <v>10435</v>
      </c>
      <c r="C199" s="34">
        <v>9.600085</v>
      </c>
      <c r="D199" s="34">
        <v>-5.598649</v>
      </c>
      <c r="E199" s="34">
        <v>5.5811400000000004</v>
      </c>
      <c r="I199" s="8"/>
    </row>
    <row r="200" spans="2:9" x14ac:dyDescent="0.2">
      <c r="B200" s="21">
        <v>10436</v>
      </c>
      <c r="C200" s="34">
        <v>9.600085</v>
      </c>
      <c r="D200" s="34">
        <v>-5.880223</v>
      </c>
      <c r="E200" s="34">
        <v>5.4591960000000004</v>
      </c>
      <c r="I200" s="8"/>
    </row>
    <row r="201" spans="2:9" x14ac:dyDescent="0.2">
      <c r="B201" s="21">
        <v>10437</v>
      </c>
      <c r="C201" s="34">
        <v>9.600085</v>
      </c>
      <c r="D201" s="34">
        <v>-6.1286160000000001</v>
      </c>
      <c r="E201" s="34">
        <v>5.3273510000000002</v>
      </c>
      <c r="I201" s="8"/>
    </row>
    <row r="202" spans="2:9" x14ac:dyDescent="0.2">
      <c r="B202" s="21">
        <v>10438</v>
      </c>
      <c r="C202" s="34">
        <v>9.600085</v>
      </c>
      <c r="D202" s="34">
        <v>-6.3663080000000001</v>
      </c>
      <c r="E202" s="34">
        <v>5.1770690000000004</v>
      </c>
      <c r="I202" s="8"/>
    </row>
    <row r="203" spans="2:9" x14ac:dyDescent="0.2">
      <c r="B203" s="21">
        <v>10439</v>
      </c>
      <c r="C203" s="34">
        <v>9.600085</v>
      </c>
      <c r="D203" s="34">
        <v>-6.591933</v>
      </c>
      <c r="E203" s="34">
        <v>5.0092140000000001</v>
      </c>
      <c r="I203" s="8"/>
    </row>
    <row r="204" spans="2:9" x14ac:dyDescent="0.2">
      <c r="B204" s="21">
        <v>10440</v>
      </c>
      <c r="C204" s="34">
        <v>9.600085</v>
      </c>
      <c r="D204" s="34">
        <v>-6.804195</v>
      </c>
      <c r="E204" s="34">
        <v>4.8247489999999997</v>
      </c>
      <c r="I204" s="8"/>
    </row>
    <row r="205" spans="2:9" x14ac:dyDescent="0.2">
      <c r="B205" s="21">
        <v>10441</v>
      </c>
      <c r="C205" s="34">
        <v>9.600085</v>
      </c>
      <c r="D205" s="34">
        <v>-7.0018729999999998</v>
      </c>
      <c r="E205" s="34">
        <v>4.6247350000000003</v>
      </c>
      <c r="I205" s="8"/>
    </row>
    <row r="206" spans="2:9" x14ac:dyDescent="0.2">
      <c r="B206" s="21">
        <v>10442</v>
      </c>
      <c r="C206" s="34">
        <v>9.600085</v>
      </c>
      <c r="D206" s="34">
        <v>-7.1881069999999996</v>
      </c>
      <c r="E206" s="34">
        <v>4.4048689999999997</v>
      </c>
      <c r="I206" s="8"/>
    </row>
    <row r="207" spans="2:9" x14ac:dyDescent="0.2">
      <c r="B207" s="21">
        <v>10443</v>
      </c>
      <c r="C207" s="34">
        <v>9.600085</v>
      </c>
      <c r="D207" s="34">
        <v>-7.3567150000000003</v>
      </c>
      <c r="E207" s="34">
        <v>4.1712109999999996</v>
      </c>
      <c r="I207" s="8"/>
    </row>
    <row r="208" spans="2:9" x14ac:dyDescent="0.2">
      <c r="B208" s="21">
        <v>10444</v>
      </c>
      <c r="C208" s="34">
        <v>9.600085</v>
      </c>
      <c r="D208" s="34">
        <v>-7.4853750000000003</v>
      </c>
      <c r="E208" s="34">
        <v>3.962872</v>
      </c>
      <c r="I208" s="8"/>
    </row>
    <row r="209" spans="2:9" x14ac:dyDescent="0.2">
      <c r="B209" s="21">
        <v>10445</v>
      </c>
      <c r="C209" s="34">
        <v>9.600085</v>
      </c>
      <c r="D209" s="34">
        <v>-7.6327959999999999</v>
      </c>
      <c r="E209" s="34">
        <v>3.6775570000000002</v>
      </c>
      <c r="I209" s="8"/>
    </row>
    <row r="210" spans="2:9" x14ac:dyDescent="0.2">
      <c r="B210" s="21">
        <v>10446</v>
      </c>
      <c r="C210" s="34">
        <v>9.600085</v>
      </c>
      <c r="D210" s="34">
        <v>-7.7549890000000001</v>
      </c>
      <c r="E210" s="34">
        <v>3.3805619999999998</v>
      </c>
      <c r="I210" s="8"/>
    </row>
    <row r="211" spans="2:9" x14ac:dyDescent="0.2">
      <c r="B211" s="21">
        <v>10447</v>
      </c>
      <c r="C211" s="34">
        <v>9.600085</v>
      </c>
      <c r="D211" s="34">
        <v>-7.8534699999999997</v>
      </c>
      <c r="E211" s="34">
        <v>3.0748250000000001</v>
      </c>
      <c r="I211" s="8"/>
    </row>
    <row r="212" spans="2:9" x14ac:dyDescent="0.2">
      <c r="B212" s="21">
        <v>10448</v>
      </c>
      <c r="C212" s="34">
        <v>9.600085</v>
      </c>
      <c r="D212" s="34">
        <v>-7.9432429999999998</v>
      </c>
      <c r="E212" s="34">
        <v>2.7681680000000002</v>
      </c>
      <c r="I212" s="8"/>
    </row>
    <row r="213" spans="2:9" x14ac:dyDescent="0.2">
      <c r="B213" s="21">
        <v>10449</v>
      </c>
      <c r="C213" s="34">
        <v>9.600085</v>
      </c>
      <c r="D213" s="34">
        <v>-8.0213300000000007</v>
      </c>
      <c r="E213" s="34">
        <v>2.4855269999999998</v>
      </c>
      <c r="I213" s="8"/>
    </row>
    <row r="214" spans="2:9" x14ac:dyDescent="0.2">
      <c r="B214" s="21">
        <v>10450</v>
      </c>
      <c r="C214" s="34">
        <v>9.600085</v>
      </c>
      <c r="D214" s="34">
        <v>-8.0952870000000008</v>
      </c>
      <c r="E214" s="34">
        <v>2.2017769999999999</v>
      </c>
      <c r="I214" s="8"/>
    </row>
    <row r="215" spans="2:9" x14ac:dyDescent="0.2">
      <c r="B215" s="21">
        <v>10451</v>
      </c>
      <c r="C215" s="34">
        <v>9.600085</v>
      </c>
      <c r="D215" s="34">
        <v>-8.1650980000000004</v>
      </c>
      <c r="E215" s="34">
        <v>1.916979</v>
      </c>
      <c r="I215" s="8"/>
    </row>
    <row r="216" spans="2:9" x14ac:dyDescent="0.2">
      <c r="B216" s="21">
        <v>10452</v>
      </c>
      <c r="C216" s="34">
        <v>9.600085</v>
      </c>
      <c r="D216" s="34">
        <v>-8.2307500000000005</v>
      </c>
      <c r="E216" s="34">
        <v>1.6311929999999999</v>
      </c>
      <c r="I216" s="8"/>
    </row>
    <row r="217" spans="2:9" x14ac:dyDescent="0.2">
      <c r="B217" s="21">
        <v>10453</v>
      </c>
      <c r="C217" s="34">
        <v>9.600085</v>
      </c>
      <c r="D217" s="34">
        <v>-8.2922259999999994</v>
      </c>
      <c r="E217" s="34">
        <v>1.3444799999999999</v>
      </c>
      <c r="I217" s="8"/>
    </row>
    <row r="218" spans="2:9" x14ac:dyDescent="0.2">
      <c r="B218" s="21">
        <v>10454</v>
      </c>
      <c r="C218" s="34">
        <v>9.600085</v>
      </c>
      <c r="D218" s="34">
        <v>-8.3491510000000009</v>
      </c>
      <c r="E218" s="34">
        <v>1.058805</v>
      </c>
      <c r="I218" s="8"/>
    </row>
    <row r="219" spans="2:9" x14ac:dyDescent="0.2">
      <c r="B219" s="21">
        <v>10455</v>
      </c>
      <c r="C219" s="34">
        <v>9.600085</v>
      </c>
      <c r="D219" s="34">
        <v>-8.4019309999999994</v>
      </c>
      <c r="E219" s="34">
        <v>0.77233499999999999</v>
      </c>
      <c r="I219" s="8"/>
    </row>
    <row r="220" spans="2:9" x14ac:dyDescent="0.2">
      <c r="B220" s="21">
        <v>10456</v>
      </c>
      <c r="C220" s="34">
        <v>9.600085</v>
      </c>
      <c r="D220" s="34">
        <v>-8.4460560000000005</v>
      </c>
      <c r="E220" s="34">
        <v>0.51280700000000001</v>
      </c>
      <c r="I220" s="8"/>
    </row>
    <row r="221" spans="2:9" x14ac:dyDescent="0.2">
      <c r="B221" s="21">
        <v>10457</v>
      </c>
      <c r="C221" s="34">
        <v>9.600085</v>
      </c>
      <c r="D221" s="34">
        <v>-8.4867799999999995</v>
      </c>
      <c r="E221" s="34">
        <v>0.25272299999999998</v>
      </c>
      <c r="I221" s="8"/>
    </row>
    <row r="222" spans="2:9" x14ac:dyDescent="0.2">
      <c r="B222" s="21">
        <v>10458</v>
      </c>
      <c r="C222" s="34">
        <v>9.600085</v>
      </c>
      <c r="D222" s="34">
        <v>-8.5240960000000001</v>
      </c>
      <c r="E222" s="34">
        <v>-7.8720000000000005E-3</v>
      </c>
      <c r="I222" s="8"/>
    </row>
    <row r="223" spans="2:9" x14ac:dyDescent="0.2">
      <c r="B223" s="21">
        <v>10459</v>
      </c>
      <c r="C223" s="34">
        <v>9.600085</v>
      </c>
      <c r="D223" s="34">
        <v>-8.5579959999999993</v>
      </c>
      <c r="E223" s="34">
        <v>-0.268932</v>
      </c>
      <c r="I223" s="8"/>
    </row>
    <row r="224" spans="2:9" x14ac:dyDescent="0.2">
      <c r="B224" s="21" t="s">
        <v>244</v>
      </c>
      <c r="C224" s="34"/>
      <c r="D224" s="34"/>
      <c r="E224" s="34"/>
      <c r="I224" s="8"/>
    </row>
    <row r="225" spans="2:9" x14ac:dyDescent="0.2">
      <c r="B225" s="21">
        <v>10500</v>
      </c>
      <c r="C225" s="34">
        <v>12.700094999999999</v>
      </c>
      <c r="D225" s="34">
        <v>0</v>
      </c>
      <c r="E225" s="34">
        <v>0.128635</v>
      </c>
      <c r="I225" s="8"/>
    </row>
    <row r="226" spans="2:9" x14ac:dyDescent="0.2">
      <c r="B226" s="21">
        <v>10501</v>
      </c>
      <c r="C226" s="34">
        <v>12.700094999999999</v>
      </c>
      <c r="D226" s="34">
        <v>-4.3146999999999998E-2</v>
      </c>
      <c r="E226" s="34">
        <v>0.38961800000000002</v>
      </c>
      <c r="I226" s="8"/>
    </row>
    <row r="227" spans="2:9" x14ac:dyDescent="0.2">
      <c r="B227" s="21">
        <v>10502</v>
      </c>
      <c r="C227" s="34">
        <v>12.700094999999999</v>
      </c>
      <c r="D227" s="34">
        <v>-8.8834999999999997E-2</v>
      </c>
      <c r="E227" s="34">
        <v>0.65016700000000005</v>
      </c>
      <c r="I227" s="8"/>
    </row>
    <row r="228" spans="2:9" x14ac:dyDescent="0.2">
      <c r="B228" s="21">
        <v>10503</v>
      </c>
      <c r="C228" s="34">
        <v>12.700094999999999</v>
      </c>
      <c r="D228" s="34">
        <v>-0.13705999999999999</v>
      </c>
      <c r="E228" s="34">
        <v>0.91025900000000004</v>
      </c>
      <c r="I228" s="8"/>
    </row>
    <row r="229" spans="2:9" x14ac:dyDescent="0.2">
      <c r="B229" s="21">
        <v>10504</v>
      </c>
      <c r="C229" s="34">
        <v>12.700094999999999</v>
      </c>
      <c r="D229" s="34">
        <v>-0.18781600000000001</v>
      </c>
      <c r="E229" s="34">
        <v>1.169869</v>
      </c>
      <c r="I229" s="8"/>
    </row>
    <row r="230" spans="2:9" x14ac:dyDescent="0.2">
      <c r="B230" s="21">
        <v>10505</v>
      </c>
      <c r="C230" s="34">
        <v>12.700094999999999</v>
      </c>
      <c r="D230" s="34">
        <v>-0.234315</v>
      </c>
      <c r="E230" s="34">
        <v>1.3966780000000001</v>
      </c>
      <c r="I230" s="8"/>
    </row>
    <row r="231" spans="2:9" x14ac:dyDescent="0.2">
      <c r="B231" s="21">
        <v>10506</v>
      </c>
      <c r="C231" s="34">
        <v>12.700094999999999</v>
      </c>
      <c r="D231" s="34">
        <v>-0.282746</v>
      </c>
      <c r="E231" s="34">
        <v>1.6230830000000001</v>
      </c>
      <c r="I231" s="8"/>
    </row>
    <row r="232" spans="2:9" x14ac:dyDescent="0.2">
      <c r="B232" s="21">
        <v>10507</v>
      </c>
      <c r="C232" s="34">
        <v>12.700094999999999</v>
      </c>
      <c r="D232" s="34">
        <v>-0.33882400000000001</v>
      </c>
      <c r="E232" s="34">
        <v>1.8741639999999999</v>
      </c>
      <c r="I232" s="8"/>
    </row>
    <row r="233" spans="2:9" x14ac:dyDescent="0.2">
      <c r="B233" s="21">
        <v>10508</v>
      </c>
      <c r="C233" s="34">
        <v>12.700094999999999</v>
      </c>
      <c r="D233" s="34">
        <v>-0.39727899999999999</v>
      </c>
      <c r="E233" s="34">
        <v>2.1247029999999998</v>
      </c>
      <c r="I233" s="8"/>
    </row>
    <row r="234" spans="2:9" x14ac:dyDescent="0.2">
      <c r="B234" s="21">
        <v>10509</v>
      </c>
      <c r="C234" s="34">
        <v>12.700094999999999</v>
      </c>
      <c r="D234" s="34">
        <v>-0.45810600000000001</v>
      </c>
      <c r="E234" s="34">
        <v>2.3746770000000001</v>
      </c>
      <c r="I234" s="8"/>
    </row>
    <row r="235" spans="2:9" x14ac:dyDescent="0.2">
      <c r="B235" s="21">
        <v>10510</v>
      </c>
      <c r="C235" s="34">
        <v>12.700094999999999</v>
      </c>
      <c r="D235" s="34">
        <v>-0.53538399999999997</v>
      </c>
      <c r="E235" s="34">
        <v>2.6783320000000002</v>
      </c>
      <c r="I235" s="8"/>
    </row>
    <row r="236" spans="2:9" x14ac:dyDescent="0.2">
      <c r="B236" s="21">
        <v>10511</v>
      </c>
      <c r="C236" s="34">
        <v>12.700094999999999</v>
      </c>
      <c r="D236" s="34">
        <v>-0.61616099999999996</v>
      </c>
      <c r="E236" s="34">
        <v>2.9810750000000001</v>
      </c>
      <c r="I236" s="8"/>
    </row>
    <row r="237" spans="2:9" x14ac:dyDescent="0.2">
      <c r="B237" s="21">
        <v>10512</v>
      </c>
      <c r="C237" s="34">
        <v>12.700094999999999</v>
      </c>
      <c r="D237" s="34">
        <v>-0.68978399999999995</v>
      </c>
      <c r="E237" s="34">
        <v>3.245479</v>
      </c>
      <c r="I237" s="8"/>
    </row>
    <row r="238" spans="2:9" x14ac:dyDescent="0.2">
      <c r="B238" s="21">
        <v>10513</v>
      </c>
      <c r="C238" s="34">
        <v>12.700094999999999</v>
      </c>
      <c r="D238" s="34">
        <v>-0.76607700000000001</v>
      </c>
      <c r="E238" s="34">
        <v>3.5091260000000002</v>
      </c>
      <c r="I238" s="8"/>
    </row>
    <row r="239" spans="2:9" x14ac:dyDescent="0.2">
      <c r="B239" s="21">
        <v>10514</v>
      </c>
      <c r="C239" s="34">
        <v>12.700094999999999</v>
      </c>
      <c r="D239" s="34">
        <v>-0.84989499999999996</v>
      </c>
      <c r="E239" s="34">
        <v>3.7704300000000002</v>
      </c>
      <c r="I239" s="8"/>
    </row>
    <row r="240" spans="2:9" x14ac:dyDescent="0.2">
      <c r="B240" s="21">
        <v>10515</v>
      </c>
      <c r="C240" s="34">
        <v>12.700094999999999</v>
      </c>
      <c r="D240" s="34">
        <v>-0.97479000000000005</v>
      </c>
      <c r="E240" s="34">
        <v>4.0738519999999996</v>
      </c>
      <c r="I240" s="8"/>
    </row>
    <row r="241" spans="2:9" x14ac:dyDescent="0.2">
      <c r="B241" s="21">
        <v>10516</v>
      </c>
      <c r="C241" s="34">
        <v>12.700094999999999</v>
      </c>
      <c r="D241" s="34">
        <v>-1.1265350000000001</v>
      </c>
      <c r="E241" s="34">
        <v>4.3647770000000001</v>
      </c>
      <c r="I241" s="8"/>
    </row>
    <row r="242" spans="2:9" x14ac:dyDescent="0.2">
      <c r="B242" s="21">
        <v>10517</v>
      </c>
      <c r="C242" s="34">
        <v>12.700094999999999</v>
      </c>
      <c r="D242" s="34">
        <v>-1.162787</v>
      </c>
      <c r="E242" s="34">
        <v>4.4258490000000004</v>
      </c>
      <c r="I242" s="8"/>
    </row>
    <row r="243" spans="2:9" x14ac:dyDescent="0.2">
      <c r="B243" s="21">
        <v>10518</v>
      </c>
      <c r="C243" s="34">
        <v>12.700094999999999</v>
      </c>
      <c r="D243" s="34">
        <v>-1.350525</v>
      </c>
      <c r="E243" s="34">
        <v>4.7051740000000004</v>
      </c>
      <c r="I243" s="8"/>
    </row>
    <row r="244" spans="2:9" x14ac:dyDescent="0.2">
      <c r="B244" s="21">
        <v>10519</v>
      </c>
      <c r="C244" s="34">
        <v>12.700094999999999</v>
      </c>
      <c r="D244" s="34">
        <v>-1.563291</v>
      </c>
      <c r="E244" s="34">
        <v>4.9659389999999997</v>
      </c>
      <c r="I244" s="8"/>
    </row>
    <row r="245" spans="2:9" x14ac:dyDescent="0.2">
      <c r="B245" s="21">
        <v>10520</v>
      </c>
      <c r="C245" s="34">
        <v>12.700094999999999</v>
      </c>
      <c r="D245" s="34">
        <v>-1.799261</v>
      </c>
      <c r="E245" s="34">
        <v>5.2059100000000003</v>
      </c>
      <c r="I245" s="8"/>
    </row>
    <row r="246" spans="2:9" x14ac:dyDescent="0.2">
      <c r="B246" s="21">
        <v>10521</v>
      </c>
      <c r="C246" s="34">
        <v>12.700094999999999</v>
      </c>
      <c r="D246" s="34">
        <v>-2.056413</v>
      </c>
      <c r="E246" s="34">
        <v>5.4230289999999997</v>
      </c>
      <c r="I246" s="8"/>
    </row>
    <row r="247" spans="2:9" x14ac:dyDescent="0.2">
      <c r="B247" s="21">
        <v>10522</v>
      </c>
      <c r="C247" s="34">
        <v>12.700094999999999</v>
      </c>
      <c r="D247" s="34">
        <v>-2.3010169999999999</v>
      </c>
      <c r="E247" s="34">
        <v>5.5953429999999997</v>
      </c>
      <c r="I247" s="8"/>
    </row>
    <row r="248" spans="2:9" x14ac:dyDescent="0.2">
      <c r="B248" s="21">
        <v>10523</v>
      </c>
      <c r="C248" s="34">
        <v>12.700094999999999</v>
      </c>
      <c r="D248" s="34">
        <v>-2.5589629999999999</v>
      </c>
      <c r="E248" s="34">
        <v>5.7469580000000002</v>
      </c>
      <c r="I248" s="8"/>
    </row>
    <row r="249" spans="2:9" x14ac:dyDescent="0.2">
      <c r="B249" s="21">
        <v>10524</v>
      </c>
      <c r="C249" s="34">
        <v>12.700094999999999</v>
      </c>
      <c r="D249" s="34">
        <v>-2.8285040000000001</v>
      </c>
      <c r="E249" s="34">
        <v>5.8768469999999997</v>
      </c>
      <c r="I249" s="8"/>
    </row>
    <row r="250" spans="2:9" x14ac:dyDescent="0.2">
      <c r="B250" s="21">
        <v>10525</v>
      </c>
      <c r="C250" s="34">
        <v>12.700094999999999</v>
      </c>
      <c r="D250" s="34">
        <v>-3.1068310000000001</v>
      </c>
      <c r="E250" s="34">
        <v>5.983797</v>
      </c>
      <c r="I250" s="8"/>
    </row>
    <row r="251" spans="2:9" x14ac:dyDescent="0.2">
      <c r="B251" s="21">
        <v>10526</v>
      </c>
      <c r="C251" s="34">
        <v>12.700094999999999</v>
      </c>
      <c r="D251" s="34">
        <v>-3.3929879999999999</v>
      </c>
      <c r="E251" s="34">
        <v>6.067577</v>
      </c>
      <c r="I251" s="8"/>
    </row>
    <row r="252" spans="2:9" x14ac:dyDescent="0.2">
      <c r="B252" s="21">
        <v>10527</v>
      </c>
      <c r="C252" s="34">
        <v>12.700094999999999</v>
      </c>
      <c r="D252" s="34">
        <v>-3.685047</v>
      </c>
      <c r="E252" s="34">
        <v>6.1276229999999998</v>
      </c>
      <c r="I252" s="8"/>
    </row>
    <row r="253" spans="2:9" x14ac:dyDescent="0.2">
      <c r="B253" s="21">
        <v>10528</v>
      </c>
      <c r="C253" s="34">
        <v>12.700094999999999</v>
      </c>
      <c r="D253" s="34">
        <v>-3.9810460000000001</v>
      </c>
      <c r="E253" s="34">
        <v>6.163532</v>
      </c>
      <c r="I253" s="8"/>
    </row>
    <row r="254" spans="2:9" x14ac:dyDescent="0.2">
      <c r="B254" s="21">
        <v>10529</v>
      </c>
      <c r="C254" s="34">
        <v>12.700094999999999</v>
      </c>
      <c r="D254" s="34">
        <v>-4.2789910000000004</v>
      </c>
      <c r="E254" s="34">
        <v>6.175084</v>
      </c>
      <c r="I254" s="8"/>
    </row>
    <row r="255" spans="2:9" x14ac:dyDescent="0.2">
      <c r="B255" s="21">
        <v>10530</v>
      </c>
      <c r="C255" s="34">
        <v>12.700094999999999</v>
      </c>
      <c r="D255" s="34">
        <v>-4.5524009999999997</v>
      </c>
      <c r="E255" s="34">
        <v>6.1641620000000001</v>
      </c>
      <c r="I255" s="8"/>
    </row>
    <row r="256" spans="2:9" x14ac:dyDescent="0.2">
      <c r="B256" s="21">
        <v>10531</v>
      </c>
      <c r="C256" s="34">
        <v>12.700094999999999</v>
      </c>
      <c r="D256" s="34">
        <v>-4.8541869999999996</v>
      </c>
      <c r="E256" s="34">
        <v>6.1279599999999999</v>
      </c>
      <c r="I256" s="8"/>
    </row>
    <row r="257" spans="2:9" x14ac:dyDescent="0.2">
      <c r="B257" s="21">
        <v>10532</v>
      </c>
      <c r="C257" s="34">
        <v>12.700094999999999</v>
      </c>
      <c r="D257" s="34">
        <v>-5.1518940000000004</v>
      </c>
      <c r="E257" s="34">
        <v>6.0666729999999998</v>
      </c>
      <c r="I257" s="8"/>
    </row>
    <row r="258" spans="2:9" x14ac:dyDescent="0.2">
      <c r="B258" s="21">
        <v>10533</v>
      </c>
      <c r="C258" s="34">
        <v>12.700094999999999</v>
      </c>
      <c r="D258" s="34">
        <v>-5.4766579999999996</v>
      </c>
      <c r="E258" s="34">
        <v>5.9692280000000002</v>
      </c>
      <c r="I258" s="8"/>
    </row>
    <row r="259" spans="2:9" x14ac:dyDescent="0.2">
      <c r="B259" s="21">
        <v>10534</v>
      </c>
      <c r="C259" s="34">
        <v>12.700094999999999</v>
      </c>
      <c r="D259" s="34">
        <v>-5.7909300000000004</v>
      </c>
      <c r="E259" s="34">
        <v>5.8419470000000002</v>
      </c>
      <c r="I259" s="8"/>
    </row>
    <row r="260" spans="2:9" x14ac:dyDescent="0.2">
      <c r="B260" s="21">
        <v>10535</v>
      </c>
      <c r="C260" s="34">
        <v>12.700094999999999</v>
      </c>
      <c r="D260" s="34">
        <v>-6.0919759999999998</v>
      </c>
      <c r="E260" s="34">
        <v>5.6859390000000003</v>
      </c>
      <c r="I260" s="8"/>
    </row>
    <row r="261" spans="2:9" x14ac:dyDescent="0.2">
      <c r="B261" s="21">
        <v>10536</v>
      </c>
      <c r="C261" s="34">
        <v>12.700094999999999</v>
      </c>
      <c r="D261" s="34">
        <v>-6.3771760000000004</v>
      </c>
      <c r="E261" s="34">
        <v>5.5025599999999999</v>
      </c>
      <c r="I261" s="8"/>
    </row>
    <row r="262" spans="2:9" x14ac:dyDescent="0.2">
      <c r="B262" s="21">
        <v>10537</v>
      </c>
      <c r="C262" s="34">
        <v>12.700094999999999</v>
      </c>
      <c r="D262" s="34">
        <v>-6.64405</v>
      </c>
      <c r="E262" s="34">
        <v>5.2934060000000001</v>
      </c>
      <c r="I262" s="8"/>
    </row>
    <row r="263" spans="2:9" x14ac:dyDescent="0.2">
      <c r="B263" s="21">
        <v>10538</v>
      </c>
      <c r="C263" s="34">
        <v>12.700094999999999</v>
      </c>
      <c r="D263" s="34">
        <v>-6.8880850000000002</v>
      </c>
      <c r="E263" s="34">
        <v>5.0625710000000002</v>
      </c>
      <c r="I263" s="8"/>
    </row>
    <row r="264" spans="2:9" x14ac:dyDescent="0.2">
      <c r="B264" s="21">
        <v>10539</v>
      </c>
      <c r="C264" s="34">
        <v>12.700094999999999</v>
      </c>
      <c r="D264" s="34">
        <v>-7.1097710000000003</v>
      </c>
      <c r="E264" s="34">
        <v>4.8101960000000004</v>
      </c>
      <c r="I264" s="8"/>
    </row>
    <row r="265" spans="2:9" x14ac:dyDescent="0.2">
      <c r="B265" s="21">
        <v>10540</v>
      </c>
      <c r="C265" s="34">
        <v>12.700094999999999</v>
      </c>
      <c r="D265" s="34">
        <v>-7.2751919999999997</v>
      </c>
      <c r="E265" s="34">
        <v>4.5862600000000002</v>
      </c>
      <c r="I265" s="8"/>
    </row>
    <row r="266" spans="2:9" x14ac:dyDescent="0.2">
      <c r="B266" s="21">
        <v>10541</v>
      </c>
      <c r="C266" s="34">
        <v>12.700094999999999</v>
      </c>
      <c r="D266" s="34">
        <v>-7.4229909999999997</v>
      </c>
      <c r="E266" s="34">
        <v>4.3503210000000001</v>
      </c>
      <c r="I266" s="8"/>
    </row>
    <row r="267" spans="2:9" x14ac:dyDescent="0.2">
      <c r="B267" s="21">
        <v>10542</v>
      </c>
      <c r="C267" s="34">
        <v>12.700094999999999</v>
      </c>
      <c r="D267" s="34">
        <v>-7.5554680000000003</v>
      </c>
      <c r="E267" s="34">
        <v>4.0970950000000004</v>
      </c>
      <c r="I267" s="8"/>
    </row>
    <row r="268" spans="2:9" x14ac:dyDescent="0.2">
      <c r="B268" s="21">
        <v>10543</v>
      </c>
      <c r="C268" s="34">
        <v>12.700094999999999</v>
      </c>
      <c r="D268" s="34">
        <v>-7.6676440000000001</v>
      </c>
      <c r="E268" s="34">
        <v>3.8342459999999998</v>
      </c>
      <c r="I268" s="8"/>
    </row>
    <row r="269" spans="2:9" x14ac:dyDescent="0.2">
      <c r="B269" s="21">
        <v>10544</v>
      </c>
      <c r="C269" s="34">
        <v>12.700094999999999</v>
      </c>
      <c r="D269" s="34">
        <v>-7.7744759999999999</v>
      </c>
      <c r="E269" s="34">
        <v>3.5141149999999999</v>
      </c>
      <c r="I269" s="8"/>
    </row>
    <row r="270" spans="2:9" x14ac:dyDescent="0.2">
      <c r="B270" s="21">
        <v>10545</v>
      </c>
      <c r="C270" s="34">
        <v>12.700094999999999</v>
      </c>
      <c r="D270" s="34">
        <v>-7.8706829999999997</v>
      </c>
      <c r="E270" s="34">
        <v>3.1905540000000001</v>
      </c>
      <c r="I270" s="8"/>
    </row>
    <row r="271" spans="2:9" x14ac:dyDescent="0.2">
      <c r="B271" s="21">
        <v>10546</v>
      </c>
      <c r="C271" s="34">
        <v>12.700094999999999</v>
      </c>
      <c r="D271" s="34">
        <v>-7.9524369999999998</v>
      </c>
      <c r="E271" s="34">
        <v>2.899454</v>
      </c>
      <c r="I271" s="8"/>
    </row>
    <row r="272" spans="2:9" x14ac:dyDescent="0.2">
      <c r="B272" s="21">
        <v>10547</v>
      </c>
      <c r="C272" s="34">
        <v>12.700094999999999</v>
      </c>
      <c r="D272" s="34">
        <v>-8.0299969999999998</v>
      </c>
      <c r="E272" s="34">
        <v>2.607208</v>
      </c>
      <c r="I272" s="8"/>
    </row>
    <row r="273" spans="2:9" x14ac:dyDescent="0.2">
      <c r="B273" s="21">
        <v>10548</v>
      </c>
      <c r="C273" s="34">
        <v>12.700094999999999</v>
      </c>
      <c r="D273" s="34">
        <v>-8.1033449999999991</v>
      </c>
      <c r="E273" s="34">
        <v>2.313876</v>
      </c>
      <c r="I273" s="8"/>
    </row>
    <row r="274" spans="2:9" x14ac:dyDescent="0.2">
      <c r="B274" s="21">
        <v>10549</v>
      </c>
      <c r="C274" s="34">
        <v>12.700094999999999</v>
      </c>
      <c r="D274" s="34">
        <v>-8.1724680000000003</v>
      </c>
      <c r="E274" s="34">
        <v>2.01952</v>
      </c>
      <c r="I274" s="8"/>
    </row>
    <row r="275" spans="2:9" x14ac:dyDescent="0.2">
      <c r="B275" s="21">
        <v>10550</v>
      </c>
      <c r="C275" s="34">
        <v>12.700094999999999</v>
      </c>
      <c r="D275" s="34">
        <v>-8.2401859999999996</v>
      </c>
      <c r="E275" s="34">
        <v>1.7108129999999999</v>
      </c>
      <c r="I275" s="8"/>
    </row>
    <row r="276" spans="2:9" x14ac:dyDescent="0.2">
      <c r="B276" s="21">
        <v>10551</v>
      </c>
      <c r="C276" s="34">
        <v>12.700094999999999</v>
      </c>
      <c r="D276" s="34">
        <v>-8.3032570000000003</v>
      </c>
      <c r="E276" s="34">
        <v>1.4011229999999999</v>
      </c>
      <c r="I276" s="8"/>
    </row>
    <row r="277" spans="2:9" x14ac:dyDescent="0.2">
      <c r="B277" s="21">
        <v>10552</v>
      </c>
      <c r="C277" s="34">
        <v>12.700094999999999</v>
      </c>
      <c r="D277" s="34">
        <v>-8.3603380000000005</v>
      </c>
      <c r="E277" s="34">
        <v>1.097871</v>
      </c>
      <c r="I277" s="8"/>
    </row>
    <row r="278" spans="2:9" x14ac:dyDescent="0.2">
      <c r="B278" s="21">
        <v>10553</v>
      </c>
      <c r="C278" s="34">
        <v>12.700094999999999</v>
      </c>
      <c r="D278" s="34">
        <v>-8.4129629999999995</v>
      </c>
      <c r="E278" s="34">
        <v>0.79381400000000002</v>
      </c>
      <c r="I278" s="8"/>
    </row>
    <row r="279" spans="2:9" x14ac:dyDescent="0.2">
      <c r="B279" s="21">
        <v>10554</v>
      </c>
      <c r="C279" s="34">
        <v>12.700094999999999</v>
      </c>
      <c r="D279" s="34">
        <v>-8.4511909999999997</v>
      </c>
      <c r="E279" s="34">
        <v>0.55429799999999996</v>
      </c>
      <c r="I279" s="8"/>
    </row>
    <row r="280" spans="2:9" x14ac:dyDescent="0.2">
      <c r="B280" s="21">
        <v>10555</v>
      </c>
      <c r="C280" s="34">
        <v>12.700094999999999</v>
      </c>
      <c r="D280" s="34">
        <v>-8.4866530000000004</v>
      </c>
      <c r="E280" s="34">
        <v>0.31435800000000003</v>
      </c>
      <c r="I280" s="8"/>
    </row>
    <row r="281" spans="2:9" x14ac:dyDescent="0.2">
      <c r="B281" s="21">
        <v>10556</v>
      </c>
      <c r="C281" s="34">
        <v>12.700094999999999</v>
      </c>
      <c r="D281" s="34">
        <v>-8.5193449999999995</v>
      </c>
      <c r="E281" s="34">
        <v>7.4024000000000006E-2</v>
      </c>
      <c r="I281" s="8"/>
    </row>
    <row r="282" spans="2:9" x14ac:dyDescent="0.2">
      <c r="B282" s="21">
        <v>10557</v>
      </c>
      <c r="C282" s="34">
        <v>12.700094999999999</v>
      </c>
      <c r="D282" s="34">
        <v>-8.5579820000000009</v>
      </c>
      <c r="E282" s="34">
        <v>-0.24143899999999999</v>
      </c>
      <c r="I282" s="8"/>
    </row>
    <row r="283" spans="2:9" x14ac:dyDescent="0.2">
      <c r="B283" s="21" t="s">
        <v>245</v>
      </c>
      <c r="C283" s="34"/>
      <c r="D283" s="34"/>
      <c r="E283" s="34"/>
      <c r="I283" s="8"/>
    </row>
    <row r="284" spans="2:9" x14ac:dyDescent="0.2">
      <c r="B284" s="21">
        <v>10600</v>
      </c>
      <c r="C284" s="34">
        <v>15.750177000000001</v>
      </c>
      <c r="D284" s="34">
        <v>0</v>
      </c>
      <c r="E284" s="34">
        <v>0.15457000000000001</v>
      </c>
      <c r="I284" s="8"/>
    </row>
    <row r="285" spans="2:9" x14ac:dyDescent="0.2">
      <c r="B285" s="21">
        <v>10601</v>
      </c>
      <c r="C285" s="34">
        <v>15.750177000000001</v>
      </c>
      <c r="D285" s="34">
        <v>-1.6945999999999999E-2</v>
      </c>
      <c r="E285" s="34">
        <v>0.27552399999999999</v>
      </c>
      <c r="I285" s="8"/>
    </row>
    <row r="286" spans="2:9" x14ac:dyDescent="0.2">
      <c r="B286" s="21">
        <v>10602</v>
      </c>
      <c r="C286" s="34">
        <v>15.750177000000001</v>
      </c>
      <c r="D286" s="34">
        <v>-5.9152000000000003E-2</v>
      </c>
      <c r="E286" s="34">
        <v>0.56009100000000001</v>
      </c>
      <c r="I286" s="8"/>
    </row>
    <row r="287" spans="2:9" x14ac:dyDescent="0.2">
      <c r="B287" s="21">
        <v>10603</v>
      </c>
      <c r="C287" s="34">
        <v>15.750177000000001</v>
      </c>
      <c r="D287" s="34">
        <v>-0.10456799999999999</v>
      </c>
      <c r="E287" s="34">
        <v>0.844163</v>
      </c>
      <c r="I287" s="8"/>
    </row>
    <row r="288" spans="2:9" x14ac:dyDescent="0.2">
      <c r="B288" s="21">
        <v>10604</v>
      </c>
      <c r="C288" s="34">
        <v>15.750177000000001</v>
      </c>
      <c r="D288" s="34">
        <v>-0.15318799999999999</v>
      </c>
      <c r="E288" s="34">
        <v>1.127705</v>
      </c>
      <c r="I288" s="8"/>
    </row>
    <row r="289" spans="2:9" x14ac:dyDescent="0.2">
      <c r="B289" s="21">
        <v>10605</v>
      </c>
      <c r="C289" s="34">
        <v>15.750177000000001</v>
      </c>
      <c r="D289" s="34">
        <v>-0.205008</v>
      </c>
      <c r="E289" s="34">
        <v>1.4106799999999999</v>
      </c>
      <c r="I289" s="8"/>
    </row>
    <row r="290" spans="2:9" x14ac:dyDescent="0.2">
      <c r="B290" s="21">
        <v>10606</v>
      </c>
      <c r="C290" s="34">
        <v>15.750177000000001</v>
      </c>
      <c r="D290" s="34">
        <v>-0.260019</v>
      </c>
      <c r="E290" s="34">
        <v>1.6930510000000001</v>
      </c>
      <c r="I290" s="8"/>
    </row>
    <row r="291" spans="2:9" x14ac:dyDescent="0.2">
      <c r="B291" s="21">
        <v>10607</v>
      </c>
      <c r="C291" s="34">
        <v>15.750177000000001</v>
      </c>
      <c r="D291" s="34">
        <v>-0.32040400000000002</v>
      </c>
      <c r="E291" s="34">
        <v>1.9850760000000001</v>
      </c>
      <c r="I291" s="8"/>
    </row>
    <row r="292" spans="2:9" x14ac:dyDescent="0.2">
      <c r="B292" s="21">
        <v>10608</v>
      </c>
      <c r="C292" s="34">
        <v>15.750177000000001</v>
      </c>
      <c r="D292" s="34">
        <v>-0.38038300000000003</v>
      </c>
      <c r="E292" s="34">
        <v>2.2593830000000001</v>
      </c>
      <c r="I292" s="8"/>
    </row>
    <row r="293" spans="2:9" x14ac:dyDescent="0.2">
      <c r="B293" s="21">
        <v>10609</v>
      </c>
      <c r="C293" s="34">
        <v>15.750177000000001</v>
      </c>
      <c r="D293" s="34">
        <v>-0.44338100000000003</v>
      </c>
      <c r="E293" s="34">
        <v>2.5330119999999998</v>
      </c>
      <c r="I293" s="8"/>
    </row>
    <row r="294" spans="2:9" x14ac:dyDescent="0.2">
      <c r="B294" s="21">
        <v>10610</v>
      </c>
      <c r="C294" s="34">
        <v>15.750177000000001</v>
      </c>
      <c r="D294" s="34">
        <v>-0.50939100000000004</v>
      </c>
      <c r="E294" s="34">
        <v>2.8059289999999999</v>
      </c>
      <c r="I294" s="8"/>
    </row>
    <row r="295" spans="2:9" x14ac:dyDescent="0.2">
      <c r="B295" s="21">
        <v>10611</v>
      </c>
      <c r="C295" s="34">
        <v>15.750177000000001</v>
      </c>
      <c r="D295" s="34">
        <v>-0.57840499999999995</v>
      </c>
      <c r="E295" s="34">
        <v>3.078103</v>
      </c>
      <c r="I295" s="8"/>
    </row>
    <row r="296" spans="2:9" x14ac:dyDescent="0.2">
      <c r="B296" s="21">
        <v>10612</v>
      </c>
      <c r="C296" s="34">
        <v>15.750177000000001</v>
      </c>
      <c r="D296" s="34">
        <v>-0.64697499999999997</v>
      </c>
      <c r="E296" s="34">
        <v>3.336808</v>
      </c>
      <c r="I296" s="8"/>
    </row>
    <row r="297" spans="2:9" x14ac:dyDescent="0.2">
      <c r="B297" s="21">
        <v>10613</v>
      </c>
      <c r="C297" s="34">
        <v>15.750177000000001</v>
      </c>
      <c r="D297" s="34">
        <v>-0.71825899999999998</v>
      </c>
      <c r="E297" s="34">
        <v>3.5947779999999998</v>
      </c>
      <c r="I297" s="8"/>
    </row>
    <row r="298" spans="2:9" x14ac:dyDescent="0.2">
      <c r="B298" s="21">
        <v>10614</v>
      </c>
      <c r="C298" s="34">
        <v>15.750177000000001</v>
      </c>
      <c r="D298" s="34">
        <v>-0.79382299999999995</v>
      </c>
      <c r="E298" s="34">
        <v>3.851512</v>
      </c>
      <c r="I298" s="8"/>
    </row>
    <row r="299" spans="2:9" x14ac:dyDescent="0.2">
      <c r="B299" s="21">
        <v>10615</v>
      </c>
      <c r="C299" s="34">
        <v>15.750177000000001</v>
      </c>
      <c r="D299" s="34">
        <v>-0.91543699999999995</v>
      </c>
      <c r="E299" s="34">
        <v>4.1754980000000002</v>
      </c>
      <c r="I299" s="8"/>
    </row>
    <row r="300" spans="2:9" x14ac:dyDescent="0.2">
      <c r="B300" s="21">
        <v>10616</v>
      </c>
      <c r="C300" s="34">
        <v>15.750177000000001</v>
      </c>
      <c r="D300" s="34">
        <v>-1.067121</v>
      </c>
      <c r="E300" s="34">
        <v>4.486542</v>
      </c>
      <c r="I300" s="8"/>
    </row>
    <row r="301" spans="2:9" x14ac:dyDescent="0.2">
      <c r="B301" s="21">
        <v>10617</v>
      </c>
      <c r="C301" s="34">
        <v>15.750177000000001</v>
      </c>
      <c r="D301" s="34">
        <v>-1.109235</v>
      </c>
      <c r="E301" s="34">
        <v>4.5613440000000001</v>
      </c>
      <c r="I301" s="8"/>
    </row>
    <row r="302" spans="2:9" x14ac:dyDescent="0.2">
      <c r="B302" s="21">
        <v>10618</v>
      </c>
      <c r="C302" s="34">
        <v>15.750177000000001</v>
      </c>
      <c r="D302" s="34">
        <v>-1.2844739999999999</v>
      </c>
      <c r="E302" s="34">
        <v>4.8353549999999998</v>
      </c>
      <c r="I302" s="8"/>
    </row>
    <row r="303" spans="2:9" x14ac:dyDescent="0.2">
      <c r="B303" s="21">
        <v>10619</v>
      </c>
      <c r="C303" s="34">
        <v>15.750177000000001</v>
      </c>
      <c r="D303" s="34">
        <v>-1.483358</v>
      </c>
      <c r="E303" s="34">
        <v>5.0927170000000004</v>
      </c>
      <c r="I303" s="8"/>
    </row>
    <row r="304" spans="2:9" x14ac:dyDescent="0.2">
      <c r="B304" s="21">
        <v>10620</v>
      </c>
      <c r="C304" s="34">
        <v>15.750177000000001</v>
      </c>
      <c r="D304" s="34">
        <v>-1.7043170000000001</v>
      </c>
      <c r="E304" s="34">
        <v>5.3313959999999998</v>
      </c>
      <c r="I304" s="8"/>
    </row>
    <row r="305" spans="2:9" x14ac:dyDescent="0.2">
      <c r="B305" s="21">
        <v>10621</v>
      </c>
      <c r="C305" s="34">
        <v>15.750177000000001</v>
      </c>
      <c r="D305" s="34">
        <v>-1.945603</v>
      </c>
      <c r="E305" s="34">
        <v>5.5495049999999999</v>
      </c>
      <c r="I305" s="8"/>
    </row>
    <row r="306" spans="2:9" x14ac:dyDescent="0.2">
      <c r="B306" s="21">
        <v>10622</v>
      </c>
      <c r="C306" s="34">
        <v>15.750177000000001</v>
      </c>
      <c r="D306" s="34">
        <v>-2.2087919999999999</v>
      </c>
      <c r="E306" s="34">
        <v>5.7477070000000001</v>
      </c>
      <c r="I306" s="8"/>
    </row>
    <row r="307" spans="2:9" x14ac:dyDescent="0.2">
      <c r="B307" s="21">
        <v>10623</v>
      </c>
      <c r="C307" s="34">
        <v>15.750177000000001</v>
      </c>
      <c r="D307" s="34">
        <v>-2.4887480000000002</v>
      </c>
      <c r="E307" s="34">
        <v>5.9214250000000002</v>
      </c>
      <c r="I307" s="8"/>
    </row>
    <row r="308" spans="2:9" x14ac:dyDescent="0.2">
      <c r="B308" s="21">
        <v>10624</v>
      </c>
      <c r="C308" s="34">
        <v>15.750177000000001</v>
      </c>
      <c r="D308" s="34">
        <v>-2.7831980000000001</v>
      </c>
      <c r="E308" s="34">
        <v>6.0692500000000003</v>
      </c>
      <c r="I308" s="8"/>
    </row>
    <row r="309" spans="2:9" x14ac:dyDescent="0.2">
      <c r="B309" s="21">
        <v>10625</v>
      </c>
      <c r="C309" s="34">
        <v>15.750177000000001</v>
      </c>
      <c r="D309" s="34">
        <v>-3.046478</v>
      </c>
      <c r="E309" s="34">
        <v>6.1748479999999999</v>
      </c>
      <c r="I309" s="8"/>
    </row>
    <row r="310" spans="2:9" x14ac:dyDescent="0.2">
      <c r="B310" s="21">
        <v>10626</v>
      </c>
      <c r="C310" s="34">
        <v>15.750177000000001</v>
      </c>
      <c r="D310" s="34">
        <v>-3.3171490000000001</v>
      </c>
      <c r="E310" s="34">
        <v>6.259728</v>
      </c>
      <c r="I310" s="8"/>
    </row>
    <row r="311" spans="2:9" x14ac:dyDescent="0.2">
      <c r="B311" s="21">
        <v>10627</v>
      </c>
      <c r="C311" s="34">
        <v>15.750177000000001</v>
      </c>
      <c r="D311" s="34">
        <v>-3.5935830000000002</v>
      </c>
      <c r="E311" s="34">
        <v>6.3233800000000002</v>
      </c>
      <c r="I311" s="8"/>
    </row>
    <row r="312" spans="2:9" x14ac:dyDescent="0.2">
      <c r="B312" s="21">
        <v>10628</v>
      </c>
      <c r="C312" s="34">
        <v>15.750177000000001</v>
      </c>
      <c r="D312" s="34">
        <v>-3.8741180000000002</v>
      </c>
      <c r="E312" s="34">
        <v>6.3654200000000003</v>
      </c>
      <c r="I312" s="8"/>
    </row>
    <row r="313" spans="2:9" x14ac:dyDescent="0.2">
      <c r="B313" s="21">
        <v>10629</v>
      </c>
      <c r="C313" s="34">
        <v>15.750177000000001</v>
      </c>
      <c r="D313" s="34">
        <v>-4.0762520000000002</v>
      </c>
      <c r="E313" s="34">
        <v>6.3820810000000003</v>
      </c>
      <c r="I313" s="8"/>
    </row>
    <row r="314" spans="2:9" x14ac:dyDescent="0.2">
      <c r="B314" s="21">
        <v>10630</v>
      </c>
      <c r="C314" s="34">
        <v>15.750177000000001</v>
      </c>
      <c r="D314" s="34">
        <v>-4.2789989999999998</v>
      </c>
      <c r="E314" s="34">
        <v>6.3875349999999997</v>
      </c>
      <c r="I314" s="8"/>
    </row>
    <row r="315" spans="2:9" x14ac:dyDescent="0.2">
      <c r="B315" s="21">
        <v>10631</v>
      </c>
      <c r="C315" s="34">
        <v>15.750177000000001</v>
      </c>
      <c r="D315" s="34">
        <v>-4.4675880000000001</v>
      </c>
      <c r="E315" s="34">
        <v>6.3825070000000004</v>
      </c>
      <c r="I315" s="8"/>
    </row>
    <row r="316" spans="2:9" x14ac:dyDescent="0.2">
      <c r="B316" s="21">
        <v>10632</v>
      </c>
      <c r="C316" s="34">
        <v>15.750177000000001</v>
      </c>
      <c r="D316" s="34">
        <v>-4.6556670000000002</v>
      </c>
      <c r="E316" s="34">
        <v>6.3677619999999999</v>
      </c>
      <c r="I316" s="8"/>
    </row>
    <row r="317" spans="2:9" x14ac:dyDescent="0.2">
      <c r="B317" s="21">
        <v>10633</v>
      </c>
      <c r="C317" s="34">
        <v>15.750177000000001</v>
      </c>
      <c r="D317" s="34">
        <v>-4.9422009999999998</v>
      </c>
      <c r="E317" s="34">
        <v>6.3263280000000002</v>
      </c>
      <c r="I317" s="8"/>
    </row>
    <row r="318" spans="2:9" x14ac:dyDescent="0.2">
      <c r="B318" s="21">
        <v>10634</v>
      </c>
      <c r="C318" s="34">
        <v>15.750177000000001</v>
      </c>
      <c r="D318" s="34">
        <v>-5.2245609999999996</v>
      </c>
      <c r="E318" s="34">
        <v>6.2623639999999998</v>
      </c>
      <c r="I318" s="8"/>
    </row>
    <row r="319" spans="2:9" x14ac:dyDescent="0.2">
      <c r="B319" s="21">
        <v>10635</v>
      </c>
      <c r="C319" s="34">
        <v>15.750177000000001</v>
      </c>
      <c r="D319" s="34">
        <v>-5.5009790000000001</v>
      </c>
      <c r="E319" s="34">
        <v>6.1762709999999998</v>
      </c>
      <c r="I319" s="8"/>
    </row>
    <row r="320" spans="2:9" x14ac:dyDescent="0.2">
      <c r="B320" s="21">
        <v>10636</v>
      </c>
      <c r="C320" s="34">
        <v>15.750177000000001</v>
      </c>
      <c r="D320" s="34">
        <v>-5.7697219999999998</v>
      </c>
      <c r="E320" s="34">
        <v>6.068587</v>
      </c>
      <c r="I320" s="8"/>
    </row>
    <row r="321" spans="2:9" x14ac:dyDescent="0.2">
      <c r="B321" s="21">
        <v>10637</v>
      </c>
      <c r="C321" s="34">
        <v>15.750177000000001</v>
      </c>
      <c r="D321" s="34">
        <v>-6.0729990000000003</v>
      </c>
      <c r="E321" s="34">
        <v>5.9156269999999997</v>
      </c>
      <c r="I321" s="8"/>
    </row>
    <row r="322" spans="2:9" x14ac:dyDescent="0.2">
      <c r="B322" s="21">
        <v>10638</v>
      </c>
      <c r="C322" s="34">
        <v>15.750177000000001</v>
      </c>
      <c r="D322" s="34">
        <v>-6.3607820000000004</v>
      </c>
      <c r="E322" s="34">
        <v>5.7351960000000002</v>
      </c>
      <c r="I322" s="8"/>
    </row>
    <row r="323" spans="2:9" x14ac:dyDescent="0.2">
      <c r="B323" s="21">
        <v>10639</v>
      </c>
      <c r="C323" s="34">
        <v>15.750177000000001</v>
      </c>
      <c r="D323" s="34">
        <v>-6.6305880000000004</v>
      </c>
      <c r="E323" s="34">
        <v>5.5288500000000003</v>
      </c>
      <c r="I323" s="8"/>
    </row>
    <row r="324" spans="2:9" x14ac:dyDescent="0.2">
      <c r="B324" s="21">
        <v>10640</v>
      </c>
      <c r="C324" s="34">
        <v>15.750177000000001</v>
      </c>
      <c r="D324" s="34">
        <v>-6.8653909999999998</v>
      </c>
      <c r="E324" s="34">
        <v>5.3131870000000001</v>
      </c>
      <c r="I324" s="8"/>
    </row>
    <row r="325" spans="2:9" x14ac:dyDescent="0.2">
      <c r="B325" s="21">
        <v>10641</v>
      </c>
      <c r="C325" s="34">
        <v>15.750177000000001</v>
      </c>
      <c r="D325" s="34">
        <v>-7.0805239999999996</v>
      </c>
      <c r="E325" s="34">
        <v>5.0778980000000002</v>
      </c>
      <c r="I325" s="8"/>
    </row>
    <row r="326" spans="2:9" x14ac:dyDescent="0.2">
      <c r="B326" s="21">
        <v>10642</v>
      </c>
      <c r="C326" s="34">
        <v>15.750177000000001</v>
      </c>
      <c r="D326" s="34">
        <v>-7.2743539999999998</v>
      </c>
      <c r="E326" s="34">
        <v>4.8247720000000003</v>
      </c>
      <c r="I326" s="8"/>
    </row>
    <row r="327" spans="2:9" x14ac:dyDescent="0.2">
      <c r="B327" s="21">
        <v>10643</v>
      </c>
      <c r="C327" s="34">
        <v>15.750177000000001</v>
      </c>
      <c r="D327" s="34">
        <v>-7.4454079999999996</v>
      </c>
      <c r="E327" s="34">
        <v>4.5557299999999996</v>
      </c>
      <c r="I327" s="8"/>
    </row>
    <row r="328" spans="2:9" x14ac:dyDescent="0.2">
      <c r="B328" s="21">
        <v>10644</v>
      </c>
      <c r="C328" s="34">
        <v>15.750177000000001</v>
      </c>
      <c r="D328" s="34">
        <v>-7.4605350000000001</v>
      </c>
      <c r="E328" s="34">
        <v>4.5292219999999999</v>
      </c>
      <c r="I328" s="8"/>
    </row>
    <row r="329" spans="2:9" x14ac:dyDescent="0.2">
      <c r="B329" s="21">
        <v>10645</v>
      </c>
      <c r="C329" s="34">
        <v>15.750177000000001</v>
      </c>
      <c r="D329" s="34">
        <v>-7.6056429999999997</v>
      </c>
      <c r="E329" s="34">
        <v>4.2440059999999997</v>
      </c>
      <c r="I329" s="8"/>
    </row>
    <row r="330" spans="2:9" x14ac:dyDescent="0.2">
      <c r="B330" s="21">
        <v>10646</v>
      </c>
      <c r="C330" s="34">
        <v>15.750177000000001</v>
      </c>
      <c r="D330" s="34">
        <v>-7.7252710000000002</v>
      </c>
      <c r="E330" s="34">
        <v>3.9472</v>
      </c>
      <c r="I330" s="8"/>
    </row>
    <row r="331" spans="2:9" x14ac:dyDescent="0.2">
      <c r="B331" s="21">
        <v>10647</v>
      </c>
      <c r="C331" s="34">
        <v>15.750177000000001</v>
      </c>
      <c r="D331" s="34">
        <v>-7.8211539999999999</v>
      </c>
      <c r="E331" s="34">
        <v>3.6414110000000002</v>
      </c>
      <c r="I331" s="8"/>
    </row>
    <row r="332" spans="2:9" x14ac:dyDescent="0.2">
      <c r="B332" s="21">
        <v>10648</v>
      </c>
      <c r="C332" s="34">
        <v>15.750177000000001</v>
      </c>
      <c r="D332" s="34">
        <v>-7.9088960000000004</v>
      </c>
      <c r="E332" s="34">
        <v>3.333145</v>
      </c>
      <c r="I332" s="8"/>
    </row>
    <row r="333" spans="2:9" x14ac:dyDescent="0.2">
      <c r="B333" s="21">
        <v>10649</v>
      </c>
      <c r="C333" s="34">
        <v>15.750177000000001</v>
      </c>
      <c r="D333" s="34">
        <v>-7.9917850000000001</v>
      </c>
      <c r="E333" s="34">
        <v>3.023539</v>
      </c>
      <c r="I333" s="8"/>
    </row>
    <row r="334" spans="2:9" x14ac:dyDescent="0.2">
      <c r="B334" s="21">
        <v>10650</v>
      </c>
      <c r="C334" s="34">
        <v>15.750177000000001</v>
      </c>
      <c r="D334" s="34">
        <v>-8.0746219999999997</v>
      </c>
      <c r="E334" s="34">
        <v>2.6927490000000001</v>
      </c>
      <c r="I334" s="8"/>
    </row>
    <row r="335" spans="2:9" x14ac:dyDescent="0.2">
      <c r="B335" s="21">
        <v>10651</v>
      </c>
      <c r="C335" s="34">
        <v>15.750177000000001</v>
      </c>
      <c r="D335" s="34">
        <v>-8.1519189999999995</v>
      </c>
      <c r="E335" s="34">
        <v>2.3606199999999999</v>
      </c>
      <c r="I335" s="8"/>
    </row>
    <row r="336" spans="2:9" x14ac:dyDescent="0.2">
      <c r="B336" s="21">
        <v>10652</v>
      </c>
      <c r="C336" s="34">
        <v>15.750177000000001</v>
      </c>
      <c r="D336" s="34">
        <v>-8.2236539999999998</v>
      </c>
      <c r="E336" s="34">
        <v>2.0272459999999999</v>
      </c>
      <c r="I336" s="8"/>
    </row>
    <row r="337" spans="2:9" x14ac:dyDescent="0.2">
      <c r="B337" s="21">
        <v>10653</v>
      </c>
      <c r="C337" s="34">
        <v>15.750177000000001</v>
      </c>
      <c r="D337" s="34">
        <v>-8.2723890000000004</v>
      </c>
      <c r="E337" s="34">
        <v>1.783704</v>
      </c>
      <c r="I337" s="8"/>
    </row>
    <row r="338" spans="2:9" x14ac:dyDescent="0.2">
      <c r="B338" s="21">
        <v>10654</v>
      </c>
      <c r="C338" s="34">
        <v>15.750177000000001</v>
      </c>
      <c r="D338" s="34">
        <v>-8.3181560000000001</v>
      </c>
      <c r="E338" s="34">
        <v>1.5395859999999999</v>
      </c>
      <c r="I338" s="8"/>
    </row>
    <row r="339" spans="2:9" x14ac:dyDescent="0.2">
      <c r="B339" s="21">
        <v>10655</v>
      </c>
      <c r="C339" s="34">
        <v>15.750177000000001</v>
      </c>
      <c r="D339" s="34">
        <v>-8.3609480000000005</v>
      </c>
      <c r="E339" s="34">
        <v>1.294929</v>
      </c>
      <c r="I339" s="8"/>
    </row>
    <row r="340" spans="2:9" x14ac:dyDescent="0.2">
      <c r="B340" s="21">
        <v>10656</v>
      </c>
      <c r="C340" s="34">
        <v>15.750177000000001</v>
      </c>
      <c r="D340" s="34">
        <v>-8.3949909999999992</v>
      </c>
      <c r="E340" s="34">
        <v>1.0864860000000001</v>
      </c>
      <c r="I340" s="8"/>
    </row>
    <row r="341" spans="2:9" x14ac:dyDescent="0.2">
      <c r="B341" s="21">
        <v>10657</v>
      </c>
      <c r="C341" s="34">
        <v>15.750177000000001</v>
      </c>
      <c r="D341" s="34">
        <v>-8.4268739999999998</v>
      </c>
      <c r="E341" s="34">
        <v>0.87770099999999995</v>
      </c>
      <c r="I341" s="8"/>
    </row>
    <row r="342" spans="2:9" x14ac:dyDescent="0.2">
      <c r="B342" s="21">
        <v>10658</v>
      </c>
      <c r="C342" s="34">
        <v>15.750177000000001</v>
      </c>
      <c r="D342" s="34">
        <v>-8.4684760000000008</v>
      </c>
      <c r="E342" s="34">
        <v>0.58034300000000005</v>
      </c>
      <c r="I342" s="8"/>
    </row>
    <row r="343" spans="2:9" x14ac:dyDescent="0.2">
      <c r="B343" s="21">
        <v>10659</v>
      </c>
      <c r="C343" s="34">
        <v>15.750177000000001</v>
      </c>
      <c r="D343" s="34">
        <v>-8.5056969999999996</v>
      </c>
      <c r="E343" s="34">
        <v>0.28240599999999999</v>
      </c>
      <c r="I343" s="8"/>
    </row>
    <row r="344" spans="2:9" x14ac:dyDescent="0.2">
      <c r="B344" s="21">
        <v>10660</v>
      </c>
      <c r="C344" s="34">
        <v>15.750177000000001</v>
      </c>
      <c r="D344" s="34">
        <v>-8.5333749999999995</v>
      </c>
      <c r="E344" s="34">
        <v>3.3611000000000002E-2</v>
      </c>
      <c r="I344" s="8"/>
    </row>
    <row r="345" spans="2:9" x14ac:dyDescent="0.2">
      <c r="B345" s="21">
        <v>10661</v>
      </c>
      <c r="C345" s="34">
        <v>15.750177000000001</v>
      </c>
      <c r="D345" s="34">
        <v>-8.5579979999999995</v>
      </c>
      <c r="E345" s="34">
        <v>-0.215504</v>
      </c>
      <c r="I345" s="8"/>
    </row>
    <row r="346" spans="2:9" x14ac:dyDescent="0.2">
      <c r="B346" s="21" t="s">
        <v>246</v>
      </c>
      <c r="C346" s="34"/>
      <c r="D346" s="34"/>
      <c r="E346" s="34"/>
      <c r="I346" s="8"/>
    </row>
    <row r="347" spans="2:9" x14ac:dyDescent="0.2">
      <c r="B347" s="21">
        <v>10700</v>
      </c>
      <c r="C347" s="34">
        <v>18.780608999999998</v>
      </c>
      <c r="D347" s="34">
        <v>0</v>
      </c>
      <c r="E347" s="34">
        <v>0.174566</v>
      </c>
      <c r="I347" s="8"/>
    </row>
    <row r="348" spans="2:9" x14ac:dyDescent="0.2">
      <c r="B348" s="21">
        <v>10701</v>
      </c>
      <c r="C348" s="34">
        <v>18.780608999999998</v>
      </c>
      <c r="D348" s="34">
        <v>-3.1738000000000002E-2</v>
      </c>
      <c r="E348" s="34">
        <v>0.37602200000000002</v>
      </c>
      <c r="I348" s="8"/>
    </row>
    <row r="349" spans="2:9" x14ac:dyDescent="0.2">
      <c r="B349" s="21">
        <v>10702</v>
      </c>
      <c r="C349" s="34">
        <v>18.780608999999998</v>
      </c>
      <c r="D349" s="34">
        <v>-7.8294000000000002E-2</v>
      </c>
      <c r="E349" s="34">
        <v>0.65734400000000004</v>
      </c>
      <c r="I349" s="8"/>
    </row>
    <row r="350" spans="2:9" x14ac:dyDescent="0.2">
      <c r="B350" s="21">
        <v>10703</v>
      </c>
      <c r="C350" s="34">
        <v>18.780608999999998</v>
      </c>
      <c r="D350" s="34">
        <v>-0.127388</v>
      </c>
      <c r="E350" s="34">
        <v>0.93823400000000001</v>
      </c>
      <c r="I350" s="8"/>
    </row>
    <row r="351" spans="2:9" x14ac:dyDescent="0.2">
      <c r="B351" s="21">
        <v>10704</v>
      </c>
      <c r="C351" s="34">
        <v>18.780608999999998</v>
      </c>
      <c r="D351" s="34">
        <v>-0.17901600000000001</v>
      </c>
      <c r="E351" s="34">
        <v>1.218669</v>
      </c>
      <c r="I351" s="8"/>
    </row>
    <row r="352" spans="2:9" x14ac:dyDescent="0.2">
      <c r="B352" s="21">
        <v>10705</v>
      </c>
      <c r="C352" s="34">
        <v>18.780608999999998</v>
      </c>
      <c r="D352" s="34">
        <v>-0.23002500000000001</v>
      </c>
      <c r="E352" s="34">
        <v>1.482707</v>
      </c>
      <c r="I352" s="8"/>
    </row>
    <row r="353" spans="2:9" x14ac:dyDescent="0.2">
      <c r="B353" s="21">
        <v>10706</v>
      </c>
      <c r="C353" s="34">
        <v>18.780608999999998</v>
      </c>
      <c r="D353" s="34">
        <v>-0.283279</v>
      </c>
      <c r="E353" s="34">
        <v>1.7463010000000001</v>
      </c>
      <c r="I353" s="8"/>
    </row>
    <row r="354" spans="2:9" x14ac:dyDescent="0.2">
      <c r="B354" s="21">
        <v>10707</v>
      </c>
      <c r="C354" s="34">
        <v>18.780608999999998</v>
      </c>
      <c r="D354" s="34">
        <v>-0.33877699999999999</v>
      </c>
      <c r="E354" s="34">
        <v>2.0094319999999999</v>
      </c>
      <c r="I354" s="8"/>
    </row>
    <row r="355" spans="2:9" x14ac:dyDescent="0.2">
      <c r="B355" s="21">
        <v>10708</v>
      </c>
      <c r="C355" s="34">
        <v>18.780608999999998</v>
      </c>
      <c r="D355" s="34">
        <v>-0.40529799999999999</v>
      </c>
      <c r="E355" s="34">
        <v>2.3111329999999999</v>
      </c>
      <c r="I355" s="8"/>
    </row>
    <row r="356" spans="2:9" x14ac:dyDescent="0.2">
      <c r="B356" s="21">
        <v>10709</v>
      </c>
      <c r="C356" s="34">
        <v>18.780608999999998</v>
      </c>
      <c r="D356" s="34">
        <v>-0.47476699999999999</v>
      </c>
      <c r="E356" s="34">
        <v>2.6121690000000002</v>
      </c>
      <c r="I356" s="8"/>
    </row>
    <row r="357" spans="2:9" x14ac:dyDescent="0.2">
      <c r="B357" s="21">
        <v>10710</v>
      </c>
      <c r="C357" s="34">
        <v>18.780608999999998</v>
      </c>
      <c r="D357" s="34">
        <v>-0.54717800000000005</v>
      </c>
      <c r="E357" s="34">
        <v>2.912512</v>
      </c>
      <c r="I357" s="8"/>
    </row>
    <row r="358" spans="2:9" x14ac:dyDescent="0.2">
      <c r="B358" s="21">
        <v>10711</v>
      </c>
      <c r="C358" s="34">
        <v>18.780608999999998</v>
      </c>
      <c r="D358" s="34">
        <v>-0.62855700000000003</v>
      </c>
      <c r="E358" s="34">
        <v>3.2356020000000001</v>
      </c>
      <c r="I358" s="8"/>
    </row>
    <row r="359" spans="2:9" x14ac:dyDescent="0.2">
      <c r="B359" s="21">
        <v>10712</v>
      </c>
      <c r="C359" s="34">
        <v>18.780608999999998</v>
      </c>
      <c r="D359" s="34">
        <v>-0.713341</v>
      </c>
      <c r="E359" s="34">
        <v>3.5578159999999999</v>
      </c>
      <c r="I359" s="8"/>
    </row>
    <row r="360" spans="2:9" x14ac:dyDescent="0.2">
      <c r="B360" s="21">
        <v>10713</v>
      </c>
      <c r="C360" s="34">
        <v>18.780608999999998</v>
      </c>
      <c r="D360" s="34">
        <v>-0.80166199999999999</v>
      </c>
      <c r="E360" s="34">
        <v>3.8790770000000001</v>
      </c>
      <c r="I360" s="8"/>
    </row>
    <row r="361" spans="2:9" x14ac:dyDescent="0.2">
      <c r="B361" s="21">
        <v>10714</v>
      </c>
      <c r="C361" s="34">
        <v>18.780608999999998</v>
      </c>
      <c r="D361" s="34">
        <v>-0.89283500000000005</v>
      </c>
      <c r="E361" s="34">
        <v>4.1529670000000003</v>
      </c>
      <c r="I361" s="8"/>
    </row>
    <row r="362" spans="2:9" x14ac:dyDescent="0.2">
      <c r="B362" s="21">
        <v>10715</v>
      </c>
      <c r="C362" s="34">
        <v>18.780608999999998</v>
      </c>
      <c r="D362" s="34">
        <v>-1.0055419999999999</v>
      </c>
      <c r="E362" s="34">
        <v>4.4187219999999998</v>
      </c>
      <c r="I362" s="8"/>
    </row>
    <row r="363" spans="2:9" x14ac:dyDescent="0.2">
      <c r="B363" s="21">
        <v>10716</v>
      </c>
      <c r="C363" s="34">
        <v>18.780608999999998</v>
      </c>
      <c r="D363" s="34">
        <v>-1.1390670000000001</v>
      </c>
      <c r="E363" s="34">
        <v>4.674652</v>
      </c>
      <c r="I363" s="8"/>
    </row>
    <row r="364" spans="2:9" x14ac:dyDescent="0.2">
      <c r="B364" s="21">
        <v>10717</v>
      </c>
      <c r="C364" s="34">
        <v>18.780608999999998</v>
      </c>
      <c r="D364" s="34">
        <v>-1.177935</v>
      </c>
      <c r="E364" s="34">
        <v>4.7407830000000004</v>
      </c>
      <c r="I364" s="8"/>
    </row>
    <row r="365" spans="2:9" x14ac:dyDescent="0.2">
      <c r="B365" s="21">
        <v>10718</v>
      </c>
      <c r="C365" s="34">
        <v>18.780608999999998</v>
      </c>
      <c r="D365" s="34">
        <v>-1.3253140000000001</v>
      </c>
      <c r="E365" s="34">
        <v>4.9661489999999997</v>
      </c>
      <c r="I365" s="8"/>
    </row>
    <row r="366" spans="2:9" x14ac:dyDescent="0.2">
      <c r="B366" s="21">
        <v>10719</v>
      </c>
      <c r="C366" s="34">
        <v>18.780608999999998</v>
      </c>
      <c r="D366" s="34">
        <v>-1.4890380000000001</v>
      </c>
      <c r="E366" s="34">
        <v>5.1799340000000003</v>
      </c>
      <c r="I366" s="8"/>
    </row>
    <row r="367" spans="2:9" x14ac:dyDescent="0.2">
      <c r="B367" s="21">
        <v>10720</v>
      </c>
      <c r="C367" s="34">
        <v>18.780608999999998</v>
      </c>
      <c r="D367" s="34">
        <v>-1.668202</v>
      </c>
      <c r="E367" s="34">
        <v>5.3809579999999997</v>
      </c>
      <c r="I367" s="8"/>
    </row>
    <row r="368" spans="2:9" x14ac:dyDescent="0.2">
      <c r="B368" s="21">
        <v>10721</v>
      </c>
      <c r="C368" s="34">
        <v>18.780608999999998</v>
      </c>
      <c r="D368" s="34">
        <v>-1.8618140000000001</v>
      </c>
      <c r="E368" s="34">
        <v>5.5681060000000002</v>
      </c>
      <c r="I368" s="8"/>
    </row>
    <row r="369" spans="2:9" x14ac:dyDescent="0.2">
      <c r="B369" s="21">
        <v>10722</v>
      </c>
      <c r="C369" s="34">
        <v>18.780608999999998</v>
      </c>
      <c r="D369" s="34">
        <v>-2.0758909999999999</v>
      </c>
      <c r="E369" s="34">
        <v>5.7457960000000003</v>
      </c>
      <c r="I369" s="8"/>
    </row>
    <row r="370" spans="2:9" x14ac:dyDescent="0.2">
      <c r="B370" s="21">
        <v>10723</v>
      </c>
      <c r="C370" s="34">
        <v>18.780608999999998</v>
      </c>
      <c r="D370" s="34">
        <v>-2.3029829999999998</v>
      </c>
      <c r="E370" s="34">
        <v>5.9065190000000003</v>
      </c>
      <c r="I370" s="8"/>
    </row>
    <row r="371" spans="2:9" x14ac:dyDescent="0.2">
      <c r="B371" s="21">
        <v>10724</v>
      </c>
      <c r="C371" s="34">
        <v>18.780608999999998</v>
      </c>
      <c r="D371" s="34">
        <v>-2.5417480000000001</v>
      </c>
      <c r="E371" s="34">
        <v>6.0493259999999998</v>
      </c>
      <c r="I371" s="8"/>
    </row>
    <row r="372" spans="2:9" x14ac:dyDescent="0.2">
      <c r="B372" s="21">
        <v>10725</v>
      </c>
      <c r="C372" s="34">
        <v>18.780608999999998</v>
      </c>
      <c r="D372" s="34">
        <v>-2.8039320000000001</v>
      </c>
      <c r="E372" s="34">
        <v>6.1792759999999998</v>
      </c>
      <c r="I372" s="8"/>
    </row>
    <row r="373" spans="2:9" x14ac:dyDescent="0.2">
      <c r="B373" s="21">
        <v>10726</v>
      </c>
      <c r="C373" s="34">
        <v>18.780608999999998</v>
      </c>
      <c r="D373" s="34">
        <v>-3.0757560000000002</v>
      </c>
      <c r="E373" s="34">
        <v>6.2876240000000001</v>
      </c>
      <c r="I373" s="8"/>
    </row>
    <row r="374" spans="2:9" x14ac:dyDescent="0.2">
      <c r="B374" s="21">
        <v>10727</v>
      </c>
      <c r="C374" s="34">
        <v>18.780608999999998</v>
      </c>
      <c r="D374" s="34">
        <v>-3.3554439999999999</v>
      </c>
      <c r="E374" s="34">
        <v>6.3736620000000004</v>
      </c>
      <c r="I374" s="8"/>
    </row>
    <row r="375" spans="2:9" x14ac:dyDescent="0.2">
      <c r="B375" s="21">
        <v>10728</v>
      </c>
      <c r="C375" s="34">
        <v>18.780608999999998</v>
      </c>
      <c r="D375" s="34">
        <v>-3.6411669999999998</v>
      </c>
      <c r="E375" s="34">
        <v>6.4368280000000002</v>
      </c>
      <c r="I375" s="8"/>
    </row>
    <row r="376" spans="2:9" x14ac:dyDescent="0.2">
      <c r="B376" s="21">
        <v>10729</v>
      </c>
      <c r="C376" s="34">
        <v>18.780608999999998</v>
      </c>
      <c r="D376" s="34">
        <v>-3.958828</v>
      </c>
      <c r="E376" s="34">
        <v>6.4792820000000004</v>
      </c>
      <c r="I376" s="8"/>
    </row>
    <row r="377" spans="2:9" x14ac:dyDescent="0.2">
      <c r="B377" s="21">
        <v>10730</v>
      </c>
      <c r="C377" s="34">
        <v>18.780608999999998</v>
      </c>
      <c r="D377" s="34">
        <v>-4.2789989999999998</v>
      </c>
      <c r="E377" s="34">
        <v>6.4934820000000002</v>
      </c>
      <c r="I377" s="8"/>
    </row>
    <row r="378" spans="2:9" x14ac:dyDescent="0.2">
      <c r="B378" s="21">
        <v>10731</v>
      </c>
      <c r="C378" s="34">
        <v>18.780608999999998</v>
      </c>
      <c r="D378" s="34">
        <v>-4.5284509999999996</v>
      </c>
      <c r="E378" s="34">
        <v>6.4849079999999999</v>
      </c>
      <c r="I378" s="8"/>
    </row>
    <row r="379" spans="2:9" x14ac:dyDescent="0.2">
      <c r="B379" s="21">
        <v>10732</v>
      </c>
      <c r="C379" s="34">
        <v>18.780608999999998</v>
      </c>
      <c r="D379" s="34">
        <v>-4.7767189999999999</v>
      </c>
      <c r="E379" s="34">
        <v>6.4591519999999996</v>
      </c>
      <c r="I379" s="8"/>
    </row>
    <row r="380" spans="2:9" x14ac:dyDescent="0.2">
      <c r="B380" s="21">
        <v>10733</v>
      </c>
      <c r="C380" s="34">
        <v>18.780608999999998</v>
      </c>
      <c r="D380" s="34">
        <v>-5.0443490000000004</v>
      </c>
      <c r="E380" s="34">
        <v>6.4117199999999999</v>
      </c>
      <c r="I380" s="8"/>
    </row>
    <row r="381" spans="2:9" x14ac:dyDescent="0.2">
      <c r="B381" s="21">
        <v>10734</v>
      </c>
      <c r="C381" s="34">
        <v>18.780608999999998</v>
      </c>
      <c r="D381" s="34">
        <v>-5.3076670000000004</v>
      </c>
      <c r="E381" s="34">
        <v>6.3443399999999999</v>
      </c>
      <c r="I381" s="8"/>
    </row>
    <row r="382" spans="2:9" x14ac:dyDescent="0.2">
      <c r="B382" s="21">
        <v>10735</v>
      </c>
      <c r="C382" s="34">
        <v>18.780608999999998</v>
      </c>
      <c r="D382" s="34">
        <v>-5.5651859999999997</v>
      </c>
      <c r="E382" s="34">
        <v>6.2573920000000003</v>
      </c>
      <c r="I382" s="8"/>
    </row>
    <row r="383" spans="2:9" x14ac:dyDescent="0.2">
      <c r="B383" s="21">
        <v>10736</v>
      </c>
      <c r="C383" s="34">
        <v>18.780608999999998</v>
      </c>
      <c r="D383" s="34">
        <v>-5.815455</v>
      </c>
      <c r="E383" s="34">
        <v>6.1513660000000003</v>
      </c>
      <c r="I383" s="8"/>
    </row>
    <row r="384" spans="2:9" x14ac:dyDescent="0.2">
      <c r="B384" s="21">
        <v>10737</v>
      </c>
      <c r="C384" s="34">
        <v>18.780608999999998</v>
      </c>
      <c r="D384" s="34">
        <v>-6.1151819999999999</v>
      </c>
      <c r="E384" s="34">
        <v>5.9933779999999999</v>
      </c>
      <c r="I384" s="8"/>
    </row>
    <row r="385" spans="2:9" x14ac:dyDescent="0.2">
      <c r="B385" s="21">
        <v>10738</v>
      </c>
      <c r="C385" s="34">
        <v>18.780608999999998</v>
      </c>
      <c r="D385" s="34">
        <v>-6.3988259999999997</v>
      </c>
      <c r="E385" s="34">
        <v>5.8080579999999999</v>
      </c>
      <c r="I385" s="8"/>
    </row>
    <row r="386" spans="2:9" x14ac:dyDescent="0.2">
      <c r="B386" s="21">
        <v>10739</v>
      </c>
      <c r="C386" s="34">
        <v>18.780608999999998</v>
      </c>
      <c r="D386" s="34">
        <v>-6.6638989999999998</v>
      </c>
      <c r="E386" s="34">
        <v>5.5970300000000002</v>
      </c>
      <c r="I386" s="8"/>
    </row>
    <row r="387" spans="2:9" x14ac:dyDescent="0.2">
      <c r="B387" s="21">
        <v>10740</v>
      </c>
      <c r="C387" s="34">
        <v>18.780608999999998</v>
      </c>
      <c r="D387" s="34">
        <v>-6.8770009999999999</v>
      </c>
      <c r="E387" s="34">
        <v>5.3945689999999997</v>
      </c>
      <c r="I387" s="8"/>
    </row>
    <row r="388" spans="2:9" x14ac:dyDescent="0.2">
      <c r="B388" s="21">
        <v>10741</v>
      </c>
      <c r="C388" s="34">
        <v>18.780608999999998</v>
      </c>
      <c r="D388" s="34">
        <v>-7.0729730000000002</v>
      </c>
      <c r="E388" s="34">
        <v>5.1754850000000001</v>
      </c>
      <c r="I388" s="8"/>
    </row>
    <row r="389" spans="2:9" x14ac:dyDescent="0.2">
      <c r="B389" s="21">
        <v>10742</v>
      </c>
      <c r="C389" s="34">
        <v>18.780608999999998</v>
      </c>
      <c r="D389" s="34">
        <v>-7.2505240000000004</v>
      </c>
      <c r="E389" s="34">
        <v>4.9412240000000001</v>
      </c>
      <c r="I389" s="8"/>
    </row>
    <row r="390" spans="2:9" x14ac:dyDescent="0.2">
      <c r="B390" s="21">
        <v>10743</v>
      </c>
      <c r="C390" s="34">
        <v>18.780608999999998</v>
      </c>
      <c r="D390" s="34">
        <v>-7.4084820000000002</v>
      </c>
      <c r="E390" s="34">
        <v>4.6933280000000002</v>
      </c>
      <c r="I390" s="8"/>
    </row>
    <row r="391" spans="2:9" x14ac:dyDescent="0.2">
      <c r="B391" s="21">
        <v>10744</v>
      </c>
      <c r="C391" s="34">
        <v>18.780608999999998</v>
      </c>
      <c r="D391" s="34">
        <v>-7.4468209999999999</v>
      </c>
      <c r="E391" s="34">
        <v>4.6257380000000001</v>
      </c>
      <c r="I391" s="8"/>
    </row>
    <row r="392" spans="2:9" x14ac:dyDescent="0.2">
      <c r="B392" s="21">
        <v>10745</v>
      </c>
      <c r="C392" s="34">
        <v>18.780608999999998</v>
      </c>
      <c r="D392" s="34">
        <v>-7.5957439999999998</v>
      </c>
      <c r="E392" s="34">
        <v>4.32423</v>
      </c>
      <c r="I392" s="8"/>
    </row>
    <row r="393" spans="2:9" x14ac:dyDescent="0.2">
      <c r="B393" s="21">
        <v>10746</v>
      </c>
      <c r="C393" s="34">
        <v>18.780608999999998</v>
      </c>
      <c r="D393" s="34">
        <v>-7.7160450000000003</v>
      </c>
      <c r="E393" s="34">
        <v>4.0102019999999996</v>
      </c>
      <c r="I393" s="8"/>
    </row>
    <row r="394" spans="2:9" x14ac:dyDescent="0.2">
      <c r="B394" s="21">
        <v>10747</v>
      </c>
      <c r="C394" s="34">
        <v>18.780608999999998</v>
      </c>
      <c r="D394" s="34">
        <v>-7.8124459999999996</v>
      </c>
      <c r="E394" s="34">
        <v>3.6834509999999998</v>
      </c>
      <c r="I394" s="8"/>
    </row>
    <row r="395" spans="2:9" x14ac:dyDescent="0.2">
      <c r="B395" s="21">
        <v>10748</v>
      </c>
      <c r="C395" s="34">
        <v>18.780608999999998</v>
      </c>
      <c r="D395" s="34">
        <v>-7.9031209999999996</v>
      </c>
      <c r="E395" s="34">
        <v>3.3550360000000001</v>
      </c>
      <c r="I395" s="8"/>
    </row>
    <row r="396" spans="2:9" x14ac:dyDescent="0.2">
      <c r="B396" s="21">
        <v>10749</v>
      </c>
      <c r="C396" s="34">
        <v>18.780608999999998</v>
      </c>
      <c r="D396" s="34">
        <v>-7.9888789999999998</v>
      </c>
      <c r="E396" s="34">
        <v>3.0253030000000001</v>
      </c>
      <c r="I396" s="8"/>
    </row>
    <row r="397" spans="2:9" x14ac:dyDescent="0.2">
      <c r="B397" s="21">
        <v>10750</v>
      </c>
      <c r="C397" s="34">
        <v>18.780608999999998</v>
      </c>
      <c r="D397" s="34">
        <v>-8.0429089999999999</v>
      </c>
      <c r="E397" s="34">
        <v>2.806438</v>
      </c>
      <c r="I397" s="8"/>
    </row>
    <row r="398" spans="2:9" x14ac:dyDescent="0.2">
      <c r="B398" s="21">
        <v>10751</v>
      </c>
      <c r="C398" s="34">
        <v>18.780608999999998</v>
      </c>
      <c r="D398" s="34">
        <v>-8.0947720000000007</v>
      </c>
      <c r="E398" s="34">
        <v>2.5870500000000001</v>
      </c>
      <c r="I398" s="8"/>
    </row>
    <row r="399" spans="2:9" x14ac:dyDescent="0.2">
      <c r="B399" s="21">
        <v>10752</v>
      </c>
      <c r="C399" s="34">
        <v>18.780608999999998</v>
      </c>
      <c r="D399" s="34">
        <v>-8.1686619999999994</v>
      </c>
      <c r="E399" s="34">
        <v>2.2562500000000001</v>
      </c>
      <c r="I399" s="8"/>
    </row>
    <row r="400" spans="2:9" x14ac:dyDescent="0.2">
      <c r="B400" s="21">
        <v>10753</v>
      </c>
      <c r="C400" s="34">
        <v>18.780608999999998</v>
      </c>
      <c r="D400" s="34">
        <v>-8.2376249999999995</v>
      </c>
      <c r="E400" s="34">
        <v>1.924388</v>
      </c>
      <c r="I400" s="8"/>
    </row>
    <row r="401" spans="2:9" x14ac:dyDescent="0.2">
      <c r="B401" s="21">
        <v>10754</v>
      </c>
      <c r="C401" s="34">
        <v>18.780608999999998</v>
      </c>
      <c r="D401" s="34">
        <v>-8.3016470000000009</v>
      </c>
      <c r="E401" s="34">
        <v>1.591537</v>
      </c>
      <c r="I401" s="8"/>
    </row>
    <row r="402" spans="2:9" x14ac:dyDescent="0.2">
      <c r="B402" s="21">
        <v>10755</v>
      </c>
      <c r="C402" s="34">
        <v>18.780608999999998</v>
      </c>
      <c r="D402" s="34">
        <v>-8.3607130000000005</v>
      </c>
      <c r="E402" s="34">
        <v>1.257771</v>
      </c>
      <c r="I402" s="8"/>
    </row>
    <row r="403" spans="2:9" x14ac:dyDescent="0.2">
      <c r="B403" s="21">
        <v>10756</v>
      </c>
      <c r="C403" s="34">
        <v>18.780608999999998</v>
      </c>
      <c r="D403" s="34">
        <v>-8.3941490000000005</v>
      </c>
      <c r="E403" s="34">
        <v>1.0547280000000001</v>
      </c>
      <c r="I403" s="8"/>
    </row>
    <row r="404" spans="2:9" x14ac:dyDescent="0.2">
      <c r="B404" s="21">
        <v>10757</v>
      </c>
      <c r="C404" s="34">
        <v>18.780608999999998</v>
      </c>
      <c r="D404" s="34">
        <v>-8.4257500000000007</v>
      </c>
      <c r="E404" s="34">
        <v>0.85139100000000001</v>
      </c>
      <c r="I404" s="8"/>
    </row>
    <row r="405" spans="2:9" x14ac:dyDescent="0.2">
      <c r="B405" s="21">
        <v>10758</v>
      </c>
      <c r="C405" s="34">
        <v>18.780608999999998</v>
      </c>
      <c r="D405" s="34">
        <v>-8.4518140000000006</v>
      </c>
      <c r="E405" s="34">
        <v>0.67381000000000002</v>
      </c>
      <c r="I405" s="8"/>
    </row>
    <row r="406" spans="2:9" x14ac:dyDescent="0.2">
      <c r="B406" s="21">
        <v>10759</v>
      </c>
      <c r="C406" s="34">
        <v>18.780608999999998</v>
      </c>
      <c r="D406" s="34">
        <v>-8.4764789999999994</v>
      </c>
      <c r="E406" s="34">
        <v>0.49603000000000003</v>
      </c>
      <c r="I406" s="8"/>
    </row>
    <row r="407" spans="2:9" x14ac:dyDescent="0.2">
      <c r="B407" s="21">
        <v>10760</v>
      </c>
      <c r="C407" s="34">
        <v>18.780608999999998</v>
      </c>
      <c r="D407" s="34">
        <v>-8.5198119999999999</v>
      </c>
      <c r="E407" s="34">
        <v>0.15498300000000001</v>
      </c>
      <c r="I407" s="8"/>
    </row>
    <row r="408" spans="2:9" x14ac:dyDescent="0.2">
      <c r="B408" s="21">
        <v>10761</v>
      </c>
      <c r="C408" s="34">
        <v>18.780608999999998</v>
      </c>
      <c r="D408" s="34">
        <v>-8.5579979999999995</v>
      </c>
      <c r="E408" s="34">
        <v>-0.18667900000000001</v>
      </c>
      <c r="I408" s="8"/>
    </row>
    <row r="409" spans="2:9" x14ac:dyDescent="0.2">
      <c r="B409" s="21" t="s">
        <v>247</v>
      </c>
      <c r="C409" s="34"/>
      <c r="D409" s="34"/>
      <c r="E409" s="34"/>
      <c r="I409" s="8"/>
    </row>
    <row r="410" spans="2:9" x14ac:dyDescent="0.2">
      <c r="B410" s="21">
        <v>10800</v>
      </c>
      <c r="C410" s="34">
        <v>21.782944000000001</v>
      </c>
      <c r="D410" s="34">
        <v>0</v>
      </c>
      <c r="E410" s="34">
        <v>0.19269600000000001</v>
      </c>
      <c r="I410" s="8"/>
    </row>
    <row r="411" spans="2:9" x14ac:dyDescent="0.2">
      <c r="B411" s="21">
        <v>10801</v>
      </c>
      <c r="C411" s="34">
        <v>21.782944000000001</v>
      </c>
      <c r="D411" s="34">
        <v>-3.8474000000000001E-2</v>
      </c>
      <c r="E411" s="34">
        <v>0.42474699999999999</v>
      </c>
      <c r="I411" s="8"/>
    </row>
    <row r="412" spans="2:9" x14ac:dyDescent="0.2">
      <c r="B412" s="21">
        <v>10802</v>
      </c>
      <c r="C412" s="34">
        <v>21.782944000000001</v>
      </c>
      <c r="D412" s="34">
        <v>-8.2528000000000004E-2</v>
      </c>
      <c r="E412" s="34">
        <v>0.679311</v>
      </c>
      <c r="I412" s="8"/>
    </row>
    <row r="413" spans="2:9" x14ac:dyDescent="0.2">
      <c r="B413" s="21">
        <v>10803</v>
      </c>
      <c r="C413" s="34">
        <v>21.782944000000001</v>
      </c>
      <c r="D413" s="34">
        <v>-0.12846299999999999</v>
      </c>
      <c r="E413" s="34">
        <v>0.93354199999999998</v>
      </c>
      <c r="I413" s="8"/>
    </row>
    <row r="414" spans="2:9" x14ac:dyDescent="0.2">
      <c r="B414" s="21">
        <v>10804</v>
      </c>
      <c r="C414" s="34">
        <v>21.782944000000001</v>
      </c>
      <c r="D414" s="34">
        <v>-0.17627499999999999</v>
      </c>
      <c r="E414" s="34">
        <v>1.1874260000000001</v>
      </c>
      <c r="I414" s="8"/>
    </row>
    <row r="415" spans="2:9" x14ac:dyDescent="0.2">
      <c r="B415" s="21">
        <v>10805</v>
      </c>
      <c r="C415" s="34">
        <v>21.782944000000001</v>
      </c>
      <c r="D415" s="34">
        <v>-0.237984</v>
      </c>
      <c r="E415" s="34">
        <v>1.5008429999999999</v>
      </c>
      <c r="I415" s="8"/>
    </row>
    <row r="416" spans="2:9" x14ac:dyDescent="0.2">
      <c r="B416" s="21">
        <v>10806</v>
      </c>
      <c r="C416" s="34">
        <v>21.782944000000001</v>
      </c>
      <c r="D416" s="34">
        <v>-0.30255500000000002</v>
      </c>
      <c r="E416" s="34">
        <v>1.8136829999999999</v>
      </c>
      <c r="I416" s="8"/>
    </row>
    <row r="417" spans="2:9" x14ac:dyDescent="0.2">
      <c r="B417" s="21">
        <v>10807</v>
      </c>
      <c r="C417" s="34">
        <v>21.782944000000001</v>
      </c>
      <c r="D417" s="34">
        <v>-0.369981</v>
      </c>
      <c r="E417" s="34">
        <v>2.1259199999999998</v>
      </c>
      <c r="I417" s="8"/>
    </row>
    <row r="418" spans="2:9" x14ac:dyDescent="0.2">
      <c r="B418" s="21">
        <v>10808</v>
      </c>
      <c r="C418" s="34">
        <v>21.782944000000001</v>
      </c>
      <c r="D418" s="34">
        <v>-0.43411499999999997</v>
      </c>
      <c r="E418" s="34">
        <v>2.4108170000000002</v>
      </c>
      <c r="I418" s="8"/>
    </row>
    <row r="419" spans="2:9" x14ac:dyDescent="0.2">
      <c r="B419" s="21">
        <v>10809</v>
      </c>
      <c r="C419" s="34">
        <v>21.782944000000001</v>
      </c>
      <c r="D419" s="34">
        <v>-0.50062700000000004</v>
      </c>
      <c r="E419" s="34">
        <v>2.6951689999999999</v>
      </c>
      <c r="I419" s="8"/>
    </row>
    <row r="420" spans="2:9" x14ac:dyDescent="0.2">
      <c r="B420" s="21">
        <v>10810</v>
      </c>
      <c r="C420" s="34">
        <v>21.782944000000001</v>
      </c>
      <c r="D420" s="34">
        <v>-0.56951200000000002</v>
      </c>
      <c r="E420" s="34">
        <v>2.978955</v>
      </c>
      <c r="I420" s="8"/>
    </row>
    <row r="421" spans="2:9" x14ac:dyDescent="0.2">
      <c r="B421" s="21">
        <v>10811</v>
      </c>
      <c r="C421" s="34">
        <v>21.782944000000001</v>
      </c>
      <c r="D421" s="34">
        <v>-0.63472200000000001</v>
      </c>
      <c r="E421" s="34">
        <v>3.238518</v>
      </c>
      <c r="I421" s="8"/>
    </row>
    <row r="422" spans="2:9" x14ac:dyDescent="0.2">
      <c r="B422" s="21">
        <v>10812</v>
      </c>
      <c r="C422" s="34">
        <v>21.782944000000001</v>
      </c>
      <c r="D422" s="34">
        <v>-0.70191599999999998</v>
      </c>
      <c r="E422" s="34">
        <v>3.4975749999999999</v>
      </c>
      <c r="I422" s="8"/>
    </row>
    <row r="423" spans="2:9" x14ac:dyDescent="0.2">
      <c r="B423" s="21">
        <v>10813</v>
      </c>
      <c r="C423" s="34">
        <v>21.782944000000001</v>
      </c>
      <c r="D423" s="34">
        <v>-0.77099099999999998</v>
      </c>
      <c r="E423" s="34">
        <v>3.7561360000000001</v>
      </c>
      <c r="I423" s="8"/>
    </row>
    <row r="424" spans="2:9" x14ac:dyDescent="0.2">
      <c r="B424" s="21">
        <v>10814</v>
      </c>
      <c r="C424" s="34">
        <v>21.782944000000001</v>
      </c>
      <c r="D424" s="34">
        <v>-0.84339699999999995</v>
      </c>
      <c r="E424" s="34">
        <v>4.0137400000000003</v>
      </c>
      <c r="I424" s="8"/>
    </row>
    <row r="425" spans="2:9" x14ac:dyDescent="0.2">
      <c r="B425" s="21">
        <v>10815</v>
      </c>
      <c r="C425" s="34">
        <v>21.782944000000001</v>
      </c>
      <c r="D425" s="34">
        <v>-0.92939000000000005</v>
      </c>
      <c r="E425" s="34">
        <v>4.2540389999999997</v>
      </c>
      <c r="I425" s="8"/>
    </row>
    <row r="426" spans="2:9" x14ac:dyDescent="0.2">
      <c r="B426" s="21">
        <v>10816</v>
      </c>
      <c r="C426" s="34">
        <v>21.782944000000001</v>
      </c>
      <c r="D426" s="34">
        <v>-1.032165</v>
      </c>
      <c r="E426" s="34">
        <v>4.4876529999999999</v>
      </c>
      <c r="I426" s="8"/>
    </row>
    <row r="427" spans="2:9" x14ac:dyDescent="0.2">
      <c r="B427" s="21">
        <v>10817</v>
      </c>
      <c r="C427" s="34">
        <v>21.782944000000001</v>
      </c>
      <c r="D427" s="34">
        <v>-1.1512070000000001</v>
      </c>
      <c r="E427" s="34">
        <v>4.7134119999999999</v>
      </c>
      <c r="I427" s="8"/>
    </row>
    <row r="428" spans="2:9" x14ac:dyDescent="0.2">
      <c r="B428" s="21">
        <v>10818</v>
      </c>
      <c r="C428" s="34">
        <v>21.782944000000001</v>
      </c>
      <c r="D428" s="34">
        <v>-1.1604110000000001</v>
      </c>
      <c r="E428" s="34">
        <v>4.729368</v>
      </c>
      <c r="I428" s="8"/>
    </row>
    <row r="429" spans="2:9" x14ac:dyDescent="0.2">
      <c r="B429" s="21">
        <v>10819</v>
      </c>
      <c r="C429" s="34">
        <v>21.782944000000001</v>
      </c>
      <c r="D429" s="34">
        <v>-1.3439779999999999</v>
      </c>
      <c r="E429" s="34">
        <v>5.0140390000000004</v>
      </c>
      <c r="I429" s="8"/>
    </row>
    <row r="430" spans="2:9" x14ac:dyDescent="0.2">
      <c r="B430" s="21">
        <v>10820</v>
      </c>
      <c r="C430" s="34">
        <v>21.782944000000001</v>
      </c>
      <c r="D430" s="34">
        <v>-1.5534479999999999</v>
      </c>
      <c r="E430" s="34">
        <v>5.2802280000000001</v>
      </c>
      <c r="I430" s="8"/>
    </row>
    <row r="431" spans="2:9" x14ac:dyDescent="0.2">
      <c r="B431" s="21">
        <v>10821</v>
      </c>
      <c r="C431" s="34">
        <v>21.782944000000001</v>
      </c>
      <c r="D431" s="34">
        <v>-1.7869710000000001</v>
      </c>
      <c r="E431" s="34">
        <v>5.5255869999999998</v>
      </c>
      <c r="I431" s="8"/>
    </row>
    <row r="432" spans="2:9" x14ac:dyDescent="0.2">
      <c r="B432" s="21">
        <v>10822</v>
      </c>
      <c r="C432" s="34">
        <v>21.782944000000001</v>
      </c>
      <c r="D432" s="34">
        <v>-2.0108190000000001</v>
      </c>
      <c r="E432" s="34">
        <v>5.7226140000000001</v>
      </c>
      <c r="I432" s="8"/>
    </row>
    <row r="433" spans="2:9" x14ac:dyDescent="0.2">
      <c r="B433" s="21">
        <v>10823</v>
      </c>
      <c r="C433" s="34">
        <v>21.782944000000001</v>
      </c>
      <c r="D433" s="34">
        <v>-2.2501829999999998</v>
      </c>
      <c r="E433" s="34">
        <v>5.9004700000000003</v>
      </c>
      <c r="I433" s="8"/>
    </row>
    <row r="434" spans="2:9" x14ac:dyDescent="0.2">
      <c r="B434" s="21">
        <v>10824</v>
      </c>
      <c r="C434" s="34">
        <v>21.782944000000001</v>
      </c>
      <c r="D434" s="34">
        <v>-2.5034239999999999</v>
      </c>
      <c r="E434" s="34">
        <v>6.057938</v>
      </c>
      <c r="I434" s="8"/>
    </row>
    <row r="435" spans="2:9" x14ac:dyDescent="0.2">
      <c r="B435" s="21">
        <v>10825</v>
      </c>
      <c r="C435" s="34">
        <v>21.782944000000001</v>
      </c>
      <c r="D435" s="34">
        <v>-2.8139560000000001</v>
      </c>
      <c r="E435" s="34">
        <v>6.2143920000000001</v>
      </c>
      <c r="I435" s="8"/>
    </row>
    <row r="436" spans="2:9" x14ac:dyDescent="0.2">
      <c r="B436" s="21">
        <v>10826</v>
      </c>
      <c r="C436" s="34">
        <v>21.782944000000001</v>
      </c>
      <c r="D436" s="34">
        <v>-3.1381139999999998</v>
      </c>
      <c r="E436" s="34">
        <v>6.3402070000000004</v>
      </c>
      <c r="I436" s="8"/>
    </row>
    <row r="437" spans="2:9" x14ac:dyDescent="0.2">
      <c r="B437" s="21">
        <v>10827</v>
      </c>
      <c r="C437" s="34">
        <v>21.782944000000001</v>
      </c>
      <c r="D437" s="34">
        <v>-3.4728829999999999</v>
      </c>
      <c r="E437" s="34">
        <v>6.4342129999999997</v>
      </c>
      <c r="I437" s="8"/>
    </row>
    <row r="438" spans="2:9" x14ac:dyDescent="0.2">
      <c r="B438" s="21">
        <v>10828</v>
      </c>
      <c r="C438" s="34">
        <v>21.782944000000001</v>
      </c>
      <c r="D438" s="34">
        <v>-3.739045</v>
      </c>
      <c r="E438" s="34">
        <v>6.4848330000000001</v>
      </c>
      <c r="I438" s="8"/>
    </row>
    <row r="439" spans="2:9" x14ac:dyDescent="0.2">
      <c r="B439" s="21">
        <v>10829</v>
      </c>
      <c r="C439" s="34">
        <v>21.782944000000001</v>
      </c>
      <c r="D439" s="34">
        <v>-4.0082570000000004</v>
      </c>
      <c r="E439" s="34">
        <v>6.515326</v>
      </c>
      <c r="I439" s="8"/>
    </row>
    <row r="440" spans="2:9" x14ac:dyDescent="0.2">
      <c r="B440" s="21">
        <v>10830</v>
      </c>
      <c r="C440" s="34">
        <v>21.782944000000001</v>
      </c>
      <c r="D440" s="34">
        <v>-4.2789989999999998</v>
      </c>
      <c r="E440" s="34">
        <v>6.5255200000000002</v>
      </c>
      <c r="I440" s="8"/>
    </row>
    <row r="441" spans="2:9" x14ac:dyDescent="0.2">
      <c r="B441" s="21">
        <v>10831</v>
      </c>
      <c r="C441" s="34">
        <v>21.782944000000001</v>
      </c>
      <c r="D441" s="34">
        <v>-4.5010899999999996</v>
      </c>
      <c r="E441" s="34">
        <v>6.5187140000000001</v>
      </c>
      <c r="I441" s="8"/>
    </row>
    <row r="442" spans="2:9" x14ac:dyDescent="0.2">
      <c r="B442" s="21">
        <v>10832</v>
      </c>
      <c r="C442" s="34">
        <v>21.782944000000001</v>
      </c>
      <c r="D442" s="34">
        <v>-4.7223389999999998</v>
      </c>
      <c r="E442" s="34">
        <v>6.4982290000000003</v>
      </c>
      <c r="I442" s="8"/>
    </row>
    <row r="443" spans="2:9" x14ac:dyDescent="0.2">
      <c r="B443" s="21">
        <v>10833</v>
      </c>
      <c r="C443" s="34">
        <v>21.782944000000001</v>
      </c>
      <c r="D443" s="34">
        <v>-4.9920080000000002</v>
      </c>
      <c r="E443" s="34">
        <v>6.4544230000000002</v>
      </c>
      <c r="I443" s="8"/>
    </row>
    <row r="444" spans="2:9" x14ac:dyDescent="0.2">
      <c r="B444" s="21">
        <v>10834</v>
      </c>
      <c r="C444" s="34">
        <v>21.782944000000001</v>
      </c>
      <c r="D444" s="34">
        <v>-5.2575859999999999</v>
      </c>
      <c r="E444" s="34">
        <v>6.3903249999999998</v>
      </c>
      <c r="I444" s="8"/>
    </row>
    <row r="445" spans="2:9" x14ac:dyDescent="0.2">
      <c r="B445" s="21">
        <v>10835</v>
      </c>
      <c r="C445" s="34">
        <v>21.782944000000001</v>
      </c>
      <c r="D445" s="34">
        <v>-5.5175479999999997</v>
      </c>
      <c r="E445" s="34">
        <v>6.3063019999999996</v>
      </c>
      <c r="I445" s="8"/>
    </row>
    <row r="446" spans="2:9" x14ac:dyDescent="0.2">
      <c r="B446" s="21">
        <v>10836</v>
      </c>
      <c r="C446" s="34">
        <v>21.782944000000001</v>
      </c>
      <c r="D446" s="34">
        <v>-5.7794829999999999</v>
      </c>
      <c r="E446" s="34">
        <v>6.1986980000000003</v>
      </c>
      <c r="I446" s="8"/>
    </row>
    <row r="447" spans="2:9" x14ac:dyDescent="0.2">
      <c r="B447" s="21">
        <v>10837</v>
      </c>
      <c r="C447" s="34">
        <v>21.782944000000001</v>
      </c>
      <c r="D447" s="34">
        <v>-6.0321660000000001</v>
      </c>
      <c r="E447" s="34">
        <v>6.0708710000000004</v>
      </c>
      <c r="I447" s="8"/>
    </row>
    <row r="448" spans="2:9" x14ac:dyDescent="0.2">
      <c r="B448" s="21">
        <v>10838</v>
      </c>
      <c r="C448" s="34">
        <v>21.782944000000001</v>
      </c>
      <c r="D448" s="34">
        <v>-6.274038</v>
      </c>
      <c r="E448" s="34">
        <v>5.9236089999999999</v>
      </c>
      <c r="I448" s="8"/>
    </row>
    <row r="449" spans="2:9" x14ac:dyDescent="0.2">
      <c r="B449" s="21">
        <v>10839</v>
      </c>
      <c r="C449" s="34">
        <v>21.782944000000001</v>
      </c>
      <c r="D449" s="34">
        <v>-6.5036079999999998</v>
      </c>
      <c r="E449" s="34">
        <v>5.7578209999999999</v>
      </c>
      <c r="I449" s="8"/>
    </row>
    <row r="450" spans="2:9" x14ac:dyDescent="0.2">
      <c r="B450" s="21">
        <v>10840</v>
      </c>
      <c r="C450" s="34">
        <v>21.782944000000001</v>
      </c>
      <c r="D450" s="34">
        <v>-6.7194609999999999</v>
      </c>
      <c r="E450" s="34">
        <v>5.5745279999999999</v>
      </c>
      <c r="I450" s="8"/>
    </row>
    <row r="451" spans="2:9" x14ac:dyDescent="0.2">
      <c r="B451" s="21">
        <v>10841</v>
      </c>
      <c r="C451" s="34">
        <v>21.782944000000001</v>
      </c>
      <c r="D451" s="34">
        <v>-6.9204489999999996</v>
      </c>
      <c r="E451" s="34">
        <v>5.3746619999999998</v>
      </c>
      <c r="I451" s="8"/>
    </row>
    <row r="452" spans="2:9" x14ac:dyDescent="0.2">
      <c r="B452" s="21">
        <v>10842</v>
      </c>
      <c r="C452" s="34">
        <v>21.782944000000001</v>
      </c>
      <c r="D452" s="34">
        <v>-7.1051169999999999</v>
      </c>
      <c r="E452" s="34">
        <v>5.1596260000000003</v>
      </c>
      <c r="I452" s="8"/>
    </row>
    <row r="453" spans="2:9" x14ac:dyDescent="0.2">
      <c r="B453" s="21">
        <v>10843</v>
      </c>
      <c r="C453" s="34">
        <v>21.782944000000001</v>
      </c>
      <c r="D453" s="34">
        <v>-7.2723240000000002</v>
      </c>
      <c r="E453" s="34">
        <v>4.9307489999999996</v>
      </c>
      <c r="I453" s="8"/>
    </row>
    <row r="454" spans="2:9" x14ac:dyDescent="0.2">
      <c r="B454" s="21">
        <v>10844</v>
      </c>
      <c r="C454" s="34">
        <v>21.782944000000001</v>
      </c>
      <c r="D454" s="34">
        <v>-7.3962870000000001</v>
      </c>
      <c r="E454" s="34">
        <v>4.7326810000000004</v>
      </c>
      <c r="I454" s="8"/>
    </row>
    <row r="455" spans="2:9" x14ac:dyDescent="0.2">
      <c r="B455" s="21">
        <v>10845</v>
      </c>
      <c r="C455" s="34">
        <v>21.782944000000001</v>
      </c>
      <c r="D455" s="34">
        <v>-7.5192319999999997</v>
      </c>
      <c r="E455" s="34">
        <v>4.5025259999999996</v>
      </c>
      <c r="I455" s="8"/>
    </row>
    <row r="456" spans="2:9" x14ac:dyDescent="0.2">
      <c r="B456" s="21">
        <v>10846</v>
      </c>
      <c r="C456" s="34">
        <v>21.782944000000001</v>
      </c>
      <c r="D456" s="34">
        <v>-7.6252110000000002</v>
      </c>
      <c r="E456" s="34">
        <v>4.2640830000000003</v>
      </c>
      <c r="I456" s="8"/>
    </row>
    <row r="457" spans="2:9" x14ac:dyDescent="0.2">
      <c r="B457" s="21">
        <v>10847</v>
      </c>
      <c r="C457" s="34">
        <v>21.782944000000001</v>
      </c>
      <c r="D457" s="34">
        <v>-7.7136690000000003</v>
      </c>
      <c r="E457" s="34">
        <v>4.0186010000000003</v>
      </c>
      <c r="I457" s="8"/>
    </row>
    <row r="458" spans="2:9" x14ac:dyDescent="0.2">
      <c r="B458" s="21">
        <v>10848</v>
      </c>
      <c r="C458" s="34">
        <v>21.782944000000001</v>
      </c>
      <c r="D458" s="34">
        <v>-7.7982639999999996</v>
      </c>
      <c r="E458" s="34">
        <v>3.718896</v>
      </c>
      <c r="I458" s="8"/>
    </row>
    <row r="459" spans="2:9" x14ac:dyDescent="0.2">
      <c r="B459" s="21">
        <v>10849</v>
      </c>
      <c r="C459" s="34">
        <v>21.782944000000001</v>
      </c>
      <c r="D459" s="34">
        <v>-7.8809680000000002</v>
      </c>
      <c r="E459" s="34">
        <v>3.418622</v>
      </c>
      <c r="I459" s="8"/>
    </row>
    <row r="460" spans="2:9" x14ac:dyDescent="0.2">
      <c r="B460" s="21">
        <v>10850</v>
      </c>
      <c r="C460" s="34">
        <v>21.782944000000001</v>
      </c>
      <c r="D460" s="34">
        <v>-7.9515849999999997</v>
      </c>
      <c r="E460" s="34">
        <v>3.1495150000000001</v>
      </c>
      <c r="I460" s="8"/>
    </row>
    <row r="461" spans="2:9" x14ac:dyDescent="0.2">
      <c r="B461" s="21">
        <v>10851</v>
      </c>
      <c r="C461" s="34">
        <v>21.782944000000001</v>
      </c>
      <c r="D461" s="34">
        <v>-8.0191140000000001</v>
      </c>
      <c r="E461" s="34">
        <v>2.879616</v>
      </c>
      <c r="I461" s="8"/>
    </row>
    <row r="462" spans="2:9" x14ac:dyDescent="0.2">
      <c r="B462" s="21">
        <v>10852</v>
      </c>
      <c r="C462" s="34">
        <v>21.782944000000001</v>
      </c>
      <c r="D462" s="34">
        <v>-8.0835469999999994</v>
      </c>
      <c r="E462" s="34">
        <v>2.6089609999999999</v>
      </c>
      <c r="I462" s="8"/>
    </row>
    <row r="463" spans="2:9" x14ac:dyDescent="0.2">
      <c r="B463" s="21">
        <v>10853</v>
      </c>
      <c r="C463" s="34">
        <v>21.782944000000001</v>
      </c>
      <c r="D463" s="34">
        <v>-8.1561730000000008</v>
      </c>
      <c r="E463" s="34">
        <v>2.285952</v>
      </c>
      <c r="I463" s="8"/>
    </row>
    <row r="464" spans="2:9" x14ac:dyDescent="0.2">
      <c r="B464" s="21">
        <v>10854</v>
      </c>
      <c r="C464" s="34">
        <v>21.782944000000001</v>
      </c>
      <c r="D464" s="34">
        <v>-8.2243890000000004</v>
      </c>
      <c r="E464" s="34">
        <v>1.9619819999999999</v>
      </c>
      <c r="I464" s="8"/>
    </row>
    <row r="465" spans="2:9" x14ac:dyDescent="0.2">
      <c r="B465" s="21">
        <v>10855</v>
      </c>
      <c r="C465" s="34">
        <v>21.782944000000001</v>
      </c>
      <c r="D465" s="34">
        <v>-8.2881820000000008</v>
      </c>
      <c r="E465" s="34">
        <v>1.637113</v>
      </c>
      <c r="I465" s="8"/>
    </row>
    <row r="466" spans="2:9" x14ac:dyDescent="0.2">
      <c r="B466" s="21">
        <v>10856</v>
      </c>
      <c r="C466" s="34">
        <v>21.782944000000001</v>
      </c>
      <c r="D466" s="34">
        <v>-8.3341499999999993</v>
      </c>
      <c r="E466" s="34">
        <v>1.3871169999999999</v>
      </c>
      <c r="I466" s="8"/>
    </row>
    <row r="467" spans="2:9" x14ac:dyDescent="0.2">
      <c r="B467" s="21">
        <v>10857</v>
      </c>
      <c r="C467" s="34">
        <v>21.782944000000001</v>
      </c>
      <c r="D467" s="34">
        <v>-8.3774999999999995</v>
      </c>
      <c r="E467" s="34">
        <v>1.1366529999999999</v>
      </c>
      <c r="I467" s="8"/>
    </row>
    <row r="468" spans="2:9" x14ac:dyDescent="0.2">
      <c r="B468" s="21">
        <v>10858</v>
      </c>
      <c r="C468" s="34">
        <v>21.782944000000001</v>
      </c>
      <c r="D468" s="34">
        <v>-8.4182249999999996</v>
      </c>
      <c r="E468" s="34">
        <v>0.88574900000000001</v>
      </c>
      <c r="I468" s="8"/>
    </row>
    <row r="469" spans="2:9" x14ac:dyDescent="0.2">
      <c r="B469" s="21">
        <v>10859</v>
      </c>
      <c r="C469" s="34">
        <v>21.782944000000001</v>
      </c>
      <c r="D469" s="34">
        <v>-8.4688420000000004</v>
      </c>
      <c r="E469" s="34">
        <v>0.54772799999999999</v>
      </c>
      <c r="I469" s="8"/>
    </row>
    <row r="470" spans="2:9" x14ac:dyDescent="0.2">
      <c r="B470" s="21">
        <v>10860</v>
      </c>
      <c r="C470" s="34">
        <v>21.782944000000001</v>
      </c>
      <c r="D470" s="34">
        <v>-8.5008049999999997</v>
      </c>
      <c r="E470" s="34">
        <v>0.31549899999999997</v>
      </c>
      <c r="I470" s="8"/>
    </row>
    <row r="471" spans="2:9" x14ac:dyDescent="0.2">
      <c r="B471" s="21">
        <v>10861</v>
      </c>
      <c r="C471" s="34">
        <v>21.782944000000001</v>
      </c>
      <c r="D471" s="34">
        <v>-8.5305239999999998</v>
      </c>
      <c r="E471" s="34">
        <v>8.2972000000000004E-2</v>
      </c>
      <c r="I471" s="8"/>
    </row>
    <row r="472" spans="2:9" x14ac:dyDescent="0.2">
      <c r="B472" s="21">
        <v>10862</v>
      </c>
      <c r="C472" s="34">
        <v>21.782944000000001</v>
      </c>
      <c r="D472" s="34">
        <v>-8.5579970000000003</v>
      </c>
      <c r="E472" s="34">
        <v>-0.14983099999999999</v>
      </c>
      <c r="I472" s="8"/>
    </row>
    <row r="473" spans="2:9" x14ac:dyDescent="0.2">
      <c r="B473" s="21" t="s">
        <v>248</v>
      </c>
      <c r="C473" s="34"/>
      <c r="D473" s="34"/>
      <c r="E473" s="34"/>
      <c r="I473" s="8"/>
    </row>
    <row r="474" spans="2:9" x14ac:dyDescent="0.2">
      <c r="B474" s="21">
        <v>10900</v>
      </c>
      <c r="C474" s="34">
        <v>24.600141000000001</v>
      </c>
      <c r="D474" s="34">
        <v>0</v>
      </c>
      <c r="E474" s="34">
        <v>0.211474</v>
      </c>
      <c r="I474" s="8"/>
    </row>
    <row r="475" spans="2:9" x14ac:dyDescent="0.2">
      <c r="B475" s="21">
        <v>10901</v>
      </c>
      <c r="C475" s="34">
        <v>24.600141000000001</v>
      </c>
      <c r="D475" s="34">
        <v>-1.6920000000000001E-2</v>
      </c>
      <c r="E475" s="34">
        <v>0.32179000000000002</v>
      </c>
      <c r="I475" s="8"/>
    </row>
    <row r="476" spans="2:9" x14ac:dyDescent="0.2">
      <c r="B476" s="21">
        <v>10902</v>
      </c>
      <c r="C476" s="34">
        <v>24.600141000000001</v>
      </c>
      <c r="D476" s="34">
        <v>-6.6699999999999995E-2</v>
      </c>
      <c r="E476" s="34">
        <v>0.63123399999999996</v>
      </c>
      <c r="I476" s="8"/>
    </row>
    <row r="477" spans="2:9" x14ac:dyDescent="0.2">
      <c r="B477" s="21">
        <v>10903</v>
      </c>
      <c r="C477" s="34">
        <v>24.600141000000001</v>
      </c>
      <c r="D477" s="34">
        <v>-0.11981600000000001</v>
      </c>
      <c r="E477" s="34">
        <v>0.94012300000000004</v>
      </c>
      <c r="I477" s="8"/>
    </row>
    <row r="478" spans="2:9" x14ac:dyDescent="0.2">
      <c r="B478" s="21">
        <v>10904</v>
      </c>
      <c r="C478" s="34">
        <v>24.600141000000001</v>
      </c>
      <c r="D478" s="34">
        <v>-0.176262</v>
      </c>
      <c r="E478" s="34">
        <v>1.2484219999999999</v>
      </c>
      <c r="I478" s="8"/>
    </row>
    <row r="479" spans="2:9" x14ac:dyDescent="0.2">
      <c r="B479" s="21">
        <v>10905</v>
      </c>
      <c r="C479" s="34">
        <v>24.600141000000001</v>
      </c>
      <c r="D479" s="34">
        <v>-0.23603199999999999</v>
      </c>
      <c r="E479" s="34">
        <v>1.5560929999999999</v>
      </c>
      <c r="I479" s="8"/>
    </row>
    <row r="480" spans="2:9" x14ac:dyDescent="0.2">
      <c r="B480" s="21">
        <v>10906</v>
      </c>
      <c r="C480" s="34">
        <v>24.600141000000001</v>
      </c>
      <c r="D480" s="34">
        <v>-0.28774300000000003</v>
      </c>
      <c r="E480" s="34">
        <v>1.808967</v>
      </c>
      <c r="I480" s="8"/>
    </row>
    <row r="481" spans="2:9" x14ac:dyDescent="0.2">
      <c r="B481" s="21">
        <v>10907</v>
      </c>
      <c r="C481" s="34">
        <v>24.600141000000001</v>
      </c>
      <c r="D481" s="34">
        <v>-0.34169899999999997</v>
      </c>
      <c r="E481" s="34">
        <v>2.0613709999999998</v>
      </c>
      <c r="I481" s="8"/>
    </row>
    <row r="482" spans="2:9" x14ac:dyDescent="0.2">
      <c r="B482" s="21">
        <v>10908</v>
      </c>
      <c r="C482" s="34">
        <v>24.600141000000001</v>
      </c>
      <c r="D482" s="34">
        <v>-0.41644799999999998</v>
      </c>
      <c r="E482" s="34">
        <v>2.394212</v>
      </c>
      <c r="I482" s="8"/>
    </row>
    <row r="483" spans="2:9" x14ac:dyDescent="0.2">
      <c r="B483" s="21">
        <v>10909</v>
      </c>
      <c r="C483" s="34">
        <v>24.600141000000001</v>
      </c>
      <c r="D483" s="34">
        <v>-0.49510100000000001</v>
      </c>
      <c r="E483" s="34">
        <v>2.7261519999999999</v>
      </c>
      <c r="I483" s="8"/>
    </row>
    <row r="484" spans="2:9" x14ac:dyDescent="0.2">
      <c r="B484" s="21">
        <v>10910</v>
      </c>
      <c r="C484" s="34">
        <v>24.600141000000001</v>
      </c>
      <c r="D484" s="34">
        <v>-0.57764700000000002</v>
      </c>
      <c r="E484" s="34">
        <v>3.0571449999999998</v>
      </c>
      <c r="I484" s="8"/>
    </row>
    <row r="485" spans="2:9" x14ac:dyDescent="0.2">
      <c r="B485" s="21">
        <v>10911</v>
      </c>
      <c r="C485" s="34">
        <v>24.600141000000001</v>
      </c>
      <c r="D485" s="34">
        <v>-0.66407400000000005</v>
      </c>
      <c r="E485" s="34">
        <v>3.387146</v>
      </c>
      <c r="I485" s="8"/>
    </row>
    <row r="486" spans="2:9" x14ac:dyDescent="0.2">
      <c r="B486" s="21">
        <v>10912</v>
      </c>
      <c r="C486" s="34">
        <v>24.600141000000001</v>
      </c>
      <c r="D486" s="34">
        <v>-0.74499800000000005</v>
      </c>
      <c r="E486" s="34">
        <v>3.6826569999999998</v>
      </c>
      <c r="I486" s="8"/>
    </row>
    <row r="487" spans="2:9" x14ac:dyDescent="0.2">
      <c r="B487" s="21">
        <v>10913</v>
      </c>
      <c r="C487" s="34">
        <v>24.600141000000001</v>
      </c>
      <c r="D487" s="34">
        <v>-0.83201000000000003</v>
      </c>
      <c r="E487" s="34">
        <v>3.976397</v>
      </c>
      <c r="I487" s="8"/>
    </row>
    <row r="488" spans="2:9" x14ac:dyDescent="0.2">
      <c r="B488" s="21">
        <v>10914</v>
      </c>
      <c r="C488" s="34">
        <v>24.600141000000001</v>
      </c>
      <c r="D488" s="34">
        <v>-0.94772199999999995</v>
      </c>
      <c r="E488" s="34">
        <v>4.2782470000000004</v>
      </c>
      <c r="I488" s="8"/>
    </row>
    <row r="489" spans="2:9" x14ac:dyDescent="0.2">
      <c r="B489" s="21">
        <v>10915</v>
      </c>
      <c r="C489" s="34">
        <v>24.600141000000001</v>
      </c>
      <c r="D489" s="34">
        <v>-1.0898049999999999</v>
      </c>
      <c r="E489" s="34">
        <v>4.5686169999999997</v>
      </c>
      <c r="I489" s="8"/>
    </row>
    <row r="490" spans="2:9" x14ac:dyDescent="0.2">
      <c r="B490" s="21">
        <v>10916</v>
      </c>
      <c r="C490" s="34">
        <v>24.600141000000001</v>
      </c>
      <c r="D490" s="34">
        <v>-1.127373</v>
      </c>
      <c r="E490" s="34">
        <v>4.6357569999999999</v>
      </c>
      <c r="I490" s="8"/>
    </row>
    <row r="491" spans="2:9" x14ac:dyDescent="0.2">
      <c r="B491" s="21">
        <v>10917</v>
      </c>
      <c r="C491" s="34">
        <v>24.600141000000001</v>
      </c>
      <c r="D491" s="34">
        <v>-1.2813730000000001</v>
      </c>
      <c r="E491" s="34">
        <v>4.8810609999999999</v>
      </c>
      <c r="I491" s="8"/>
    </row>
    <row r="492" spans="2:9" x14ac:dyDescent="0.2">
      <c r="B492" s="21">
        <v>10918</v>
      </c>
      <c r="C492" s="34">
        <v>24.600141000000001</v>
      </c>
      <c r="D492" s="34">
        <v>-1.4544220000000001</v>
      </c>
      <c r="E492" s="34">
        <v>5.1133179999999996</v>
      </c>
      <c r="I492" s="8"/>
    </row>
    <row r="493" spans="2:9" x14ac:dyDescent="0.2">
      <c r="B493" s="21">
        <v>10919</v>
      </c>
      <c r="C493" s="34">
        <v>24.600141000000001</v>
      </c>
      <c r="D493" s="34">
        <v>-1.6454200000000001</v>
      </c>
      <c r="E493" s="34">
        <v>5.3310550000000001</v>
      </c>
      <c r="I493" s="8"/>
    </row>
    <row r="494" spans="2:9" x14ac:dyDescent="0.2">
      <c r="B494" s="21">
        <v>10920</v>
      </c>
      <c r="C494" s="34">
        <v>24.600141000000001</v>
      </c>
      <c r="D494" s="34">
        <v>-1.8531550000000001</v>
      </c>
      <c r="E494" s="34">
        <v>5.5328860000000004</v>
      </c>
      <c r="I494" s="8"/>
    </row>
    <row r="495" spans="2:9" x14ac:dyDescent="0.2">
      <c r="B495" s="21">
        <v>10921</v>
      </c>
      <c r="C495" s="34">
        <v>24.600141000000001</v>
      </c>
      <c r="D495" s="34">
        <v>-1.999914</v>
      </c>
      <c r="E495" s="34">
        <v>5.6576589999999998</v>
      </c>
      <c r="I495" s="8"/>
    </row>
    <row r="496" spans="2:9" x14ac:dyDescent="0.2">
      <c r="B496" s="21">
        <v>10922</v>
      </c>
      <c r="C496" s="34">
        <v>24.600141000000001</v>
      </c>
      <c r="D496" s="34">
        <v>-2.153079</v>
      </c>
      <c r="E496" s="34">
        <v>5.7744790000000004</v>
      </c>
      <c r="I496" s="8"/>
    </row>
    <row r="497" spans="2:9" x14ac:dyDescent="0.2">
      <c r="B497" s="21">
        <v>10923</v>
      </c>
      <c r="C497" s="34">
        <v>24.600141000000001</v>
      </c>
      <c r="D497" s="34">
        <v>-2.3890440000000002</v>
      </c>
      <c r="E497" s="34">
        <v>5.9311369999999997</v>
      </c>
      <c r="I497" s="8"/>
    </row>
    <row r="498" spans="2:9" x14ac:dyDescent="0.2">
      <c r="B498" s="21">
        <v>10924</v>
      </c>
      <c r="C498" s="34">
        <v>24.600141000000001</v>
      </c>
      <c r="D498" s="34">
        <v>-2.6364939999999999</v>
      </c>
      <c r="E498" s="34">
        <v>6.0689380000000002</v>
      </c>
      <c r="I498" s="8"/>
    </row>
    <row r="499" spans="2:9" x14ac:dyDescent="0.2">
      <c r="B499" s="21">
        <v>10925</v>
      </c>
      <c r="C499" s="34">
        <v>24.600141000000001</v>
      </c>
      <c r="D499" s="34">
        <v>-2.8939270000000001</v>
      </c>
      <c r="E499" s="34">
        <v>6.1870459999999996</v>
      </c>
      <c r="I499" s="8"/>
    </row>
    <row r="500" spans="2:9" x14ac:dyDescent="0.2">
      <c r="B500" s="21">
        <v>10926</v>
      </c>
      <c r="C500" s="34">
        <v>24.600141000000001</v>
      </c>
      <c r="D500" s="34">
        <v>-3.1597770000000001</v>
      </c>
      <c r="E500" s="34">
        <v>6.2847429999999997</v>
      </c>
      <c r="I500" s="8"/>
    </row>
    <row r="501" spans="2:9" x14ac:dyDescent="0.2">
      <c r="B501" s="21">
        <v>10927</v>
      </c>
      <c r="C501" s="34">
        <v>24.600141000000001</v>
      </c>
      <c r="D501" s="34">
        <v>-3.432429</v>
      </c>
      <c r="E501" s="34">
        <v>6.3614350000000002</v>
      </c>
      <c r="I501" s="8"/>
    </row>
    <row r="502" spans="2:9" x14ac:dyDescent="0.2">
      <c r="B502" s="21">
        <v>10928</v>
      </c>
      <c r="C502" s="34">
        <v>24.600141000000001</v>
      </c>
      <c r="D502" s="34">
        <v>-3.711713</v>
      </c>
      <c r="E502" s="34">
        <v>6.4168909999999997</v>
      </c>
      <c r="I502" s="8"/>
    </row>
    <row r="503" spans="2:9" x14ac:dyDescent="0.2">
      <c r="B503" s="21">
        <v>10929</v>
      </c>
      <c r="C503" s="34">
        <v>24.600141000000001</v>
      </c>
      <c r="D503" s="34">
        <v>-3.9944820000000001</v>
      </c>
      <c r="E503" s="34">
        <v>6.4503069999999996</v>
      </c>
      <c r="I503" s="8"/>
    </row>
    <row r="504" spans="2:9" x14ac:dyDescent="0.2">
      <c r="B504" s="21">
        <v>10930</v>
      </c>
      <c r="C504" s="34">
        <v>24.600141000000001</v>
      </c>
      <c r="D504" s="34">
        <v>-4.2789989999999998</v>
      </c>
      <c r="E504" s="34">
        <v>6.4614859999999998</v>
      </c>
      <c r="I504" s="8"/>
    </row>
    <row r="505" spans="2:9" x14ac:dyDescent="0.2">
      <c r="B505" s="21">
        <v>10931</v>
      </c>
      <c r="C505" s="34">
        <v>24.600141000000001</v>
      </c>
      <c r="D505" s="34">
        <v>-4.6201699999999999</v>
      </c>
      <c r="E505" s="34">
        <v>6.4454840000000004</v>
      </c>
      <c r="I505" s="8"/>
    </row>
    <row r="506" spans="2:9" x14ac:dyDescent="0.2">
      <c r="B506" s="21">
        <v>10932</v>
      </c>
      <c r="C506" s="34">
        <v>24.600141000000001</v>
      </c>
      <c r="D506" s="34">
        <v>-4.9401710000000003</v>
      </c>
      <c r="E506" s="34">
        <v>6.4009130000000001</v>
      </c>
      <c r="I506" s="8"/>
    </row>
    <row r="507" spans="2:9" x14ac:dyDescent="0.2">
      <c r="B507" s="21">
        <v>10933</v>
      </c>
      <c r="C507" s="34">
        <v>24.600141000000001</v>
      </c>
      <c r="D507" s="34">
        <v>-5.2549469999999996</v>
      </c>
      <c r="E507" s="34">
        <v>6.3280909999999997</v>
      </c>
      <c r="I507" s="8"/>
    </row>
    <row r="508" spans="2:9" x14ac:dyDescent="0.2">
      <c r="B508" s="21">
        <v>10934</v>
      </c>
      <c r="C508" s="34">
        <v>24.600141000000001</v>
      </c>
      <c r="D508" s="34">
        <v>-5.5620089999999998</v>
      </c>
      <c r="E508" s="34">
        <v>6.2275939999999999</v>
      </c>
      <c r="I508" s="8"/>
    </row>
    <row r="509" spans="2:9" x14ac:dyDescent="0.2">
      <c r="B509" s="21">
        <v>10935</v>
      </c>
      <c r="C509" s="34">
        <v>24.600141000000001</v>
      </c>
      <c r="D509" s="34">
        <v>-5.8663179999999997</v>
      </c>
      <c r="E509" s="34">
        <v>6.0966399999999998</v>
      </c>
      <c r="I509" s="8"/>
    </row>
    <row r="510" spans="2:9" x14ac:dyDescent="0.2">
      <c r="B510" s="21">
        <v>10936</v>
      </c>
      <c r="C510" s="34">
        <v>24.600141000000001</v>
      </c>
      <c r="D510" s="34">
        <v>-6.1574340000000003</v>
      </c>
      <c r="E510" s="34">
        <v>5.9385120000000002</v>
      </c>
      <c r="I510" s="8"/>
    </row>
    <row r="511" spans="2:9" x14ac:dyDescent="0.2">
      <c r="B511" s="21">
        <v>10937</v>
      </c>
      <c r="C511" s="34">
        <v>24.600141000000001</v>
      </c>
      <c r="D511" s="34">
        <v>-6.402285</v>
      </c>
      <c r="E511" s="34">
        <v>5.7768360000000003</v>
      </c>
      <c r="I511" s="8"/>
    </row>
    <row r="512" spans="2:9" x14ac:dyDescent="0.2">
      <c r="B512" s="21">
        <v>10938</v>
      </c>
      <c r="C512" s="34">
        <v>24.600141000000001</v>
      </c>
      <c r="D512" s="34">
        <v>-6.633292</v>
      </c>
      <c r="E512" s="34">
        <v>5.5959310000000002</v>
      </c>
      <c r="I512" s="8"/>
    </row>
    <row r="513" spans="2:9" x14ac:dyDescent="0.2">
      <c r="B513" s="21">
        <v>10939</v>
      </c>
      <c r="C513" s="34">
        <v>24.600141000000001</v>
      </c>
      <c r="D513" s="34">
        <v>-6.8489490000000002</v>
      </c>
      <c r="E513" s="34">
        <v>5.3969760000000004</v>
      </c>
      <c r="I513" s="8"/>
    </row>
    <row r="514" spans="2:9" x14ac:dyDescent="0.2">
      <c r="B514" s="21">
        <v>10940</v>
      </c>
      <c r="C514" s="34">
        <v>24.600141000000001</v>
      </c>
      <c r="D514" s="34">
        <v>-7.0478500000000004</v>
      </c>
      <c r="E514" s="34">
        <v>5.1812680000000002</v>
      </c>
      <c r="I514" s="8"/>
    </row>
    <row r="515" spans="2:9" x14ac:dyDescent="0.2">
      <c r="B515" s="21">
        <v>10941</v>
      </c>
      <c r="C515" s="34">
        <v>24.600141000000001</v>
      </c>
      <c r="D515" s="34">
        <v>-7.2286979999999996</v>
      </c>
      <c r="E515" s="34">
        <v>4.9502160000000002</v>
      </c>
      <c r="I515" s="8"/>
    </row>
    <row r="516" spans="2:9" x14ac:dyDescent="0.2">
      <c r="B516" s="21">
        <v>10942</v>
      </c>
      <c r="C516" s="34">
        <v>24.600141000000001</v>
      </c>
      <c r="D516" s="34">
        <v>-7.3281219999999996</v>
      </c>
      <c r="E516" s="34">
        <v>4.8047219999999999</v>
      </c>
      <c r="I516" s="8"/>
    </row>
    <row r="517" spans="2:9" x14ac:dyDescent="0.2">
      <c r="B517" s="21">
        <v>10943</v>
      </c>
      <c r="C517" s="34">
        <v>24.600141000000001</v>
      </c>
      <c r="D517" s="34">
        <v>-7.4203749999999999</v>
      </c>
      <c r="E517" s="34">
        <v>4.654579</v>
      </c>
      <c r="I517" s="8"/>
    </row>
    <row r="518" spans="2:9" x14ac:dyDescent="0.2">
      <c r="B518" s="21">
        <v>10944</v>
      </c>
      <c r="C518" s="34">
        <v>24.600141000000001</v>
      </c>
      <c r="D518" s="34">
        <v>-7.5368680000000001</v>
      </c>
      <c r="E518" s="34">
        <v>4.4376540000000002</v>
      </c>
      <c r="I518" s="8"/>
    </row>
    <row r="519" spans="2:9" x14ac:dyDescent="0.2">
      <c r="B519" s="21">
        <v>10945</v>
      </c>
      <c r="C519" s="34">
        <v>24.600141000000001</v>
      </c>
      <c r="D519" s="34">
        <v>-7.6384020000000001</v>
      </c>
      <c r="E519" s="34">
        <v>4.2133380000000002</v>
      </c>
      <c r="I519" s="8"/>
    </row>
    <row r="520" spans="2:9" x14ac:dyDescent="0.2">
      <c r="B520" s="21">
        <v>10946</v>
      </c>
      <c r="C520" s="34">
        <v>24.600141000000001</v>
      </c>
      <c r="D520" s="34">
        <v>-7.7383090000000001</v>
      </c>
      <c r="E520" s="34">
        <v>3.940645</v>
      </c>
      <c r="I520" s="8"/>
    </row>
    <row r="521" spans="2:9" x14ac:dyDescent="0.2">
      <c r="B521" s="21">
        <v>10947</v>
      </c>
      <c r="C521" s="34">
        <v>24.600141000000001</v>
      </c>
      <c r="D521" s="34">
        <v>-7.8207599999999999</v>
      </c>
      <c r="E521" s="34">
        <v>3.6621069999999998</v>
      </c>
      <c r="I521" s="8"/>
    </row>
    <row r="522" spans="2:9" x14ac:dyDescent="0.2">
      <c r="B522" s="21">
        <v>10948</v>
      </c>
      <c r="C522" s="34">
        <v>24.600141000000001</v>
      </c>
      <c r="D522" s="34">
        <v>-7.8994749999999998</v>
      </c>
      <c r="E522" s="34">
        <v>3.382482</v>
      </c>
      <c r="I522" s="8"/>
    </row>
    <row r="523" spans="2:9" x14ac:dyDescent="0.2">
      <c r="B523" s="21">
        <v>10949</v>
      </c>
      <c r="C523" s="34">
        <v>24.600141000000001</v>
      </c>
      <c r="D523" s="34">
        <v>-7.9794859999999996</v>
      </c>
      <c r="E523" s="34">
        <v>3.082389</v>
      </c>
      <c r="I523" s="8"/>
    </row>
    <row r="524" spans="2:9" x14ac:dyDescent="0.2">
      <c r="B524" s="21">
        <v>10950</v>
      </c>
      <c r="C524" s="34">
        <v>24.600141000000001</v>
      </c>
      <c r="D524" s="34">
        <v>-8.0551940000000002</v>
      </c>
      <c r="E524" s="34">
        <v>2.781183</v>
      </c>
      <c r="I524" s="8"/>
    </row>
    <row r="525" spans="2:9" x14ac:dyDescent="0.2">
      <c r="B525" s="21">
        <v>10951</v>
      </c>
      <c r="C525" s="34">
        <v>24.600141000000001</v>
      </c>
      <c r="D525" s="34">
        <v>-8.1265850000000004</v>
      </c>
      <c r="E525" s="34">
        <v>2.4789240000000001</v>
      </c>
      <c r="I525" s="8"/>
    </row>
    <row r="526" spans="2:9" x14ac:dyDescent="0.2">
      <c r="B526" s="21">
        <v>10952</v>
      </c>
      <c r="C526" s="34">
        <v>24.600141000000001</v>
      </c>
      <c r="D526" s="34">
        <v>-8.1931449999999995</v>
      </c>
      <c r="E526" s="34">
        <v>2.1780110000000001</v>
      </c>
      <c r="I526" s="8"/>
    </row>
    <row r="527" spans="2:9" x14ac:dyDescent="0.2">
      <c r="B527" s="21">
        <v>10953</v>
      </c>
      <c r="C527" s="34">
        <v>24.600141000000001</v>
      </c>
      <c r="D527" s="34">
        <v>-8.2554259999999999</v>
      </c>
      <c r="E527" s="34">
        <v>1.8761840000000001</v>
      </c>
      <c r="I527" s="8"/>
    </row>
    <row r="528" spans="2:9" x14ac:dyDescent="0.2">
      <c r="B528" s="21">
        <v>10954</v>
      </c>
      <c r="C528" s="34">
        <v>24.600141000000001</v>
      </c>
      <c r="D528" s="34">
        <v>-8.3134150000000009</v>
      </c>
      <c r="E528" s="34">
        <v>1.5735030000000001</v>
      </c>
      <c r="I528" s="8"/>
    </row>
    <row r="529" spans="2:9" x14ac:dyDescent="0.2">
      <c r="B529" s="21">
        <v>10955</v>
      </c>
      <c r="C529" s="34">
        <v>24.600141000000001</v>
      </c>
      <c r="D529" s="34">
        <v>-8.3647720000000003</v>
      </c>
      <c r="E529" s="34">
        <v>1.283731</v>
      </c>
      <c r="I529" s="8"/>
    </row>
    <row r="530" spans="2:9" x14ac:dyDescent="0.2">
      <c r="B530" s="21">
        <v>10956</v>
      </c>
      <c r="C530" s="34">
        <v>24.600141000000001</v>
      </c>
      <c r="D530" s="34">
        <v>-8.4121970000000008</v>
      </c>
      <c r="E530" s="34">
        <v>0.99329000000000001</v>
      </c>
      <c r="I530" s="8"/>
    </row>
    <row r="531" spans="2:9" x14ac:dyDescent="0.2">
      <c r="B531" s="21">
        <v>10957</v>
      </c>
      <c r="C531" s="34">
        <v>24.600141000000001</v>
      </c>
      <c r="D531" s="34">
        <v>-8.453443</v>
      </c>
      <c r="E531" s="34">
        <v>0.71788399999999997</v>
      </c>
      <c r="I531" s="8"/>
    </row>
    <row r="532" spans="2:9" x14ac:dyDescent="0.2">
      <c r="B532" s="21">
        <v>10958</v>
      </c>
      <c r="C532" s="34">
        <v>24.600141000000001</v>
      </c>
      <c r="D532" s="34">
        <v>-8.4911530000000006</v>
      </c>
      <c r="E532" s="34">
        <v>0.44197199999999998</v>
      </c>
      <c r="I532" s="8"/>
    </row>
    <row r="533" spans="2:9" x14ac:dyDescent="0.2">
      <c r="B533" s="21">
        <v>10959</v>
      </c>
      <c r="C533" s="34">
        <v>24.600141000000001</v>
      </c>
      <c r="D533" s="34">
        <v>-8.5264790000000001</v>
      </c>
      <c r="E533" s="34">
        <v>0.15568100000000001</v>
      </c>
      <c r="I533" s="8"/>
    </row>
    <row r="534" spans="2:9" x14ac:dyDescent="0.2">
      <c r="B534" s="21">
        <v>10960</v>
      </c>
      <c r="C534" s="34">
        <v>24.600141000000001</v>
      </c>
      <c r="D534" s="34">
        <v>-8.5579970000000003</v>
      </c>
      <c r="E534" s="34">
        <v>-0.131054</v>
      </c>
      <c r="I534" s="8"/>
    </row>
    <row r="535" spans="2:9" x14ac:dyDescent="0.2">
      <c r="B535" s="21" t="s">
        <v>249</v>
      </c>
      <c r="C535" s="34"/>
      <c r="D535" s="34"/>
      <c r="E535" s="34"/>
      <c r="I535" s="8"/>
    </row>
    <row r="536" spans="2:9" x14ac:dyDescent="0.2">
      <c r="B536" s="21">
        <v>11000</v>
      </c>
      <c r="C536" s="34">
        <v>27.449915000000001</v>
      </c>
      <c r="D536" s="34">
        <v>0</v>
      </c>
      <c r="E536" s="34">
        <v>0.23011699999999999</v>
      </c>
      <c r="I536" s="8"/>
    </row>
    <row r="537" spans="2:9" x14ac:dyDescent="0.2">
      <c r="B537" s="21">
        <v>11001</v>
      </c>
      <c r="C537" s="34">
        <v>27.449915000000001</v>
      </c>
      <c r="D537" s="34">
        <v>-9.9799999999999997E-4</v>
      </c>
      <c r="E537" s="34">
        <v>0.23647699999999999</v>
      </c>
      <c r="I537" s="8"/>
    </row>
    <row r="538" spans="2:9" x14ac:dyDescent="0.2">
      <c r="B538" s="21">
        <v>11002</v>
      </c>
      <c r="C538" s="34">
        <v>27.449915000000001</v>
      </c>
      <c r="D538" s="34">
        <v>-4.2935000000000001E-2</v>
      </c>
      <c r="E538" s="34">
        <v>0.49624600000000002</v>
      </c>
      <c r="I538" s="8"/>
    </row>
    <row r="539" spans="2:9" x14ac:dyDescent="0.2">
      <c r="B539" s="21">
        <v>11003</v>
      </c>
      <c r="C539" s="34">
        <v>27.449915000000001</v>
      </c>
      <c r="D539" s="34">
        <v>-8.7120000000000003E-2</v>
      </c>
      <c r="E539" s="34">
        <v>0.75564100000000001</v>
      </c>
      <c r="I539" s="8"/>
    </row>
    <row r="540" spans="2:9" x14ac:dyDescent="0.2">
      <c r="B540" s="21">
        <v>11004</v>
      </c>
      <c r="C540" s="34">
        <v>27.449915000000001</v>
      </c>
      <c r="D540" s="34">
        <v>-0.133549</v>
      </c>
      <c r="E540" s="34">
        <v>1.0146440000000001</v>
      </c>
      <c r="I540" s="8"/>
    </row>
    <row r="541" spans="2:9" x14ac:dyDescent="0.2">
      <c r="B541" s="21">
        <v>11005</v>
      </c>
      <c r="C541" s="34">
        <v>27.449915000000001</v>
      </c>
      <c r="D541" s="34">
        <v>-0.18222099999999999</v>
      </c>
      <c r="E541" s="34">
        <v>1.2732349999999999</v>
      </c>
      <c r="I541" s="8"/>
    </row>
    <row r="542" spans="2:9" x14ac:dyDescent="0.2">
      <c r="B542" s="21">
        <v>11006</v>
      </c>
      <c r="C542" s="34">
        <v>27.449915000000001</v>
      </c>
      <c r="D542" s="34">
        <v>-0.24864800000000001</v>
      </c>
      <c r="E542" s="34">
        <v>1.6078209999999999</v>
      </c>
      <c r="I542" s="8"/>
    </row>
    <row r="543" spans="2:9" x14ac:dyDescent="0.2">
      <c r="B543" s="21">
        <v>11007</v>
      </c>
      <c r="C543" s="34">
        <v>27.449915000000001</v>
      </c>
      <c r="D543" s="34">
        <v>-0.30867800000000001</v>
      </c>
      <c r="E543" s="34">
        <v>1.894496</v>
      </c>
      <c r="I543" s="8"/>
    </row>
    <row r="544" spans="2:9" x14ac:dyDescent="0.2">
      <c r="B544" s="21">
        <v>11008</v>
      </c>
      <c r="C544" s="34">
        <v>27.449915000000001</v>
      </c>
      <c r="D544" s="34">
        <v>-0.37147000000000002</v>
      </c>
      <c r="E544" s="34">
        <v>2.18058</v>
      </c>
      <c r="I544" s="8"/>
    </row>
    <row r="545" spans="2:9" x14ac:dyDescent="0.2">
      <c r="B545" s="21">
        <v>11009</v>
      </c>
      <c r="C545" s="34">
        <v>27.449915000000001</v>
      </c>
      <c r="D545" s="34">
        <v>-0.43701699999999999</v>
      </c>
      <c r="E545" s="34">
        <v>2.4660449999999998</v>
      </c>
      <c r="I545" s="8"/>
    </row>
    <row r="546" spans="2:9" x14ac:dyDescent="0.2">
      <c r="B546" s="21">
        <v>11010</v>
      </c>
      <c r="C546" s="34">
        <v>27.449915000000001</v>
      </c>
      <c r="D546" s="34">
        <v>-0.50531300000000001</v>
      </c>
      <c r="E546" s="34">
        <v>2.7508650000000001</v>
      </c>
      <c r="I546" s="8"/>
    </row>
    <row r="547" spans="2:9" x14ac:dyDescent="0.2">
      <c r="B547" s="21">
        <v>11011</v>
      </c>
      <c r="C547" s="34">
        <v>27.449915000000001</v>
      </c>
      <c r="D547" s="34">
        <v>-0.57855000000000001</v>
      </c>
      <c r="E547" s="34">
        <v>3.0436269999999999</v>
      </c>
      <c r="I547" s="8"/>
    </row>
    <row r="548" spans="2:9" x14ac:dyDescent="0.2">
      <c r="B548" s="21">
        <v>11012</v>
      </c>
      <c r="C548" s="34">
        <v>27.449915000000001</v>
      </c>
      <c r="D548" s="34">
        <v>-0.65469200000000005</v>
      </c>
      <c r="E548" s="34">
        <v>3.3356460000000001</v>
      </c>
      <c r="I548" s="8"/>
    </row>
    <row r="549" spans="2:9" x14ac:dyDescent="0.2">
      <c r="B549" s="21">
        <v>11013</v>
      </c>
      <c r="C549" s="34">
        <v>27.449915000000001</v>
      </c>
      <c r="D549" s="34">
        <v>-0.73675900000000005</v>
      </c>
      <c r="E549" s="34">
        <v>3.6378300000000001</v>
      </c>
      <c r="I549" s="8"/>
    </row>
    <row r="550" spans="2:9" x14ac:dyDescent="0.2">
      <c r="B550" s="21">
        <v>11014</v>
      </c>
      <c r="C550" s="34">
        <v>27.449915000000001</v>
      </c>
      <c r="D550" s="34">
        <v>-0.827067</v>
      </c>
      <c r="E550" s="34">
        <v>3.9375960000000001</v>
      </c>
      <c r="I550" s="8"/>
    </row>
    <row r="551" spans="2:9" x14ac:dyDescent="0.2">
      <c r="B551" s="21">
        <v>11015</v>
      </c>
      <c r="C551" s="34">
        <v>27.449915000000001</v>
      </c>
      <c r="D551" s="34">
        <v>-0.941307</v>
      </c>
      <c r="E551" s="34">
        <v>4.2290400000000004</v>
      </c>
      <c r="I551" s="8"/>
    </row>
    <row r="552" spans="2:9" x14ac:dyDescent="0.2">
      <c r="B552" s="21">
        <v>11016</v>
      </c>
      <c r="C552" s="34">
        <v>27.449915000000001</v>
      </c>
      <c r="D552" s="34">
        <v>-1.0800970000000001</v>
      </c>
      <c r="E552" s="34">
        <v>4.5096249999999998</v>
      </c>
      <c r="I552" s="8"/>
    </row>
    <row r="553" spans="2:9" x14ac:dyDescent="0.2">
      <c r="B553" s="21">
        <v>11017</v>
      </c>
      <c r="C553" s="34">
        <v>27.449915000000001</v>
      </c>
      <c r="D553" s="34">
        <v>-1.1130139999999999</v>
      </c>
      <c r="E553" s="34">
        <v>4.5682700000000001</v>
      </c>
      <c r="I553" s="8"/>
    </row>
    <row r="554" spans="2:9" x14ac:dyDescent="0.2">
      <c r="B554" s="21">
        <v>11018</v>
      </c>
      <c r="C554" s="34">
        <v>27.449915000000001</v>
      </c>
      <c r="D554" s="34">
        <v>-1.2543610000000001</v>
      </c>
      <c r="E554" s="34">
        <v>4.7950869999999997</v>
      </c>
      <c r="I554" s="8"/>
    </row>
    <row r="555" spans="2:9" x14ac:dyDescent="0.2">
      <c r="B555" s="21">
        <v>11019</v>
      </c>
      <c r="C555" s="34">
        <v>27.449915000000001</v>
      </c>
      <c r="D555" s="34">
        <v>-1.411926</v>
      </c>
      <c r="E555" s="34">
        <v>5.0109529999999998</v>
      </c>
      <c r="I555" s="8"/>
    </row>
    <row r="556" spans="2:9" x14ac:dyDescent="0.2">
      <c r="B556" s="21">
        <v>11020</v>
      </c>
      <c r="C556" s="34">
        <v>27.449915000000001</v>
      </c>
      <c r="D556" s="34">
        <v>-1.6382099999999999</v>
      </c>
      <c r="E556" s="34">
        <v>5.2718540000000003</v>
      </c>
      <c r="I556" s="8"/>
    </row>
    <row r="557" spans="2:9" x14ac:dyDescent="0.2">
      <c r="B557" s="21">
        <v>11021</v>
      </c>
      <c r="C557" s="34">
        <v>27.449915000000001</v>
      </c>
      <c r="D557" s="34">
        <v>-1.888139</v>
      </c>
      <c r="E557" s="34">
        <v>5.5102010000000003</v>
      </c>
      <c r="I557" s="8"/>
    </row>
    <row r="558" spans="2:9" x14ac:dyDescent="0.2">
      <c r="B558" s="21">
        <v>11022</v>
      </c>
      <c r="C558" s="34">
        <v>27.449915000000001</v>
      </c>
      <c r="D558" s="34">
        <v>-2.159475</v>
      </c>
      <c r="E558" s="34">
        <v>5.7238600000000002</v>
      </c>
      <c r="I558" s="8"/>
    </row>
    <row r="559" spans="2:9" x14ac:dyDescent="0.2">
      <c r="B559" s="21">
        <v>11023</v>
      </c>
      <c r="C559" s="34">
        <v>27.449915000000001</v>
      </c>
      <c r="D559" s="34">
        <v>-2.4284309999999998</v>
      </c>
      <c r="E559" s="34">
        <v>5.8984500000000004</v>
      </c>
      <c r="I559" s="8"/>
    </row>
    <row r="560" spans="2:9" x14ac:dyDescent="0.2">
      <c r="B560" s="21">
        <v>11024</v>
      </c>
      <c r="C560" s="34">
        <v>27.449915000000001</v>
      </c>
      <c r="D560" s="34">
        <v>-2.7116709999999999</v>
      </c>
      <c r="E560" s="34">
        <v>6.0487609999999998</v>
      </c>
      <c r="I560" s="8"/>
    </row>
    <row r="561" spans="2:9" x14ac:dyDescent="0.2">
      <c r="B561" s="21">
        <v>11025</v>
      </c>
      <c r="C561" s="34">
        <v>27.449915000000001</v>
      </c>
      <c r="D561" s="34">
        <v>-3.0070100000000002</v>
      </c>
      <c r="E561" s="34">
        <v>6.173635</v>
      </c>
      <c r="I561" s="8"/>
    </row>
    <row r="562" spans="2:9" x14ac:dyDescent="0.2">
      <c r="B562" s="21">
        <v>11026</v>
      </c>
      <c r="C562" s="34">
        <v>27.449915000000001</v>
      </c>
      <c r="D562" s="34">
        <v>-3.3121679999999998</v>
      </c>
      <c r="E562" s="34">
        <v>6.2721070000000001</v>
      </c>
      <c r="I562" s="8"/>
    </row>
    <row r="563" spans="2:9" x14ac:dyDescent="0.2">
      <c r="B563" s="21">
        <v>11027</v>
      </c>
      <c r="C563" s="34">
        <v>27.449915000000001</v>
      </c>
      <c r="D563" s="34">
        <v>-3.6301230000000002</v>
      </c>
      <c r="E563" s="34">
        <v>6.3443860000000001</v>
      </c>
      <c r="I563" s="8"/>
    </row>
    <row r="564" spans="2:9" x14ac:dyDescent="0.2">
      <c r="B564" s="21">
        <v>11028</v>
      </c>
      <c r="C564" s="34">
        <v>27.449915000000001</v>
      </c>
      <c r="D564" s="34">
        <v>-3.9532590000000001</v>
      </c>
      <c r="E564" s="34">
        <v>6.3880020000000002</v>
      </c>
      <c r="I564" s="8"/>
    </row>
    <row r="565" spans="2:9" x14ac:dyDescent="0.2">
      <c r="B565" s="21">
        <v>11029</v>
      </c>
      <c r="C565" s="34">
        <v>27.449915000000001</v>
      </c>
      <c r="D565" s="34">
        <v>-4.2789989999999998</v>
      </c>
      <c r="E565" s="34">
        <v>6.4026129999999997</v>
      </c>
      <c r="I565" s="8"/>
    </row>
    <row r="566" spans="2:9" x14ac:dyDescent="0.2">
      <c r="B566" s="21">
        <v>11030</v>
      </c>
      <c r="C566" s="34">
        <v>27.449915000000001</v>
      </c>
      <c r="D566" s="34">
        <v>-4.5570880000000002</v>
      </c>
      <c r="E566" s="34">
        <v>6.3920700000000004</v>
      </c>
      <c r="I566" s="8"/>
    </row>
    <row r="567" spans="2:9" x14ac:dyDescent="0.2">
      <c r="B567" s="21">
        <v>11031</v>
      </c>
      <c r="C567" s="34">
        <v>27.449915000000001</v>
      </c>
      <c r="D567" s="34">
        <v>-4.845059</v>
      </c>
      <c r="E567" s="34">
        <v>6.3585760000000002</v>
      </c>
      <c r="I567" s="8"/>
    </row>
    <row r="568" spans="2:9" x14ac:dyDescent="0.2">
      <c r="B568" s="21">
        <v>11032</v>
      </c>
      <c r="C568" s="34">
        <v>27.449915000000001</v>
      </c>
      <c r="D568" s="34">
        <v>-5.1294639999999996</v>
      </c>
      <c r="E568" s="34">
        <v>6.302333</v>
      </c>
      <c r="I568" s="8"/>
    </row>
    <row r="569" spans="2:9" x14ac:dyDescent="0.2">
      <c r="B569" s="21">
        <v>11033</v>
      </c>
      <c r="C569" s="34">
        <v>27.449915000000001</v>
      </c>
      <c r="D569" s="34">
        <v>-5.4085080000000003</v>
      </c>
      <c r="E569" s="34">
        <v>6.2236969999999996</v>
      </c>
      <c r="I569" s="8"/>
    </row>
    <row r="570" spans="2:9" x14ac:dyDescent="0.2">
      <c r="B570" s="21">
        <v>11034</v>
      </c>
      <c r="C570" s="34">
        <v>27.449915000000001</v>
      </c>
      <c r="D570" s="34">
        <v>-5.6465569999999996</v>
      </c>
      <c r="E570" s="34">
        <v>6.137041</v>
      </c>
      <c r="I570" s="8"/>
    </row>
    <row r="571" spans="2:9" x14ac:dyDescent="0.2">
      <c r="B571" s="21">
        <v>11035</v>
      </c>
      <c r="C571" s="34">
        <v>27.449915000000001</v>
      </c>
      <c r="D571" s="34">
        <v>-5.8780219999999996</v>
      </c>
      <c r="E571" s="34">
        <v>6.0340819999999997</v>
      </c>
      <c r="I571" s="8"/>
    </row>
    <row r="572" spans="2:9" x14ac:dyDescent="0.2">
      <c r="B572" s="21">
        <v>11036</v>
      </c>
      <c r="C572" s="34">
        <v>27.449915000000001</v>
      </c>
      <c r="D572" s="34">
        <v>-6.101788</v>
      </c>
      <c r="E572" s="34">
        <v>5.9153169999999999</v>
      </c>
      <c r="I572" s="8"/>
    </row>
    <row r="573" spans="2:9" x14ac:dyDescent="0.2">
      <c r="B573" s="21">
        <v>11037</v>
      </c>
      <c r="C573" s="34">
        <v>27.449915000000001</v>
      </c>
      <c r="D573" s="34">
        <v>-6.3709689999999997</v>
      </c>
      <c r="E573" s="34">
        <v>5.7441570000000004</v>
      </c>
      <c r="I573" s="8"/>
    </row>
    <row r="574" spans="2:9" x14ac:dyDescent="0.2">
      <c r="B574" s="21">
        <v>11038</v>
      </c>
      <c r="C574" s="34">
        <v>27.449915000000001</v>
      </c>
      <c r="D574" s="34">
        <v>-6.6241779999999997</v>
      </c>
      <c r="E574" s="34">
        <v>5.5501500000000004</v>
      </c>
      <c r="I574" s="8"/>
    </row>
    <row r="575" spans="2:9" x14ac:dyDescent="0.2">
      <c r="B575" s="21">
        <v>11039</v>
      </c>
      <c r="C575" s="34">
        <v>27.449915000000001</v>
      </c>
      <c r="D575" s="34">
        <v>-6.8594819999999999</v>
      </c>
      <c r="E575" s="34">
        <v>5.3347759999999997</v>
      </c>
      <c r="I575" s="8"/>
    </row>
    <row r="576" spans="2:9" x14ac:dyDescent="0.2">
      <c r="B576" s="21">
        <v>11040</v>
      </c>
      <c r="C576" s="34">
        <v>27.449915000000001</v>
      </c>
      <c r="D576" s="34">
        <v>-7.0750840000000004</v>
      </c>
      <c r="E576" s="34">
        <v>5.0996810000000004</v>
      </c>
      <c r="I576" s="8"/>
    </row>
    <row r="577" spans="2:9" x14ac:dyDescent="0.2">
      <c r="B577" s="21">
        <v>11041</v>
      </c>
      <c r="C577" s="34">
        <v>27.449915000000001</v>
      </c>
      <c r="D577" s="34">
        <v>-7.2693370000000002</v>
      </c>
      <c r="E577" s="34">
        <v>4.84666</v>
      </c>
      <c r="I577" s="8"/>
    </row>
    <row r="578" spans="2:9" x14ac:dyDescent="0.2">
      <c r="B578" s="21">
        <v>11042</v>
      </c>
      <c r="C578" s="34">
        <v>27.449915000000001</v>
      </c>
      <c r="D578" s="34">
        <v>-7.4350300000000002</v>
      </c>
      <c r="E578" s="34">
        <v>4.5875320000000004</v>
      </c>
      <c r="I578" s="8"/>
    </row>
    <row r="579" spans="2:9" x14ac:dyDescent="0.2">
      <c r="B579" s="21">
        <v>11043</v>
      </c>
      <c r="C579" s="34">
        <v>27.449915000000001</v>
      </c>
      <c r="D579" s="34">
        <v>-7.5304180000000001</v>
      </c>
      <c r="E579" s="34">
        <v>4.4127080000000003</v>
      </c>
      <c r="I579" s="8"/>
    </row>
    <row r="580" spans="2:9" x14ac:dyDescent="0.2">
      <c r="B580" s="21">
        <v>11044</v>
      </c>
      <c r="C580" s="34">
        <v>27.449915000000001</v>
      </c>
      <c r="D580" s="34">
        <v>-7.6161300000000001</v>
      </c>
      <c r="E580" s="34">
        <v>4.2329410000000003</v>
      </c>
      <c r="I580" s="8"/>
    </row>
    <row r="581" spans="2:9" x14ac:dyDescent="0.2">
      <c r="B581" s="21">
        <v>11045</v>
      </c>
      <c r="C581" s="34">
        <v>27.449915000000001</v>
      </c>
      <c r="D581" s="34">
        <v>-7.7201009999999997</v>
      </c>
      <c r="E581" s="34">
        <v>3.971981</v>
      </c>
      <c r="I581" s="8"/>
    </row>
    <row r="582" spans="2:9" x14ac:dyDescent="0.2">
      <c r="B582" s="21">
        <v>11046</v>
      </c>
      <c r="C582" s="34">
        <v>27.449915000000001</v>
      </c>
      <c r="D582" s="34">
        <v>-7.804284</v>
      </c>
      <c r="E582" s="34">
        <v>3.7039650000000002</v>
      </c>
      <c r="I582" s="8"/>
    </row>
    <row r="583" spans="2:9" x14ac:dyDescent="0.2">
      <c r="B583" s="21">
        <v>11047</v>
      </c>
      <c r="C583" s="34">
        <v>27.449915000000001</v>
      </c>
      <c r="D583" s="34">
        <v>-7.8809009999999997</v>
      </c>
      <c r="E583" s="34">
        <v>3.4336359999999999</v>
      </c>
      <c r="I583" s="8"/>
    </row>
    <row r="584" spans="2:9" x14ac:dyDescent="0.2">
      <c r="B584" s="21">
        <v>11048</v>
      </c>
      <c r="C584" s="34">
        <v>27.449915000000001</v>
      </c>
      <c r="D584" s="34">
        <v>-7.9541370000000002</v>
      </c>
      <c r="E584" s="34">
        <v>3.162372</v>
      </c>
      <c r="I584" s="8"/>
    </row>
    <row r="585" spans="2:9" x14ac:dyDescent="0.2">
      <c r="B585" s="21">
        <v>11049</v>
      </c>
      <c r="C585" s="34">
        <v>27.449915000000001</v>
      </c>
      <c r="D585" s="34">
        <v>-8.0239619999999992</v>
      </c>
      <c r="E585" s="34">
        <v>2.890209</v>
      </c>
      <c r="I585" s="8"/>
    </row>
    <row r="586" spans="2:9" x14ac:dyDescent="0.2">
      <c r="B586" s="21">
        <v>11050</v>
      </c>
      <c r="C586" s="34">
        <v>27.449915000000001</v>
      </c>
      <c r="D586" s="34">
        <v>-8.0685079999999996</v>
      </c>
      <c r="E586" s="34">
        <v>2.7087219999999999</v>
      </c>
      <c r="I586" s="8"/>
    </row>
    <row r="587" spans="2:9" x14ac:dyDescent="0.2">
      <c r="B587" s="21">
        <v>11051</v>
      </c>
      <c r="C587" s="34">
        <v>27.449915000000001</v>
      </c>
      <c r="D587" s="34">
        <v>-8.1115370000000002</v>
      </c>
      <c r="E587" s="34">
        <v>2.5268700000000002</v>
      </c>
      <c r="I587" s="8"/>
    </row>
    <row r="588" spans="2:9" x14ac:dyDescent="0.2">
      <c r="B588" s="21">
        <v>11052</v>
      </c>
      <c r="C588" s="34">
        <v>27.449915000000001</v>
      </c>
      <c r="D588" s="34">
        <v>-8.1740300000000001</v>
      </c>
      <c r="E588" s="34">
        <v>2.2497820000000002</v>
      </c>
      <c r="I588" s="8"/>
    </row>
    <row r="589" spans="2:9" x14ac:dyDescent="0.2">
      <c r="B589" s="21">
        <v>11053</v>
      </c>
      <c r="C589" s="34">
        <v>27.449915000000001</v>
      </c>
      <c r="D589" s="34">
        <v>-8.2330020000000008</v>
      </c>
      <c r="E589" s="34">
        <v>1.971924</v>
      </c>
      <c r="I589" s="8"/>
    </row>
    <row r="590" spans="2:9" x14ac:dyDescent="0.2">
      <c r="B590" s="21">
        <v>11054</v>
      </c>
      <c r="C590" s="34">
        <v>27.449915000000001</v>
      </c>
      <c r="D590" s="34">
        <v>-8.2884440000000001</v>
      </c>
      <c r="E590" s="34">
        <v>1.6933389999999999</v>
      </c>
      <c r="I590" s="8"/>
    </row>
    <row r="591" spans="2:9" x14ac:dyDescent="0.2">
      <c r="B591" s="21">
        <v>11055</v>
      </c>
      <c r="C591" s="34">
        <v>27.449915000000001</v>
      </c>
      <c r="D591" s="34">
        <v>-8.3403469999999995</v>
      </c>
      <c r="E591" s="34">
        <v>1.4140740000000001</v>
      </c>
      <c r="I591" s="8"/>
    </row>
    <row r="592" spans="2:9" x14ac:dyDescent="0.2">
      <c r="B592" s="21">
        <v>11056</v>
      </c>
      <c r="C592" s="34">
        <v>27.449915000000001</v>
      </c>
      <c r="D592" s="34">
        <v>-8.3887009999999993</v>
      </c>
      <c r="E592" s="34">
        <v>1.134172</v>
      </c>
      <c r="I592" s="8"/>
    </row>
    <row r="593" spans="2:9" x14ac:dyDescent="0.2">
      <c r="B593" s="21">
        <v>11057</v>
      </c>
      <c r="C593" s="34">
        <v>27.449915000000001</v>
      </c>
      <c r="D593" s="34">
        <v>-8.4223680000000005</v>
      </c>
      <c r="E593" s="34">
        <v>0.92556000000000005</v>
      </c>
      <c r="I593" s="8"/>
    </row>
    <row r="594" spans="2:9" x14ac:dyDescent="0.2">
      <c r="B594" s="21">
        <v>11058</v>
      </c>
      <c r="C594" s="34">
        <v>27.449915000000001</v>
      </c>
      <c r="D594" s="34">
        <v>-8.4647790000000001</v>
      </c>
      <c r="E594" s="34">
        <v>0.64283699999999999</v>
      </c>
      <c r="I594" s="8"/>
    </row>
    <row r="595" spans="2:9" x14ac:dyDescent="0.2">
      <c r="B595" s="21">
        <v>11059</v>
      </c>
      <c r="C595" s="34">
        <v>27.449915000000001</v>
      </c>
      <c r="D595" s="34">
        <v>-8.5035749999999997</v>
      </c>
      <c r="E595" s="34">
        <v>0.35959600000000003</v>
      </c>
      <c r="I595" s="8"/>
    </row>
    <row r="596" spans="2:9" x14ac:dyDescent="0.2">
      <c r="B596" s="21">
        <v>11060</v>
      </c>
      <c r="C596" s="34">
        <v>27.449915000000001</v>
      </c>
      <c r="D596" s="34">
        <v>-8.5319409999999998</v>
      </c>
      <c r="E596" s="34">
        <v>0.13320699999999999</v>
      </c>
      <c r="I596" s="8"/>
    </row>
    <row r="597" spans="2:9" x14ac:dyDescent="0.2">
      <c r="B597" s="21">
        <v>11061</v>
      </c>
      <c r="C597" s="34">
        <v>27.449915000000001</v>
      </c>
      <c r="D597" s="34">
        <v>-8.5579970000000003</v>
      </c>
      <c r="E597" s="34">
        <v>-9.3460000000000001E-2</v>
      </c>
      <c r="I597" s="8"/>
    </row>
    <row r="598" spans="2:9" x14ac:dyDescent="0.2">
      <c r="B598" s="21" t="s">
        <v>250</v>
      </c>
      <c r="C598" s="34"/>
      <c r="D598" s="34"/>
      <c r="E598" s="34"/>
      <c r="I598" s="8"/>
    </row>
    <row r="599" spans="2:9" x14ac:dyDescent="0.2">
      <c r="B599" s="21">
        <v>11100</v>
      </c>
      <c r="C599" s="34">
        <v>30.249911000000001</v>
      </c>
      <c r="D599" s="34">
        <v>0</v>
      </c>
      <c r="E599" s="34">
        <v>0.248504</v>
      </c>
      <c r="I599" s="8"/>
    </row>
    <row r="600" spans="2:9" x14ac:dyDescent="0.2">
      <c r="B600" s="21">
        <v>11101</v>
      </c>
      <c r="C600" s="34">
        <v>30.249911000000001</v>
      </c>
      <c r="D600" s="34">
        <v>-5.4968999999999997E-2</v>
      </c>
      <c r="E600" s="34">
        <v>0.58715399999999995</v>
      </c>
      <c r="I600" s="8"/>
    </row>
    <row r="601" spans="2:9" x14ac:dyDescent="0.2">
      <c r="B601" s="21">
        <v>11102</v>
      </c>
      <c r="C601" s="34">
        <v>30.249911000000001</v>
      </c>
      <c r="D601" s="34">
        <v>-0.113783</v>
      </c>
      <c r="E601" s="34">
        <v>0.92515800000000004</v>
      </c>
      <c r="I601" s="8"/>
    </row>
    <row r="602" spans="2:9" x14ac:dyDescent="0.2">
      <c r="B602" s="21">
        <v>11103</v>
      </c>
      <c r="C602" s="34">
        <v>30.249911000000001</v>
      </c>
      <c r="D602" s="34">
        <v>-0.17643500000000001</v>
      </c>
      <c r="E602" s="34">
        <v>1.262472</v>
      </c>
      <c r="I602" s="8"/>
    </row>
    <row r="603" spans="2:9" x14ac:dyDescent="0.2">
      <c r="B603" s="21">
        <v>11104</v>
      </c>
      <c r="C603" s="34">
        <v>30.249911000000001</v>
      </c>
      <c r="D603" s="34">
        <v>-0.21168600000000001</v>
      </c>
      <c r="E603" s="34">
        <v>1.443435</v>
      </c>
      <c r="I603" s="8"/>
    </row>
    <row r="604" spans="2:9" x14ac:dyDescent="0.2">
      <c r="B604" s="21">
        <v>11105</v>
      </c>
      <c r="C604" s="34">
        <v>30.249911000000001</v>
      </c>
      <c r="D604" s="34">
        <v>-0.24804100000000001</v>
      </c>
      <c r="E604" s="34">
        <v>1.62418</v>
      </c>
      <c r="I604" s="8"/>
    </row>
    <row r="605" spans="2:9" x14ac:dyDescent="0.2">
      <c r="B605" s="21">
        <v>11106</v>
      </c>
      <c r="C605" s="34">
        <v>30.249911000000001</v>
      </c>
      <c r="D605" s="34">
        <v>-0.30427399999999999</v>
      </c>
      <c r="E605" s="34">
        <v>1.893154</v>
      </c>
      <c r="I605" s="8"/>
    </row>
    <row r="606" spans="2:9" x14ac:dyDescent="0.2">
      <c r="B606" s="21">
        <v>11107</v>
      </c>
      <c r="C606" s="34">
        <v>30.249911000000001</v>
      </c>
      <c r="D606" s="34">
        <v>-0.362954</v>
      </c>
      <c r="E606" s="34">
        <v>2.1616050000000002</v>
      </c>
      <c r="I606" s="8"/>
    </row>
    <row r="607" spans="2:9" x14ac:dyDescent="0.2">
      <c r="B607" s="21">
        <v>11108</v>
      </c>
      <c r="C607" s="34">
        <v>30.249911000000001</v>
      </c>
      <c r="D607" s="34">
        <v>-0.42407600000000001</v>
      </c>
      <c r="E607" s="34">
        <v>2.4295110000000002</v>
      </c>
      <c r="I607" s="8"/>
    </row>
    <row r="608" spans="2:9" x14ac:dyDescent="0.2">
      <c r="B608" s="21">
        <v>11109</v>
      </c>
      <c r="C608" s="34">
        <v>30.249911000000001</v>
      </c>
      <c r="D608" s="34">
        <v>-0.48763400000000001</v>
      </c>
      <c r="E608" s="34">
        <v>2.69685</v>
      </c>
      <c r="I608" s="8"/>
    </row>
    <row r="609" spans="2:9" x14ac:dyDescent="0.2">
      <c r="B609" s="21">
        <v>11110</v>
      </c>
      <c r="C609" s="34">
        <v>30.249911000000001</v>
      </c>
      <c r="D609" s="34">
        <v>-0.55504799999999999</v>
      </c>
      <c r="E609" s="34">
        <v>2.9692500000000002</v>
      </c>
      <c r="I609" s="8"/>
    </row>
    <row r="610" spans="2:9" x14ac:dyDescent="0.2">
      <c r="B610" s="21">
        <v>11111</v>
      </c>
      <c r="C610" s="34">
        <v>30.249911000000001</v>
      </c>
      <c r="D610" s="34">
        <v>-0.62499300000000002</v>
      </c>
      <c r="E610" s="34">
        <v>3.2410109999999999</v>
      </c>
      <c r="I610" s="8"/>
    </row>
    <row r="611" spans="2:9" x14ac:dyDescent="0.2">
      <c r="B611" s="21">
        <v>11112</v>
      </c>
      <c r="C611" s="34">
        <v>30.249911000000001</v>
      </c>
      <c r="D611" s="34">
        <v>-0.70527099999999998</v>
      </c>
      <c r="E611" s="34">
        <v>3.5404</v>
      </c>
      <c r="I611" s="8"/>
    </row>
    <row r="612" spans="2:9" x14ac:dyDescent="0.2">
      <c r="B612" s="21">
        <v>11113</v>
      </c>
      <c r="C612" s="34">
        <v>30.249911000000001</v>
      </c>
      <c r="D612" s="34">
        <v>-0.80031399999999997</v>
      </c>
      <c r="E612" s="34">
        <v>3.8353440000000001</v>
      </c>
      <c r="I612" s="8"/>
    </row>
    <row r="613" spans="2:9" x14ac:dyDescent="0.2">
      <c r="B613" s="21">
        <v>11114</v>
      </c>
      <c r="C613" s="34">
        <v>30.249911000000001</v>
      </c>
      <c r="D613" s="34">
        <v>-0.91959299999999999</v>
      </c>
      <c r="E613" s="34">
        <v>4.1213439999999997</v>
      </c>
      <c r="I613" s="8"/>
    </row>
    <row r="614" spans="2:9" x14ac:dyDescent="0.2">
      <c r="B614" s="21">
        <v>11115</v>
      </c>
      <c r="C614" s="34">
        <v>30.249911000000001</v>
      </c>
      <c r="D614" s="34">
        <v>-1.0623260000000001</v>
      </c>
      <c r="E614" s="34">
        <v>4.3963910000000004</v>
      </c>
      <c r="I614" s="8"/>
    </row>
    <row r="615" spans="2:9" x14ac:dyDescent="0.2">
      <c r="B615" s="21">
        <v>11116</v>
      </c>
      <c r="C615" s="34">
        <v>30.249911000000001</v>
      </c>
      <c r="D615" s="34">
        <v>-1.2026269999999999</v>
      </c>
      <c r="E615" s="34">
        <v>4.6220290000000004</v>
      </c>
      <c r="I615" s="8"/>
    </row>
    <row r="616" spans="2:9" x14ac:dyDescent="0.2">
      <c r="B616" s="21">
        <v>11117</v>
      </c>
      <c r="C616" s="34">
        <v>30.249911000000001</v>
      </c>
      <c r="D616" s="34">
        <v>-1.3587199999999999</v>
      </c>
      <c r="E616" s="34">
        <v>4.8370439999999997</v>
      </c>
      <c r="I616" s="8"/>
    </row>
    <row r="617" spans="2:9" x14ac:dyDescent="0.2">
      <c r="B617" s="21">
        <v>11118</v>
      </c>
      <c r="C617" s="34">
        <v>30.249911000000001</v>
      </c>
      <c r="D617" s="34">
        <v>-1.5676060000000001</v>
      </c>
      <c r="E617" s="34">
        <v>5.0814899999999996</v>
      </c>
      <c r="I617" s="8"/>
    </row>
    <row r="618" spans="2:9" x14ac:dyDescent="0.2">
      <c r="B618" s="21">
        <v>11119</v>
      </c>
      <c r="C618" s="34">
        <v>30.249911000000001</v>
      </c>
      <c r="D618" s="34">
        <v>-1.7968770000000001</v>
      </c>
      <c r="E618" s="34">
        <v>5.3069259999999998</v>
      </c>
      <c r="I618" s="8"/>
    </row>
    <row r="619" spans="2:9" x14ac:dyDescent="0.2">
      <c r="B619" s="21">
        <v>11120</v>
      </c>
      <c r="C619" s="34">
        <v>30.249911000000001</v>
      </c>
      <c r="D619" s="34">
        <v>-2.030497</v>
      </c>
      <c r="E619" s="34">
        <v>5.500794</v>
      </c>
      <c r="I619" s="8"/>
    </row>
    <row r="620" spans="2:9" x14ac:dyDescent="0.2">
      <c r="B620" s="21">
        <v>11121</v>
      </c>
      <c r="C620" s="34">
        <v>30.249911000000001</v>
      </c>
      <c r="D620" s="34">
        <v>-2.2791869999999999</v>
      </c>
      <c r="E620" s="34">
        <v>5.6749070000000001</v>
      </c>
      <c r="I620" s="8"/>
    </row>
    <row r="621" spans="2:9" x14ac:dyDescent="0.2">
      <c r="B621" s="21">
        <v>11122</v>
      </c>
      <c r="C621" s="34">
        <v>30.249911000000001</v>
      </c>
      <c r="D621" s="34">
        <v>-2.541283</v>
      </c>
      <c r="E621" s="34">
        <v>5.8281010000000002</v>
      </c>
      <c r="I621" s="8"/>
    </row>
    <row r="622" spans="2:9" x14ac:dyDescent="0.2">
      <c r="B622" s="21">
        <v>11123</v>
      </c>
      <c r="C622" s="34">
        <v>30.249911000000001</v>
      </c>
      <c r="D622" s="34">
        <v>-2.815029</v>
      </c>
      <c r="E622" s="34">
        <v>5.9593480000000003</v>
      </c>
      <c r="I622" s="8"/>
    </row>
    <row r="623" spans="2:9" x14ac:dyDescent="0.2">
      <c r="B623" s="21">
        <v>11124</v>
      </c>
      <c r="C623" s="34">
        <v>30.249911000000001</v>
      </c>
      <c r="D623" s="34">
        <v>-3.0985909999999999</v>
      </c>
      <c r="E623" s="34">
        <v>6.0677690000000002</v>
      </c>
      <c r="I623" s="8"/>
    </row>
    <row r="624" spans="2:9" x14ac:dyDescent="0.2">
      <c r="B624" s="21">
        <v>11125</v>
      </c>
      <c r="C624" s="34">
        <v>30.249911000000001</v>
      </c>
      <c r="D624" s="34">
        <v>-3.390069</v>
      </c>
      <c r="E624" s="34">
        <v>6.1526389999999997</v>
      </c>
      <c r="I624" s="8"/>
    </row>
    <row r="625" spans="2:9" x14ac:dyDescent="0.2">
      <c r="B625" s="21">
        <v>11126</v>
      </c>
      <c r="C625" s="34">
        <v>30.249911000000001</v>
      </c>
      <c r="D625" s="34">
        <v>-3.582722</v>
      </c>
      <c r="E625" s="34">
        <v>6.1948730000000003</v>
      </c>
      <c r="I625" s="8"/>
    </row>
    <row r="626" spans="2:9" x14ac:dyDescent="0.2">
      <c r="B626" s="21">
        <v>11127</v>
      </c>
      <c r="C626" s="34">
        <v>30.249911000000001</v>
      </c>
      <c r="D626" s="34">
        <v>-3.7773469999999998</v>
      </c>
      <c r="E626" s="34">
        <v>6.2268080000000001</v>
      </c>
      <c r="I626" s="8"/>
    </row>
    <row r="627" spans="2:9" x14ac:dyDescent="0.2">
      <c r="B627" s="21">
        <v>11128</v>
      </c>
      <c r="C627" s="34">
        <v>30.249911000000001</v>
      </c>
      <c r="D627" s="34">
        <v>-4.0275910000000001</v>
      </c>
      <c r="E627" s="34">
        <v>6.2524550000000003</v>
      </c>
      <c r="I627" s="8"/>
    </row>
    <row r="628" spans="2:9" x14ac:dyDescent="0.2">
      <c r="B628" s="21">
        <v>11129</v>
      </c>
      <c r="C628" s="34">
        <v>30.249911000000001</v>
      </c>
      <c r="D628" s="34">
        <v>-4.2789989999999998</v>
      </c>
      <c r="E628" s="34">
        <v>6.2610809999999999</v>
      </c>
      <c r="I628" s="8"/>
    </row>
    <row r="629" spans="2:9" x14ac:dyDescent="0.2">
      <c r="B629" s="21">
        <v>11130</v>
      </c>
      <c r="C629" s="34">
        <v>30.249911000000001</v>
      </c>
      <c r="D629" s="34">
        <v>-4.5548580000000003</v>
      </c>
      <c r="E629" s="34">
        <v>6.2509490000000003</v>
      </c>
      <c r="I629" s="8"/>
    </row>
    <row r="630" spans="2:9" x14ac:dyDescent="0.2">
      <c r="B630" s="21">
        <v>11131</v>
      </c>
      <c r="C630" s="34">
        <v>30.249911000000001</v>
      </c>
      <c r="D630" s="34">
        <v>-4.829199</v>
      </c>
      <c r="E630" s="34">
        <v>6.2203109999999997</v>
      </c>
      <c r="I630" s="8"/>
    </row>
    <row r="631" spans="2:9" x14ac:dyDescent="0.2">
      <c r="B631" s="21">
        <v>11132</v>
      </c>
      <c r="C631" s="34">
        <v>30.249911000000001</v>
      </c>
      <c r="D631" s="34">
        <v>-5.1005010000000004</v>
      </c>
      <c r="E631" s="34">
        <v>6.1693550000000004</v>
      </c>
      <c r="I631" s="8"/>
    </row>
    <row r="632" spans="2:9" x14ac:dyDescent="0.2">
      <c r="B632" s="21">
        <v>11133</v>
      </c>
      <c r="C632" s="34">
        <v>30.249911000000001</v>
      </c>
      <c r="D632" s="34">
        <v>-5.3672630000000003</v>
      </c>
      <c r="E632" s="34">
        <v>6.098363</v>
      </c>
      <c r="I632" s="8"/>
    </row>
    <row r="633" spans="2:9" x14ac:dyDescent="0.2">
      <c r="B633" s="21">
        <v>11134</v>
      </c>
      <c r="C633" s="34">
        <v>30.249911000000001</v>
      </c>
      <c r="D633" s="34">
        <v>-5.5930590000000002</v>
      </c>
      <c r="E633" s="34">
        <v>6.0211519999999998</v>
      </c>
      <c r="I633" s="8"/>
    </row>
    <row r="634" spans="2:9" x14ac:dyDescent="0.2">
      <c r="B634" s="21">
        <v>11135</v>
      </c>
      <c r="C634" s="34">
        <v>30.249911000000001</v>
      </c>
      <c r="D634" s="34">
        <v>-5.8134230000000002</v>
      </c>
      <c r="E634" s="34">
        <v>5.9295809999999998</v>
      </c>
      <c r="I634" s="8"/>
    </row>
    <row r="635" spans="2:9" x14ac:dyDescent="0.2">
      <c r="B635" s="21">
        <v>11136</v>
      </c>
      <c r="C635" s="34">
        <v>30.249911000000001</v>
      </c>
      <c r="D635" s="34">
        <v>-6.0274419999999997</v>
      </c>
      <c r="E635" s="34">
        <v>5.8240299999999996</v>
      </c>
      <c r="I635" s="8"/>
    </row>
    <row r="636" spans="2:9" x14ac:dyDescent="0.2">
      <c r="B636" s="21">
        <v>11137</v>
      </c>
      <c r="C636" s="34">
        <v>30.249911000000001</v>
      </c>
      <c r="D636" s="34">
        <v>-6.3075770000000002</v>
      </c>
      <c r="E636" s="34">
        <v>5.6582939999999997</v>
      </c>
      <c r="I636" s="8"/>
    </row>
    <row r="637" spans="2:9" x14ac:dyDescent="0.2">
      <c r="B637" s="21">
        <v>11138</v>
      </c>
      <c r="C637" s="34">
        <v>30.249911000000001</v>
      </c>
      <c r="D637" s="34">
        <v>-6.5721030000000003</v>
      </c>
      <c r="E637" s="34">
        <v>5.4686380000000003</v>
      </c>
      <c r="I637" s="8"/>
    </row>
    <row r="638" spans="2:9" x14ac:dyDescent="0.2">
      <c r="B638" s="21">
        <v>11139</v>
      </c>
      <c r="C638" s="34">
        <v>30.249911000000001</v>
      </c>
      <c r="D638" s="34">
        <v>-6.8189840000000004</v>
      </c>
      <c r="E638" s="34">
        <v>5.2565220000000004</v>
      </c>
      <c r="I638" s="8"/>
    </row>
    <row r="639" spans="2:9" x14ac:dyDescent="0.2">
      <c r="B639" s="21">
        <v>11140</v>
      </c>
      <c r="C639" s="34">
        <v>30.249911000000001</v>
      </c>
      <c r="D639" s="34">
        <v>-7.0463190000000004</v>
      </c>
      <c r="E639" s="34">
        <v>5.0235789999999998</v>
      </c>
      <c r="I639" s="8"/>
    </row>
    <row r="640" spans="2:9" x14ac:dyDescent="0.2">
      <c r="B640" s="21">
        <v>11141</v>
      </c>
      <c r="C640" s="34">
        <v>30.249911000000001</v>
      </c>
      <c r="D640" s="34">
        <v>-7.2523580000000001</v>
      </c>
      <c r="E640" s="34">
        <v>4.771604</v>
      </c>
      <c r="I640" s="8"/>
    </row>
    <row r="641" spans="2:9" x14ac:dyDescent="0.2">
      <c r="B641" s="21">
        <v>11142</v>
      </c>
      <c r="C641" s="34">
        <v>30.249911000000001</v>
      </c>
      <c r="D641" s="34">
        <v>-7.3745950000000002</v>
      </c>
      <c r="E641" s="34">
        <v>4.5977870000000003</v>
      </c>
      <c r="I641" s="8"/>
    </row>
    <row r="642" spans="2:9" x14ac:dyDescent="0.2">
      <c r="B642" s="21">
        <v>11143</v>
      </c>
      <c r="C642" s="34">
        <v>30.249911000000001</v>
      </c>
      <c r="D642" s="34">
        <v>-7.4866770000000002</v>
      </c>
      <c r="E642" s="34">
        <v>4.4172549999999999</v>
      </c>
      <c r="I642" s="8"/>
    </row>
    <row r="643" spans="2:9" x14ac:dyDescent="0.2">
      <c r="B643" s="21">
        <v>11144</v>
      </c>
      <c r="C643" s="34">
        <v>30.249911000000001</v>
      </c>
      <c r="D643" s="34">
        <v>-7.573518</v>
      </c>
      <c r="E643" s="34">
        <v>4.2592930000000004</v>
      </c>
      <c r="I643" s="8"/>
    </row>
    <row r="644" spans="2:9" x14ac:dyDescent="0.2">
      <c r="B644" s="21">
        <v>11145</v>
      </c>
      <c r="C644" s="34">
        <v>30.249911000000001</v>
      </c>
      <c r="D644" s="34">
        <v>-7.6525819999999998</v>
      </c>
      <c r="E644" s="34">
        <v>4.0972989999999996</v>
      </c>
      <c r="I644" s="8"/>
    </row>
    <row r="645" spans="2:9" x14ac:dyDescent="0.2">
      <c r="B645" s="21">
        <v>11146</v>
      </c>
      <c r="C645" s="34">
        <v>30.249911000000001</v>
      </c>
      <c r="D645" s="34">
        <v>-7.7825319999999998</v>
      </c>
      <c r="E645" s="34">
        <v>3.7746189999999999</v>
      </c>
      <c r="I645" s="8"/>
    </row>
    <row r="646" spans="2:9" x14ac:dyDescent="0.2">
      <c r="B646" s="21">
        <v>11147</v>
      </c>
      <c r="C646" s="34">
        <v>30.249911000000001</v>
      </c>
      <c r="D646" s="34">
        <v>-7.8835189999999997</v>
      </c>
      <c r="E646" s="34">
        <v>3.441681</v>
      </c>
      <c r="I646" s="8"/>
    </row>
    <row r="647" spans="2:9" x14ac:dyDescent="0.2">
      <c r="B647" s="21">
        <v>11148</v>
      </c>
      <c r="C647" s="34">
        <v>30.249911000000001</v>
      </c>
      <c r="D647" s="34">
        <v>-7.9736799999999999</v>
      </c>
      <c r="E647" s="34">
        <v>3.1055760000000001</v>
      </c>
      <c r="I647" s="8"/>
    </row>
    <row r="648" spans="2:9" x14ac:dyDescent="0.2">
      <c r="B648" s="21">
        <v>11149</v>
      </c>
      <c r="C648" s="34">
        <v>30.249911000000001</v>
      </c>
      <c r="D648" s="34">
        <v>-8.0585830000000005</v>
      </c>
      <c r="E648" s="34">
        <v>2.7681049999999998</v>
      </c>
      <c r="I648" s="8"/>
    </row>
    <row r="649" spans="2:9" x14ac:dyDescent="0.2">
      <c r="B649" s="21">
        <v>11150</v>
      </c>
      <c r="C649" s="34">
        <v>30.249911000000001</v>
      </c>
      <c r="D649" s="34">
        <v>-8.1266789999999993</v>
      </c>
      <c r="E649" s="34">
        <v>2.4799090000000001</v>
      </c>
      <c r="I649" s="8"/>
    </row>
    <row r="650" spans="2:9" x14ac:dyDescent="0.2">
      <c r="B650" s="21">
        <v>11151</v>
      </c>
      <c r="C650" s="34">
        <v>30.249911000000001</v>
      </c>
      <c r="D650" s="34">
        <v>-8.1909399999999994</v>
      </c>
      <c r="E650" s="34">
        <v>2.1908340000000002</v>
      </c>
      <c r="I650" s="8"/>
    </row>
    <row r="651" spans="2:9" x14ac:dyDescent="0.2">
      <c r="B651" s="21">
        <v>11152</v>
      </c>
      <c r="C651" s="34">
        <v>30.249911000000001</v>
      </c>
      <c r="D651" s="34">
        <v>-8.2513559999999995</v>
      </c>
      <c r="E651" s="34">
        <v>1.9009309999999999</v>
      </c>
      <c r="I651" s="8"/>
    </row>
    <row r="652" spans="2:9" x14ac:dyDescent="0.2">
      <c r="B652" s="21">
        <v>11153</v>
      </c>
      <c r="C652" s="34">
        <v>30.249911000000001</v>
      </c>
      <c r="D652" s="34">
        <v>-8.3079160000000005</v>
      </c>
      <c r="E652" s="34">
        <v>1.6102510000000001</v>
      </c>
      <c r="I652" s="8"/>
    </row>
    <row r="653" spans="2:9" x14ac:dyDescent="0.2">
      <c r="B653" s="21">
        <v>11154</v>
      </c>
      <c r="C653" s="34">
        <v>30.249911000000001</v>
      </c>
      <c r="D653" s="34">
        <v>-8.3581509999999994</v>
      </c>
      <c r="E653" s="34">
        <v>1.3329500000000001</v>
      </c>
      <c r="I653" s="8"/>
    </row>
    <row r="654" spans="2:9" x14ac:dyDescent="0.2">
      <c r="B654" s="21">
        <v>11155</v>
      </c>
      <c r="C654" s="34">
        <v>30.249911000000001</v>
      </c>
      <c r="D654" s="34">
        <v>-8.4048770000000008</v>
      </c>
      <c r="E654" s="34">
        <v>1.0550360000000001</v>
      </c>
      <c r="I654" s="8"/>
    </row>
    <row r="655" spans="2:9" x14ac:dyDescent="0.2">
      <c r="B655" s="21">
        <v>11156</v>
      </c>
      <c r="C655" s="34">
        <v>30.249911000000001</v>
      </c>
      <c r="D655" s="34">
        <v>-8.4517489999999995</v>
      </c>
      <c r="E655" s="34">
        <v>0.75182300000000002</v>
      </c>
      <c r="I655" s="8"/>
    </row>
    <row r="656" spans="2:9" x14ac:dyDescent="0.2">
      <c r="B656" s="21">
        <v>11157</v>
      </c>
      <c r="C656" s="34">
        <v>30.249911000000001</v>
      </c>
      <c r="D656" s="34">
        <v>-8.4944439999999997</v>
      </c>
      <c r="E656" s="34">
        <v>0.447994</v>
      </c>
      <c r="I656" s="8"/>
    </row>
    <row r="657" spans="2:9" x14ac:dyDescent="0.2">
      <c r="B657" s="21">
        <v>11158</v>
      </c>
      <c r="C657" s="34">
        <v>30.249911000000001</v>
      </c>
      <c r="D657" s="34">
        <v>-8.5329529999999991</v>
      </c>
      <c r="E657" s="34">
        <v>0.14360600000000001</v>
      </c>
      <c r="I657" s="8"/>
    </row>
    <row r="658" spans="2:9" x14ac:dyDescent="0.2">
      <c r="B658" s="21">
        <v>11159</v>
      </c>
      <c r="C658" s="34">
        <v>30.249911000000001</v>
      </c>
      <c r="D658" s="34">
        <v>-8.5579970000000003</v>
      </c>
      <c r="E658" s="34">
        <v>-7.5073000000000001E-2</v>
      </c>
      <c r="I658" s="8"/>
    </row>
    <row r="659" spans="2:9" x14ac:dyDescent="0.2">
      <c r="B659" s="21" t="s">
        <v>251</v>
      </c>
      <c r="C659" s="34"/>
      <c r="D659" s="34"/>
      <c r="E659" s="34"/>
      <c r="I659" s="8"/>
    </row>
    <row r="660" spans="2:9" x14ac:dyDescent="0.2">
      <c r="B660" s="21">
        <v>11200</v>
      </c>
      <c r="C660" s="34">
        <v>32.999909000000002</v>
      </c>
      <c r="D660" s="34">
        <v>0</v>
      </c>
      <c r="E660" s="34">
        <v>0.26673400000000003</v>
      </c>
      <c r="I660" s="8"/>
    </row>
    <row r="661" spans="2:9" x14ac:dyDescent="0.2">
      <c r="B661" s="21">
        <v>11201</v>
      </c>
      <c r="C661" s="34">
        <v>32.999909000000002</v>
      </c>
      <c r="D661" s="34">
        <v>-5.7301999999999999E-2</v>
      </c>
      <c r="E661" s="34">
        <v>0.60934100000000002</v>
      </c>
      <c r="I661" s="8"/>
    </row>
    <row r="662" spans="2:9" x14ac:dyDescent="0.2">
      <c r="B662" s="21">
        <v>11202</v>
      </c>
      <c r="C662" s="34">
        <v>32.999909000000002</v>
      </c>
      <c r="D662" s="34">
        <v>-0.118404</v>
      </c>
      <c r="E662" s="34">
        <v>0.951291</v>
      </c>
      <c r="I662" s="8"/>
    </row>
    <row r="663" spans="2:9" x14ac:dyDescent="0.2">
      <c r="B663" s="21">
        <v>11203</v>
      </c>
      <c r="C663" s="34">
        <v>32.999909000000002</v>
      </c>
      <c r="D663" s="34">
        <v>-0.18329699999999999</v>
      </c>
      <c r="E663" s="34">
        <v>1.2925409999999999</v>
      </c>
      <c r="I663" s="8"/>
    </row>
    <row r="664" spans="2:9" x14ac:dyDescent="0.2">
      <c r="B664" s="21">
        <v>11204</v>
      </c>
      <c r="C664" s="34">
        <v>32.999909000000002</v>
      </c>
      <c r="D664" s="34">
        <v>-0.23521700000000001</v>
      </c>
      <c r="E664" s="34">
        <v>1.551742</v>
      </c>
      <c r="I664" s="8"/>
    </row>
    <row r="665" spans="2:9" x14ac:dyDescent="0.2">
      <c r="B665" s="21">
        <v>11205</v>
      </c>
      <c r="C665" s="34">
        <v>32.999909000000002</v>
      </c>
      <c r="D665" s="34">
        <v>-0.29786600000000002</v>
      </c>
      <c r="E665" s="34">
        <v>1.8503700000000001</v>
      </c>
      <c r="I665" s="8"/>
    </row>
    <row r="666" spans="2:9" x14ac:dyDescent="0.2">
      <c r="B666" s="21">
        <v>11206</v>
      </c>
      <c r="C666" s="34">
        <v>32.999909000000002</v>
      </c>
      <c r="D666" s="34">
        <v>-0.36342400000000002</v>
      </c>
      <c r="E666" s="34">
        <v>2.1483720000000002</v>
      </c>
      <c r="I666" s="8"/>
    </row>
    <row r="667" spans="2:9" x14ac:dyDescent="0.2">
      <c r="B667" s="21">
        <v>11207</v>
      </c>
      <c r="C667" s="34">
        <v>32.999909000000002</v>
      </c>
      <c r="D667" s="34">
        <v>-0.43188399999999999</v>
      </c>
      <c r="E667" s="34">
        <v>2.445722</v>
      </c>
      <c r="I667" s="8"/>
    </row>
    <row r="668" spans="2:9" x14ac:dyDescent="0.2">
      <c r="B668" s="21">
        <v>11208</v>
      </c>
      <c r="C668" s="34">
        <v>32.999909000000002</v>
      </c>
      <c r="D668" s="34">
        <v>-0.50324100000000005</v>
      </c>
      <c r="E668" s="34">
        <v>2.7423899999999999</v>
      </c>
      <c r="I668" s="8"/>
    </row>
    <row r="669" spans="2:9" x14ac:dyDescent="0.2">
      <c r="B669" s="21">
        <v>11209</v>
      </c>
      <c r="C669" s="34">
        <v>32.999909000000002</v>
      </c>
      <c r="D669" s="34">
        <v>-0.56374599999999997</v>
      </c>
      <c r="E669" s="34">
        <v>2.9844870000000001</v>
      </c>
      <c r="I669" s="8"/>
    </row>
    <row r="670" spans="2:9" x14ac:dyDescent="0.2">
      <c r="B670" s="21">
        <v>11210</v>
      </c>
      <c r="C670" s="34">
        <v>32.999909000000002</v>
      </c>
      <c r="D670" s="34">
        <v>-0.62483500000000003</v>
      </c>
      <c r="E670" s="34">
        <v>3.2264349999999999</v>
      </c>
      <c r="I670" s="8"/>
    </row>
    <row r="671" spans="2:9" x14ac:dyDescent="0.2">
      <c r="B671" s="21">
        <v>11211</v>
      </c>
      <c r="C671" s="34">
        <v>32.999909000000002</v>
      </c>
      <c r="D671" s="34">
        <v>-0.72480699999999998</v>
      </c>
      <c r="E671" s="34">
        <v>3.5553710000000001</v>
      </c>
      <c r="I671" s="8"/>
    </row>
    <row r="672" spans="2:9" x14ac:dyDescent="0.2">
      <c r="B672" s="21">
        <v>11212</v>
      </c>
      <c r="C672" s="34">
        <v>32.999909000000002</v>
      </c>
      <c r="D672" s="34">
        <v>-0.85429999999999995</v>
      </c>
      <c r="E672" s="34">
        <v>3.8738429999999999</v>
      </c>
      <c r="I672" s="8"/>
    </row>
    <row r="673" spans="2:9" x14ac:dyDescent="0.2">
      <c r="B673" s="21">
        <v>11213</v>
      </c>
      <c r="C673" s="34">
        <v>32.999909000000002</v>
      </c>
      <c r="D673" s="34">
        <v>-1.01224</v>
      </c>
      <c r="E673" s="34">
        <v>4.1792090000000002</v>
      </c>
      <c r="I673" s="8"/>
    </row>
    <row r="674" spans="2:9" x14ac:dyDescent="0.2">
      <c r="B674" s="21">
        <v>11214</v>
      </c>
      <c r="C674" s="34">
        <v>32.999909000000002</v>
      </c>
      <c r="D674" s="34">
        <v>-1.1688769999999999</v>
      </c>
      <c r="E674" s="34">
        <v>4.4280189999999999</v>
      </c>
      <c r="I674" s="8"/>
    </row>
    <row r="675" spans="2:9" x14ac:dyDescent="0.2">
      <c r="B675" s="21">
        <v>11215</v>
      </c>
      <c r="C675" s="34">
        <v>32.999909000000002</v>
      </c>
      <c r="D675" s="34">
        <v>-1.344409</v>
      </c>
      <c r="E675" s="34">
        <v>4.6638799999999998</v>
      </c>
      <c r="I675" s="8"/>
    </row>
    <row r="676" spans="2:9" x14ac:dyDescent="0.2">
      <c r="B676" s="21">
        <v>11216</v>
      </c>
      <c r="C676" s="34">
        <v>32.999909000000002</v>
      </c>
      <c r="D676" s="34">
        <v>-1.5635600000000001</v>
      </c>
      <c r="E676" s="34">
        <v>4.9124049999999997</v>
      </c>
      <c r="I676" s="8"/>
    </row>
    <row r="677" spans="2:9" x14ac:dyDescent="0.2">
      <c r="B677" s="21">
        <v>11217</v>
      </c>
      <c r="C677" s="34">
        <v>32.999909000000002</v>
      </c>
      <c r="D677" s="34">
        <v>-1.803669</v>
      </c>
      <c r="E677" s="34">
        <v>5.1407480000000003</v>
      </c>
      <c r="I677" s="8"/>
    </row>
    <row r="678" spans="2:9" x14ac:dyDescent="0.2">
      <c r="B678" s="21">
        <v>11218</v>
      </c>
      <c r="C678" s="34">
        <v>32.999909000000002</v>
      </c>
      <c r="D678" s="34">
        <v>-2.0470090000000001</v>
      </c>
      <c r="E678" s="34">
        <v>5.335547</v>
      </c>
      <c r="I678" s="8"/>
    </row>
    <row r="679" spans="2:9" x14ac:dyDescent="0.2">
      <c r="B679" s="21">
        <v>11219</v>
      </c>
      <c r="C679" s="34">
        <v>32.999909000000002</v>
      </c>
      <c r="D679" s="34">
        <v>-2.3055970000000001</v>
      </c>
      <c r="E679" s="34">
        <v>5.5095980000000004</v>
      </c>
      <c r="I679" s="8"/>
    </row>
    <row r="680" spans="2:9" x14ac:dyDescent="0.2">
      <c r="B680" s="21">
        <v>11220</v>
      </c>
      <c r="C680" s="34">
        <v>32.999909000000002</v>
      </c>
      <c r="D680" s="34">
        <v>-2.5776669999999999</v>
      </c>
      <c r="E680" s="34">
        <v>5.6617129999999998</v>
      </c>
      <c r="I680" s="8"/>
    </row>
    <row r="681" spans="2:9" x14ac:dyDescent="0.2">
      <c r="B681" s="21">
        <v>11221</v>
      </c>
      <c r="C681" s="34">
        <v>32.999909000000002</v>
      </c>
      <c r="D681" s="34">
        <v>-2.8613629999999999</v>
      </c>
      <c r="E681" s="34">
        <v>5.7908549999999996</v>
      </c>
      <c r="I681" s="8"/>
    </row>
    <row r="682" spans="2:9" x14ac:dyDescent="0.2">
      <c r="B682" s="21">
        <v>11222</v>
      </c>
      <c r="C682" s="34">
        <v>32.999909000000002</v>
      </c>
      <c r="D682" s="34">
        <v>-3.1411500000000001</v>
      </c>
      <c r="E682" s="34">
        <v>5.8918600000000003</v>
      </c>
      <c r="I682" s="8"/>
    </row>
    <row r="683" spans="2:9" x14ac:dyDescent="0.2">
      <c r="B683" s="21">
        <v>11223</v>
      </c>
      <c r="C683" s="34">
        <v>32.999909000000002</v>
      </c>
      <c r="D683" s="34">
        <v>-3.428023</v>
      </c>
      <c r="E683" s="34">
        <v>5.9705120000000003</v>
      </c>
      <c r="I683" s="8"/>
    </row>
    <row r="684" spans="2:9" x14ac:dyDescent="0.2">
      <c r="B684" s="21">
        <v>11224</v>
      </c>
      <c r="C684" s="34">
        <v>32.999909000000002</v>
      </c>
      <c r="D684" s="34">
        <v>-3.7202000000000002</v>
      </c>
      <c r="E684" s="34">
        <v>6.0263249999999999</v>
      </c>
      <c r="I684" s="8"/>
    </row>
    <row r="685" spans="2:9" x14ac:dyDescent="0.2">
      <c r="B685" s="21">
        <v>11225</v>
      </c>
      <c r="C685" s="34">
        <v>32.999909000000002</v>
      </c>
      <c r="D685" s="34">
        <v>-4.0158649999999998</v>
      </c>
      <c r="E685" s="34">
        <v>6.0589510000000004</v>
      </c>
      <c r="I685" s="8"/>
    </row>
    <row r="686" spans="2:9" x14ac:dyDescent="0.2">
      <c r="B686" s="21">
        <v>11226</v>
      </c>
      <c r="C686" s="34">
        <v>32.999909000000002</v>
      </c>
      <c r="D686" s="34">
        <v>-4.2789440000000001</v>
      </c>
      <c r="E686" s="34">
        <v>6.0683179999999997</v>
      </c>
      <c r="I686" s="8"/>
    </row>
    <row r="687" spans="2:9" x14ac:dyDescent="0.2">
      <c r="B687" s="21">
        <v>11227</v>
      </c>
      <c r="C687" s="34">
        <v>32.999909000000002</v>
      </c>
      <c r="D687" s="34">
        <v>-4.5980080000000001</v>
      </c>
      <c r="E687" s="34">
        <v>6.0550670000000002</v>
      </c>
      <c r="I687" s="8"/>
    </row>
    <row r="688" spans="2:9" x14ac:dyDescent="0.2">
      <c r="B688" s="21">
        <v>11228</v>
      </c>
      <c r="C688" s="34">
        <v>32.999909000000002</v>
      </c>
      <c r="D688" s="34">
        <v>-4.9006309999999997</v>
      </c>
      <c r="E688" s="34">
        <v>6.0172530000000002</v>
      </c>
      <c r="I688" s="8"/>
    </row>
    <row r="689" spans="2:9" x14ac:dyDescent="0.2">
      <c r="B689" s="21">
        <v>11229</v>
      </c>
      <c r="C689" s="34">
        <v>32.999909000000002</v>
      </c>
      <c r="D689" s="34">
        <v>-5.1992130000000003</v>
      </c>
      <c r="E689" s="34">
        <v>5.9551239999999996</v>
      </c>
      <c r="I689" s="8"/>
    </row>
    <row r="690" spans="2:9" x14ac:dyDescent="0.2">
      <c r="B690" s="21">
        <v>11230</v>
      </c>
      <c r="C690" s="34">
        <v>32.999909000000002</v>
      </c>
      <c r="D690" s="34">
        <v>-5.4918019999999999</v>
      </c>
      <c r="E690" s="34">
        <v>5.8690860000000002</v>
      </c>
      <c r="I690" s="8"/>
    </row>
    <row r="691" spans="2:9" x14ac:dyDescent="0.2">
      <c r="B691" s="21">
        <v>11231</v>
      </c>
      <c r="C691" s="34">
        <v>32.999909000000002</v>
      </c>
      <c r="D691" s="34">
        <v>-5.7764879999999996</v>
      </c>
      <c r="E691" s="34">
        <v>5.759703</v>
      </c>
      <c r="I691" s="8"/>
    </row>
    <row r="692" spans="2:9" x14ac:dyDescent="0.2">
      <c r="B692" s="21">
        <v>11232</v>
      </c>
      <c r="C692" s="34">
        <v>32.999909000000002</v>
      </c>
      <c r="D692" s="34">
        <v>-6.0514109999999999</v>
      </c>
      <c r="E692" s="34">
        <v>5.6276869999999999</v>
      </c>
      <c r="I692" s="8"/>
    </row>
    <row r="693" spans="2:9" x14ac:dyDescent="0.2">
      <c r="B693" s="21">
        <v>11233</v>
      </c>
      <c r="C693" s="34">
        <v>32.999909000000002</v>
      </c>
      <c r="D693" s="34">
        <v>-6.3126670000000003</v>
      </c>
      <c r="E693" s="34">
        <v>5.4752489999999998</v>
      </c>
      <c r="I693" s="8"/>
    </row>
    <row r="694" spans="2:9" x14ac:dyDescent="0.2">
      <c r="B694" s="21">
        <v>11234</v>
      </c>
      <c r="C694" s="34">
        <v>32.999909000000002</v>
      </c>
      <c r="D694" s="34">
        <v>-6.5608750000000002</v>
      </c>
      <c r="E694" s="34">
        <v>5.3023759999999998</v>
      </c>
      <c r="I694" s="8"/>
    </row>
    <row r="695" spans="2:9" x14ac:dyDescent="0.2">
      <c r="B695" s="21">
        <v>11235</v>
      </c>
      <c r="C695" s="34">
        <v>32.999909000000002</v>
      </c>
      <c r="D695" s="34">
        <v>-6.7944399999999998</v>
      </c>
      <c r="E695" s="34">
        <v>5.1101789999999996</v>
      </c>
      <c r="I695" s="8"/>
    </row>
    <row r="696" spans="2:9" x14ac:dyDescent="0.2">
      <c r="B696" s="21">
        <v>11236</v>
      </c>
      <c r="C696" s="34">
        <v>32.999909000000002</v>
      </c>
      <c r="D696" s="34">
        <v>-7.0118609999999997</v>
      </c>
      <c r="E696" s="34">
        <v>4.8998929999999996</v>
      </c>
      <c r="I696" s="8"/>
    </row>
    <row r="697" spans="2:9" x14ac:dyDescent="0.2">
      <c r="B697" s="21">
        <v>11237</v>
      </c>
      <c r="C697" s="34">
        <v>32.999909000000002</v>
      </c>
      <c r="D697" s="34">
        <v>-7.211741</v>
      </c>
      <c r="E697" s="34">
        <v>4.6728690000000004</v>
      </c>
      <c r="I697" s="8"/>
    </row>
    <row r="698" spans="2:9" x14ac:dyDescent="0.2">
      <c r="B698" s="21">
        <v>11238</v>
      </c>
      <c r="C698" s="34">
        <v>32.999909000000002</v>
      </c>
      <c r="D698" s="34">
        <v>-7.3927969999999998</v>
      </c>
      <c r="E698" s="34">
        <v>4.4305659999999998</v>
      </c>
      <c r="I698" s="8"/>
    </row>
    <row r="699" spans="2:9" x14ac:dyDescent="0.2">
      <c r="B699" s="21">
        <v>11239</v>
      </c>
      <c r="C699" s="34">
        <v>32.999909000000002</v>
      </c>
      <c r="D699" s="34">
        <v>-7.5484660000000003</v>
      </c>
      <c r="E699" s="34">
        <v>4.1839069999999996</v>
      </c>
      <c r="I699" s="8"/>
    </row>
    <row r="700" spans="2:9" x14ac:dyDescent="0.2">
      <c r="B700" s="21">
        <v>11240</v>
      </c>
      <c r="C700" s="34">
        <v>32.999909000000002</v>
      </c>
      <c r="D700" s="34">
        <v>-7.6680609999999998</v>
      </c>
      <c r="E700" s="34">
        <v>3.9600620000000002</v>
      </c>
      <c r="I700" s="8"/>
    </row>
    <row r="701" spans="2:9" x14ac:dyDescent="0.2">
      <c r="B701" s="21">
        <v>11241</v>
      </c>
      <c r="C701" s="34">
        <v>32.999909000000002</v>
      </c>
      <c r="D701" s="34">
        <v>-7.80206</v>
      </c>
      <c r="E701" s="34">
        <v>3.654093</v>
      </c>
      <c r="I701" s="8"/>
    </row>
    <row r="702" spans="2:9" x14ac:dyDescent="0.2">
      <c r="B702" s="21">
        <v>11242</v>
      </c>
      <c r="C702" s="34">
        <v>32.999909000000002</v>
      </c>
      <c r="D702" s="34">
        <v>-7.9084770000000004</v>
      </c>
      <c r="E702" s="34">
        <v>3.3374730000000001</v>
      </c>
      <c r="I702" s="8"/>
    </row>
    <row r="703" spans="2:9" x14ac:dyDescent="0.2">
      <c r="B703" s="21">
        <v>11243</v>
      </c>
      <c r="C703" s="34">
        <v>32.999909000000002</v>
      </c>
      <c r="D703" s="34">
        <v>-7.992407</v>
      </c>
      <c r="E703" s="34">
        <v>3.0140720000000001</v>
      </c>
      <c r="I703" s="8"/>
    </row>
    <row r="704" spans="2:9" x14ac:dyDescent="0.2">
      <c r="B704" s="21">
        <v>11244</v>
      </c>
      <c r="C704" s="34">
        <v>32.999909000000002</v>
      </c>
      <c r="D704" s="34">
        <v>-8.0729970000000009</v>
      </c>
      <c r="E704" s="34">
        <v>2.6898049999999998</v>
      </c>
      <c r="I704" s="8"/>
    </row>
    <row r="705" spans="2:9" x14ac:dyDescent="0.2">
      <c r="B705" s="21">
        <v>11245</v>
      </c>
      <c r="C705" s="34">
        <v>32.999909000000002</v>
      </c>
      <c r="D705" s="34">
        <v>-8.1355380000000004</v>
      </c>
      <c r="E705" s="34">
        <v>2.4231180000000001</v>
      </c>
      <c r="I705" s="8"/>
    </row>
    <row r="706" spans="2:9" x14ac:dyDescent="0.2">
      <c r="B706" s="21">
        <v>11246</v>
      </c>
      <c r="C706" s="34">
        <v>32.999909000000002</v>
      </c>
      <c r="D706" s="34">
        <v>-8.1948919999999994</v>
      </c>
      <c r="E706" s="34">
        <v>2.1557040000000001</v>
      </c>
      <c r="I706" s="8"/>
    </row>
    <row r="707" spans="2:9" x14ac:dyDescent="0.2">
      <c r="B707" s="21">
        <v>11247</v>
      </c>
      <c r="C707" s="34">
        <v>32.999909000000002</v>
      </c>
      <c r="D707" s="34">
        <v>-8.2510510000000004</v>
      </c>
      <c r="E707" s="34">
        <v>1.8876010000000001</v>
      </c>
      <c r="I707" s="8"/>
    </row>
    <row r="708" spans="2:9" x14ac:dyDescent="0.2">
      <c r="B708" s="21">
        <v>11248</v>
      </c>
      <c r="C708" s="34">
        <v>32.999909000000002</v>
      </c>
      <c r="D708" s="34">
        <v>-8.3040070000000004</v>
      </c>
      <c r="E708" s="34">
        <v>1.6188469999999999</v>
      </c>
      <c r="I708" s="8"/>
    </row>
    <row r="709" spans="2:9" x14ac:dyDescent="0.2">
      <c r="B709" s="21">
        <v>11249</v>
      </c>
      <c r="C709" s="34">
        <v>32.999909000000002</v>
      </c>
      <c r="D709" s="34">
        <v>-8.354609</v>
      </c>
      <c r="E709" s="34">
        <v>1.3446769999999999</v>
      </c>
      <c r="I709" s="8"/>
    </row>
    <row r="710" spans="2:9" x14ac:dyDescent="0.2">
      <c r="B710" s="21">
        <v>11250</v>
      </c>
      <c r="C710" s="34">
        <v>32.999909000000002</v>
      </c>
      <c r="D710" s="34">
        <v>-8.401878</v>
      </c>
      <c r="E710" s="34">
        <v>1.069912</v>
      </c>
      <c r="I710" s="8"/>
    </row>
    <row r="711" spans="2:9" x14ac:dyDescent="0.2">
      <c r="B711" s="21">
        <v>11251</v>
      </c>
      <c r="C711" s="34">
        <v>32.999909000000002</v>
      </c>
      <c r="D711" s="34">
        <v>-8.4459379999999999</v>
      </c>
      <c r="E711" s="34">
        <v>0.79372699999999996</v>
      </c>
      <c r="I711" s="8"/>
    </row>
    <row r="712" spans="2:9" x14ac:dyDescent="0.2">
      <c r="B712" s="21">
        <v>11252</v>
      </c>
      <c r="C712" s="34">
        <v>32.999909000000002</v>
      </c>
      <c r="D712" s="34">
        <v>-8.4866309999999991</v>
      </c>
      <c r="E712" s="34">
        <v>0.51702499999999996</v>
      </c>
      <c r="I712" s="8"/>
    </row>
    <row r="713" spans="2:9" x14ac:dyDescent="0.2">
      <c r="B713" s="21">
        <v>11253</v>
      </c>
      <c r="C713" s="34">
        <v>32.999909000000002</v>
      </c>
      <c r="D713" s="34">
        <v>-8.5239499999999992</v>
      </c>
      <c r="E713" s="34">
        <v>0.23984800000000001</v>
      </c>
      <c r="I713" s="8"/>
    </row>
    <row r="714" spans="2:9" x14ac:dyDescent="0.2">
      <c r="B714" s="21">
        <v>11254</v>
      </c>
      <c r="C714" s="34">
        <v>32.999909000000002</v>
      </c>
      <c r="D714" s="34">
        <v>-8.5578880000000002</v>
      </c>
      <c r="E714" s="34">
        <v>-3.7763999999999999E-2</v>
      </c>
      <c r="I714" s="8"/>
    </row>
    <row r="715" spans="2:9" x14ac:dyDescent="0.2">
      <c r="B715" s="21" t="s">
        <v>252</v>
      </c>
      <c r="C715" s="34"/>
      <c r="D715" s="34"/>
      <c r="E715" s="34"/>
      <c r="I715" s="8"/>
    </row>
    <row r="716" spans="2:9" x14ac:dyDescent="0.2">
      <c r="B716" s="21">
        <v>11300</v>
      </c>
      <c r="C716" s="34">
        <v>35.699908999999998</v>
      </c>
      <c r="D716" s="34">
        <v>0</v>
      </c>
      <c r="E716" s="34">
        <v>0.28467700000000001</v>
      </c>
      <c r="I716" s="8"/>
    </row>
    <row r="717" spans="2:9" x14ac:dyDescent="0.2">
      <c r="B717" s="21">
        <v>11301</v>
      </c>
      <c r="C717" s="34">
        <v>35.699908999999998</v>
      </c>
      <c r="D717" s="34">
        <v>-4.4558E-2</v>
      </c>
      <c r="E717" s="34">
        <v>0.55413500000000004</v>
      </c>
      <c r="I717" s="8"/>
    </row>
    <row r="718" spans="2:9" x14ac:dyDescent="0.2">
      <c r="B718" s="21">
        <v>11302</v>
      </c>
      <c r="C718" s="34">
        <v>35.699908999999998</v>
      </c>
      <c r="D718" s="34">
        <v>-9.1518000000000002E-2</v>
      </c>
      <c r="E718" s="34">
        <v>0.82318500000000006</v>
      </c>
      <c r="I718" s="8"/>
    </row>
    <row r="719" spans="2:9" x14ac:dyDescent="0.2">
      <c r="B719" s="21">
        <v>11303</v>
      </c>
      <c r="C719" s="34">
        <v>35.699908999999998</v>
      </c>
      <c r="D719" s="34">
        <v>-0.140876</v>
      </c>
      <c r="E719" s="34">
        <v>1.0918049999999999</v>
      </c>
      <c r="I719" s="8"/>
    </row>
    <row r="720" spans="2:9" x14ac:dyDescent="0.2">
      <c r="B720" s="21">
        <v>11304</v>
      </c>
      <c r="C720" s="34">
        <v>35.699908999999998</v>
      </c>
      <c r="D720" s="34">
        <v>-0.19262699999999999</v>
      </c>
      <c r="E720" s="34">
        <v>1.3599749999999999</v>
      </c>
      <c r="I720" s="8"/>
    </row>
    <row r="721" spans="2:9" x14ac:dyDescent="0.2">
      <c r="B721" s="21">
        <v>11305</v>
      </c>
      <c r="C721" s="34">
        <v>35.699908999999998</v>
      </c>
      <c r="D721" s="34">
        <v>-0.235627</v>
      </c>
      <c r="E721" s="34">
        <v>1.573572</v>
      </c>
      <c r="I721" s="8"/>
    </row>
    <row r="722" spans="2:9" x14ac:dyDescent="0.2">
      <c r="B722" s="21">
        <v>11306</v>
      </c>
      <c r="C722" s="34">
        <v>35.699908999999998</v>
      </c>
      <c r="D722" s="34">
        <v>-0.28014499999999998</v>
      </c>
      <c r="E722" s="34">
        <v>1.786859</v>
      </c>
      <c r="I722" s="8"/>
    </row>
    <row r="723" spans="2:9" x14ac:dyDescent="0.2">
      <c r="B723" s="21">
        <v>11307</v>
      </c>
      <c r="C723" s="34">
        <v>35.699908999999998</v>
      </c>
      <c r="D723" s="34">
        <v>-0.34895999999999999</v>
      </c>
      <c r="E723" s="34">
        <v>2.102576</v>
      </c>
      <c r="I723" s="8"/>
    </row>
    <row r="724" spans="2:9" x14ac:dyDescent="0.2">
      <c r="B724" s="21">
        <v>11308</v>
      </c>
      <c r="C724" s="34">
        <v>35.699908999999998</v>
      </c>
      <c r="D724" s="34">
        <v>-0.42110199999999998</v>
      </c>
      <c r="E724" s="34">
        <v>2.4175499999999999</v>
      </c>
      <c r="I724" s="8"/>
    </row>
    <row r="725" spans="2:9" x14ac:dyDescent="0.2">
      <c r="B725" s="21">
        <v>11309</v>
      </c>
      <c r="C725" s="34">
        <v>35.699908999999998</v>
      </c>
      <c r="D725" s="34">
        <v>-0.49656499999999998</v>
      </c>
      <c r="E725" s="34">
        <v>2.7317450000000001</v>
      </c>
      <c r="I725" s="8"/>
    </row>
    <row r="726" spans="2:9" x14ac:dyDescent="0.2">
      <c r="B726" s="21">
        <v>11310</v>
      </c>
      <c r="C726" s="34">
        <v>35.699908999999998</v>
      </c>
      <c r="D726" s="34">
        <v>-0.55079</v>
      </c>
      <c r="E726" s="34">
        <v>2.9460120000000001</v>
      </c>
      <c r="I726" s="8"/>
    </row>
    <row r="727" spans="2:9" x14ac:dyDescent="0.2">
      <c r="B727" s="21">
        <v>11311</v>
      </c>
      <c r="C727" s="34">
        <v>35.699908999999998</v>
      </c>
      <c r="D727" s="34">
        <v>-0.61514999999999997</v>
      </c>
      <c r="E727" s="34">
        <v>3.1574309999999999</v>
      </c>
      <c r="I727" s="8"/>
    </row>
    <row r="728" spans="2:9" x14ac:dyDescent="0.2">
      <c r="B728" s="21">
        <v>11312</v>
      </c>
      <c r="C728" s="34">
        <v>35.699908999999998</v>
      </c>
      <c r="D728" s="34">
        <v>-0.70475600000000005</v>
      </c>
      <c r="E728" s="34">
        <v>3.3975200000000001</v>
      </c>
      <c r="I728" s="8"/>
    </row>
    <row r="729" spans="2:9" x14ac:dyDescent="0.2">
      <c r="B729" s="21">
        <v>11313</v>
      </c>
      <c r="C729" s="34">
        <v>35.699908999999998</v>
      </c>
      <c r="D729" s="34">
        <v>-0.81006299999999998</v>
      </c>
      <c r="E729" s="34">
        <v>3.6311490000000002</v>
      </c>
      <c r="I729" s="8"/>
    </row>
    <row r="730" spans="2:9" x14ac:dyDescent="0.2">
      <c r="B730" s="21">
        <v>11314</v>
      </c>
      <c r="C730" s="34">
        <v>35.699908999999998</v>
      </c>
      <c r="D730" s="34">
        <v>-0.93060799999999999</v>
      </c>
      <c r="E730" s="34">
        <v>3.8572929999999999</v>
      </c>
      <c r="I730" s="8"/>
    </row>
    <row r="731" spans="2:9" x14ac:dyDescent="0.2">
      <c r="B731" s="21">
        <v>11315</v>
      </c>
      <c r="C731" s="34">
        <v>35.699908999999998</v>
      </c>
      <c r="D731" s="34">
        <v>-1.069815</v>
      </c>
      <c r="E731" s="34">
        <v>4.0808590000000002</v>
      </c>
      <c r="I731" s="8"/>
    </row>
    <row r="732" spans="2:9" x14ac:dyDescent="0.2">
      <c r="B732" s="21">
        <v>11316</v>
      </c>
      <c r="C732" s="34">
        <v>35.699908999999998</v>
      </c>
      <c r="D732" s="34">
        <v>-1.2239120000000001</v>
      </c>
      <c r="E732" s="34">
        <v>4.2944329999999997</v>
      </c>
      <c r="I732" s="8"/>
    </row>
    <row r="733" spans="2:9" x14ac:dyDescent="0.2">
      <c r="B733" s="21">
        <v>11317</v>
      </c>
      <c r="C733" s="34">
        <v>35.699908999999998</v>
      </c>
      <c r="D733" s="34">
        <v>-1.392185</v>
      </c>
      <c r="E733" s="34">
        <v>4.4970270000000001</v>
      </c>
      <c r="I733" s="8"/>
    </row>
    <row r="734" spans="2:9" x14ac:dyDescent="0.2">
      <c r="B734" s="21">
        <v>11318</v>
      </c>
      <c r="C734" s="34">
        <v>35.699908999999998</v>
      </c>
      <c r="D734" s="34">
        <v>-1.566513</v>
      </c>
      <c r="E734" s="34">
        <v>4.6804829999999997</v>
      </c>
      <c r="I734" s="8"/>
    </row>
    <row r="735" spans="2:9" x14ac:dyDescent="0.2">
      <c r="B735" s="21">
        <v>11319</v>
      </c>
      <c r="C735" s="34">
        <v>35.699908999999998</v>
      </c>
      <c r="D735" s="34">
        <v>-1.7524630000000001</v>
      </c>
      <c r="E735" s="34">
        <v>4.8521470000000004</v>
      </c>
      <c r="I735" s="8"/>
    </row>
    <row r="736" spans="2:9" x14ac:dyDescent="0.2">
      <c r="B736" s="21">
        <v>11320</v>
      </c>
      <c r="C736" s="34">
        <v>35.699908999999998</v>
      </c>
      <c r="D736" s="34">
        <v>-1.949241</v>
      </c>
      <c r="E736" s="34">
        <v>5.0112839999999998</v>
      </c>
      <c r="I736" s="8"/>
    </row>
    <row r="737" spans="2:9" x14ac:dyDescent="0.2">
      <c r="B737" s="21">
        <v>11321</v>
      </c>
      <c r="C737" s="34">
        <v>35.699908999999998</v>
      </c>
      <c r="D737" s="34">
        <v>-2.1987459999999999</v>
      </c>
      <c r="E737" s="34">
        <v>5.1849280000000002</v>
      </c>
      <c r="I737" s="8"/>
    </row>
    <row r="738" spans="2:9" x14ac:dyDescent="0.2">
      <c r="B738" s="21">
        <v>11322</v>
      </c>
      <c r="C738" s="34">
        <v>35.699908999999998</v>
      </c>
      <c r="D738" s="34">
        <v>-2.4611160000000001</v>
      </c>
      <c r="E738" s="34">
        <v>5.3384429999999998</v>
      </c>
      <c r="I738" s="8"/>
    </row>
    <row r="739" spans="2:9" x14ac:dyDescent="0.2">
      <c r="B739" s="21">
        <v>11323</v>
      </c>
      <c r="C739" s="34">
        <v>35.699908999999998</v>
      </c>
      <c r="D739" s="34">
        <v>-2.734731</v>
      </c>
      <c r="E739" s="34">
        <v>5.4708800000000002</v>
      </c>
      <c r="I739" s="8"/>
    </row>
    <row r="740" spans="2:9" x14ac:dyDescent="0.2">
      <c r="B740" s="21">
        <v>11324</v>
      </c>
      <c r="C740" s="34">
        <v>35.699908999999998</v>
      </c>
      <c r="D740" s="34">
        <v>-3.0179019999999999</v>
      </c>
      <c r="E740" s="34">
        <v>5.5814219999999999</v>
      </c>
      <c r="I740" s="8"/>
    </row>
    <row r="741" spans="2:9" x14ac:dyDescent="0.2">
      <c r="B741" s="21">
        <v>11325</v>
      </c>
      <c r="C741" s="34">
        <v>35.699908999999998</v>
      </c>
      <c r="D741" s="34">
        <v>-3.3461159999999999</v>
      </c>
      <c r="E741" s="34">
        <v>5.6788670000000003</v>
      </c>
      <c r="I741" s="8"/>
    </row>
    <row r="742" spans="2:9" x14ac:dyDescent="0.2">
      <c r="B742" s="21">
        <v>11326</v>
      </c>
      <c r="C742" s="34">
        <v>35.699908999999998</v>
      </c>
      <c r="D742" s="34">
        <v>-3.6816610000000001</v>
      </c>
      <c r="E742" s="34">
        <v>5.7469060000000001</v>
      </c>
      <c r="I742" s="8"/>
    </row>
    <row r="743" spans="2:9" x14ac:dyDescent="0.2">
      <c r="B743" s="21">
        <v>11327</v>
      </c>
      <c r="C743" s="34">
        <v>35.699908999999998</v>
      </c>
      <c r="D743" s="34">
        <v>-4.0219079999999998</v>
      </c>
      <c r="E743" s="34">
        <v>5.7850080000000004</v>
      </c>
      <c r="I743" s="8"/>
    </row>
    <row r="744" spans="2:9" x14ac:dyDescent="0.2">
      <c r="B744" s="21">
        <v>11328</v>
      </c>
      <c r="C744" s="34">
        <v>35.699908999999998</v>
      </c>
      <c r="D744" s="34">
        <v>-4.2789989999999998</v>
      </c>
      <c r="E744" s="34">
        <v>5.793749</v>
      </c>
      <c r="I744" s="8"/>
    </row>
    <row r="745" spans="2:9" x14ac:dyDescent="0.2">
      <c r="B745" s="21">
        <v>11329</v>
      </c>
      <c r="C745" s="34">
        <v>35.699908999999998</v>
      </c>
      <c r="D745" s="34">
        <v>-4.4878910000000003</v>
      </c>
      <c r="E745" s="34">
        <v>5.7882850000000001</v>
      </c>
      <c r="I745" s="8"/>
    </row>
    <row r="746" spans="2:9" x14ac:dyDescent="0.2">
      <c r="B746" s="21">
        <v>11330</v>
      </c>
      <c r="C746" s="34">
        <v>35.699908999999998</v>
      </c>
      <c r="D746" s="34">
        <v>-4.6961820000000003</v>
      </c>
      <c r="E746" s="34">
        <v>5.771528</v>
      </c>
      <c r="I746" s="8"/>
    </row>
    <row r="747" spans="2:9" x14ac:dyDescent="0.2">
      <c r="B747" s="21">
        <v>11331</v>
      </c>
      <c r="C747" s="34">
        <v>35.699908999999998</v>
      </c>
      <c r="D747" s="34">
        <v>-4.993258</v>
      </c>
      <c r="E747" s="34">
        <v>5.7278089999999997</v>
      </c>
      <c r="I747" s="8"/>
    </row>
    <row r="748" spans="2:9" x14ac:dyDescent="0.2">
      <c r="B748" s="21">
        <v>11332</v>
      </c>
      <c r="C748" s="34">
        <v>35.699908999999998</v>
      </c>
      <c r="D748" s="34">
        <v>-5.2860480000000001</v>
      </c>
      <c r="E748" s="34">
        <v>5.6611770000000003</v>
      </c>
      <c r="I748" s="8"/>
    </row>
    <row r="749" spans="2:9" x14ac:dyDescent="0.2">
      <c r="B749" s="21">
        <v>11333</v>
      </c>
      <c r="C749" s="34">
        <v>35.699908999999998</v>
      </c>
      <c r="D749" s="34">
        <v>-5.5727859999999998</v>
      </c>
      <c r="E749" s="34">
        <v>5.5720330000000002</v>
      </c>
      <c r="I749" s="8"/>
    </row>
    <row r="750" spans="2:9" x14ac:dyDescent="0.2">
      <c r="B750" s="21">
        <v>11334</v>
      </c>
      <c r="C750" s="34">
        <v>35.699908999999998</v>
      </c>
      <c r="D750" s="34">
        <v>-5.8517460000000003</v>
      </c>
      <c r="E750" s="34">
        <v>5.460915</v>
      </c>
      <c r="I750" s="8"/>
    </row>
    <row r="751" spans="2:9" x14ac:dyDescent="0.2">
      <c r="B751" s="21">
        <v>11335</v>
      </c>
      <c r="C751" s="34">
        <v>35.699908999999998</v>
      </c>
      <c r="D751" s="34">
        <v>-6.121245</v>
      </c>
      <c r="E751" s="34">
        <v>5.3284929999999999</v>
      </c>
      <c r="I751" s="8"/>
    </row>
    <row r="752" spans="2:9" x14ac:dyDescent="0.2">
      <c r="B752" s="21">
        <v>11336</v>
      </c>
      <c r="C752" s="34">
        <v>35.699908999999998</v>
      </c>
      <c r="D752" s="34">
        <v>-6.3796600000000003</v>
      </c>
      <c r="E752" s="34">
        <v>5.1755630000000004</v>
      </c>
      <c r="I752" s="8"/>
    </row>
    <row r="753" spans="2:9" x14ac:dyDescent="0.2">
      <c r="B753" s="21">
        <v>11337</v>
      </c>
      <c r="C753" s="34">
        <v>35.699908999999998</v>
      </c>
      <c r="D753" s="34">
        <v>-6.6254330000000001</v>
      </c>
      <c r="E753" s="34">
        <v>5.0030489999999999</v>
      </c>
      <c r="I753" s="8"/>
    </row>
    <row r="754" spans="2:9" x14ac:dyDescent="0.2">
      <c r="B754" s="21">
        <v>11338</v>
      </c>
      <c r="C754" s="34">
        <v>35.699908999999998</v>
      </c>
      <c r="D754" s="34">
        <v>-6.8933020000000003</v>
      </c>
      <c r="E754" s="34">
        <v>4.7792630000000003</v>
      </c>
      <c r="I754" s="8"/>
    </row>
    <row r="755" spans="2:9" x14ac:dyDescent="0.2">
      <c r="B755" s="21">
        <v>11339</v>
      </c>
      <c r="C755" s="34">
        <v>35.699908999999998</v>
      </c>
      <c r="D755" s="34">
        <v>-7.1399059999999999</v>
      </c>
      <c r="E755" s="34">
        <v>4.5322399999999998</v>
      </c>
      <c r="I755" s="8"/>
    </row>
    <row r="756" spans="2:9" x14ac:dyDescent="0.2">
      <c r="B756" s="21">
        <v>11340</v>
      </c>
      <c r="C756" s="34">
        <v>35.699908999999998</v>
      </c>
      <c r="D756" s="34">
        <v>-7.3632369999999998</v>
      </c>
      <c r="E756" s="34">
        <v>4.263992</v>
      </c>
      <c r="I756" s="8"/>
    </row>
    <row r="757" spans="2:9" x14ac:dyDescent="0.2">
      <c r="B757" s="21">
        <v>11341</v>
      </c>
      <c r="C757" s="34">
        <v>35.699908999999998</v>
      </c>
      <c r="D757" s="34">
        <v>-7.5030549999999998</v>
      </c>
      <c r="E757" s="34">
        <v>4.0672899999999998</v>
      </c>
      <c r="I757" s="8"/>
    </row>
    <row r="758" spans="2:9" x14ac:dyDescent="0.2">
      <c r="B758" s="21">
        <v>11342</v>
      </c>
      <c r="C758" s="34">
        <v>35.699908999999998</v>
      </c>
      <c r="D758" s="34">
        <v>-7.6303340000000004</v>
      </c>
      <c r="E758" s="34">
        <v>3.8622519999999998</v>
      </c>
      <c r="I758" s="8"/>
    </row>
    <row r="759" spans="2:9" x14ac:dyDescent="0.2">
      <c r="B759" s="21">
        <v>11343</v>
      </c>
      <c r="C759" s="34">
        <v>35.699908999999998</v>
      </c>
      <c r="D759" s="34">
        <v>-7.7773409999999998</v>
      </c>
      <c r="E759" s="34">
        <v>3.5822419999999999</v>
      </c>
      <c r="I759" s="8"/>
    </row>
    <row r="760" spans="2:9" x14ac:dyDescent="0.2">
      <c r="B760" s="21">
        <v>11344</v>
      </c>
      <c r="C760" s="34">
        <v>35.699908999999998</v>
      </c>
      <c r="D760" s="34">
        <v>-7.9095279999999999</v>
      </c>
      <c r="E760" s="34">
        <v>3.2682890000000002</v>
      </c>
      <c r="I760" s="8"/>
    </row>
    <row r="761" spans="2:9" x14ac:dyDescent="0.2">
      <c r="B761" s="21">
        <v>11345</v>
      </c>
      <c r="C761" s="34">
        <v>35.699908999999998</v>
      </c>
      <c r="D761" s="34">
        <v>-8.0135810000000003</v>
      </c>
      <c r="E761" s="34">
        <v>2.943924</v>
      </c>
      <c r="I761" s="8"/>
    </row>
    <row r="762" spans="2:9" x14ac:dyDescent="0.2">
      <c r="B762" s="21">
        <v>11346</v>
      </c>
      <c r="C762" s="34">
        <v>35.699908999999998</v>
      </c>
      <c r="D762" s="34">
        <v>-8.0953630000000008</v>
      </c>
      <c r="E762" s="34">
        <v>2.6131389999999999</v>
      </c>
      <c r="I762" s="8"/>
    </row>
    <row r="763" spans="2:9" x14ac:dyDescent="0.2">
      <c r="B763" s="21">
        <v>11347</v>
      </c>
      <c r="C763" s="34">
        <v>35.699908999999998</v>
      </c>
      <c r="D763" s="34">
        <v>-8.1654060000000008</v>
      </c>
      <c r="E763" s="34">
        <v>2.3082739999999999</v>
      </c>
      <c r="I763" s="8"/>
    </row>
    <row r="764" spans="2:9" x14ac:dyDescent="0.2">
      <c r="B764" s="21">
        <v>11348</v>
      </c>
      <c r="C764" s="34">
        <v>35.699908999999998</v>
      </c>
      <c r="D764" s="34">
        <v>-8.2312530000000006</v>
      </c>
      <c r="E764" s="34">
        <v>2.0024760000000001</v>
      </c>
      <c r="I764" s="8"/>
    </row>
    <row r="765" spans="2:9" x14ac:dyDescent="0.2">
      <c r="B765" s="21">
        <v>11349</v>
      </c>
      <c r="C765" s="34">
        <v>35.699908999999998</v>
      </c>
      <c r="D765" s="34">
        <v>-8.2928899999999999</v>
      </c>
      <c r="E765" s="34">
        <v>1.6958009999999999</v>
      </c>
      <c r="I765" s="8"/>
    </row>
    <row r="766" spans="2:9" x14ac:dyDescent="0.2">
      <c r="B766" s="21">
        <v>11350</v>
      </c>
      <c r="C766" s="34">
        <v>35.699908999999998</v>
      </c>
      <c r="D766" s="34">
        <v>-8.3459420000000009</v>
      </c>
      <c r="E766" s="34">
        <v>1.4125319999999999</v>
      </c>
      <c r="I766" s="8"/>
    </row>
    <row r="767" spans="2:9" x14ac:dyDescent="0.2">
      <c r="B767" s="21">
        <v>11351</v>
      </c>
      <c r="C767" s="34">
        <v>35.699908999999998</v>
      </c>
      <c r="D767" s="34">
        <v>-8.3954020000000007</v>
      </c>
      <c r="E767" s="34">
        <v>1.1286130000000001</v>
      </c>
      <c r="I767" s="8"/>
    </row>
    <row r="768" spans="2:9" x14ac:dyDescent="0.2">
      <c r="B768" s="21">
        <v>11352</v>
      </c>
      <c r="C768" s="34">
        <v>35.699908999999998</v>
      </c>
      <c r="D768" s="34">
        <v>-8.441535</v>
      </c>
      <c r="E768" s="34">
        <v>0.842333</v>
      </c>
      <c r="I768" s="8"/>
    </row>
    <row r="769" spans="2:9" x14ac:dyDescent="0.2">
      <c r="B769" s="21">
        <v>11353</v>
      </c>
      <c r="C769" s="34">
        <v>35.699908999999998</v>
      </c>
      <c r="D769" s="34">
        <v>-8.4840160000000004</v>
      </c>
      <c r="E769" s="34">
        <v>0.55548699999999995</v>
      </c>
      <c r="I769" s="8"/>
    </row>
    <row r="770" spans="2:9" x14ac:dyDescent="0.2">
      <c r="B770" s="21">
        <v>11354</v>
      </c>
      <c r="C770" s="34">
        <v>35.699908999999998</v>
      </c>
      <c r="D770" s="34">
        <v>-8.5228389999999994</v>
      </c>
      <c r="E770" s="34">
        <v>0.26812399999999997</v>
      </c>
      <c r="I770" s="8"/>
    </row>
    <row r="771" spans="2:9" x14ac:dyDescent="0.2">
      <c r="B771" s="21">
        <v>11355</v>
      </c>
      <c r="C771" s="34">
        <v>35.699908999999998</v>
      </c>
      <c r="D771" s="34">
        <v>-8.5579970000000003</v>
      </c>
      <c r="E771" s="34">
        <v>-1.9709999999999998E-2</v>
      </c>
      <c r="I771" s="8"/>
    </row>
    <row r="772" spans="2:9" x14ac:dyDescent="0.2">
      <c r="B772" s="21" t="s">
        <v>253</v>
      </c>
      <c r="C772" s="34"/>
      <c r="D772" s="34"/>
      <c r="E772" s="34"/>
      <c r="I772" s="8"/>
    </row>
    <row r="773" spans="2:9" x14ac:dyDescent="0.2">
      <c r="B773" s="21">
        <v>11400</v>
      </c>
      <c r="C773" s="34">
        <v>38.349862000000002</v>
      </c>
      <c r="D773" s="34">
        <v>0</v>
      </c>
      <c r="E773" s="34">
        <v>0.30296699999999999</v>
      </c>
      <c r="I773" s="8"/>
    </row>
    <row r="774" spans="2:9" x14ac:dyDescent="0.2">
      <c r="B774" s="21">
        <v>11401</v>
      </c>
      <c r="C774" s="34">
        <v>38.349862000000002</v>
      </c>
      <c r="D774" s="34">
        <v>-4.9340000000000002E-2</v>
      </c>
      <c r="E774" s="34">
        <v>0.58901700000000001</v>
      </c>
      <c r="I774" s="8"/>
    </row>
    <row r="775" spans="2:9" x14ac:dyDescent="0.2">
      <c r="B775" s="21">
        <v>11402</v>
      </c>
      <c r="C775" s="34">
        <v>38.349862000000002</v>
      </c>
      <c r="D775" s="34">
        <v>-0.10115200000000001</v>
      </c>
      <c r="E775" s="34">
        <v>0.87462899999999999</v>
      </c>
      <c r="I775" s="8"/>
    </row>
    <row r="776" spans="2:9" x14ac:dyDescent="0.2">
      <c r="B776" s="21">
        <v>11403</v>
      </c>
      <c r="C776" s="34">
        <v>38.349862000000002</v>
      </c>
      <c r="D776" s="34">
        <v>-0.15543299999999999</v>
      </c>
      <c r="E776" s="34">
        <v>1.1597820000000001</v>
      </c>
      <c r="I776" s="8"/>
    </row>
    <row r="777" spans="2:9" x14ac:dyDescent="0.2">
      <c r="B777" s="21">
        <v>11404</v>
      </c>
      <c r="C777" s="34">
        <v>38.349862000000002</v>
      </c>
      <c r="D777" s="34">
        <v>-0.21217800000000001</v>
      </c>
      <c r="E777" s="34">
        <v>1.444455</v>
      </c>
      <c r="I777" s="8"/>
    </row>
    <row r="778" spans="2:9" x14ac:dyDescent="0.2">
      <c r="B778" s="21">
        <v>11405</v>
      </c>
      <c r="C778" s="34">
        <v>38.349862000000002</v>
      </c>
      <c r="D778" s="34">
        <v>-0.24845900000000001</v>
      </c>
      <c r="E778" s="34">
        <v>1.6200429999999999</v>
      </c>
      <c r="I778" s="8"/>
    </row>
    <row r="779" spans="2:9" x14ac:dyDescent="0.2">
      <c r="B779" s="21">
        <v>11406</v>
      </c>
      <c r="C779" s="34">
        <v>38.349862000000002</v>
      </c>
      <c r="D779" s="34">
        <v>-0.28567700000000001</v>
      </c>
      <c r="E779" s="34">
        <v>1.795436</v>
      </c>
      <c r="I779" s="8"/>
    </row>
    <row r="780" spans="2:9" x14ac:dyDescent="0.2">
      <c r="B780" s="21">
        <v>11407</v>
      </c>
      <c r="C780" s="34">
        <v>38.349862000000002</v>
      </c>
      <c r="D780" s="34">
        <v>-0.350634</v>
      </c>
      <c r="E780" s="34">
        <v>2.0910790000000001</v>
      </c>
      <c r="I780" s="8"/>
    </row>
    <row r="781" spans="2:9" x14ac:dyDescent="0.2">
      <c r="B781" s="21">
        <v>11408</v>
      </c>
      <c r="C781" s="34">
        <v>38.349862000000002</v>
      </c>
      <c r="D781" s="34">
        <v>-0.41825499999999999</v>
      </c>
      <c r="E781" s="34">
        <v>2.3861240000000001</v>
      </c>
      <c r="I781" s="8"/>
    </row>
    <row r="782" spans="2:9" x14ac:dyDescent="0.2">
      <c r="B782" s="21">
        <v>11409</v>
      </c>
      <c r="C782" s="34">
        <v>38.349862000000002</v>
      </c>
      <c r="D782" s="34">
        <v>-0.48877599999999999</v>
      </c>
      <c r="E782" s="34">
        <v>2.6581939999999999</v>
      </c>
      <c r="I782" s="8"/>
    </row>
    <row r="783" spans="2:9" x14ac:dyDescent="0.2">
      <c r="B783" s="21">
        <v>11410</v>
      </c>
      <c r="C783" s="34">
        <v>38.349862000000002</v>
      </c>
      <c r="D783" s="34">
        <v>-0.57796899999999996</v>
      </c>
      <c r="E783" s="34">
        <v>2.9247130000000001</v>
      </c>
      <c r="I783" s="8"/>
    </row>
    <row r="784" spans="2:9" x14ac:dyDescent="0.2">
      <c r="B784" s="21">
        <v>11411</v>
      </c>
      <c r="C784" s="34">
        <v>38.349862000000002</v>
      </c>
      <c r="D784" s="34">
        <v>-0.68586599999999998</v>
      </c>
      <c r="E784" s="34">
        <v>3.1842250000000001</v>
      </c>
      <c r="I784" s="8"/>
    </row>
    <row r="785" spans="2:9" x14ac:dyDescent="0.2">
      <c r="B785" s="21">
        <v>11412</v>
      </c>
      <c r="C785" s="34">
        <v>38.349862000000002</v>
      </c>
      <c r="D785" s="34">
        <v>-0.76675800000000005</v>
      </c>
      <c r="E785" s="34">
        <v>3.3504330000000002</v>
      </c>
      <c r="I785" s="8"/>
    </row>
    <row r="786" spans="2:9" x14ac:dyDescent="0.2">
      <c r="B786" s="21">
        <v>11413</v>
      </c>
      <c r="C786" s="34">
        <v>38.349862000000002</v>
      </c>
      <c r="D786" s="34">
        <v>-0.85532900000000001</v>
      </c>
      <c r="E786" s="34">
        <v>3.5126789999999999</v>
      </c>
      <c r="I786" s="8"/>
    </row>
    <row r="787" spans="2:9" x14ac:dyDescent="0.2">
      <c r="B787" s="21">
        <v>11414</v>
      </c>
      <c r="C787" s="34">
        <v>38.349862000000002</v>
      </c>
      <c r="D787" s="34">
        <v>-1.0327170000000001</v>
      </c>
      <c r="E787" s="34">
        <v>3.792519</v>
      </c>
      <c r="I787" s="8"/>
    </row>
    <row r="788" spans="2:9" x14ac:dyDescent="0.2">
      <c r="B788" s="21">
        <v>11415</v>
      </c>
      <c r="C788" s="34">
        <v>38.349862000000002</v>
      </c>
      <c r="D788" s="34">
        <v>-1.2329079999999999</v>
      </c>
      <c r="E788" s="34">
        <v>4.056527</v>
      </c>
      <c r="I788" s="8"/>
    </row>
    <row r="789" spans="2:9" x14ac:dyDescent="0.2">
      <c r="B789" s="21">
        <v>11416</v>
      </c>
      <c r="C789" s="34">
        <v>38.349862000000002</v>
      </c>
      <c r="D789" s="34">
        <v>-1.408091</v>
      </c>
      <c r="E789" s="34">
        <v>4.2546109999999997</v>
      </c>
      <c r="I789" s="8"/>
    </row>
    <row r="790" spans="2:9" x14ac:dyDescent="0.2">
      <c r="B790" s="21">
        <v>11417</v>
      </c>
      <c r="C790" s="34">
        <v>38.349862000000002</v>
      </c>
      <c r="D790" s="34">
        <v>-1.59612</v>
      </c>
      <c r="E790" s="34">
        <v>4.440544</v>
      </c>
      <c r="I790" s="8"/>
    </row>
    <row r="791" spans="2:9" x14ac:dyDescent="0.2">
      <c r="B791" s="21">
        <v>11418</v>
      </c>
      <c r="C791" s="34">
        <v>38.349862000000002</v>
      </c>
      <c r="D791" s="34">
        <v>-1.7961549999999999</v>
      </c>
      <c r="E791" s="34">
        <v>4.6134950000000003</v>
      </c>
      <c r="I791" s="8"/>
    </row>
    <row r="792" spans="2:9" x14ac:dyDescent="0.2">
      <c r="B792" s="21">
        <v>11419</v>
      </c>
      <c r="C792" s="34">
        <v>38.349862000000002</v>
      </c>
      <c r="D792" s="34">
        <v>-2.007301</v>
      </c>
      <c r="E792" s="34">
        <v>4.7726899999999999</v>
      </c>
      <c r="I792" s="8"/>
    </row>
    <row r="793" spans="2:9" x14ac:dyDescent="0.2">
      <c r="B793" s="21">
        <v>11420</v>
      </c>
      <c r="C793" s="34">
        <v>38.349862000000002</v>
      </c>
      <c r="D793" s="34">
        <v>-2.2598549999999999</v>
      </c>
      <c r="E793" s="34">
        <v>4.9361920000000001</v>
      </c>
      <c r="I793" s="8"/>
    </row>
    <row r="794" spans="2:9" x14ac:dyDescent="0.2">
      <c r="B794" s="21">
        <v>11421</v>
      </c>
      <c r="C794" s="34">
        <v>38.349862000000002</v>
      </c>
      <c r="D794" s="34">
        <v>-2.524108</v>
      </c>
      <c r="E794" s="34">
        <v>5.0800200000000002</v>
      </c>
      <c r="I794" s="8"/>
    </row>
    <row r="795" spans="2:9" x14ac:dyDescent="0.2">
      <c r="B795" s="21">
        <v>11422</v>
      </c>
      <c r="C795" s="34">
        <v>38.349862000000002</v>
      </c>
      <c r="D795" s="34">
        <v>-2.7985310000000001</v>
      </c>
      <c r="E795" s="34">
        <v>5.2033430000000003</v>
      </c>
      <c r="I795" s="8"/>
    </row>
    <row r="796" spans="2:9" x14ac:dyDescent="0.2">
      <c r="B796" s="21">
        <v>11423</v>
      </c>
      <c r="C796" s="34">
        <v>38.349862000000002</v>
      </c>
      <c r="D796" s="34">
        <v>-3.0815350000000001</v>
      </c>
      <c r="E796" s="34">
        <v>5.3054449999999997</v>
      </c>
      <c r="I796" s="8"/>
    </row>
    <row r="797" spans="2:9" x14ac:dyDescent="0.2">
      <c r="B797" s="21">
        <v>11424</v>
      </c>
      <c r="C797" s="34">
        <v>38.349862000000002</v>
      </c>
      <c r="D797" s="34">
        <v>-3.389618</v>
      </c>
      <c r="E797" s="34">
        <v>5.3899780000000002</v>
      </c>
      <c r="I797" s="8"/>
    </row>
    <row r="798" spans="2:9" x14ac:dyDescent="0.2">
      <c r="B798" s="21">
        <v>11425</v>
      </c>
      <c r="C798" s="34">
        <v>38.349862000000002</v>
      </c>
      <c r="D798" s="34">
        <v>-3.703519</v>
      </c>
      <c r="E798" s="34">
        <v>5.4493669999999996</v>
      </c>
      <c r="I798" s="8"/>
    </row>
    <row r="799" spans="2:9" x14ac:dyDescent="0.2">
      <c r="B799" s="21">
        <v>11426</v>
      </c>
      <c r="C799" s="34">
        <v>38.349862000000002</v>
      </c>
      <c r="D799" s="34">
        <v>-4.0211899999999998</v>
      </c>
      <c r="E799" s="34">
        <v>5.4832239999999999</v>
      </c>
      <c r="I799" s="8"/>
    </row>
    <row r="800" spans="2:9" x14ac:dyDescent="0.2">
      <c r="B800" s="21">
        <v>11427</v>
      </c>
      <c r="C800" s="34">
        <v>38.349862000000002</v>
      </c>
      <c r="D800" s="34">
        <v>-4.2789989999999998</v>
      </c>
      <c r="E800" s="34">
        <v>5.4917740000000004</v>
      </c>
      <c r="I800" s="8"/>
    </row>
    <row r="801" spans="2:9" x14ac:dyDescent="0.2">
      <c r="B801" s="21">
        <v>11428</v>
      </c>
      <c r="C801" s="34">
        <v>38.349862000000002</v>
      </c>
      <c r="D801" s="34">
        <v>-4.570487</v>
      </c>
      <c r="E801" s="34">
        <v>5.4812019999999997</v>
      </c>
      <c r="I801" s="8"/>
    </row>
    <row r="802" spans="2:9" x14ac:dyDescent="0.2">
      <c r="B802" s="21">
        <v>11429</v>
      </c>
      <c r="C802" s="34">
        <v>38.349862000000002</v>
      </c>
      <c r="D802" s="34">
        <v>-4.8604019999999997</v>
      </c>
      <c r="E802" s="34">
        <v>5.4491529999999999</v>
      </c>
      <c r="I802" s="8"/>
    </row>
    <row r="803" spans="2:9" x14ac:dyDescent="0.2">
      <c r="B803" s="21">
        <v>11430</v>
      </c>
      <c r="C803" s="34">
        <v>38.349862000000002</v>
      </c>
      <c r="D803" s="34">
        <v>-5.1471660000000004</v>
      </c>
      <c r="E803" s="34">
        <v>5.3958219999999999</v>
      </c>
      <c r="I803" s="8"/>
    </row>
    <row r="804" spans="2:9" x14ac:dyDescent="0.2">
      <c r="B804" s="21">
        <v>11431</v>
      </c>
      <c r="C804" s="34">
        <v>38.349862000000002</v>
      </c>
      <c r="D804" s="34">
        <v>-5.4230239999999998</v>
      </c>
      <c r="E804" s="34">
        <v>5.3233730000000001</v>
      </c>
      <c r="I804" s="8"/>
    </row>
    <row r="805" spans="2:9" x14ac:dyDescent="0.2">
      <c r="B805" s="21">
        <v>11432</v>
      </c>
      <c r="C805" s="34">
        <v>38.349862000000002</v>
      </c>
      <c r="D805" s="34">
        <v>-5.6929429999999996</v>
      </c>
      <c r="E805" s="34">
        <v>5.23123</v>
      </c>
      <c r="I805" s="8"/>
    </row>
    <row r="806" spans="2:9" x14ac:dyDescent="0.2">
      <c r="B806" s="21">
        <v>11433</v>
      </c>
      <c r="C806" s="34">
        <v>38.349862000000002</v>
      </c>
      <c r="D806" s="34">
        <v>-5.9555189999999998</v>
      </c>
      <c r="E806" s="34">
        <v>5.1198709999999998</v>
      </c>
      <c r="I806" s="8"/>
    </row>
    <row r="807" spans="2:9" x14ac:dyDescent="0.2">
      <c r="B807" s="21">
        <v>11434</v>
      </c>
      <c r="C807" s="34">
        <v>38.349862000000002</v>
      </c>
      <c r="D807" s="34">
        <v>-6.2093850000000002</v>
      </c>
      <c r="E807" s="34">
        <v>4.9898769999999999</v>
      </c>
      <c r="I807" s="8"/>
    </row>
    <row r="808" spans="2:9" x14ac:dyDescent="0.2">
      <c r="B808" s="21">
        <v>11435</v>
      </c>
      <c r="C808" s="34">
        <v>38.349862000000002</v>
      </c>
      <c r="D808" s="34">
        <v>-6.4532210000000001</v>
      </c>
      <c r="E808" s="34">
        <v>4.8419230000000004</v>
      </c>
      <c r="I808" s="8"/>
    </row>
    <row r="809" spans="2:9" x14ac:dyDescent="0.2">
      <c r="B809" s="21">
        <v>11436</v>
      </c>
      <c r="C809" s="34">
        <v>38.349862000000002</v>
      </c>
      <c r="D809" s="34">
        <v>-6.7132199999999997</v>
      </c>
      <c r="E809" s="34">
        <v>4.6555549999999997</v>
      </c>
      <c r="I809" s="8"/>
    </row>
    <row r="810" spans="2:9" x14ac:dyDescent="0.2">
      <c r="B810" s="21">
        <v>11437</v>
      </c>
      <c r="C810" s="34">
        <v>38.349862000000002</v>
      </c>
      <c r="D810" s="34">
        <v>-6.9573049999999999</v>
      </c>
      <c r="E810" s="34">
        <v>4.4487819999999996</v>
      </c>
      <c r="I810" s="8"/>
    </row>
    <row r="811" spans="2:9" x14ac:dyDescent="0.2">
      <c r="B811" s="21">
        <v>11438</v>
      </c>
      <c r="C811" s="34">
        <v>38.349862000000002</v>
      </c>
      <c r="D811" s="34">
        <v>-7.1702159999999999</v>
      </c>
      <c r="E811" s="34">
        <v>4.2376480000000001</v>
      </c>
      <c r="I811" s="8"/>
    </row>
    <row r="812" spans="2:9" x14ac:dyDescent="0.2">
      <c r="B812" s="21">
        <v>11439</v>
      </c>
      <c r="C812" s="34">
        <v>38.349862000000002</v>
      </c>
      <c r="D812" s="34">
        <v>-7.366517</v>
      </c>
      <c r="E812" s="34">
        <v>4.0109899999999996</v>
      </c>
      <c r="I812" s="8"/>
    </row>
    <row r="813" spans="2:9" x14ac:dyDescent="0.2">
      <c r="B813" s="21">
        <v>11440</v>
      </c>
      <c r="C813" s="34">
        <v>38.349862000000002</v>
      </c>
      <c r="D813" s="34">
        <v>-7.5450799999999996</v>
      </c>
      <c r="E813" s="34">
        <v>3.7701090000000002</v>
      </c>
      <c r="I813" s="8"/>
    </row>
    <row r="814" spans="2:9" x14ac:dyDescent="0.2">
      <c r="B814" s="21">
        <v>11441</v>
      </c>
      <c r="C814" s="34">
        <v>38.349862000000002</v>
      </c>
      <c r="D814" s="34">
        <v>-7.704879</v>
      </c>
      <c r="E814" s="34">
        <v>3.516391</v>
      </c>
      <c r="I814" s="8"/>
    </row>
    <row r="815" spans="2:9" x14ac:dyDescent="0.2">
      <c r="B815" s="21">
        <v>11442</v>
      </c>
      <c r="C815" s="34">
        <v>38.349862000000002</v>
      </c>
      <c r="D815" s="34">
        <v>-7.713317</v>
      </c>
      <c r="E815" s="34">
        <v>3.5017209999999999</v>
      </c>
      <c r="I815" s="8"/>
    </row>
    <row r="816" spans="2:9" x14ac:dyDescent="0.2">
      <c r="B816" s="21">
        <v>11443</v>
      </c>
      <c r="C816" s="34">
        <v>38.349862000000002</v>
      </c>
      <c r="D816" s="34">
        <v>-7.8440649999999996</v>
      </c>
      <c r="E816" s="34">
        <v>3.253225</v>
      </c>
      <c r="I816" s="8"/>
    </row>
    <row r="817" spans="2:9" x14ac:dyDescent="0.2">
      <c r="B817" s="21">
        <v>11444</v>
      </c>
      <c r="C817" s="34">
        <v>38.349862000000002</v>
      </c>
      <c r="D817" s="34">
        <v>-7.9568490000000001</v>
      </c>
      <c r="E817" s="34">
        <v>2.9960779999999998</v>
      </c>
      <c r="I817" s="8"/>
    </row>
    <row r="818" spans="2:9" x14ac:dyDescent="0.2">
      <c r="B818" s="21">
        <v>11445</v>
      </c>
      <c r="C818" s="34">
        <v>38.349862000000002</v>
      </c>
      <c r="D818" s="34">
        <v>-8.0509360000000001</v>
      </c>
      <c r="E818" s="34">
        <v>2.7321029999999999</v>
      </c>
      <c r="I818" s="8"/>
    </row>
    <row r="819" spans="2:9" x14ac:dyDescent="0.2">
      <c r="B819" s="21">
        <v>11446</v>
      </c>
      <c r="C819" s="34">
        <v>38.349862000000002</v>
      </c>
      <c r="D819" s="34">
        <v>-8.1260910000000006</v>
      </c>
      <c r="E819" s="34">
        <v>2.4621270000000002</v>
      </c>
      <c r="I819" s="8"/>
    </row>
    <row r="820" spans="2:9" x14ac:dyDescent="0.2">
      <c r="B820" s="21">
        <v>11447</v>
      </c>
      <c r="C820" s="34">
        <v>38.349862000000002</v>
      </c>
      <c r="D820" s="34">
        <v>-8.1874520000000004</v>
      </c>
      <c r="E820" s="34">
        <v>2.1886299999999999</v>
      </c>
      <c r="I820" s="8"/>
    </row>
    <row r="821" spans="2:9" x14ac:dyDescent="0.2">
      <c r="B821" s="21">
        <v>11448</v>
      </c>
      <c r="C821" s="34">
        <v>38.349862000000002</v>
      </c>
      <c r="D821" s="34">
        <v>-8.2454110000000007</v>
      </c>
      <c r="E821" s="34">
        <v>1.914388</v>
      </c>
      <c r="I821" s="8"/>
    </row>
    <row r="822" spans="2:9" x14ac:dyDescent="0.2">
      <c r="B822" s="21">
        <v>11449</v>
      </c>
      <c r="C822" s="34">
        <v>38.349862000000002</v>
      </c>
      <c r="D822" s="34">
        <v>-8.3002269999999996</v>
      </c>
      <c r="E822" s="34">
        <v>1.639502</v>
      </c>
      <c r="I822" s="8"/>
    </row>
    <row r="823" spans="2:9" x14ac:dyDescent="0.2">
      <c r="B823" s="21">
        <v>11450</v>
      </c>
      <c r="C823" s="34">
        <v>38.349862000000002</v>
      </c>
      <c r="D823" s="34">
        <v>-8.3465190000000007</v>
      </c>
      <c r="E823" s="34">
        <v>1.3935010000000001</v>
      </c>
      <c r="I823" s="8"/>
    </row>
    <row r="824" spans="2:9" x14ac:dyDescent="0.2">
      <c r="B824" s="21">
        <v>11451</v>
      </c>
      <c r="C824" s="34">
        <v>38.349862000000002</v>
      </c>
      <c r="D824" s="34">
        <v>-8.3902950000000001</v>
      </c>
      <c r="E824" s="34">
        <v>1.1470389999999999</v>
      </c>
      <c r="I824" s="8"/>
    </row>
    <row r="825" spans="2:9" x14ac:dyDescent="0.2">
      <c r="B825" s="21">
        <v>11452</v>
      </c>
      <c r="C825" s="34">
        <v>38.349862000000002</v>
      </c>
      <c r="D825" s="34">
        <v>-8.4371569999999991</v>
      </c>
      <c r="E825" s="34">
        <v>0.86534</v>
      </c>
      <c r="I825" s="8"/>
    </row>
    <row r="826" spans="2:9" x14ac:dyDescent="0.2">
      <c r="B826" s="21">
        <v>11453</v>
      </c>
      <c r="C826" s="34">
        <v>38.349862000000002</v>
      </c>
      <c r="D826" s="34">
        <v>-8.4807319999999997</v>
      </c>
      <c r="E826" s="34">
        <v>0.58311400000000002</v>
      </c>
      <c r="I826" s="8"/>
    </row>
    <row r="827" spans="2:9" x14ac:dyDescent="0.2">
      <c r="B827" s="21">
        <v>11454</v>
      </c>
      <c r="C827" s="34">
        <v>38.349862000000002</v>
      </c>
      <c r="D827" s="34">
        <v>-8.5210139999999992</v>
      </c>
      <c r="E827" s="34">
        <v>0.300398</v>
      </c>
      <c r="I827" s="8"/>
    </row>
    <row r="828" spans="2:9" x14ac:dyDescent="0.2">
      <c r="B828" s="21">
        <v>11455</v>
      </c>
      <c r="C828" s="34">
        <v>38.349862000000002</v>
      </c>
      <c r="D828" s="34">
        <v>-8.5579970000000003</v>
      </c>
      <c r="E828" s="34">
        <v>1.7232999999999998E-2</v>
      </c>
      <c r="I828" s="8"/>
    </row>
    <row r="829" spans="2:9" x14ac:dyDescent="0.2">
      <c r="B829" s="21" t="s">
        <v>254</v>
      </c>
      <c r="C829" s="34"/>
      <c r="D829" s="34"/>
      <c r="E829" s="34"/>
      <c r="I829" s="8"/>
    </row>
    <row r="830" spans="2:9" x14ac:dyDescent="0.2">
      <c r="B830" s="21">
        <v>11500</v>
      </c>
      <c r="C830" s="34">
        <v>40.949866999999998</v>
      </c>
      <c r="D830" s="34">
        <v>0</v>
      </c>
      <c r="E830" s="34">
        <v>0.32319399999999998</v>
      </c>
      <c r="I830" s="8"/>
    </row>
    <row r="831" spans="2:9" x14ac:dyDescent="0.2">
      <c r="B831" s="21">
        <v>11501</v>
      </c>
      <c r="C831" s="34">
        <v>40.949866999999998</v>
      </c>
      <c r="D831" s="34">
        <v>-5.0573E-2</v>
      </c>
      <c r="E831" s="34">
        <v>0.661053</v>
      </c>
      <c r="I831" s="8"/>
    </row>
    <row r="832" spans="2:9" x14ac:dyDescent="0.2">
      <c r="B832" s="21">
        <v>11502</v>
      </c>
      <c r="C832" s="34">
        <v>40.949866999999998</v>
      </c>
      <c r="D832" s="34">
        <v>-0.10836800000000001</v>
      </c>
      <c r="E832" s="34">
        <v>0.99775000000000003</v>
      </c>
      <c r="I832" s="8"/>
    </row>
    <row r="833" spans="2:9" x14ac:dyDescent="0.2">
      <c r="B833" s="21">
        <v>11503</v>
      </c>
      <c r="C833" s="34">
        <v>40.949866999999998</v>
      </c>
      <c r="D833" s="34">
        <v>-0.17335900000000001</v>
      </c>
      <c r="E833" s="34">
        <v>1.3331329999999999</v>
      </c>
      <c r="I833" s="8"/>
    </row>
    <row r="834" spans="2:9" x14ac:dyDescent="0.2">
      <c r="B834" s="21">
        <v>11504</v>
      </c>
      <c r="C834" s="34">
        <v>40.949866999999998</v>
      </c>
      <c r="D834" s="34">
        <v>-0.244148</v>
      </c>
      <c r="E834" s="34">
        <v>1.661027</v>
      </c>
      <c r="I834" s="8"/>
    </row>
    <row r="835" spans="2:9" x14ac:dyDescent="0.2">
      <c r="B835" s="21">
        <v>11505</v>
      </c>
      <c r="C835" s="34">
        <v>40.949866999999998</v>
      </c>
      <c r="D835" s="34">
        <v>-0.29880200000000001</v>
      </c>
      <c r="E835" s="34">
        <v>1.8937839999999999</v>
      </c>
      <c r="I835" s="8"/>
    </row>
    <row r="836" spans="2:9" x14ac:dyDescent="0.2">
      <c r="B836" s="21">
        <v>11506</v>
      </c>
      <c r="C836" s="34">
        <v>40.949866999999998</v>
      </c>
      <c r="D836" s="34">
        <v>-0.35693799999999998</v>
      </c>
      <c r="E836" s="34">
        <v>2.1256949999999999</v>
      </c>
      <c r="I836" s="8"/>
    </row>
    <row r="837" spans="2:9" x14ac:dyDescent="0.2">
      <c r="B837" s="21">
        <v>11507</v>
      </c>
      <c r="C837" s="34">
        <v>40.949866999999998</v>
      </c>
      <c r="D837" s="34">
        <v>-0.42606699999999997</v>
      </c>
      <c r="E837" s="34">
        <v>2.3545219999999998</v>
      </c>
      <c r="I837" s="8"/>
    </row>
    <row r="838" spans="2:9" x14ac:dyDescent="0.2">
      <c r="B838" s="21">
        <v>11508</v>
      </c>
      <c r="C838" s="34">
        <v>40.949866999999998</v>
      </c>
      <c r="D838" s="34">
        <v>-0.51923399999999997</v>
      </c>
      <c r="E838" s="34">
        <v>2.6040070000000002</v>
      </c>
      <c r="I838" s="8"/>
    </row>
    <row r="839" spans="2:9" x14ac:dyDescent="0.2">
      <c r="B839" s="21">
        <v>11509</v>
      </c>
      <c r="C839" s="34">
        <v>40.949866999999998</v>
      </c>
      <c r="D839" s="34">
        <v>-0.62853700000000001</v>
      </c>
      <c r="E839" s="34">
        <v>2.8468550000000001</v>
      </c>
      <c r="I839" s="8"/>
    </row>
    <row r="840" spans="2:9" x14ac:dyDescent="0.2">
      <c r="B840" s="21">
        <v>11510</v>
      </c>
      <c r="C840" s="34">
        <v>40.949866999999998</v>
      </c>
      <c r="D840" s="34">
        <v>-0.75350700000000004</v>
      </c>
      <c r="E840" s="34">
        <v>3.0820259999999999</v>
      </c>
      <c r="I840" s="8"/>
    </row>
    <row r="841" spans="2:9" x14ac:dyDescent="0.2">
      <c r="B841" s="21">
        <v>11511</v>
      </c>
      <c r="C841" s="34">
        <v>40.949866999999998</v>
      </c>
      <c r="D841" s="34">
        <v>-0.92991400000000002</v>
      </c>
      <c r="E841" s="34">
        <v>3.3621799999999999</v>
      </c>
      <c r="I841" s="8"/>
    </row>
    <row r="842" spans="2:9" x14ac:dyDescent="0.2">
      <c r="B842" s="21">
        <v>11512</v>
      </c>
      <c r="C842" s="34">
        <v>40.949866999999998</v>
      </c>
      <c r="D842" s="34">
        <v>-1.133356</v>
      </c>
      <c r="E842" s="34">
        <v>3.632952</v>
      </c>
      <c r="I842" s="8"/>
    </row>
    <row r="843" spans="2:9" x14ac:dyDescent="0.2">
      <c r="B843" s="21">
        <v>11513</v>
      </c>
      <c r="C843" s="34">
        <v>40.949866999999998</v>
      </c>
      <c r="D843" s="34">
        <v>-1.358633</v>
      </c>
      <c r="E843" s="34">
        <v>3.8858470000000001</v>
      </c>
      <c r="I843" s="8"/>
    </row>
    <row r="844" spans="2:9" x14ac:dyDescent="0.2">
      <c r="B844" s="21">
        <v>11514</v>
      </c>
      <c r="C844" s="34">
        <v>40.949866999999998</v>
      </c>
      <c r="D844" s="34">
        <v>-1.5999669999999999</v>
      </c>
      <c r="E844" s="34">
        <v>4.1154229999999998</v>
      </c>
      <c r="I844" s="8"/>
    </row>
    <row r="845" spans="2:9" x14ac:dyDescent="0.2">
      <c r="B845" s="21">
        <v>11515</v>
      </c>
      <c r="C845" s="34">
        <v>40.949866999999998</v>
      </c>
      <c r="D845" s="34">
        <v>-1.8592869999999999</v>
      </c>
      <c r="E845" s="34">
        <v>4.3244699999999998</v>
      </c>
      <c r="I845" s="8"/>
    </row>
    <row r="846" spans="2:9" x14ac:dyDescent="0.2">
      <c r="B846" s="21">
        <v>11516</v>
      </c>
      <c r="C846" s="34">
        <v>40.949866999999998</v>
      </c>
      <c r="D846" s="34">
        <v>-2.134852</v>
      </c>
      <c r="E846" s="34">
        <v>4.5115819999999998</v>
      </c>
      <c r="I846" s="8"/>
    </row>
    <row r="847" spans="2:9" x14ac:dyDescent="0.2">
      <c r="B847" s="21">
        <v>11517</v>
      </c>
      <c r="C847" s="34">
        <v>40.949866999999998</v>
      </c>
      <c r="D847" s="34">
        <v>-2.4248120000000002</v>
      </c>
      <c r="E847" s="34">
        <v>4.6755050000000002</v>
      </c>
      <c r="I847" s="8"/>
    </row>
    <row r="848" spans="2:9" x14ac:dyDescent="0.2">
      <c r="B848" s="21">
        <v>11518</v>
      </c>
      <c r="C848" s="34">
        <v>40.949866999999998</v>
      </c>
      <c r="D848" s="34">
        <v>-2.6759430000000002</v>
      </c>
      <c r="E848" s="34">
        <v>4.7935530000000002</v>
      </c>
      <c r="I848" s="8"/>
    </row>
    <row r="849" spans="2:9" x14ac:dyDescent="0.2">
      <c r="B849" s="21">
        <v>11519</v>
      </c>
      <c r="C849" s="34">
        <v>40.949866999999998</v>
      </c>
      <c r="D849" s="34">
        <v>-2.9345439999999998</v>
      </c>
      <c r="E849" s="34">
        <v>4.8941910000000002</v>
      </c>
      <c r="I849" s="8"/>
    </row>
    <row r="850" spans="2:9" x14ac:dyDescent="0.2">
      <c r="B850" s="21">
        <v>11520</v>
      </c>
      <c r="C850" s="34">
        <v>40.949866999999998</v>
      </c>
      <c r="D850" s="34">
        <v>-3.199408</v>
      </c>
      <c r="E850" s="34">
        <v>4.9769519999999998</v>
      </c>
      <c r="I850" s="8"/>
    </row>
    <row r="851" spans="2:9" x14ac:dyDescent="0.2">
      <c r="B851" s="21">
        <v>11521</v>
      </c>
      <c r="C851" s="34">
        <v>40.949866999999998</v>
      </c>
      <c r="D851" s="34">
        <v>-3.4650150000000002</v>
      </c>
      <c r="E851" s="34">
        <v>5.0405749999999996</v>
      </c>
      <c r="I851" s="8"/>
    </row>
    <row r="852" spans="2:9" x14ac:dyDescent="0.2">
      <c r="B852" s="21">
        <v>11522</v>
      </c>
      <c r="C852" s="34">
        <v>40.949866999999998</v>
      </c>
      <c r="D852" s="34">
        <v>-3.7342939999999998</v>
      </c>
      <c r="E852" s="34">
        <v>5.0862189999999998</v>
      </c>
      <c r="I852" s="8"/>
    </row>
    <row r="853" spans="2:9" x14ac:dyDescent="0.2">
      <c r="B853" s="21">
        <v>11523</v>
      </c>
      <c r="C853" s="34">
        <v>40.949866999999998</v>
      </c>
      <c r="D853" s="34">
        <v>-4.0060310000000001</v>
      </c>
      <c r="E853" s="34">
        <v>5.1136759999999999</v>
      </c>
      <c r="I853" s="8"/>
    </row>
    <row r="854" spans="2:9" x14ac:dyDescent="0.2">
      <c r="B854" s="21">
        <v>11524</v>
      </c>
      <c r="C854" s="34">
        <v>40.949866999999998</v>
      </c>
      <c r="D854" s="34">
        <v>-4.2789979999999996</v>
      </c>
      <c r="E854" s="34">
        <v>5.1228340000000001</v>
      </c>
      <c r="I854" s="8"/>
    </row>
    <row r="855" spans="2:9" x14ac:dyDescent="0.2">
      <c r="B855" s="21">
        <v>11525</v>
      </c>
      <c r="C855" s="34">
        <v>40.949866999999998</v>
      </c>
      <c r="D855" s="34">
        <v>-4.534446</v>
      </c>
      <c r="E855" s="34">
        <v>5.1147850000000004</v>
      </c>
      <c r="I855" s="8"/>
    </row>
    <row r="856" spans="2:9" x14ac:dyDescent="0.2">
      <c r="B856" s="21">
        <v>11526</v>
      </c>
      <c r="C856" s="34">
        <v>40.949866999999998</v>
      </c>
      <c r="D856" s="34">
        <v>-4.7888830000000002</v>
      </c>
      <c r="E856" s="34">
        <v>5.0906909999999996</v>
      </c>
      <c r="I856" s="8"/>
    </row>
    <row r="857" spans="2:9" x14ac:dyDescent="0.2">
      <c r="B857" s="21">
        <v>11527</v>
      </c>
      <c r="C857" s="34">
        <v>40.949866999999998</v>
      </c>
      <c r="D857" s="34">
        <v>-5.0187889999999999</v>
      </c>
      <c r="E857" s="34">
        <v>5.0548900000000003</v>
      </c>
      <c r="I857" s="8"/>
    </row>
    <row r="858" spans="2:9" x14ac:dyDescent="0.2">
      <c r="B858" s="21">
        <v>11528</v>
      </c>
      <c r="C858" s="34">
        <v>40.949866999999998</v>
      </c>
      <c r="D858" s="34">
        <v>-5.2844239999999996</v>
      </c>
      <c r="E858" s="34">
        <v>4.9964459999999997</v>
      </c>
      <c r="I858" s="8"/>
    </row>
    <row r="859" spans="2:9" x14ac:dyDescent="0.2">
      <c r="B859" s="21">
        <v>11529</v>
      </c>
      <c r="C859" s="34">
        <v>40.949866999999998</v>
      </c>
      <c r="D859" s="34">
        <v>-5.5455560000000004</v>
      </c>
      <c r="E859" s="34">
        <v>4.9203679999999999</v>
      </c>
      <c r="I859" s="8"/>
    </row>
    <row r="860" spans="2:9" x14ac:dyDescent="0.2">
      <c r="B860" s="21">
        <v>11530</v>
      </c>
      <c r="C860" s="34">
        <v>40.949866999999998</v>
      </c>
      <c r="D860" s="34">
        <v>-5.8010159999999997</v>
      </c>
      <c r="E860" s="34">
        <v>4.8269979999999997</v>
      </c>
      <c r="I860" s="8"/>
    </row>
    <row r="861" spans="2:9" x14ac:dyDescent="0.2">
      <c r="B861" s="21">
        <v>11531</v>
      </c>
      <c r="C861" s="34">
        <v>40.949866999999998</v>
      </c>
      <c r="D861" s="34">
        <v>-6.0794920000000001</v>
      </c>
      <c r="E861" s="34">
        <v>4.7021610000000003</v>
      </c>
      <c r="I861" s="8"/>
    </row>
    <row r="862" spans="2:9" x14ac:dyDescent="0.2">
      <c r="B862" s="21">
        <v>11532</v>
      </c>
      <c r="C862" s="34">
        <v>40.949866999999998</v>
      </c>
      <c r="D862" s="34">
        <v>-6.3478180000000002</v>
      </c>
      <c r="E862" s="34">
        <v>4.5567830000000002</v>
      </c>
      <c r="I862" s="8"/>
    </row>
    <row r="863" spans="2:9" x14ac:dyDescent="0.2">
      <c r="B863" s="21">
        <v>11533</v>
      </c>
      <c r="C863" s="34">
        <v>40.949866999999998</v>
      </c>
      <c r="D863" s="34">
        <v>-6.6044799999999997</v>
      </c>
      <c r="E863" s="34">
        <v>4.3916839999999997</v>
      </c>
      <c r="I863" s="8"/>
    </row>
    <row r="864" spans="2:9" x14ac:dyDescent="0.2">
      <c r="B864" s="21">
        <v>11534</v>
      </c>
      <c r="C864" s="34">
        <v>40.949866999999998</v>
      </c>
      <c r="D864" s="34">
        <v>-6.848033</v>
      </c>
      <c r="E864" s="34">
        <v>4.207795</v>
      </c>
      <c r="I864" s="8"/>
    </row>
    <row r="865" spans="2:9" x14ac:dyDescent="0.2">
      <c r="B865" s="21">
        <v>11535</v>
      </c>
      <c r="C865" s="34">
        <v>40.949866999999998</v>
      </c>
      <c r="D865" s="34">
        <v>-7.0564559999999998</v>
      </c>
      <c r="E865" s="34">
        <v>4.0256129999999999</v>
      </c>
      <c r="I865" s="8"/>
    </row>
    <row r="866" spans="2:9" x14ac:dyDescent="0.2">
      <c r="B866" s="21">
        <v>11536</v>
      </c>
      <c r="C866" s="34">
        <v>40.949866999999998</v>
      </c>
      <c r="D866" s="34">
        <v>-7.2519960000000001</v>
      </c>
      <c r="E866" s="34">
        <v>3.8296679999999999</v>
      </c>
      <c r="I866" s="8"/>
    </row>
    <row r="867" spans="2:9" x14ac:dyDescent="0.2">
      <c r="B867" s="21">
        <v>11537</v>
      </c>
      <c r="C867" s="34">
        <v>40.949866999999998</v>
      </c>
      <c r="D867" s="34">
        <v>-7.4337460000000002</v>
      </c>
      <c r="E867" s="34">
        <v>3.6208689999999999</v>
      </c>
      <c r="I867" s="8"/>
    </row>
    <row r="868" spans="2:9" x14ac:dyDescent="0.2">
      <c r="B868" s="21">
        <v>11538</v>
      </c>
      <c r="C868" s="34">
        <v>40.949866999999998</v>
      </c>
      <c r="D868" s="34">
        <v>-7.6238469999999996</v>
      </c>
      <c r="E868" s="34">
        <v>3.367238</v>
      </c>
      <c r="I868" s="8"/>
    </row>
    <row r="869" spans="2:9" x14ac:dyDescent="0.2">
      <c r="B869" s="21">
        <v>11539</v>
      </c>
      <c r="C869" s="34">
        <v>40.949866999999998</v>
      </c>
      <c r="D869" s="34">
        <v>-7.7936069999999997</v>
      </c>
      <c r="E869" s="34">
        <v>3.099567</v>
      </c>
      <c r="I869" s="8"/>
    </row>
    <row r="870" spans="2:9" x14ac:dyDescent="0.2">
      <c r="B870" s="21">
        <v>11540</v>
      </c>
      <c r="C870" s="34">
        <v>40.949866999999998</v>
      </c>
      <c r="D870" s="34">
        <v>-7.871302</v>
      </c>
      <c r="E870" s="34">
        <v>2.9595189999999998</v>
      </c>
      <c r="I870" s="8"/>
    </row>
    <row r="871" spans="2:9" x14ac:dyDescent="0.2">
      <c r="B871" s="21">
        <v>11541</v>
      </c>
      <c r="C871" s="34">
        <v>40.949866999999998</v>
      </c>
      <c r="D871" s="34">
        <v>-8.0063709999999997</v>
      </c>
      <c r="E871" s="34">
        <v>2.6788050000000001</v>
      </c>
      <c r="I871" s="8"/>
    </row>
    <row r="872" spans="2:9" x14ac:dyDescent="0.2">
      <c r="B872" s="21">
        <v>11542</v>
      </c>
      <c r="C872" s="34">
        <v>40.949866999999998</v>
      </c>
      <c r="D872" s="34">
        <v>-8.1195470000000007</v>
      </c>
      <c r="E872" s="34">
        <v>2.3885719999999999</v>
      </c>
      <c r="I872" s="8"/>
    </row>
    <row r="873" spans="2:9" x14ac:dyDescent="0.2">
      <c r="B873" s="21">
        <v>11543</v>
      </c>
      <c r="C873" s="34">
        <v>40.949866999999998</v>
      </c>
      <c r="D873" s="34">
        <v>-8.2102579999999996</v>
      </c>
      <c r="E873" s="34">
        <v>2.0905499999999999</v>
      </c>
      <c r="I873" s="8"/>
    </row>
    <row r="874" spans="2:9" x14ac:dyDescent="0.2">
      <c r="B874" s="21">
        <v>11544</v>
      </c>
      <c r="C874" s="34">
        <v>40.949866999999998</v>
      </c>
      <c r="D874" s="34">
        <v>-8.2868460000000006</v>
      </c>
      <c r="E874" s="34">
        <v>1.788524</v>
      </c>
      <c r="I874" s="8"/>
    </row>
    <row r="875" spans="2:9" x14ac:dyDescent="0.2">
      <c r="B875" s="21">
        <v>11545</v>
      </c>
      <c r="C875" s="34">
        <v>40.949866999999998</v>
      </c>
      <c r="D875" s="34">
        <v>-8.3402799999999999</v>
      </c>
      <c r="E875" s="34">
        <v>1.55315</v>
      </c>
      <c r="I875" s="8"/>
    </row>
    <row r="876" spans="2:9" x14ac:dyDescent="0.2">
      <c r="B876" s="21">
        <v>11546</v>
      </c>
      <c r="C876" s="34">
        <v>40.949866999999998</v>
      </c>
      <c r="D876" s="34">
        <v>-8.3885400000000008</v>
      </c>
      <c r="E876" s="34">
        <v>1.3166610000000001</v>
      </c>
      <c r="I876" s="8"/>
    </row>
    <row r="877" spans="2:9" x14ac:dyDescent="0.2">
      <c r="B877" s="21">
        <v>11547</v>
      </c>
      <c r="C877" s="34">
        <v>40.949866999999998</v>
      </c>
      <c r="D877" s="34">
        <v>-8.4316040000000001</v>
      </c>
      <c r="E877" s="34">
        <v>1.07917</v>
      </c>
      <c r="I877" s="8"/>
    </row>
    <row r="878" spans="2:9" x14ac:dyDescent="0.2">
      <c r="B878" s="21">
        <v>11548</v>
      </c>
      <c r="C878" s="34">
        <v>40.949866999999998</v>
      </c>
      <c r="D878" s="34">
        <v>-8.4847669999999997</v>
      </c>
      <c r="E878" s="34">
        <v>0.73333099999999996</v>
      </c>
      <c r="I878" s="8"/>
    </row>
    <row r="879" spans="2:9" x14ac:dyDescent="0.2">
      <c r="B879" s="21">
        <v>11549</v>
      </c>
      <c r="C879" s="34">
        <v>40.949866999999998</v>
      </c>
      <c r="D879" s="34">
        <v>-8.5269119999999994</v>
      </c>
      <c r="E879" s="34">
        <v>0.38597799999999999</v>
      </c>
      <c r="I879" s="8"/>
    </row>
    <row r="880" spans="2:9" x14ac:dyDescent="0.2">
      <c r="B880" s="21">
        <v>11550</v>
      </c>
      <c r="C880" s="34">
        <v>40.949866999999998</v>
      </c>
      <c r="D880" s="34">
        <v>-8.5579970000000003</v>
      </c>
      <c r="E880" s="34">
        <v>3.746E-2</v>
      </c>
      <c r="I880" s="8"/>
    </row>
    <row r="881" spans="2:9" x14ac:dyDescent="0.2">
      <c r="B881" s="21" t="s">
        <v>255</v>
      </c>
      <c r="C881" s="34"/>
      <c r="D881" s="34"/>
      <c r="E881" s="34"/>
      <c r="I881" s="8"/>
    </row>
    <row r="882" spans="2:9" x14ac:dyDescent="0.2">
      <c r="B882" s="21">
        <v>11600</v>
      </c>
      <c r="C882" s="34">
        <v>43.499822999999999</v>
      </c>
      <c r="D882" s="34">
        <v>0</v>
      </c>
      <c r="E882" s="34">
        <v>0.345499</v>
      </c>
      <c r="I882" s="8"/>
    </row>
    <row r="883" spans="2:9" x14ac:dyDescent="0.2">
      <c r="B883" s="21">
        <v>11601</v>
      </c>
      <c r="C883" s="34">
        <v>43.499822999999999</v>
      </c>
      <c r="D883" s="34">
        <v>-5.3203E-2</v>
      </c>
      <c r="E883" s="34">
        <v>0.679809</v>
      </c>
      <c r="I883" s="8"/>
    </row>
    <row r="884" spans="2:9" x14ac:dyDescent="0.2">
      <c r="B884" s="21">
        <v>11602</v>
      </c>
      <c r="C884" s="34">
        <v>43.499822999999999</v>
      </c>
      <c r="D884" s="34">
        <v>-0.11870799999999999</v>
      </c>
      <c r="E884" s="34">
        <v>1.0119260000000001</v>
      </c>
      <c r="I884" s="8"/>
    </row>
    <row r="885" spans="2:9" x14ac:dyDescent="0.2">
      <c r="B885" s="21">
        <v>11603</v>
      </c>
      <c r="C885" s="34">
        <v>43.499822999999999</v>
      </c>
      <c r="D885" s="34">
        <v>-0.19642599999999999</v>
      </c>
      <c r="E885" s="34">
        <v>1.3413999999999999</v>
      </c>
      <c r="I885" s="8"/>
    </row>
    <row r="886" spans="2:9" x14ac:dyDescent="0.2">
      <c r="B886" s="21">
        <v>11604</v>
      </c>
      <c r="C886" s="34">
        <v>43.499822999999999</v>
      </c>
      <c r="D886" s="34">
        <v>-0.28634300000000001</v>
      </c>
      <c r="E886" s="34">
        <v>1.6680919999999999</v>
      </c>
      <c r="I886" s="8"/>
    </row>
    <row r="887" spans="2:9" x14ac:dyDescent="0.2">
      <c r="B887" s="21">
        <v>11605</v>
      </c>
      <c r="C887" s="34">
        <v>43.499822999999999</v>
      </c>
      <c r="D887" s="34">
        <v>-0.37394699999999997</v>
      </c>
      <c r="E887" s="34">
        <v>1.948251</v>
      </c>
      <c r="I887" s="8"/>
    </row>
    <row r="888" spans="2:9" x14ac:dyDescent="0.2">
      <c r="B888" s="21">
        <v>11606</v>
      </c>
      <c r="C888" s="34">
        <v>43.499822999999999</v>
      </c>
      <c r="D888" s="34">
        <v>-0.47320699999999999</v>
      </c>
      <c r="E888" s="34">
        <v>2.2244410000000001</v>
      </c>
      <c r="I888" s="8"/>
    </row>
    <row r="889" spans="2:9" x14ac:dyDescent="0.2">
      <c r="B889" s="21">
        <v>11607</v>
      </c>
      <c r="C889" s="34">
        <v>43.499822999999999</v>
      </c>
      <c r="D889" s="34">
        <v>-0.59264700000000003</v>
      </c>
      <c r="E889" s="34">
        <v>2.4925229999999998</v>
      </c>
      <c r="I889" s="8"/>
    </row>
    <row r="890" spans="2:9" x14ac:dyDescent="0.2">
      <c r="B890" s="21">
        <v>11608</v>
      </c>
      <c r="C890" s="34">
        <v>43.499822999999999</v>
      </c>
      <c r="D890" s="34">
        <v>-0.73100699999999996</v>
      </c>
      <c r="E890" s="34">
        <v>2.751347</v>
      </c>
      <c r="I890" s="8"/>
    </row>
    <row r="891" spans="2:9" x14ac:dyDescent="0.2">
      <c r="B891" s="21">
        <v>11609</v>
      </c>
      <c r="C891" s="34">
        <v>43.499822999999999</v>
      </c>
      <c r="D891" s="34">
        <v>-0.74990100000000004</v>
      </c>
      <c r="E891" s="34">
        <v>2.783493</v>
      </c>
      <c r="I891" s="8"/>
    </row>
    <row r="892" spans="2:9" x14ac:dyDescent="0.2">
      <c r="B892" s="21">
        <v>11610</v>
      </c>
      <c r="C892" s="34">
        <v>43.499822999999999</v>
      </c>
      <c r="D892" s="34">
        <v>-0.91015699999999999</v>
      </c>
      <c r="E892" s="34">
        <v>3.0323479999999998</v>
      </c>
      <c r="I892" s="8"/>
    </row>
    <row r="893" spans="2:9" x14ac:dyDescent="0.2">
      <c r="B893" s="21">
        <v>11611</v>
      </c>
      <c r="C893" s="34">
        <v>43.499822999999999</v>
      </c>
      <c r="D893" s="34">
        <v>-1.0879939999999999</v>
      </c>
      <c r="E893" s="34">
        <v>3.268958</v>
      </c>
      <c r="I893" s="8"/>
    </row>
    <row r="894" spans="2:9" x14ac:dyDescent="0.2">
      <c r="B894" s="21">
        <v>11612</v>
      </c>
      <c r="C894" s="34">
        <v>43.499822999999999</v>
      </c>
      <c r="D894" s="34">
        <v>-1.268618</v>
      </c>
      <c r="E894" s="34">
        <v>3.4772240000000001</v>
      </c>
      <c r="I894" s="8"/>
    </row>
    <row r="895" spans="2:9" x14ac:dyDescent="0.2">
      <c r="B895" s="21">
        <v>11613</v>
      </c>
      <c r="C895" s="34">
        <v>43.499822999999999</v>
      </c>
      <c r="D895" s="34">
        <v>-1.4628639999999999</v>
      </c>
      <c r="E895" s="34">
        <v>3.6728459999999998</v>
      </c>
      <c r="I895" s="8"/>
    </row>
    <row r="896" spans="2:9" x14ac:dyDescent="0.2">
      <c r="B896" s="21">
        <v>11614</v>
      </c>
      <c r="C896" s="34">
        <v>43.499822999999999</v>
      </c>
      <c r="D896" s="34">
        <v>-1.669848</v>
      </c>
      <c r="E896" s="34">
        <v>3.8549359999999999</v>
      </c>
      <c r="I896" s="8"/>
    </row>
    <row r="897" spans="2:9" x14ac:dyDescent="0.2">
      <c r="B897" s="21">
        <v>11615</v>
      </c>
      <c r="C897" s="34">
        <v>43.499822999999999</v>
      </c>
      <c r="D897" s="34">
        <v>-1.8886309999999999</v>
      </c>
      <c r="E897" s="34">
        <v>4.0226670000000002</v>
      </c>
      <c r="I897" s="8"/>
    </row>
    <row r="898" spans="2:9" x14ac:dyDescent="0.2">
      <c r="B898" s="21">
        <v>11616</v>
      </c>
      <c r="C898" s="34">
        <v>43.499822999999999</v>
      </c>
      <c r="D898" s="34">
        <v>-2.093639</v>
      </c>
      <c r="E898" s="34">
        <v>4.159986</v>
      </c>
      <c r="I898" s="8"/>
    </row>
    <row r="899" spans="2:9" x14ac:dyDescent="0.2">
      <c r="B899" s="21">
        <v>11617</v>
      </c>
      <c r="C899" s="34">
        <v>43.499822999999999</v>
      </c>
      <c r="D899" s="34">
        <v>-2.3065560000000001</v>
      </c>
      <c r="E899" s="34">
        <v>4.2846909999999996</v>
      </c>
      <c r="I899" s="8"/>
    </row>
    <row r="900" spans="2:9" x14ac:dyDescent="0.2">
      <c r="B900" s="21">
        <v>11618</v>
      </c>
      <c r="C900" s="34">
        <v>43.499822999999999</v>
      </c>
      <c r="D900" s="34">
        <v>-2.5266069999999998</v>
      </c>
      <c r="E900" s="34">
        <v>4.3963279999999996</v>
      </c>
      <c r="I900" s="8"/>
    </row>
    <row r="901" spans="2:9" x14ac:dyDescent="0.2">
      <c r="B901" s="21">
        <v>11619</v>
      </c>
      <c r="C901" s="34">
        <v>43.499822999999999</v>
      </c>
      <c r="D901" s="34">
        <v>-2.8040660000000002</v>
      </c>
      <c r="E901" s="34">
        <v>4.5144320000000002</v>
      </c>
      <c r="I901" s="8"/>
    </row>
    <row r="902" spans="2:9" x14ac:dyDescent="0.2">
      <c r="B902" s="21">
        <v>11620</v>
      </c>
      <c r="C902" s="34">
        <v>43.499822999999999</v>
      </c>
      <c r="D902" s="34">
        <v>-3.0894729999999999</v>
      </c>
      <c r="E902" s="34">
        <v>4.6117689999999998</v>
      </c>
      <c r="I902" s="8"/>
    </row>
    <row r="903" spans="2:9" x14ac:dyDescent="0.2">
      <c r="B903" s="21">
        <v>11621</v>
      </c>
      <c r="C903" s="34">
        <v>43.499822999999999</v>
      </c>
      <c r="D903" s="34">
        <v>-3.3812769999999999</v>
      </c>
      <c r="E903" s="34">
        <v>4.6878099999999998</v>
      </c>
      <c r="I903" s="8"/>
    </row>
    <row r="904" spans="2:9" x14ac:dyDescent="0.2">
      <c r="B904" s="21">
        <v>11622</v>
      </c>
      <c r="C904" s="34">
        <v>43.499822999999999</v>
      </c>
      <c r="D904" s="34">
        <v>-3.6778919999999999</v>
      </c>
      <c r="E904" s="34">
        <v>4.74214</v>
      </c>
      <c r="I904" s="8"/>
    </row>
    <row r="905" spans="2:9" x14ac:dyDescent="0.2">
      <c r="B905" s="21">
        <v>11623</v>
      </c>
      <c r="C905" s="34">
        <v>43.499822999999999</v>
      </c>
      <c r="D905" s="34">
        <v>-3.9776609999999999</v>
      </c>
      <c r="E905" s="34">
        <v>4.7744619999999998</v>
      </c>
      <c r="I905" s="8"/>
    </row>
    <row r="906" spans="2:9" x14ac:dyDescent="0.2">
      <c r="B906" s="21">
        <v>11624</v>
      </c>
      <c r="C906" s="34">
        <v>43.499822999999999</v>
      </c>
      <c r="D906" s="34">
        <v>-4.2789970000000004</v>
      </c>
      <c r="E906" s="34">
        <v>4.7846279999999997</v>
      </c>
      <c r="I906" s="8"/>
    </row>
    <row r="907" spans="2:9" x14ac:dyDescent="0.2">
      <c r="B907" s="21">
        <v>11625</v>
      </c>
      <c r="C907" s="34">
        <v>43.499822999999999</v>
      </c>
      <c r="D907" s="34">
        <v>-4.5230100000000002</v>
      </c>
      <c r="E907" s="34">
        <v>4.7765579999999996</v>
      </c>
      <c r="I907" s="8"/>
    </row>
    <row r="908" spans="2:9" x14ac:dyDescent="0.2">
      <c r="B908" s="21">
        <v>11626</v>
      </c>
      <c r="C908" s="34">
        <v>43.499822999999999</v>
      </c>
      <c r="D908" s="34">
        <v>-4.7848579999999998</v>
      </c>
      <c r="E908" s="34">
        <v>4.7515850000000004</v>
      </c>
      <c r="I908" s="8"/>
    </row>
    <row r="909" spans="2:9" x14ac:dyDescent="0.2">
      <c r="B909" s="21">
        <v>11627</v>
      </c>
      <c r="C909" s="34">
        <v>43.499822999999999</v>
      </c>
      <c r="D909" s="34">
        <v>-5.0445599999999997</v>
      </c>
      <c r="E909" s="34">
        <v>4.7098300000000002</v>
      </c>
      <c r="I909" s="8"/>
    </row>
    <row r="910" spans="2:9" x14ac:dyDescent="0.2">
      <c r="B910" s="21">
        <v>11628</v>
      </c>
      <c r="C910" s="34">
        <v>43.499822999999999</v>
      </c>
      <c r="D910" s="34">
        <v>-5.3010390000000003</v>
      </c>
      <c r="E910" s="34">
        <v>4.651465</v>
      </c>
      <c r="I910" s="8"/>
    </row>
    <row r="911" spans="2:9" x14ac:dyDescent="0.2">
      <c r="B911" s="21">
        <v>11629</v>
      </c>
      <c r="C911" s="34">
        <v>43.499822999999999</v>
      </c>
      <c r="D911" s="34">
        <v>-5.5532360000000001</v>
      </c>
      <c r="E911" s="34">
        <v>4.5767319999999998</v>
      </c>
      <c r="I911" s="8"/>
    </row>
    <row r="912" spans="2:9" x14ac:dyDescent="0.2">
      <c r="B912" s="21">
        <v>11630</v>
      </c>
      <c r="C912" s="34">
        <v>43.499822999999999</v>
      </c>
      <c r="D912" s="34">
        <v>-5.836646</v>
      </c>
      <c r="E912" s="34">
        <v>4.4709440000000003</v>
      </c>
      <c r="I912" s="8"/>
    </row>
    <row r="913" spans="2:9" x14ac:dyDescent="0.2">
      <c r="B913" s="21">
        <v>11631</v>
      </c>
      <c r="C913" s="34">
        <v>43.499822999999999</v>
      </c>
      <c r="D913" s="34">
        <v>-6.1114610000000003</v>
      </c>
      <c r="E913" s="34">
        <v>4.3444950000000002</v>
      </c>
      <c r="I913" s="8"/>
    </row>
    <row r="914" spans="2:9" x14ac:dyDescent="0.2">
      <c r="B914" s="21">
        <v>11632</v>
      </c>
      <c r="C914" s="34">
        <v>43.499822999999999</v>
      </c>
      <c r="D914" s="34">
        <v>-6.3572240000000004</v>
      </c>
      <c r="E914" s="34">
        <v>4.2094240000000003</v>
      </c>
      <c r="I914" s="8"/>
    </row>
    <row r="915" spans="2:9" x14ac:dyDescent="0.2">
      <c r="B915" s="21">
        <v>11633</v>
      </c>
      <c r="C915" s="34">
        <v>43.499822999999999</v>
      </c>
      <c r="D915" s="34">
        <v>-6.593153</v>
      </c>
      <c r="E915" s="34">
        <v>4.0578260000000004</v>
      </c>
      <c r="I915" s="8"/>
    </row>
    <row r="916" spans="2:9" x14ac:dyDescent="0.2">
      <c r="B916" s="21">
        <v>11634</v>
      </c>
      <c r="C916" s="34">
        <v>43.499822999999999</v>
      </c>
      <c r="D916" s="34">
        <v>-6.818136</v>
      </c>
      <c r="E916" s="34">
        <v>3.890415</v>
      </c>
      <c r="I916" s="8"/>
    </row>
    <row r="917" spans="2:9" x14ac:dyDescent="0.2">
      <c r="B917" s="21">
        <v>11635</v>
      </c>
      <c r="C917" s="34">
        <v>43.499822999999999</v>
      </c>
      <c r="D917" s="34">
        <v>-7.0311159999999999</v>
      </c>
      <c r="E917" s="34">
        <v>3.7079780000000002</v>
      </c>
      <c r="I917" s="8"/>
    </row>
    <row r="918" spans="2:9" x14ac:dyDescent="0.2">
      <c r="B918" s="21">
        <v>11636</v>
      </c>
      <c r="C918" s="34">
        <v>43.499822999999999</v>
      </c>
      <c r="D918" s="34">
        <v>-7.2310920000000003</v>
      </c>
      <c r="E918" s="34">
        <v>3.5113720000000002</v>
      </c>
      <c r="I918" s="8"/>
    </row>
    <row r="919" spans="2:9" x14ac:dyDescent="0.2">
      <c r="B919" s="21">
        <v>11637</v>
      </c>
      <c r="C919" s="34">
        <v>43.499822999999999</v>
      </c>
      <c r="D919" s="34">
        <v>-7.4459689999999998</v>
      </c>
      <c r="E919" s="34">
        <v>3.2662460000000002</v>
      </c>
      <c r="I919" s="8"/>
    </row>
    <row r="920" spans="2:9" x14ac:dyDescent="0.2">
      <c r="B920" s="21">
        <v>11638</v>
      </c>
      <c r="C920" s="34">
        <v>43.499822999999999</v>
      </c>
      <c r="D920" s="34">
        <v>-7.6406390000000002</v>
      </c>
      <c r="E920" s="34">
        <v>3.0047830000000002</v>
      </c>
      <c r="I920" s="8"/>
    </row>
    <row r="921" spans="2:9" x14ac:dyDescent="0.2">
      <c r="B921" s="21">
        <v>11639</v>
      </c>
      <c r="C921" s="34">
        <v>43.499822999999999</v>
      </c>
      <c r="D921" s="34">
        <v>-7.8138649999999998</v>
      </c>
      <c r="E921" s="34">
        <v>2.7286450000000002</v>
      </c>
      <c r="I921" s="8"/>
    </row>
    <row r="922" spans="2:9" x14ac:dyDescent="0.2">
      <c r="B922" s="21">
        <v>11640</v>
      </c>
      <c r="C922" s="34">
        <v>43.499822999999999</v>
      </c>
      <c r="D922" s="34">
        <v>-7.8794849999999999</v>
      </c>
      <c r="E922" s="34">
        <v>2.6095989999999998</v>
      </c>
      <c r="I922" s="8"/>
    </row>
    <row r="923" spans="2:9" x14ac:dyDescent="0.2">
      <c r="B923" s="21">
        <v>11641</v>
      </c>
      <c r="C923" s="34">
        <v>43.499822999999999</v>
      </c>
      <c r="D923" s="34">
        <v>-8.0029489999999992</v>
      </c>
      <c r="E923" s="34">
        <v>2.3557139999999999</v>
      </c>
      <c r="I923" s="8"/>
    </row>
    <row r="924" spans="2:9" x14ac:dyDescent="0.2">
      <c r="B924" s="21">
        <v>11642</v>
      </c>
      <c r="C924" s="34">
        <v>43.499822999999999</v>
      </c>
      <c r="D924" s="34">
        <v>-8.1082689999999999</v>
      </c>
      <c r="E924" s="34">
        <v>2.0937969999999999</v>
      </c>
      <c r="I924" s="8"/>
    </row>
    <row r="925" spans="2:9" x14ac:dyDescent="0.2">
      <c r="B925" s="21">
        <v>11643</v>
      </c>
      <c r="C925" s="34">
        <v>43.499822999999999</v>
      </c>
      <c r="D925" s="34">
        <v>-8.1955819999999999</v>
      </c>
      <c r="E925" s="34">
        <v>1.825277</v>
      </c>
      <c r="I925" s="8"/>
    </row>
    <row r="926" spans="2:9" x14ac:dyDescent="0.2">
      <c r="B926" s="21">
        <v>11644</v>
      </c>
      <c r="C926" s="34">
        <v>43.499822999999999</v>
      </c>
      <c r="D926" s="34">
        <v>-8.2924179999999996</v>
      </c>
      <c r="E926" s="34">
        <v>1.4894339999999999</v>
      </c>
      <c r="I926" s="8"/>
    </row>
    <row r="927" spans="2:9" x14ac:dyDescent="0.2">
      <c r="B927" s="21">
        <v>11645</v>
      </c>
      <c r="C927" s="34">
        <v>43.499822999999999</v>
      </c>
      <c r="D927" s="34">
        <v>-8.3766850000000002</v>
      </c>
      <c r="E927" s="34">
        <v>1.1502190000000001</v>
      </c>
      <c r="I927" s="8"/>
    </row>
    <row r="928" spans="2:9" x14ac:dyDescent="0.2">
      <c r="B928" s="21">
        <v>11646</v>
      </c>
      <c r="C928" s="34">
        <v>43.499822999999999</v>
      </c>
      <c r="D928" s="34">
        <v>-8.4337730000000004</v>
      </c>
      <c r="E928" s="34">
        <v>0.88278400000000001</v>
      </c>
      <c r="I928" s="8"/>
    </row>
    <row r="929" spans="2:9" x14ac:dyDescent="0.2">
      <c r="B929" s="21">
        <v>11647</v>
      </c>
      <c r="C929" s="34">
        <v>43.499822999999999</v>
      </c>
      <c r="D929" s="34">
        <v>-8.4830469999999991</v>
      </c>
      <c r="E929" s="34">
        <v>0.61380000000000001</v>
      </c>
      <c r="I929" s="8"/>
    </row>
    <row r="930" spans="2:9" x14ac:dyDescent="0.2">
      <c r="B930" s="21">
        <v>11648</v>
      </c>
      <c r="C930" s="34">
        <v>43.499822999999999</v>
      </c>
      <c r="D930" s="34">
        <v>-8.5244649999999993</v>
      </c>
      <c r="E930" s="34">
        <v>0.34349499999999999</v>
      </c>
      <c r="I930" s="8"/>
    </row>
    <row r="931" spans="2:9" x14ac:dyDescent="0.2">
      <c r="B931" s="21">
        <v>11649</v>
      </c>
      <c r="C931" s="34">
        <v>43.499822999999999</v>
      </c>
      <c r="D931" s="34">
        <v>-8.5579929999999997</v>
      </c>
      <c r="E931" s="34">
        <v>7.2097999999999995E-2</v>
      </c>
      <c r="I931" s="8"/>
    </row>
    <row r="932" spans="2:9" x14ac:dyDescent="0.2">
      <c r="B932" s="21" t="s">
        <v>256</v>
      </c>
      <c r="C932" s="34"/>
      <c r="D932" s="34"/>
      <c r="E932" s="34"/>
      <c r="I932" s="8"/>
    </row>
    <row r="933" spans="2:9" x14ac:dyDescent="0.2">
      <c r="B933" s="21">
        <v>11700</v>
      </c>
      <c r="C933" s="34">
        <v>45.999822999999999</v>
      </c>
      <c r="D933" s="34">
        <v>0</v>
      </c>
      <c r="E933" s="34">
        <v>0.36839899999999998</v>
      </c>
      <c r="I933" s="8"/>
    </row>
    <row r="934" spans="2:9" x14ac:dyDescent="0.2">
      <c r="B934" s="21">
        <v>11701</v>
      </c>
      <c r="C934" s="34">
        <v>45.999822999999999</v>
      </c>
      <c r="D934" s="34">
        <v>-4.5109000000000003E-2</v>
      </c>
      <c r="E934" s="34">
        <v>0.62961900000000004</v>
      </c>
      <c r="I934" s="8"/>
    </row>
    <row r="935" spans="2:9" x14ac:dyDescent="0.2">
      <c r="B935" s="21">
        <v>11702</v>
      </c>
      <c r="C935" s="34">
        <v>45.999822999999999</v>
      </c>
      <c r="D935" s="34">
        <v>-9.9859000000000003E-2</v>
      </c>
      <c r="E935" s="34">
        <v>0.88898999999999995</v>
      </c>
      <c r="I935" s="8"/>
    </row>
    <row r="936" spans="2:9" x14ac:dyDescent="0.2">
      <c r="B936" s="21">
        <v>11703</v>
      </c>
      <c r="C936" s="34">
        <v>45.999822999999999</v>
      </c>
      <c r="D936" s="34">
        <v>-0.16417499999999999</v>
      </c>
      <c r="E936" s="34">
        <v>1.1461570000000001</v>
      </c>
      <c r="I936" s="8"/>
    </row>
    <row r="937" spans="2:9" x14ac:dyDescent="0.2">
      <c r="B937" s="21">
        <v>11704</v>
      </c>
      <c r="C937" s="34">
        <v>45.999822999999999</v>
      </c>
      <c r="D937" s="34">
        <v>-0.23796900000000001</v>
      </c>
      <c r="E937" s="34">
        <v>1.400765</v>
      </c>
      <c r="I937" s="8"/>
    </row>
    <row r="938" spans="2:9" x14ac:dyDescent="0.2">
      <c r="B938" s="21">
        <v>11705</v>
      </c>
      <c r="C938" s="34">
        <v>45.999822999999999</v>
      </c>
      <c r="D938" s="34">
        <v>-0.34668399999999999</v>
      </c>
      <c r="E938" s="34">
        <v>1.7240070000000001</v>
      </c>
      <c r="I938" s="8"/>
    </row>
    <row r="939" spans="2:9" x14ac:dyDescent="0.2">
      <c r="B939" s="21">
        <v>11706</v>
      </c>
      <c r="C939" s="34">
        <v>45.999822999999999</v>
      </c>
      <c r="D939" s="34">
        <v>-0.48099900000000001</v>
      </c>
      <c r="E939" s="34">
        <v>2.0449449999999998</v>
      </c>
      <c r="I939" s="8"/>
    </row>
    <row r="940" spans="2:9" x14ac:dyDescent="0.2">
      <c r="B940" s="21">
        <v>11707</v>
      </c>
      <c r="C940" s="34">
        <v>45.999822999999999</v>
      </c>
      <c r="D940" s="34">
        <v>-0.64326300000000003</v>
      </c>
      <c r="E940" s="34">
        <v>2.352773</v>
      </c>
      <c r="I940" s="8"/>
    </row>
    <row r="941" spans="2:9" x14ac:dyDescent="0.2">
      <c r="B941" s="21">
        <v>11708</v>
      </c>
      <c r="C941" s="34">
        <v>45.999822999999999</v>
      </c>
      <c r="D941" s="34">
        <v>-0.827241</v>
      </c>
      <c r="E941" s="34">
        <v>2.6413989999999998</v>
      </c>
      <c r="I941" s="8"/>
    </row>
    <row r="942" spans="2:9" x14ac:dyDescent="0.2">
      <c r="B942" s="21">
        <v>11709</v>
      </c>
      <c r="C942" s="34">
        <v>45.999822999999999</v>
      </c>
      <c r="D942" s="34">
        <v>-0.96989999999999998</v>
      </c>
      <c r="E942" s="34">
        <v>2.834228</v>
      </c>
      <c r="I942" s="8"/>
    </row>
    <row r="943" spans="2:9" x14ac:dyDescent="0.2">
      <c r="B943" s="21">
        <v>11710</v>
      </c>
      <c r="C943" s="34">
        <v>45.999822999999999</v>
      </c>
      <c r="D943" s="34">
        <v>-1.1233580000000001</v>
      </c>
      <c r="E943" s="34">
        <v>3.0185789999999999</v>
      </c>
      <c r="I943" s="8"/>
    </row>
    <row r="944" spans="2:9" x14ac:dyDescent="0.2">
      <c r="B944" s="21">
        <v>11711</v>
      </c>
      <c r="C944" s="34">
        <v>45.999822999999999</v>
      </c>
      <c r="D944" s="34">
        <v>-1.287112</v>
      </c>
      <c r="E944" s="34">
        <v>3.1938490000000002</v>
      </c>
      <c r="I944" s="8"/>
    </row>
    <row r="945" spans="2:9" x14ac:dyDescent="0.2">
      <c r="B945" s="21">
        <v>11712</v>
      </c>
      <c r="C945" s="34">
        <v>45.999822999999999</v>
      </c>
      <c r="D945" s="34">
        <v>-1.4869399999999999</v>
      </c>
      <c r="E945" s="34">
        <v>3.3829799999999999</v>
      </c>
      <c r="I945" s="8"/>
    </row>
    <row r="946" spans="2:9" x14ac:dyDescent="0.2">
      <c r="B946" s="21">
        <v>11713</v>
      </c>
      <c r="C946" s="34">
        <v>45.999822999999999</v>
      </c>
      <c r="D946" s="34">
        <v>-1.698747</v>
      </c>
      <c r="E946" s="34">
        <v>3.5585900000000001</v>
      </c>
      <c r="I946" s="8"/>
    </row>
    <row r="947" spans="2:9" x14ac:dyDescent="0.2">
      <c r="B947" s="21">
        <v>11714</v>
      </c>
      <c r="C947" s="34">
        <v>45.999822999999999</v>
      </c>
      <c r="D947" s="34">
        <v>-1.921621</v>
      </c>
      <c r="E947" s="34">
        <v>3.7199239999999998</v>
      </c>
      <c r="I947" s="8"/>
    </row>
    <row r="948" spans="2:9" x14ac:dyDescent="0.2">
      <c r="B948" s="21">
        <v>11715</v>
      </c>
      <c r="C948" s="34">
        <v>45.999822999999999</v>
      </c>
      <c r="D948" s="34">
        <v>-2.170992</v>
      </c>
      <c r="E948" s="34">
        <v>3.8757980000000001</v>
      </c>
      <c r="I948" s="8"/>
    </row>
    <row r="949" spans="2:9" x14ac:dyDescent="0.2">
      <c r="B949" s="21">
        <v>11716</v>
      </c>
      <c r="C949" s="34">
        <v>45.999822999999999</v>
      </c>
      <c r="D949" s="34">
        <v>-2.4306800000000002</v>
      </c>
      <c r="E949" s="34">
        <v>4.013801</v>
      </c>
      <c r="I949" s="8"/>
    </row>
    <row r="950" spans="2:9" x14ac:dyDescent="0.2">
      <c r="B950" s="21">
        <v>11717</v>
      </c>
      <c r="C950" s="34">
        <v>45.999822999999999</v>
      </c>
      <c r="D950" s="34">
        <v>-2.6994060000000002</v>
      </c>
      <c r="E950" s="34">
        <v>4.1332519999999997</v>
      </c>
      <c r="I950" s="8"/>
    </row>
    <row r="951" spans="2:9" x14ac:dyDescent="0.2">
      <c r="B951" s="21">
        <v>11718</v>
      </c>
      <c r="C951" s="34">
        <v>45.999822999999999</v>
      </c>
      <c r="D951" s="34">
        <v>-2.975848</v>
      </c>
      <c r="E951" s="34">
        <v>4.2335630000000002</v>
      </c>
      <c r="I951" s="8"/>
    </row>
    <row r="952" spans="2:9" x14ac:dyDescent="0.2">
      <c r="B952" s="21">
        <v>11719</v>
      </c>
      <c r="C952" s="34">
        <v>45.999822999999999</v>
      </c>
      <c r="D952" s="34">
        <v>-3.2593570000000001</v>
      </c>
      <c r="E952" s="34">
        <v>4.3144179999999999</v>
      </c>
      <c r="I952" s="8"/>
    </row>
    <row r="953" spans="2:9" x14ac:dyDescent="0.2">
      <c r="B953" s="21">
        <v>11720</v>
      </c>
      <c r="C953" s="34">
        <v>45.999822999999999</v>
      </c>
      <c r="D953" s="34">
        <v>-3.5478480000000001</v>
      </c>
      <c r="E953" s="34">
        <v>4.3751420000000003</v>
      </c>
      <c r="I953" s="8"/>
    </row>
    <row r="954" spans="2:9" x14ac:dyDescent="0.2">
      <c r="B954" s="21">
        <v>11721</v>
      </c>
      <c r="C954" s="34">
        <v>45.999822999999999</v>
      </c>
      <c r="D954" s="34">
        <v>-3.8398949999999998</v>
      </c>
      <c r="E954" s="34">
        <v>4.4154330000000002</v>
      </c>
      <c r="I954" s="8"/>
    </row>
    <row r="955" spans="2:9" x14ac:dyDescent="0.2">
      <c r="B955" s="21">
        <v>11722</v>
      </c>
      <c r="C955" s="34">
        <v>45.999822999999999</v>
      </c>
      <c r="D955" s="34">
        <v>-4.0591600000000003</v>
      </c>
      <c r="E955" s="34">
        <v>4.4320579999999996</v>
      </c>
      <c r="I955" s="8"/>
    </row>
    <row r="956" spans="2:9" x14ac:dyDescent="0.2">
      <c r="B956" s="21">
        <v>11723</v>
      </c>
      <c r="C956" s="34">
        <v>45.999822999999999</v>
      </c>
      <c r="D956" s="34">
        <v>-4.2789950000000001</v>
      </c>
      <c r="E956" s="34">
        <v>4.4371799999999997</v>
      </c>
      <c r="I956" s="8"/>
    </row>
    <row r="957" spans="2:9" x14ac:dyDescent="0.2">
      <c r="B957" s="21">
        <v>11724</v>
      </c>
      <c r="C957" s="34">
        <v>45.999822999999999</v>
      </c>
      <c r="D957" s="34">
        <v>-4.5921890000000003</v>
      </c>
      <c r="E957" s="34">
        <v>4.424506</v>
      </c>
      <c r="I957" s="8"/>
    </row>
    <row r="958" spans="2:9" x14ac:dyDescent="0.2">
      <c r="B958" s="21">
        <v>11725</v>
      </c>
      <c r="C958" s="34">
        <v>45.999822999999999</v>
      </c>
      <c r="D958" s="34">
        <v>-4.9035599999999997</v>
      </c>
      <c r="E958" s="34">
        <v>4.3884590000000001</v>
      </c>
      <c r="I958" s="8"/>
    </row>
    <row r="959" spans="2:9" x14ac:dyDescent="0.2">
      <c r="B959" s="21">
        <v>11726</v>
      </c>
      <c r="C959" s="34">
        <v>45.999822999999999</v>
      </c>
      <c r="D959" s="34">
        <v>-5.2113659999999999</v>
      </c>
      <c r="E959" s="34">
        <v>4.3292409999999997</v>
      </c>
      <c r="I959" s="8"/>
    </row>
    <row r="960" spans="2:9" x14ac:dyDescent="0.2">
      <c r="B960" s="21">
        <v>11727</v>
      </c>
      <c r="C960" s="34">
        <v>45.999822999999999</v>
      </c>
      <c r="D960" s="34">
        <v>-5.5231690000000002</v>
      </c>
      <c r="E960" s="34">
        <v>4.2442760000000002</v>
      </c>
      <c r="I960" s="8"/>
    </row>
    <row r="961" spans="2:9" x14ac:dyDescent="0.2">
      <c r="B961" s="21">
        <v>11728</v>
      </c>
      <c r="C961" s="34">
        <v>45.999822999999999</v>
      </c>
      <c r="D961" s="34">
        <v>-5.8274970000000001</v>
      </c>
      <c r="E961" s="34">
        <v>4.1355370000000002</v>
      </c>
      <c r="I961" s="8"/>
    </row>
    <row r="962" spans="2:9" x14ac:dyDescent="0.2">
      <c r="B962" s="21">
        <v>11729</v>
      </c>
      <c r="C962" s="34">
        <v>45.999822999999999</v>
      </c>
      <c r="D962" s="34">
        <v>-6.1225430000000003</v>
      </c>
      <c r="E962" s="34">
        <v>4.0036709999999998</v>
      </c>
      <c r="I962" s="8"/>
    </row>
    <row r="963" spans="2:9" x14ac:dyDescent="0.2">
      <c r="B963" s="21">
        <v>11730</v>
      </c>
      <c r="C963" s="34">
        <v>45.999822999999999</v>
      </c>
      <c r="D963" s="34">
        <v>-6.3883089999999996</v>
      </c>
      <c r="E963" s="34">
        <v>3.8602340000000002</v>
      </c>
      <c r="I963" s="8"/>
    </row>
    <row r="964" spans="2:9" x14ac:dyDescent="0.2">
      <c r="B964" s="21">
        <v>11731</v>
      </c>
      <c r="C964" s="34">
        <v>45.999822999999999</v>
      </c>
      <c r="D964" s="34">
        <v>-6.6430569999999998</v>
      </c>
      <c r="E964" s="34">
        <v>3.6980309999999998</v>
      </c>
      <c r="I964" s="8"/>
    </row>
    <row r="965" spans="2:9" x14ac:dyDescent="0.2">
      <c r="B965" s="21">
        <v>11732</v>
      </c>
      <c r="C965" s="34">
        <v>45.999822999999999</v>
      </c>
      <c r="D965" s="34">
        <v>-6.8854610000000003</v>
      </c>
      <c r="E965" s="34">
        <v>3.517903</v>
      </c>
      <c r="I965" s="8"/>
    </row>
    <row r="966" spans="2:9" x14ac:dyDescent="0.2">
      <c r="B966" s="21">
        <v>11733</v>
      </c>
      <c r="C966" s="34">
        <v>45.999822999999999</v>
      </c>
      <c r="D966" s="34">
        <v>-7.1142640000000004</v>
      </c>
      <c r="E966" s="34">
        <v>3.3207849999999999</v>
      </c>
      <c r="I966" s="8"/>
    </row>
    <row r="967" spans="2:9" x14ac:dyDescent="0.2">
      <c r="B967" s="21">
        <v>11734</v>
      </c>
      <c r="C967" s="34">
        <v>45.999822999999999</v>
      </c>
      <c r="D967" s="34">
        <v>-7.3143339999999997</v>
      </c>
      <c r="E967" s="34">
        <v>3.1225520000000002</v>
      </c>
      <c r="I967" s="8"/>
    </row>
    <row r="968" spans="2:9" x14ac:dyDescent="0.2">
      <c r="B968" s="21">
        <v>11735</v>
      </c>
      <c r="C968" s="34">
        <v>45.999822999999999</v>
      </c>
      <c r="D968" s="34">
        <v>-7.5006360000000001</v>
      </c>
      <c r="E968" s="34">
        <v>2.9113289999999998</v>
      </c>
      <c r="I968" s="8"/>
    </row>
    <row r="969" spans="2:9" x14ac:dyDescent="0.2">
      <c r="B969" s="21">
        <v>11736</v>
      </c>
      <c r="C969" s="34">
        <v>45.999822999999999</v>
      </c>
      <c r="D969" s="34">
        <v>-7.6723309999999998</v>
      </c>
      <c r="E969" s="34">
        <v>2.688069</v>
      </c>
      <c r="I969" s="8"/>
    </row>
    <row r="970" spans="2:9" x14ac:dyDescent="0.2">
      <c r="B970" s="21">
        <v>11737</v>
      </c>
      <c r="C970" s="34">
        <v>45.999822999999999</v>
      </c>
      <c r="D970" s="34">
        <v>-7.7917009999999998</v>
      </c>
      <c r="E970" s="34">
        <v>2.5123120000000001</v>
      </c>
      <c r="I970" s="8"/>
    </row>
    <row r="971" spans="2:9" x14ac:dyDescent="0.2">
      <c r="B971" s="21">
        <v>11738</v>
      </c>
      <c r="C971" s="34">
        <v>45.999822999999999</v>
      </c>
      <c r="D971" s="34">
        <v>-7.9020099999999998</v>
      </c>
      <c r="E971" s="34">
        <v>2.3307310000000001</v>
      </c>
      <c r="I971" s="8"/>
    </row>
    <row r="972" spans="2:9" x14ac:dyDescent="0.2">
      <c r="B972" s="21">
        <v>11739</v>
      </c>
      <c r="C972" s="34">
        <v>45.999822999999999</v>
      </c>
      <c r="D972" s="34">
        <v>-8.0454380000000008</v>
      </c>
      <c r="E972" s="34">
        <v>2.0577450000000002</v>
      </c>
      <c r="I972" s="8"/>
    </row>
    <row r="973" spans="2:9" x14ac:dyDescent="0.2">
      <c r="B973" s="21">
        <v>11740</v>
      </c>
      <c r="C973" s="34">
        <v>45.999822999999999</v>
      </c>
      <c r="D973" s="34">
        <v>-8.1663119999999996</v>
      </c>
      <c r="E973" s="34">
        <v>1.7741610000000001</v>
      </c>
      <c r="I973" s="8"/>
    </row>
    <row r="974" spans="2:9" x14ac:dyDescent="0.2">
      <c r="B974" s="21">
        <v>11741</v>
      </c>
      <c r="C974" s="34">
        <v>45.999822999999999</v>
      </c>
      <c r="D974" s="34">
        <v>-8.2627880000000005</v>
      </c>
      <c r="E974" s="34">
        <v>1.4812179999999999</v>
      </c>
      <c r="I974" s="8"/>
    </row>
    <row r="975" spans="2:9" x14ac:dyDescent="0.2">
      <c r="B975" s="21">
        <v>11742</v>
      </c>
      <c r="C975" s="34">
        <v>45.999822999999999</v>
      </c>
      <c r="D975" s="34">
        <v>-8.3200240000000001</v>
      </c>
      <c r="E975" s="34">
        <v>1.286645</v>
      </c>
      <c r="I975" s="8"/>
    </row>
    <row r="976" spans="2:9" x14ac:dyDescent="0.2">
      <c r="B976" s="21">
        <v>11743</v>
      </c>
      <c r="C976" s="34">
        <v>45.999822999999999</v>
      </c>
      <c r="D976" s="34">
        <v>-8.3722919999999998</v>
      </c>
      <c r="E976" s="34">
        <v>1.090681</v>
      </c>
      <c r="I976" s="8"/>
    </row>
    <row r="977" spans="2:9" x14ac:dyDescent="0.2">
      <c r="B977" s="21">
        <v>11744</v>
      </c>
      <c r="C977" s="34">
        <v>45.999822999999999</v>
      </c>
      <c r="D977" s="34">
        <v>-8.4482379999999999</v>
      </c>
      <c r="E977" s="34">
        <v>0.76150899999999999</v>
      </c>
      <c r="I977" s="8"/>
    </row>
    <row r="978" spans="2:9" x14ac:dyDescent="0.2">
      <c r="B978" s="21">
        <v>11745</v>
      </c>
      <c r="C978" s="34">
        <v>45.999822999999999</v>
      </c>
      <c r="D978" s="34">
        <v>-8.5101750000000003</v>
      </c>
      <c r="E978" s="34">
        <v>0.42941499999999999</v>
      </c>
      <c r="I978" s="8"/>
    </row>
    <row r="979" spans="2:9" x14ac:dyDescent="0.2">
      <c r="B979" s="21">
        <v>11746</v>
      </c>
      <c r="C979" s="34">
        <v>45.999822999999999</v>
      </c>
      <c r="D979" s="34">
        <v>-8.5579900000000002</v>
      </c>
      <c r="E979" s="34">
        <v>9.4996999999999998E-2</v>
      </c>
      <c r="I979" s="8"/>
    </row>
    <row r="980" spans="2:9" x14ac:dyDescent="0.2">
      <c r="B980" s="21" t="s">
        <v>257</v>
      </c>
      <c r="C980" s="34"/>
      <c r="D980" s="34"/>
      <c r="E980" s="34"/>
      <c r="I980" s="8"/>
    </row>
    <row r="981" spans="2:9" x14ac:dyDescent="0.2">
      <c r="B981" s="21">
        <v>11800</v>
      </c>
      <c r="C981" s="34">
        <v>48.449823000000002</v>
      </c>
      <c r="D981" s="34">
        <v>0</v>
      </c>
      <c r="E981" s="34">
        <v>0.39084200000000002</v>
      </c>
      <c r="I981" s="8"/>
    </row>
    <row r="982" spans="2:9" x14ac:dyDescent="0.2">
      <c r="B982" s="21">
        <v>11801</v>
      </c>
      <c r="C982" s="34">
        <v>48.449823000000002</v>
      </c>
      <c r="D982" s="34">
        <v>-6.9607000000000002E-2</v>
      </c>
      <c r="E982" s="34">
        <v>0.72020099999999998</v>
      </c>
      <c r="I982" s="8"/>
    </row>
    <row r="983" spans="2:9" x14ac:dyDescent="0.2">
      <c r="B983" s="21">
        <v>11802</v>
      </c>
      <c r="C983" s="34">
        <v>48.449823000000002</v>
      </c>
      <c r="D983" s="34">
        <v>-0.15834300000000001</v>
      </c>
      <c r="E983" s="34">
        <v>1.0449299999999999</v>
      </c>
      <c r="I983" s="8"/>
    </row>
    <row r="984" spans="2:9" x14ac:dyDescent="0.2">
      <c r="B984" s="21">
        <v>11803</v>
      </c>
      <c r="C984" s="34">
        <v>48.449823000000002</v>
      </c>
      <c r="D984" s="34">
        <v>-0.265907</v>
      </c>
      <c r="E984" s="34">
        <v>1.363917</v>
      </c>
      <c r="I984" s="8"/>
    </row>
    <row r="985" spans="2:9" x14ac:dyDescent="0.2">
      <c r="B985" s="21">
        <v>11804</v>
      </c>
      <c r="C985" s="34">
        <v>48.449823000000002</v>
      </c>
      <c r="D985" s="34">
        <v>-0.34310400000000002</v>
      </c>
      <c r="E985" s="34">
        <v>1.5612680000000001</v>
      </c>
      <c r="I985" s="8"/>
    </row>
    <row r="986" spans="2:9" x14ac:dyDescent="0.2">
      <c r="B986" s="21">
        <v>11805</v>
      </c>
      <c r="C986" s="34">
        <v>48.449823000000002</v>
      </c>
      <c r="D986" s="34">
        <v>-0.42751299999999998</v>
      </c>
      <c r="E986" s="34">
        <v>1.755644</v>
      </c>
      <c r="I986" s="8"/>
    </row>
    <row r="987" spans="2:9" x14ac:dyDescent="0.2">
      <c r="B987" s="21">
        <v>11806</v>
      </c>
      <c r="C987" s="34">
        <v>48.449823000000002</v>
      </c>
      <c r="D987" s="34">
        <v>-0.51827999999999996</v>
      </c>
      <c r="E987" s="34">
        <v>1.9294089999999999</v>
      </c>
      <c r="I987" s="8"/>
    </row>
    <row r="988" spans="2:9" x14ac:dyDescent="0.2">
      <c r="B988" s="21">
        <v>11807</v>
      </c>
      <c r="C988" s="34">
        <v>48.449823000000002</v>
      </c>
      <c r="D988" s="34">
        <v>-0.67271300000000001</v>
      </c>
      <c r="E988" s="34">
        <v>2.1768299999999998</v>
      </c>
      <c r="I988" s="8"/>
    </row>
    <row r="989" spans="2:9" x14ac:dyDescent="0.2">
      <c r="B989" s="21">
        <v>11808</v>
      </c>
      <c r="C989" s="34">
        <v>48.449823000000002</v>
      </c>
      <c r="D989" s="34">
        <v>-0.84341299999999997</v>
      </c>
      <c r="E989" s="34">
        <v>2.4133200000000001</v>
      </c>
      <c r="I989" s="8"/>
    </row>
    <row r="990" spans="2:9" x14ac:dyDescent="0.2">
      <c r="B990" s="21">
        <v>11809</v>
      </c>
      <c r="C990" s="34">
        <v>48.449823000000002</v>
      </c>
      <c r="D990" s="34">
        <v>-1.0501130000000001</v>
      </c>
      <c r="E990" s="34">
        <v>2.6607440000000002</v>
      </c>
      <c r="I990" s="8"/>
    </row>
    <row r="991" spans="2:9" x14ac:dyDescent="0.2">
      <c r="B991" s="21">
        <v>11810</v>
      </c>
      <c r="C991" s="34">
        <v>48.449823000000002</v>
      </c>
      <c r="D991" s="34">
        <v>-1.274608</v>
      </c>
      <c r="E991" s="34">
        <v>2.8921420000000002</v>
      </c>
      <c r="I991" s="8"/>
    </row>
    <row r="992" spans="2:9" x14ac:dyDescent="0.2">
      <c r="B992" s="21">
        <v>11811</v>
      </c>
      <c r="C992" s="34">
        <v>48.449823000000002</v>
      </c>
      <c r="D992" s="34">
        <v>-1.51566</v>
      </c>
      <c r="E992" s="34">
        <v>3.1062379999999998</v>
      </c>
      <c r="I992" s="8"/>
    </row>
    <row r="993" spans="2:9" x14ac:dyDescent="0.2">
      <c r="B993" s="21">
        <v>11812</v>
      </c>
      <c r="C993" s="34">
        <v>48.449823000000002</v>
      </c>
      <c r="D993" s="34">
        <v>-1.7156450000000001</v>
      </c>
      <c r="E993" s="34">
        <v>3.2614269999999999</v>
      </c>
      <c r="I993" s="8"/>
    </row>
    <row r="994" spans="2:9" x14ac:dyDescent="0.2">
      <c r="B994" s="21">
        <v>11813</v>
      </c>
      <c r="C994" s="34">
        <v>48.449823000000002</v>
      </c>
      <c r="D994" s="34">
        <v>-1.924337</v>
      </c>
      <c r="E994" s="34">
        <v>3.404693</v>
      </c>
      <c r="I994" s="8"/>
    </row>
    <row r="995" spans="2:9" x14ac:dyDescent="0.2">
      <c r="B995" s="21">
        <v>11814</v>
      </c>
      <c r="C995" s="34">
        <v>48.449823000000002</v>
      </c>
      <c r="D995" s="34">
        <v>-2.1410260000000001</v>
      </c>
      <c r="E995" s="34">
        <v>3.5355500000000002</v>
      </c>
      <c r="I995" s="8"/>
    </row>
    <row r="996" spans="2:9" x14ac:dyDescent="0.2">
      <c r="B996" s="21">
        <v>11815</v>
      </c>
      <c r="C996" s="34">
        <v>48.449823000000002</v>
      </c>
      <c r="D996" s="34">
        <v>-2.3991880000000001</v>
      </c>
      <c r="E996" s="34">
        <v>3.6701389999999998</v>
      </c>
      <c r="I996" s="8"/>
    </row>
    <row r="997" spans="2:9" x14ac:dyDescent="0.2">
      <c r="B997" s="21">
        <v>11816</v>
      </c>
      <c r="C997" s="34">
        <v>48.449823000000002</v>
      </c>
      <c r="D997" s="34">
        <v>-2.6657920000000002</v>
      </c>
      <c r="E997" s="34">
        <v>3.787118</v>
      </c>
      <c r="I997" s="8"/>
    </row>
    <row r="998" spans="2:9" x14ac:dyDescent="0.2">
      <c r="B998" s="21">
        <v>11817</v>
      </c>
      <c r="C998" s="34">
        <v>48.449823000000002</v>
      </c>
      <c r="D998" s="34">
        <v>-2.939638</v>
      </c>
      <c r="E998" s="34">
        <v>3.8859620000000001</v>
      </c>
      <c r="I998" s="8"/>
    </row>
    <row r="999" spans="2:9" x14ac:dyDescent="0.2">
      <c r="B999" s="21">
        <v>11818</v>
      </c>
      <c r="C999" s="34">
        <v>48.449823000000002</v>
      </c>
      <c r="D999" s="34">
        <v>-3.2194940000000001</v>
      </c>
      <c r="E999" s="34">
        <v>3.9662259999999998</v>
      </c>
      <c r="I999" s="8"/>
    </row>
    <row r="1000" spans="2:9" x14ac:dyDescent="0.2">
      <c r="B1000" s="21">
        <v>11819</v>
      </c>
      <c r="C1000" s="34">
        <v>48.449823000000002</v>
      </c>
      <c r="D1000" s="34">
        <v>-3.3919009999999998</v>
      </c>
      <c r="E1000" s="34">
        <v>4.0057559999999999</v>
      </c>
      <c r="I1000" s="8"/>
    </row>
    <row r="1001" spans="2:9" x14ac:dyDescent="0.2">
      <c r="B1001" s="21">
        <v>11820</v>
      </c>
      <c r="C1001" s="34">
        <v>48.449823000000002</v>
      </c>
      <c r="D1001" s="34">
        <v>-3.5657770000000002</v>
      </c>
      <c r="E1001" s="34">
        <v>4.0382290000000003</v>
      </c>
      <c r="I1001" s="8"/>
    </row>
    <row r="1002" spans="2:9" x14ac:dyDescent="0.2">
      <c r="B1002" s="21">
        <v>11821</v>
      </c>
      <c r="C1002" s="34">
        <v>48.449823000000002</v>
      </c>
      <c r="D1002" s="34">
        <v>-3.8023229999999999</v>
      </c>
      <c r="E1002" s="34">
        <v>4.0707789999999999</v>
      </c>
      <c r="I1002" s="8"/>
    </row>
    <row r="1003" spans="2:9" x14ac:dyDescent="0.2">
      <c r="B1003" s="21">
        <v>11822</v>
      </c>
      <c r="C1003" s="34">
        <v>48.449823000000002</v>
      </c>
      <c r="D1003" s="34">
        <v>-4.0403019999999996</v>
      </c>
      <c r="E1003" s="34">
        <v>4.0902710000000004</v>
      </c>
      <c r="I1003" s="8"/>
    </row>
    <row r="1004" spans="2:9" x14ac:dyDescent="0.2">
      <c r="B1004" s="21">
        <v>11823</v>
      </c>
      <c r="C1004" s="34">
        <v>48.449823000000002</v>
      </c>
      <c r="D1004" s="34">
        <v>-4.2789919999999997</v>
      </c>
      <c r="E1004" s="34">
        <v>4.0966480000000001</v>
      </c>
      <c r="I1004" s="8"/>
    </row>
    <row r="1005" spans="2:9" x14ac:dyDescent="0.2">
      <c r="B1005" s="21">
        <v>11824</v>
      </c>
      <c r="C1005" s="34">
        <v>48.449823000000002</v>
      </c>
      <c r="D1005" s="34">
        <v>-4.5302939999999996</v>
      </c>
      <c r="E1005" s="34">
        <v>4.0891799999999998</v>
      </c>
      <c r="I1005" s="8"/>
    </row>
    <row r="1006" spans="2:9" x14ac:dyDescent="0.2">
      <c r="B1006" s="21">
        <v>11825</v>
      </c>
      <c r="C1006" s="34">
        <v>48.449823000000002</v>
      </c>
      <c r="D1006" s="34">
        <v>-4.7807409999999999</v>
      </c>
      <c r="E1006" s="34">
        <v>4.0671569999999999</v>
      </c>
      <c r="I1006" s="8"/>
    </row>
    <row r="1007" spans="2:9" x14ac:dyDescent="0.2">
      <c r="B1007" s="21">
        <v>11826</v>
      </c>
      <c r="C1007" s="34">
        <v>48.449823000000002</v>
      </c>
      <c r="D1007" s="34">
        <v>-5.0294930000000004</v>
      </c>
      <c r="E1007" s="34">
        <v>4.0306699999999998</v>
      </c>
      <c r="I1007" s="8"/>
    </row>
    <row r="1008" spans="2:9" x14ac:dyDescent="0.2">
      <c r="B1008" s="21">
        <v>11827</v>
      </c>
      <c r="C1008" s="34">
        <v>48.449823000000002</v>
      </c>
      <c r="D1008" s="34">
        <v>-5.3276870000000001</v>
      </c>
      <c r="E1008" s="34">
        <v>3.9671959999999999</v>
      </c>
      <c r="I1008" s="8"/>
    </row>
    <row r="1009" spans="2:9" x14ac:dyDescent="0.2">
      <c r="B1009" s="21">
        <v>11828</v>
      </c>
      <c r="C1009" s="34">
        <v>48.449823000000002</v>
      </c>
      <c r="D1009" s="34">
        <v>-5.6206899999999997</v>
      </c>
      <c r="E1009" s="34">
        <v>3.882946</v>
      </c>
      <c r="I1009" s="8"/>
    </row>
    <row r="1010" spans="2:9" x14ac:dyDescent="0.2">
      <c r="B1010" s="21">
        <v>11829</v>
      </c>
      <c r="C1010" s="34">
        <v>48.449823000000002</v>
      </c>
      <c r="D1010" s="34">
        <v>-5.907057</v>
      </c>
      <c r="E1010" s="34">
        <v>3.7783359999999999</v>
      </c>
      <c r="I1010" s="8"/>
    </row>
    <row r="1011" spans="2:9" x14ac:dyDescent="0.2">
      <c r="B1011" s="21">
        <v>11830</v>
      </c>
      <c r="C1011" s="34">
        <v>48.449823000000002</v>
      </c>
      <c r="D1011" s="34">
        <v>-6.1853740000000004</v>
      </c>
      <c r="E1011" s="34">
        <v>3.6538819999999999</v>
      </c>
      <c r="I1011" s="8"/>
    </row>
    <row r="1012" spans="2:9" x14ac:dyDescent="0.2">
      <c r="B1012" s="21">
        <v>11831</v>
      </c>
      <c r="C1012" s="34">
        <v>48.449823000000002</v>
      </c>
      <c r="D1012" s="34">
        <v>-6.4555230000000003</v>
      </c>
      <c r="E1012" s="34">
        <v>3.5094699999999999</v>
      </c>
      <c r="I1012" s="8"/>
    </row>
    <row r="1013" spans="2:9" x14ac:dyDescent="0.2">
      <c r="B1013" s="21">
        <v>11832</v>
      </c>
      <c r="C1013" s="34">
        <v>48.449823000000002</v>
      </c>
      <c r="D1013" s="34">
        <v>-6.7148139999999996</v>
      </c>
      <c r="E1013" s="34">
        <v>3.3463630000000002</v>
      </c>
      <c r="I1013" s="8"/>
    </row>
    <row r="1014" spans="2:9" x14ac:dyDescent="0.2">
      <c r="B1014" s="21">
        <v>11833</v>
      </c>
      <c r="C1014" s="34">
        <v>48.449823000000002</v>
      </c>
      <c r="D1014" s="34">
        <v>-6.9619559999999998</v>
      </c>
      <c r="E1014" s="34">
        <v>3.165375</v>
      </c>
      <c r="I1014" s="8"/>
    </row>
    <row r="1015" spans="2:9" x14ac:dyDescent="0.2">
      <c r="B1015" s="21">
        <v>11834</v>
      </c>
      <c r="C1015" s="34">
        <v>48.449823000000002</v>
      </c>
      <c r="D1015" s="34">
        <v>-7.227087</v>
      </c>
      <c r="E1015" s="34">
        <v>2.938596</v>
      </c>
      <c r="I1015" s="8"/>
    </row>
    <row r="1016" spans="2:9" x14ac:dyDescent="0.2">
      <c r="B1016" s="21">
        <v>11835</v>
      </c>
      <c r="C1016" s="34">
        <v>48.449823000000002</v>
      </c>
      <c r="D1016" s="34">
        <v>-7.4731490000000003</v>
      </c>
      <c r="E1016" s="34">
        <v>2.6912560000000001</v>
      </c>
      <c r="I1016" s="8"/>
    </row>
    <row r="1017" spans="2:9" x14ac:dyDescent="0.2">
      <c r="B1017" s="21">
        <v>11836</v>
      </c>
      <c r="C1017" s="34">
        <v>48.449823000000002</v>
      </c>
      <c r="D1017" s="34">
        <v>-7.69855</v>
      </c>
      <c r="E1017" s="34">
        <v>2.4249520000000002</v>
      </c>
      <c r="I1017" s="8"/>
    </row>
    <row r="1018" spans="2:9" x14ac:dyDescent="0.2">
      <c r="B1018" s="21">
        <v>11837</v>
      </c>
      <c r="C1018" s="34">
        <v>48.449823000000002</v>
      </c>
      <c r="D1018" s="34">
        <v>-7.9018350000000002</v>
      </c>
      <c r="E1018" s="34">
        <v>2.1414049999999998</v>
      </c>
      <c r="I1018" s="8"/>
    </row>
    <row r="1019" spans="2:9" x14ac:dyDescent="0.2">
      <c r="B1019" s="21">
        <v>11838</v>
      </c>
      <c r="C1019" s="34">
        <v>48.449823000000002</v>
      </c>
      <c r="D1019" s="34">
        <v>-8.0361999999999991</v>
      </c>
      <c r="E1019" s="34">
        <v>1.923376</v>
      </c>
      <c r="I1019" s="8"/>
    </row>
    <row r="1020" spans="2:9" x14ac:dyDescent="0.2">
      <c r="B1020" s="21">
        <v>11839</v>
      </c>
      <c r="C1020" s="34">
        <v>48.449823000000002</v>
      </c>
      <c r="D1020" s="34">
        <v>-8.1403960000000009</v>
      </c>
      <c r="E1020" s="34">
        <v>1.717314</v>
      </c>
      <c r="I1020" s="8"/>
    </row>
    <row r="1021" spans="2:9" x14ac:dyDescent="0.2">
      <c r="B1021" s="21">
        <v>11840</v>
      </c>
      <c r="C1021" s="34">
        <v>48.449823000000002</v>
      </c>
      <c r="D1021" s="34">
        <v>-8.2276910000000001</v>
      </c>
      <c r="E1021" s="34">
        <v>1.5033069999999999</v>
      </c>
      <c r="I1021" s="8"/>
    </row>
    <row r="1022" spans="2:9" x14ac:dyDescent="0.2">
      <c r="B1022" s="21">
        <v>11841</v>
      </c>
      <c r="C1022" s="34">
        <v>48.449823000000002</v>
      </c>
      <c r="D1022" s="34">
        <v>-8.3305059999999997</v>
      </c>
      <c r="E1022" s="34">
        <v>1.2103029999999999</v>
      </c>
      <c r="I1022" s="8"/>
    </row>
    <row r="1023" spans="2:9" x14ac:dyDescent="0.2">
      <c r="B1023" s="21">
        <v>11842</v>
      </c>
      <c r="C1023" s="34">
        <v>48.449823000000002</v>
      </c>
      <c r="D1023" s="34">
        <v>-8.4080549999999992</v>
      </c>
      <c r="E1023" s="34">
        <v>0.94403099999999995</v>
      </c>
      <c r="I1023" s="8"/>
    </row>
    <row r="1024" spans="2:9" x14ac:dyDescent="0.2">
      <c r="B1024" s="21">
        <v>11843</v>
      </c>
      <c r="C1024" s="34">
        <v>48.449823000000002</v>
      </c>
      <c r="D1024" s="34">
        <v>-8.4719230000000003</v>
      </c>
      <c r="E1024" s="34">
        <v>0.67415000000000003</v>
      </c>
      <c r="I1024" s="8"/>
    </row>
    <row r="1025" spans="2:9" x14ac:dyDescent="0.2">
      <c r="B1025" s="21">
        <v>11844</v>
      </c>
      <c r="C1025" s="34">
        <v>48.449823000000002</v>
      </c>
      <c r="D1025" s="34">
        <v>-8.5219430000000003</v>
      </c>
      <c r="E1025" s="34">
        <v>0.40136300000000003</v>
      </c>
      <c r="I1025" s="8"/>
    </row>
    <row r="1026" spans="2:9" x14ac:dyDescent="0.2">
      <c r="B1026" s="21">
        <v>11845</v>
      </c>
      <c r="C1026" s="34">
        <v>48.449823000000002</v>
      </c>
      <c r="D1026" s="34">
        <v>-8.5579850000000004</v>
      </c>
      <c r="E1026" s="34">
        <v>0.12637999999999999</v>
      </c>
      <c r="I1026" s="8"/>
    </row>
    <row r="1027" spans="2:9" x14ac:dyDescent="0.2">
      <c r="B1027" s="21" t="s">
        <v>258</v>
      </c>
      <c r="C1027" s="34"/>
      <c r="D1027" s="34"/>
      <c r="E1027" s="34"/>
      <c r="I1027" s="8"/>
    </row>
    <row r="1028" spans="2:9" x14ac:dyDescent="0.2">
      <c r="B1028" s="21">
        <v>11900</v>
      </c>
      <c r="C1028" s="34">
        <v>50.849823000000001</v>
      </c>
      <c r="D1028" s="34">
        <v>0</v>
      </c>
      <c r="E1028" s="34">
        <v>0.41283399999999998</v>
      </c>
      <c r="I1028" s="8"/>
    </row>
    <row r="1029" spans="2:9" x14ac:dyDescent="0.2">
      <c r="B1029" s="21">
        <v>11901</v>
      </c>
      <c r="C1029" s="34">
        <v>50.849823000000001</v>
      </c>
      <c r="D1029" s="34">
        <v>-8.0244999999999997E-2</v>
      </c>
      <c r="E1029" s="34">
        <v>0.75320900000000002</v>
      </c>
      <c r="I1029" s="8"/>
    </row>
    <row r="1030" spans="2:9" x14ac:dyDescent="0.2">
      <c r="B1030" s="21">
        <v>11902</v>
      </c>
      <c r="C1030" s="34">
        <v>50.849823000000001</v>
      </c>
      <c r="D1030" s="34">
        <v>-0.18926399999999999</v>
      </c>
      <c r="E1030" s="34">
        <v>1.0854870000000001</v>
      </c>
      <c r="I1030" s="8"/>
    </row>
    <row r="1031" spans="2:9" x14ac:dyDescent="0.2">
      <c r="B1031" s="21">
        <v>11903</v>
      </c>
      <c r="C1031" s="34">
        <v>50.849823000000001</v>
      </c>
      <c r="D1031" s="34">
        <v>-0.32626100000000002</v>
      </c>
      <c r="E1031" s="34">
        <v>1.4072420000000001</v>
      </c>
      <c r="I1031" s="8"/>
    </row>
    <row r="1032" spans="2:9" x14ac:dyDescent="0.2">
      <c r="B1032" s="21">
        <v>11904</v>
      </c>
      <c r="C1032" s="34">
        <v>50.849823000000001</v>
      </c>
      <c r="D1032" s="34">
        <v>-0.44680799999999998</v>
      </c>
      <c r="E1032" s="34">
        <v>1.6402920000000001</v>
      </c>
      <c r="I1032" s="8"/>
    </row>
    <row r="1033" spans="2:9" x14ac:dyDescent="0.2">
      <c r="B1033" s="21">
        <v>11905</v>
      </c>
      <c r="C1033" s="34">
        <v>50.849823000000001</v>
      </c>
      <c r="D1033" s="34">
        <v>-0.58482199999999995</v>
      </c>
      <c r="E1033" s="34">
        <v>1.8633059999999999</v>
      </c>
      <c r="I1033" s="8"/>
    </row>
    <row r="1034" spans="2:9" x14ac:dyDescent="0.2">
      <c r="B1034" s="21">
        <v>11906</v>
      </c>
      <c r="C1034" s="34">
        <v>50.849823000000001</v>
      </c>
      <c r="D1034" s="34">
        <v>-0.76539199999999996</v>
      </c>
      <c r="E1034" s="34">
        <v>2.1020940000000001</v>
      </c>
      <c r="I1034" s="8"/>
    </row>
    <row r="1035" spans="2:9" x14ac:dyDescent="0.2">
      <c r="B1035" s="21">
        <v>11907</v>
      </c>
      <c r="C1035" s="34">
        <v>50.849823000000001</v>
      </c>
      <c r="D1035" s="34">
        <v>-0.96137099999999998</v>
      </c>
      <c r="E1035" s="34">
        <v>2.3284069999999999</v>
      </c>
      <c r="I1035" s="8"/>
    </row>
    <row r="1036" spans="2:9" x14ac:dyDescent="0.2">
      <c r="B1036" s="21">
        <v>11908</v>
      </c>
      <c r="C1036" s="34">
        <v>50.849823000000001</v>
      </c>
      <c r="D1036" s="34">
        <v>-1.0793440000000001</v>
      </c>
      <c r="E1036" s="34">
        <v>2.451139</v>
      </c>
      <c r="I1036" s="8"/>
    </row>
    <row r="1037" spans="2:9" x14ac:dyDescent="0.2">
      <c r="B1037" s="21">
        <v>11909</v>
      </c>
      <c r="C1037" s="34">
        <v>50.849823000000001</v>
      </c>
      <c r="D1037" s="34">
        <v>-1.286044</v>
      </c>
      <c r="E1037" s="34">
        <v>2.6456149999999998</v>
      </c>
      <c r="I1037" s="8"/>
    </row>
    <row r="1038" spans="2:9" x14ac:dyDescent="0.2">
      <c r="B1038" s="21">
        <v>11910</v>
      </c>
      <c r="C1038" s="34">
        <v>50.849823000000001</v>
      </c>
      <c r="D1038" s="34">
        <v>-1.5045379999999999</v>
      </c>
      <c r="E1038" s="34">
        <v>2.8267380000000002</v>
      </c>
      <c r="I1038" s="8"/>
    </row>
    <row r="1039" spans="2:9" x14ac:dyDescent="0.2">
      <c r="B1039" s="21">
        <v>11911</v>
      </c>
      <c r="C1039" s="34">
        <v>50.849823000000001</v>
      </c>
      <c r="D1039" s="34">
        <v>-1.733967</v>
      </c>
      <c r="E1039" s="34">
        <v>2.993795</v>
      </c>
      <c r="I1039" s="8"/>
    </row>
    <row r="1040" spans="2:9" x14ac:dyDescent="0.2">
      <c r="B1040" s="21">
        <v>11912</v>
      </c>
      <c r="C1040" s="34">
        <v>50.849823000000001</v>
      </c>
      <c r="D1040" s="34">
        <v>-1.9340930000000001</v>
      </c>
      <c r="E1040" s="34">
        <v>3.1225350000000001</v>
      </c>
      <c r="I1040" s="8"/>
    </row>
    <row r="1041" spans="2:9" x14ac:dyDescent="0.2">
      <c r="B1041" s="21">
        <v>11913</v>
      </c>
      <c r="C1041" s="34">
        <v>50.849823000000001</v>
      </c>
      <c r="D1041" s="34">
        <v>-2.1407159999999998</v>
      </c>
      <c r="E1041" s="34">
        <v>3.240567</v>
      </c>
      <c r="I1041" s="8"/>
    </row>
    <row r="1042" spans="2:9" x14ac:dyDescent="0.2">
      <c r="B1042" s="21">
        <v>11914</v>
      </c>
      <c r="C1042" s="34">
        <v>50.849823000000001</v>
      </c>
      <c r="D1042" s="34">
        <v>-2.3532630000000001</v>
      </c>
      <c r="E1042" s="34">
        <v>3.3475630000000001</v>
      </c>
      <c r="I1042" s="8"/>
    </row>
    <row r="1043" spans="2:9" x14ac:dyDescent="0.2">
      <c r="B1043" s="21">
        <v>11915</v>
      </c>
      <c r="C1043" s="34">
        <v>50.849823000000001</v>
      </c>
      <c r="D1043" s="34">
        <v>-2.6617419999999998</v>
      </c>
      <c r="E1043" s="34">
        <v>3.4790580000000002</v>
      </c>
      <c r="I1043" s="8"/>
    </row>
    <row r="1044" spans="2:9" x14ac:dyDescent="0.2">
      <c r="B1044" s="21">
        <v>11916</v>
      </c>
      <c r="C1044" s="34">
        <v>50.849823000000001</v>
      </c>
      <c r="D1044" s="34">
        <v>-2.9791189999999999</v>
      </c>
      <c r="E1044" s="34">
        <v>3.5873249999999999</v>
      </c>
      <c r="I1044" s="8"/>
    </row>
    <row r="1045" spans="2:9" x14ac:dyDescent="0.2">
      <c r="B1045" s="21">
        <v>11917</v>
      </c>
      <c r="C1045" s="34">
        <v>50.849823000000001</v>
      </c>
      <c r="D1045" s="34">
        <v>-3.27799</v>
      </c>
      <c r="E1045" s="34">
        <v>3.6660210000000002</v>
      </c>
      <c r="I1045" s="8"/>
    </row>
    <row r="1046" spans="2:9" x14ac:dyDescent="0.2">
      <c r="B1046" s="21">
        <v>11918</v>
      </c>
      <c r="C1046" s="34">
        <v>50.849823000000001</v>
      </c>
      <c r="D1046" s="34">
        <v>-3.5815399999999999</v>
      </c>
      <c r="E1046" s="34">
        <v>3.724113</v>
      </c>
      <c r="I1046" s="8"/>
    </row>
    <row r="1047" spans="2:9" x14ac:dyDescent="0.2">
      <c r="B1047" s="21">
        <v>11919</v>
      </c>
      <c r="C1047" s="34">
        <v>50.849823000000001</v>
      </c>
      <c r="D1047" s="34">
        <v>-3.8883489999999998</v>
      </c>
      <c r="E1047" s="34">
        <v>3.7613289999999999</v>
      </c>
      <c r="I1047" s="8"/>
    </row>
    <row r="1048" spans="2:9" x14ac:dyDescent="0.2">
      <c r="B1048" s="21">
        <v>11920</v>
      </c>
      <c r="C1048" s="34">
        <v>50.849823000000001</v>
      </c>
      <c r="D1048" s="34">
        <v>-4.0834859999999997</v>
      </c>
      <c r="E1048" s="34">
        <v>3.7740100000000001</v>
      </c>
      <c r="I1048" s="8"/>
    </row>
    <row r="1049" spans="2:9" x14ac:dyDescent="0.2">
      <c r="B1049" s="21">
        <v>11921</v>
      </c>
      <c r="C1049" s="34">
        <v>50.849823000000001</v>
      </c>
      <c r="D1049" s="34">
        <v>-4.2789890000000002</v>
      </c>
      <c r="E1049" s="34">
        <v>3.7782480000000001</v>
      </c>
      <c r="I1049" s="8"/>
    </row>
    <row r="1050" spans="2:9" x14ac:dyDescent="0.2">
      <c r="B1050" s="21">
        <v>11922</v>
      </c>
      <c r="C1050" s="34">
        <v>50.849823000000001</v>
      </c>
      <c r="D1050" s="34">
        <v>-4.5602710000000002</v>
      </c>
      <c r="E1050" s="34">
        <v>3.7694930000000002</v>
      </c>
      <c r="I1050" s="8"/>
    </row>
    <row r="1051" spans="2:9" x14ac:dyDescent="0.2">
      <c r="B1051" s="21">
        <v>11923</v>
      </c>
      <c r="C1051" s="34">
        <v>50.849823000000001</v>
      </c>
      <c r="D1051" s="34">
        <v>-4.8404629999999997</v>
      </c>
      <c r="E1051" s="34">
        <v>3.7432460000000001</v>
      </c>
      <c r="I1051" s="8"/>
    </row>
    <row r="1052" spans="2:9" x14ac:dyDescent="0.2">
      <c r="B1052" s="21">
        <v>11924</v>
      </c>
      <c r="C1052" s="34">
        <v>50.849823000000001</v>
      </c>
      <c r="D1052" s="34">
        <v>-5.1404389999999998</v>
      </c>
      <c r="E1052" s="34">
        <v>3.6954099999999999</v>
      </c>
      <c r="I1052" s="8"/>
    </row>
    <row r="1053" spans="2:9" x14ac:dyDescent="0.2">
      <c r="B1053" s="21">
        <v>11925</v>
      </c>
      <c r="C1053" s="34">
        <v>50.849823000000001</v>
      </c>
      <c r="D1053" s="34">
        <v>-5.4365249999999996</v>
      </c>
      <c r="E1053" s="34">
        <v>3.6275360000000001</v>
      </c>
      <c r="I1053" s="8"/>
    </row>
    <row r="1054" spans="2:9" x14ac:dyDescent="0.2">
      <c r="B1054" s="21">
        <v>11926</v>
      </c>
      <c r="C1054" s="34">
        <v>50.849823000000001</v>
      </c>
      <c r="D1054" s="34">
        <v>-5.7273849999999999</v>
      </c>
      <c r="E1054" s="34">
        <v>3.539933</v>
      </c>
      <c r="I1054" s="8"/>
    </row>
    <row r="1055" spans="2:9" x14ac:dyDescent="0.2">
      <c r="B1055" s="21">
        <v>11927</v>
      </c>
      <c r="C1055" s="34">
        <v>50.849823000000001</v>
      </c>
      <c r="D1055" s="34">
        <v>-6.0117050000000001</v>
      </c>
      <c r="E1055" s="34">
        <v>3.4329939999999999</v>
      </c>
      <c r="I1055" s="8"/>
    </row>
    <row r="1056" spans="2:9" x14ac:dyDescent="0.2">
      <c r="B1056" s="21">
        <v>11928</v>
      </c>
      <c r="C1056" s="34">
        <v>50.849823000000001</v>
      </c>
      <c r="D1056" s="34">
        <v>-6.2827270000000004</v>
      </c>
      <c r="E1056" s="34">
        <v>3.3099150000000002</v>
      </c>
      <c r="I1056" s="8"/>
    </row>
    <row r="1057" spans="2:9" x14ac:dyDescent="0.2">
      <c r="B1057" s="21">
        <v>11929</v>
      </c>
      <c r="C1057" s="34">
        <v>50.849823000000001</v>
      </c>
      <c r="D1057" s="34">
        <v>-6.5450619999999997</v>
      </c>
      <c r="E1057" s="34">
        <v>3.1692680000000002</v>
      </c>
      <c r="I1057" s="8"/>
    </row>
    <row r="1058" spans="2:9" x14ac:dyDescent="0.2">
      <c r="B1058" s="21">
        <v>11930</v>
      </c>
      <c r="C1058" s="34">
        <v>50.849823000000001</v>
      </c>
      <c r="D1058" s="34">
        <v>-6.7975719999999997</v>
      </c>
      <c r="E1058" s="34">
        <v>3.0116619999999998</v>
      </c>
      <c r="I1058" s="8"/>
    </row>
    <row r="1059" spans="2:9" x14ac:dyDescent="0.2">
      <c r="B1059" s="21">
        <v>11931</v>
      </c>
      <c r="C1059" s="34">
        <v>50.849823000000001</v>
      </c>
      <c r="D1059" s="34">
        <v>-7.0391640000000004</v>
      </c>
      <c r="E1059" s="34">
        <v>2.8377810000000001</v>
      </c>
      <c r="I1059" s="8"/>
    </row>
    <row r="1060" spans="2:9" x14ac:dyDescent="0.2">
      <c r="B1060" s="21">
        <v>11932</v>
      </c>
      <c r="C1060" s="34">
        <v>50.849823000000001</v>
      </c>
      <c r="D1060" s="34">
        <v>-7.2617459999999996</v>
      </c>
      <c r="E1060" s="34">
        <v>2.654576</v>
      </c>
      <c r="I1060" s="8"/>
    </row>
    <row r="1061" spans="2:9" x14ac:dyDescent="0.2">
      <c r="B1061" s="21">
        <v>11933</v>
      </c>
      <c r="C1061" s="34">
        <v>50.849823000000001</v>
      </c>
      <c r="D1061" s="34">
        <v>-7.4721989999999998</v>
      </c>
      <c r="E1061" s="34">
        <v>2.4575580000000001</v>
      </c>
      <c r="I1061" s="8"/>
    </row>
    <row r="1062" spans="2:9" x14ac:dyDescent="0.2">
      <c r="B1062" s="21">
        <v>11934</v>
      </c>
      <c r="C1062" s="34">
        <v>50.849823000000001</v>
      </c>
      <c r="D1062" s="34">
        <v>-7.706995</v>
      </c>
      <c r="E1062" s="34">
        <v>2.2046549999999998</v>
      </c>
      <c r="I1062" s="8"/>
    </row>
    <row r="1063" spans="2:9" x14ac:dyDescent="0.2">
      <c r="B1063" s="21">
        <v>11935</v>
      </c>
      <c r="C1063" s="34">
        <v>50.849823000000001</v>
      </c>
      <c r="D1063" s="34">
        <v>-7.8992800000000001</v>
      </c>
      <c r="E1063" s="34">
        <v>1.964979</v>
      </c>
      <c r="I1063" s="8"/>
    </row>
    <row r="1064" spans="2:9" x14ac:dyDescent="0.2">
      <c r="B1064" s="21">
        <v>11936</v>
      </c>
      <c r="C1064" s="34">
        <v>50.849823000000001</v>
      </c>
      <c r="D1064" s="34">
        <v>-8.0702499999999997</v>
      </c>
      <c r="E1064" s="34">
        <v>1.709921</v>
      </c>
      <c r="I1064" s="8"/>
    </row>
    <row r="1065" spans="2:9" x14ac:dyDescent="0.2">
      <c r="B1065" s="21">
        <v>11937</v>
      </c>
      <c r="C1065" s="34">
        <v>50.849823000000001</v>
      </c>
      <c r="D1065" s="34">
        <v>-8.2116950000000006</v>
      </c>
      <c r="E1065" s="34">
        <v>1.4371640000000001</v>
      </c>
      <c r="I1065" s="8"/>
    </row>
    <row r="1066" spans="2:9" x14ac:dyDescent="0.2">
      <c r="B1066" s="21">
        <v>11938</v>
      </c>
      <c r="C1066" s="34">
        <v>50.849823000000001</v>
      </c>
      <c r="D1066" s="34">
        <v>-8.3353680000000008</v>
      </c>
      <c r="E1066" s="34">
        <v>1.141497</v>
      </c>
      <c r="I1066" s="8"/>
    </row>
    <row r="1067" spans="2:9" x14ac:dyDescent="0.2">
      <c r="B1067" s="21">
        <v>11939</v>
      </c>
      <c r="C1067" s="34">
        <v>50.849823000000001</v>
      </c>
      <c r="D1067" s="34">
        <v>-8.4390149999999995</v>
      </c>
      <c r="E1067" s="34">
        <v>0.81751499999999999</v>
      </c>
      <c r="I1067" s="8"/>
    </row>
    <row r="1068" spans="2:9" x14ac:dyDescent="0.2">
      <c r="B1068" s="21">
        <v>11940</v>
      </c>
      <c r="C1068" s="34">
        <v>50.849823000000001</v>
      </c>
      <c r="D1068" s="34">
        <v>-8.5134150000000002</v>
      </c>
      <c r="E1068" s="34">
        <v>0.485595</v>
      </c>
      <c r="I1068" s="8"/>
    </row>
    <row r="1069" spans="2:9" x14ac:dyDescent="0.2">
      <c r="B1069" s="21">
        <v>11941</v>
      </c>
      <c r="C1069" s="34">
        <v>50.849823000000001</v>
      </c>
      <c r="D1069" s="34">
        <v>-8.5579780000000003</v>
      </c>
      <c r="E1069" s="34">
        <v>0.148371</v>
      </c>
      <c r="I1069" s="8"/>
    </row>
    <row r="1070" spans="2:9" x14ac:dyDescent="0.2">
      <c r="B1070" s="21" t="s">
        <v>259</v>
      </c>
      <c r="C1070" s="34"/>
      <c r="D1070" s="34"/>
      <c r="E1070" s="34"/>
      <c r="I1070" s="8"/>
    </row>
    <row r="1071" spans="2:9" x14ac:dyDescent="0.2">
      <c r="B1071" s="21">
        <v>12000</v>
      </c>
      <c r="C1071" s="34">
        <v>53.199823000000002</v>
      </c>
      <c r="D1071" s="34">
        <v>0</v>
      </c>
      <c r="E1071" s="34">
        <v>0.43437700000000001</v>
      </c>
      <c r="I1071" s="8"/>
    </row>
    <row r="1072" spans="2:9" x14ac:dyDescent="0.2">
      <c r="B1072" s="21">
        <v>12001</v>
      </c>
      <c r="C1072" s="34">
        <v>53.199823000000002</v>
      </c>
      <c r="D1072" s="34">
        <v>-8.5827000000000001E-2</v>
      </c>
      <c r="E1072" s="34">
        <v>0.76604899999999998</v>
      </c>
      <c r="I1072" s="8"/>
    </row>
    <row r="1073" spans="2:9" x14ac:dyDescent="0.2">
      <c r="B1073" s="21">
        <v>12002</v>
      </c>
      <c r="C1073" s="34">
        <v>53.199823000000002</v>
      </c>
      <c r="D1073" s="34">
        <v>-0.20862800000000001</v>
      </c>
      <c r="E1073" s="34">
        <v>1.085882</v>
      </c>
      <c r="I1073" s="8"/>
    </row>
    <row r="1074" spans="2:9" x14ac:dyDescent="0.2">
      <c r="B1074" s="21">
        <v>12003</v>
      </c>
      <c r="C1074" s="34">
        <v>53.199823000000002</v>
      </c>
      <c r="D1074" s="34">
        <v>-0.36682500000000001</v>
      </c>
      <c r="E1074" s="34">
        <v>1.389767</v>
      </c>
      <c r="I1074" s="8"/>
    </row>
    <row r="1075" spans="2:9" x14ac:dyDescent="0.2">
      <c r="B1075" s="21">
        <v>12004</v>
      </c>
      <c r="C1075" s="34">
        <v>53.199823000000002</v>
      </c>
      <c r="D1075" s="34">
        <v>-0.50158000000000003</v>
      </c>
      <c r="E1075" s="34">
        <v>1.5965</v>
      </c>
      <c r="I1075" s="8"/>
    </row>
    <row r="1076" spans="2:9" x14ac:dyDescent="0.2">
      <c r="B1076" s="21">
        <v>12005</v>
      </c>
      <c r="C1076" s="34">
        <v>53.199823000000002</v>
      </c>
      <c r="D1076" s="34">
        <v>-0.65488999999999997</v>
      </c>
      <c r="E1076" s="34">
        <v>1.7899069999999999</v>
      </c>
      <c r="I1076" s="8"/>
    </row>
    <row r="1077" spans="2:9" x14ac:dyDescent="0.2">
      <c r="B1077" s="21">
        <v>12006</v>
      </c>
      <c r="C1077" s="34">
        <v>53.199823000000002</v>
      </c>
      <c r="D1077" s="34">
        <v>-0.78939700000000002</v>
      </c>
      <c r="E1077" s="34">
        <v>1.9432499999999999</v>
      </c>
      <c r="I1077" s="8"/>
    </row>
    <row r="1078" spans="2:9" x14ac:dyDescent="0.2">
      <c r="B1078" s="21">
        <v>12007</v>
      </c>
      <c r="C1078" s="34">
        <v>53.199823000000002</v>
      </c>
      <c r="D1078" s="34">
        <v>-0.93038799999999999</v>
      </c>
      <c r="E1078" s="34">
        <v>2.090652</v>
      </c>
      <c r="I1078" s="8"/>
    </row>
    <row r="1079" spans="2:9" x14ac:dyDescent="0.2">
      <c r="B1079" s="21">
        <v>12008</v>
      </c>
      <c r="C1079" s="34">
        <v>53.199823000000002</v>
      </c>
      <c r="D1079" s="34">
        <v>-1.178018</v>
      </c>
      <c r="E1079" s="34">
        <v>2.3214760000000001</v>
      </c>
      <c r="I1079" s="8"/>
    </row>
    <row r="1080" spans="2:9" x14ac:dyDescent="0.2">
      <c r="B1080" s="21">
        <v>12009</v>
      </c>
      <c r="C1080" s="34">
        <v>53.199823000000002</v>
      </c>
      <c r="D1080" s="34">
        <v>-1.441519</v>
      </c>
      <c r="E1080" s="34">
        <v>2.5340029999999998</v>
      </c>
      <c r="I1080" s="8"/>
    </row>
    <row r="1081" spans="2:9" x14ac:dyDescent="0.2">
      <c r="B1081" s="21">
        <v>12010</v>
      </c>
      <c r="C1081" s="34">
        <v>53.199823000000002</v>
      </c>
      <c r="D1081" s="34">
        <v>-1.6581809999999999</v>
      </c>
      <c r="E1081" s="34">
        <v>2.68702</v>
      </c>
      <c r="I1081" s="8"/>
    </row>
    <row r="1082" spans="2:9" x14ac:dyDescent="0.2">
      <c r="B1082" s="21">
        <v>12011</v>
      </c>
      <c r="C1082" s="34">
        <v>53.199823000000002</v>
      </c>
      <c r="D1082" s="34">
        <v>-1.883078</v>
      </c>
      <c r="E1082" s="34">
        <v>2.8276539999999999</v>
      </c>
      <c r="I1082" s="8"/>
    </row>
    <row r="1083" spans="2:9" x14ac:dyDescent="0.2">
      <c r="B1083" s="21">
        <v>12012</v>
      </c>
      <c r="C1083" s="34">
        <v>53.199823000000002</v>
      </c>
      <c r="D1083" s="34">
        <v>-2.1400299999999999</v>
      </c>
      <c r="E1083" s="34">
        <v>2.967981</v>
      </c>
      <c r="I1083" s="8"/>
    </row>
    <row r="1084" spans="2:9" x14ac:dyDescent="0.2">
      <c r="B1084" s="21">
        <v>12013</v>
      </c>
      <c r="C1084" s="34">
        <v>53.199823000000002</v>
      </c>
      <c r="D1084" s="34">
        <v>-2.40517</v>
      </c>
      <c r="E1084" s="34">
        <v>3.0921460000000001</v>
      </c>
      <c r="I1084" s="8"/>
    </row>
    <row r="1085" spans="2:9" x14ac:dyDescent="0.2">
      <c r="B1085" s="21">
        <v>12014</v>
      </c>
      <c r="C1085" s="34">
        <v>53.199823000000002</v>
      </c>
      <c r="D1085" s="34">
        <v>-2.6774819999999999</v>
      </c>
      <c r="E1085" s="34">
        <v>3.199675</v>
      </c>
      <c r="I1085" s="8"/>
    </row>
    <row r="1086" spans="2:9" x14ac:dyDescent="0.2">
      <c r="B1086" s="21">
        <v>12015</v>
      </c>
      <c r="C1086" s="34">
        <v>53.199823000000002</v>
      </c>
      <c r="D1086" s="34">
        <v>-2.9559229999999999</v>
      </c>
      <c r="E1086" s="34">
        <v>3.2901560000000001</v>
      </c>
      <c r="I1086" s="8"/>
    </row>
    <row r="1087" spans="2:9" x14ac:dyDescent="0.2">
      <c r="B1087" s="21">
        <v>12016</v>
      </c>
      <c r="C1087" s="34">
        <v>53.199823000000002</v>
      </c>
      <c r="D1087" s="34">
        <v>-3.1287669999999999</v>
      </c>
      <c r="E1087" s="34">
        <v>3.3369369999999998</v>
      </c>
      <c r="I1087" s="8"/>
    </row>
    <row r="1088" spans="2:9" x14ac:dyDescent="0.2">
      <c r="B1088" s="21">
        <v>12017</v>
      </c>
      <c r="C1088" s="34">
        <v>53.199823000000002</v>
      </c>
      <c r="D1088" s="34">
        <v>-3.412512</v>
      </c>
      <c r="E1088" s="34">
        <v>3.3988109999999998</v>
      </c>
      <c r="I1088" s="8"/>
    </row>
    <row r="1089" spans="2:9" x14ac:dyDescent="0.2">
      <c r="B1089" s="21">
        <v>12018</v>
      </c>
      <c r="C1089" s="34">
        <v>53.199823000000002</v>
      </c>
      <c r="D1089" s="34">
        <v>-3.699519</v>
      </c>
      <c r="E1089" s="34">
        <v>3.4431609999999999</v>
      </c>
      <c r="I1089" s="8"/>
    </row>
    <row r="1090" spans="2:9" x14ac:dyDescent="0.2">
      <c r="B1090" s="21">
        <v>12019</v>
      </c>
      <c r="C1090" s="34">
        <v>53.199823000000002</v>
      </c>
      <c r="D1090" s="34">
        <v>-3.9887069999999998</v>
      </c>
      <c r="E1090" s="34">
        <v>3.4698190000000002</v>
      </c>
      <c r="I1090" s="8"/>
    </row>
    <row r="1091" spans="2:9" x14ac:dyDescent="0.2">
      <c r="B1091" s="21">
        <v>12020</v>
      </c>
      <c r="C1091" s="34">
        <v>53.199823000000002</v>
      </c>
      <c r="D1091" s="34">
        <v>-4.2789849999999996</v>
      </c>
      <c r="E1091" s="34">
        <v>3.478694</v>
      </c>
      <c r="I1091" s="8"/>
    </row>
    <row r="1092" spans="2:9" x14ac:dyDescent="0.2">
      <c r="B1092" s="21">
        <v>12021</v>
      </c>
      <c r="C1092" s="34">
        <v>53.199823000000002</v>
      </c>
      <c r="D1092" s="34">
        <v>-4.5699100000000001</v>
      </c>
      <c r="E1092" s="34">
        <v>3.4696910000000001</v>
      </c>
      <c r="I1092" s="8"/>
    </row>
    <row r="1093" spans="2:9" x14ac:dyDescent="0.2">
      <c r="B1093" s="21">
        <v>12022</v>
      </c>
      <c r="C1093" s="34">
        <v>53.199823000000002</v>
      </c>
      <c r="D1093" s="34">
        <v>-4.8371779999999998</v>
      </c>
      <c r="E1093" s="34">
        <v>3.445551</v>
      </c>
      <c r="I1093" s="8"/>
    </row>
    <row r="1094" spans="2:9" x14ac:dyDescent="0.2">
      <c r="B1094" s="21">
        <v>12023</v>
      </c>
      <c r="C1094" s="34">
        <v>53.199823000000002</v>
      </c>
      <c r="D1094" s="34">
        <v>-5.1026470000000002</v>
      </c>
      <c r="E1094" s="34">
        <v>3.4062960000000002</v>
      </c>
      <c r="I1094" s="8"/>
    </row>
    <row r="1095" spans="2:9" x14ac:dyDescent="0.2">
      <c r="B1095" s="21">
        <v>12024</v>
      </c>
      <c r="C1095" s="34">
        <v>53.199823000000002</v>
      </c>
      <c r="D1095" s="34">
        <v>-5.3654630000000001</v>
      </c>
      <c r="E1095" s="34">
        <v>3.3520530000000002</v>
      </c>
      <c r="I1095" s="8"/>
    </row>
    <row r="1096" spans="2:9" x14ac:dyDescent="0.2">
      <c r="B1096" s="21">
        <v>12025</v>
      </c>
      <c r="C1096" s="34">
        <v>53.199823000000002</v>
      </c>
      <c r="D1096" s="34">
        <v>-5.6908349999999999</v>
      </c>
      <c r="E1096" s="34">
        <v>3.2628599999999999</v>
      </c>
      <c r="I1096" s="8"/>
    </row>
    <row r="1097" spans="2:9" x14ac:dyDescent="0.2">
      <c r="B1097" s="21">
        <v>12026</v>
      </c>
      <c r="C1097" s="34">
        <v>53.199823000000002</v>
      </c>
      <c r="D1097" s="34">
        <v>-6.0090240000000001</v>
      </c>
      <c r="E1097" s="34">
        <v>3.1507070000000001</v>
      </c>
      <c r="I1097" s="8"/>
    </row>
    <row r="1098" spans="2:9" x14ac:dyDescent="0.2">
      <c r="B1098" s="21">
        <v>12027</v>
      </c>
      <c r="C1098" s="34">
        <v>53.199823000000002</v>
      </c>
      <c r="D1098" s="34">
        <v>-6.3184120000000004</v>
      </c>
      <c r="E1098" s="34">
        <v>3.0161639999999998</v>
      </c>
      <c r="I1098" s="8"/>
    </row>
    <row r="1099" spans="2:9" x14ac:dyDescent="0.2">
      <c r="B1099" s="21">
        <v>12028</v>
      </c>
      <c r="C1099" s="34">
        <v>53.199823000000002</v>
      </c>
      <c r="D1099" s="34">
        <v>-6.617426</v>
      </c>
      <c r="E1099" s="34">
        <v>2.8599169999999998</v>
      </c>
      <c r="I1099" s="8"/>
    </row>
    <row r="1100" spans="2:9" x14ac:dyDescent="0.2">
      <c r="B1100" s="21">
        <v>12029</v>
      </c>
      <c r="C1100" s="34">
        <v>53.199823000000002</v>
      </c>
      <c r="D1100" s="34">
        <v>-6.9045459999999999</v>
      </c>
      <c r="E1100" s="34">
        <v>2.6827580000000002</v>
      </c>
      <c r="I1100" s="8"/>
    </row>
    <row r="1101" spans="2:9" x14ac:dyDescent="0.2">
      <c r="B1101" s="21">
        <v>12030</v>
      </c>
      <c r="C1101" s="34">
        <v>53.199823000000002</v>
      </c>
      <c r="D1101" s="34">
        <v>-7.1560079999999999</v>
      </c>
      <c r="E1101" s="34">
        <v>2.5027870000000001</v>
      </c>
      <c r="I1101" s="8"/>
    </row>
    <row r="1102" spans="2:9" x14ac:dyDescent="0.2">
      <c r="B1102" s="21">
        <v>12031</v>
      </c>
      <c r="C1102" s="34">
        <v>53.199823000000002</v>
      </c>
      <c r="D1102" s="34">
        <v>-7.3951770000000003</v>
      </c>
      <c r="E1102" s="34">
        <v>2.3067730000000002</v>
      </c>
      <c r="I1102" s="8"/>
    </row>
    <row r="1103" spans="2:9" x14ac:dyDescent="0.2">
      <c r="B1103" s="21">
        <v>12032</v>
      </c>
      <c r="C1103" s="34">
        <v>53.199823000000002</v>
      </c>
      <c r="D1103" s="34">
        <v>-7.6210310000000003</v>
      </c>
      <c r="E1103" s="34">
        <v>2.0955550000000001</v>
      </c>
      <c r="I1103" s="8"/>
    </row>
    <row r="1104" spans="2:9" x14ac:dyDescent="0.2">
      <c r="B1104" s="21">
        <v>12033</v>
      </c>
      <c r="C1104" s="34">
        <v>53.199823000000002</v>
      </c>
      <c r="D1104" s="34">
        <v>-7.7308120000000002</v>
      </c>
      <c r="E1104" s="34">
        <v>1.9822299999999999</v>
      </c>
      <c r="I1104" s="8"/>
    </row>
    <row r="1105" spans="2:9" x14ac:dyDescent="0.2">
      <c r="B1105" s="21">
        <v>12034</v>
      </c>
      <c r="C1105" s="34">
        <v>53.199823000000002</v>
      </c>
      <c r="D1105" s="34">
        <v>-7.9566179999999997</v>
      </c>
      <c r="E1105" s="34">
        <v>1.7229479999999999</v>
      </c>
      <c r="I1105" s="8"/>
    </row>
    <row r="1106" spans="2:9" x14ac:dyDescent="0.2">
      <c r="B1106" s="21">
        <v>12035</v>
      </c>
      <c r="C1106" s="34">
        <v>53.199823000000002</v>
      </c>
      <c r="D1106" s="34">
        <v>-8.1537629999999996</v>
      </c>
      <c r="E1106" s="34">
        <v>1.441646</v>
      </c>
      <c r="I1106" s="8"/>
    </row>
    <row r="1107" spans="2:9" x14ac:dyDescent="0.2">
      <c r="B1107" s="21">
        <v>12036</v>
      </c>
      <c r="C1107" s="34">
        <v>53.199823000000002</v>
      </c>
      <c r="D1107" s="34">
        <v>-8.3084679999999995</v>
      </c>
      <c r="E1107" s="34">
        <v>1.1454</v>
      </c>
      <c r="I1107" s="8"/>
    </row>
    <row r="1108" spans="2:9" x14ac:dyDescent="0.2">
      <c r="B1108" s="21">
        <v>12037</v>
      </c>
      <c r="C1108" s="34">
        <v>53.199823000000002</v>
      </c>
      <c r="D1108" s="34">
        <v>-8.428369</v>
      </c>
      <c r="E1108" s="34">
        <v>0.83343999999999996</v>
      </c>
      <c r="I1108" s="8"/>
    </row>
    <row r="1109" spans="2:9" x14ac:dyDescent="0.2">
      <c r="B1109" s="21">
        <v>12038</v>
      </c>
      <c r="C1109" s="34">
        <v>53.199823000000002</v>
      </c>
      <c r="D1109" s="34">
        <v>-8.5119000000000007</v>
      </c>
      <c r="E1109" s="34">
        <v>0.50983699999999998</v>
      </c>
      <c r="I1109" s="8"/>
    </row>
    <row r="1110" spans="2:9" x14ac:dyDescent="0.2">
      <c r="B1110" s="21">
        <v>12039</v>
      </c>
      <c r="C1110" s="34">
        <v>53.199823000000002</v>
      </c>
      <c r="D1110" s="34">
        <v>-8.5579689999999999</v>
      </c>
      <c r="E1110" s="34">
        <v>0.17881900000000001</v>
      </c>
      <c r="I1110" s="8"/>
    </row>
    <row r="1111" spans="2:9" x14ac:dyDescent="0.2">
      <c r="B1111" s="21" t="s">
        <v>260</v>
      </c>
      <c r="C1111" s="34"/>
      <c r="D1111" s="34"/>
      <c r="E1111" s="34"/>
      <c r="I1111" s="8"/>
    </row>
    <row r="1112" spans="2:9" x14ac:dyDescent="0.2">
      <c r="B1112" s="21">
        <v>12100</v>
      </c>
      <c r="C1112" s="34">
        <v>55.499825999999999</v>
      </c>
      <c r="D1112" s="34">
        <v>0</v>
      </c>
      <c r="E1112" s="34">
        <v>0.45544299999999999</v>
      </c>
      <c r="I1112" s="8"/>
    </row>
    <row r="1113" spans="2:9" x14ac:dyDescent="0.2">
      <c r="B1113" s="21">
        <v>12101</v>
      </c>
      <c r="C1113" s="34">
        <v>55.499825999999999</v>
      </c>
      <c r="D1113" s="34">
        <v>-9.1009999999999994E-2</v>
      </c>
      <c r="E1113" s="34">
        <v>0.71666799999999997</v>
      </c>
      <c r="I1113" s="8"/>
    </row>
    <row r="1114" spans="2:9" x14ac:dyDescent="0.2">
      <c r="B1114" s="21">
        <v>12102</v>
      </c>
      <c r="C1114" s="34">
        <v>55.499825999999999</v>
      </c>
      <c r="D1114" s="34">
        <v>-0.20512</v>
      </c>
      <c r="E1114" s="34">
        <v>0.96866099999999999</v>
      </c>
      <c r="I1114" s="8"/>
    </row>
    <row r="1115" spans="2:9" x14ac:dyDescent="0.2">
      <c r="B1115" s="21">
        <v>12103</v>
      </c>
      <c r="C1115" s="34">
        <v>55.499825999999999</v>
      </c>
      <c r="D1115" s="34">
        <v>-0.34140799999999999</v>
      </c>
      <c r="E1115" s="34">
        <v>1.209382</v>
      </c>
      <c r="I1115" s="8"/>
    </row>
    <row r="1116" spans="2:9" x14ac:dyDescent="0.2">
      <c r="B1116" s="21">
        <v>12104</v>
      </c>
      <c r="C1116" s="34">
        <v>55.499825999999999</v>
      </c>
      <c r="D1116" s="34">
        <v>-0.49877199999999999</v>
      </c>
      <c r="E1116" s="34">
        <v>1.4368860000000001</v>
      </c>
      <c r="I1116" s="8"/>
    </row>
    <row r="1117" spans="2:9" x14ac:dyDescent="0.2">
      <c r="B1117" s="21">
        <v>12105</v>
      </c>
      <c r="C1117" s="34">
        <v>55.499825999999999</v>
      </c>
      <c r="D1117" s="34">
        <v>-0.68137800000000004</v>
      </c>
      <c r="E1117" s="34">
        <v>1.644695</v>
      </c>
      <c r="I1117" s="8"/>
    </row>
    <row r="1118" spans="2:9" x14ac:dyDescent="0.2">
      <c r="B1118" s="21">
        <v>12106</v>
      </c>
      <c r="C1118" s="34">
        <v>55.499825999999999</v>
      </c>
      <c r="D1118" s="34">
        <v>-0.79285700000000003</v>
      </c>
      <c r="E1118" s="34">
        <v>1.7579309999999999</v>
      </c>
      <c r="I1118" s="8"/>
    </row>
    <row r="1119" spans="2:9" x14ac:dyDescent="0.2">
      <c r="B1119" s="21">
        <v>12107</v>
      </c>
      <c r="C1119" s="34">
        <v>55.499825999999999</v>
      </c>
      <c r="D1119" s="34">
        <v>-1.017671</v>
      </c>
      <c r="E1119" s="34">
        <v>1.9656290000000001</v>
      </c>
      <c r="I1119" s="8"/>
    </row>
    <row r="1120" spans="2:9" x14ac:dyDescent="0.2">
      <c r="B1120" s="21">
        <v>12108</v>
      </c>
      <c r="C1120" s="34">
        <v>55.499825999999999</v>
      </c>
      <c r="D1120" s="34">
        <v>-1.254993</v>
      </c>
      <c r="E1120" s="34">
        <v>2.1589100000000001</v>
      </c>
      <c r="I1120" s="8"/>
    </row>
    <row r="1121" spans="2:9" x14ac:dyDescent="0.2">
      <c r="B1121" s="21">
        <v>12109</v>
      </c>
      <c r="C1121" s="34">
        <v>55.499825999999999</v>
      </c>
      <c r="D1121" s="34">
        <v>-1.5039009999999999</v>
      </c>
      <c r="E1121" s="34">
        <v>2.337024</v>
      </c>
      <c r="I1121" s="8"/>
    </row>
    <row r="1122" spans="2:9" x14ac:dyDescent="0.2">
      <c r="B1122" s="21">
        <v>12110</v>
      </c>
      <c r="C1122" s="34">
        <v>55.499825999999999</v>
      </c>
      <c r="D1122" s="34">
        <v>-1.7402310000000001</v>
      </c>
      <c r="E1122" s="34">
        <v>2.4856769999999999</v>
      </c>
      <c r="I1122" s="8"/>
    </row>
    <row r="1123" spans="2:9" x14ac:dyDescent="0.2">
      <c r="B1123" s="21">
        <v>12111</v>
      </c>
      <c r="C1123" s="34">
        <v>55.499825999999999</v>
      </c>
      <c r="D1123" s="34">
        <v>-1.984632</v>
      </c>
      <c r="E1123" s="34">
        <v>2.6206510000000001</v>
      </c>
      <c r="I1123" s="8"/>
    </row>
    <row r="1124" spans="2:9" x14ac:dyDescent="0.2">
      <c r="B1124" s="21">
        <v>12112</v>
      </c>
      <c r="C1124" s="34">
        <v>55.499825999999999</v>
      </c>
      <c r="D1124" s="34">
        <v>-2.2363110000000002</v>
      </c>
      <c r="E1124" s="34">
        <v>2.7415099999999999</v>
      </c>
      <c r="I1124" s="8"/>
    </row>
    <row r="1125" spans="2:9" x14ac:dyDescent="0.2">
      <c r="B1125" s="21">
        <v>12113</v>
      </c>
      <c r="C1125" s="34">
        <v>55.499825999999999</v>
      </c>
      <c r="D1125" s="34">
        <v>-2.494456</v>
      </c>
      <c r="E1125" s="34">
        <v>2.8478629999999998</v>
      </c>
      <c r="I1125" s="8"/>
    </row>
    <row r="1126" spans="2:9" x14ac:dyDescent="0.2">
      <c r="B1126" s="21">
        <v>12114</v>
      </c>
      <c r="C1126" s="34">
        <v>55.499825999999999</v>
      </c>
      <c r="D1126" s="34">
        <v>-2.734318</v>
      </c>
      <c r="E1126" s="34">
        <v>2.9317570000000002</v>
      </c>
      <c r="I1126" s="8"/>
    </row>
    <row r="1127" spans="2:9" x14ac:dyDescent="0.2">
      <c r="B1127" s="21">
        <v>12115</v>
      </c>
      <c r="C1127" s="34">
        <v>55.499825999999999</v>
      </c>
      <c r="D1127" s="34">
        <v>-2.9782000000000002</v>
      </c>
      <c r="E1127" s="34">
        <v>3.0031249999999998</v>
      </c>
      <c r="I1127" s="8"/>
    </row>
    <row r="1128" spans="2:9" x14ac:dyDescent="0.2">
      <c r="B1128" s="21">
        <v>12116</v>
      </c>
      <c r="C1128" s="34">
        <v>55.499825999999999</v>
      </c>
      <c r="D1128" s="34">
        <v>-3.2254489999999998</v>
      </c>
      <c r="E1128" s="34">
        <v>3.0617749999999999</v>
      </c>
      <c r="I1128" s="8"/>
    </row>
    <row r="1129" spans="2:9" x14ac:dyDescent="0.2">
      <c r="B1129" s="21">
        <v>12117</v>
      </c>
      <c r="C1129" s="34">
        <v>55.499825999999999</v>
      </c>
      <c r="D1129" s="34">
        <v>-3.4863200000000001</v>
      </c>
      <c r="E1129" s="34">
        <v>3.109245</v>
      </c>
      <c r="I1129" s="8"/>
    </row>
    <row r="1130" spans="2:9" x14ac:dyDescent="0.2">
      <c r="B1130" s="21">
        <v>12118</v>
      </c>
      <c r="C1130" s="34">
        <v>55.499825999999999</v>
      </c>
      <c r="D1130" s="34">
        <v>-3.749374</v>
      </c>
      <c r="E1130" s="34">
        <v>3.1425580000000002</v>
      </c>
      <c r="I1130" s="8"/>
    </row>
    <row r="1131" spans="2:9" x14ac:dyDescent="0.2">
      <c r="B1131" s="21">
        <v>12119</v>
      </c>
      <c r="C1131" s="34">
        <v>55.499825999999999</v>
      </c>
      <c r="D1131" s="34">
        <v>-4.0138429999999996</v>
      </c>
      <c r="E1131" s="34">
        <v>3.161616</v>
      </c>
      <c r="I1131" s="8"/>
    </row>
    <row r="1132" spans="2:9" x14ac:dyDescent="0.2">
      <c r="B1132" s="21">
        <v>12120</v>
      </c>
      <c r="C1132" s="34">
        <v>55.499825999999999</v>
      </c>
      <c r="D1132" s="34">
        <v>-4.2789549999999998</v>
      </c>
      <c r="E1132" s="34">
        <v>3.1663700000000001</v>
      </c>
      <c r="I1132" s="8"/>
    </row>
    <row r="1133" spans="2:9" x14ac:dyDescent="0.2">
      <c r="B1133" s="21">
        <v>12121</v>
      </c>
      <c r="C1133" s="34">
        <v>55.499825999999999</v>
      </c>
      <c r="D1133" s="34">
        <v>-4.4987209999999997</v>
      </c>
      <c r="E1133" s="34">
        <v>3.159443</v>
      </c>
      <c r="I1133" s="8"/>
    </row>
    <row r="1134" spans="2:9" x14ac:dyDescent="0.2">
      <c r="B1134" s="21">
        <v>12122</v>
      </c>
      <c r="C1134" s="34">
        <v>55.499825999999999</v>
      </c>
      <c r="D1134" s="34">
        <v>-4.7179549999999999</v>
      </c>
      <c r="E1134" s="34">
        <v>3.1426729999999998</v>
      </c>
      <c r="I1134" s="8"/>
    </row>
    <row r="1135" spans="2:9" x14ac:dyDescent="0.2">
      <c r="B1135" s="21">
        <v>12123</v>
      </c>
      <c r="C1135" s="34">
        <v>55.499825999999999</v>
      </c>
      <c r="D1135" s="34">
        <v>-4.9373019999999999</v>
      </c>
      <c r="E1135" s="34">
        <v>3.115945</v>
      </c>
      <c r="I1135" s="8"/>
    </row>
    <row r="1136" spans="2:9" x14ac:dyDescent="0.2">
      <c r="B1136" s="21">
        <v>12124</v>
      </c>
      <c r="C1136" s="34">
        <v>55.499825999999999</v>
      </c>
      <c r="D1136" s="34">
        <v>-5.1552239999999996</v>
      </c>
      <c r="E1136" s="34">
        <v>3.0793720000000002</v>
      </c>
      <c r="I1136" s="8"/>
    </row>
    <row r="1137" spans="2:9" x14ac:dyDescent="0.2">
      <c r="B1137" s="21">
        <v>12125</v>
      </c>
      <c r="C1137" s="34">
        <v>55.499825999999999</v>
      </c>
      <c r="D1137" s="34">
        <v>-5.4401219999999997</v>
      </c>
      <c r="E1137" s="34">
        <v>3.0161030000000002</v>
      </c>
      <c r="I1137" s="8"/>
    </row>
    <row r="1138" spans="2:9" x14ac:dyDescent="0.2">
      <c r="B1138" s="21">
        <v>12126</v>
      </c>
      <c r="C1138" s="34">
        <v>55.499825999999999</v>
      </c>
      <c r="D1138" s="34">
        <v>-5.7207559999999997</v>
      </c>
      <c r="E1138" s="34">
        <v>2.9360140000000001</v>
      </c>
      <c r="I1138" s="8"/>
    </row>
    <row r="1139" spans="2:9" x14ac:dyDescent="0.2">
      <c r="B1139" s="21">
        <v>12127</v>
      </c>
      <c r="C1139" s="34">
        <v>55.499825999999999</v>
      </c>
      <c r="D1139" s="34">
        <v>-5.9961339999999996</v>
      </c>
      <c r="E1139" s="34">
        <v>2.8393869999999999</v>
      </c>
      <c r="I1139" s="8"/>
    </row>
    <row r="1140" spans="2:9" x14ac:dyDescent="0.2">
      <c r="B1140" s="21">
        <v>12128</v>
      </c>
      <c r="C1140" s="34">
        <v>55.499825999999999</v>
      </c>
      <c r="D1140" s="34">
        <v>-6.265282</v>
      </c>
      <c r="E1140" s="34">
        <v>2.7265640000000002</v>
      </c>
      <c r="I1140" s="8"/>
    </row>
    <row r="1141" spans="2:9" x14ac:dyDescent="0.2">
      <c r="B1141" s="21">
        <v>12129</v>
      </c>
      <c r="C1141" s="34">
        <v>55.499825999999999</v>
      </c>
      <c r="D1141" s="34">
        <v>-6.5205390000000003</v>
      </c>
      <c r="E1141" s="34">
        <v>2.6014840000000001</v>
      </c>
      <c r="I1141" s="8"/>
    </row>
    <row r="1142" spans="2:9" x14ac:dyDescent="0.2">
      <c r="B1142" s="21">
        <v>12130</v>
      </c>
      <c r="C1142" s="34">
        <v>55.499825999999999</v>
      </c>
      <c r="D1142" s="34">
        <v>-6.7681259999999996</v>
      </c>
      <c r="E1142" s="34">
        <v>2.4618359999999999</v>
      </c>
      <c r="I1142" s="8"/>
    </row>
    <row r="1143" spans="2:9" x14ac:dyDescent="0.2">
      <c r="B1143" s="21">
        <v>12131</v>
      </c>
      <c r="C1143" s="34">
        <v>55.499825999999999</v>
      </c>
      <c r="D1143" s="34">
        <v>-7.0072130000000001</v>
      </c>
      <c r="E1143" s="34">
        <v>2.3080889999999998</v>
      </c>
      <c r="I1143" s="8"/>
    </row>
    <row r="1144" spans="2:9" x14ac:dyDescent="0.2">
      <c r="B1144" s="21">
        <v>12132</v>
      </c>
      <c r="C1144" s="34">
        <v>55.499825999999999</v>
      </c>
      <c r="D1144" s="34">
        <v>-7.236999</v>
      </c>
      <c r="E1144" s="34">
        <v>2.1407590000000001</v>
      </c>
      <c r="I1144" s="8"/>
    </row>
    <row r="1145" spans="2:9" x14ac:dyDescent="0.2">
      <c r="B1145" s="21">
        <v>12133</v>
      </c>
      <c r="C1145" s="34">
        <v>55.499825999999999</v>
      </c>
      <c r="D1145" s="34">
        <v>-7.4567129999999997</v>
      </c>
      <c r="E1145" s="34">
        <v>1.9604079999999999</v>
      </c>
      <c r="I1145" s="8"/>
    </row>
    <row r="1146" spans="2:9" x14ac:dyDescent="0.2">
      <c r="B1146" s="21">
        <v>12134</v>
      </c>
      <c r="C1146" s="34">
        <v>55.499825999999999</v>
      </c>
      <c r="D1146" s="34">
        <v>-7.5974570000000003</v>
      </c>
      <c r="E1146" s="34">
        <v>1.8330200000000001</v>
      </c>
      <c r="I1146" s="8"/>
    </row>
    <row r="1147" spans="2:9" x14ac:dyDescent="0.2">
      <c r="B1147" s="21">
        <v>12135</v>
      </c>
      <c r="C1147" s="34">
        <v>55.499825999999999</v>
      </c>
      <c r="D1147" s="34">
        <v>-7.7331700000000003</v>
      </c>
      <c r="E1147" s="34">
        <v>1.700285</v>
      </c>
      <c r="I1147" s="8"/>
    </row>
    <row r="1148" spans="2:9" x14ac:dyDescent="0.2">
      <c r="B1148" s="21">
        <v>12136</v>
      </c>
      <c r="C1148" s="34">
        <v>55.499825999999999</v>
      </c>
      <c r="D1148" s="34">
        <v>-7.9625630000000003</v>
      </c>
      <c r="E1148" s="34">
        <v>1.450359</v>
      </c>
      <c r="I1148" s="8"/>
    </row>
    <row r="1149" spans="2:9" x14ac:dyDescent="0.2">
      <c r="B1149" s="21">
        <v>12137</v>
      </c>
      <c r="C1149" s="34">
        <v>55.499825999999999</v>
      </c>
      <c r="D1149" s="34">
        <v>-8.1608509999999992</v>
      </c>
      <c r="E1149" s="34">
        <v>1.1753340000000001</v>
      </c>
      <c r="I1149" s="8"/>
    </row>
    <row r="1150" spans="2:9" x14ac:dyDescent="0.2">
      <c r="B1150" s="21">
        <v>12138</v>
      </c>
      <c r="C1150" s="34">
        <v>55.499825999999999</v>
      </c>
      <c r="D1150" s="34">
        <v>-8.2922619999999991</v>
      </c>
      <c r="E1150" s="34">
        <v>0.945712</v>
      </c>
      <c r="I1150" s="8"/>
    </row>
    <row r="1151" spans="2:9" x14ac:dyDescent="0.2">
      <c r="B1151" s="21">
        <v>12139</v>
      </c>
      <c r="C1151" s="34">
        <v>55.499825999999999</v>
      </c>
      <c r="D1151" s="34">
        <v>-8.4027949999999993</v>
      </c>
      <c r="E1151" s="34">
        <v>0.70534200000000002</v>
      </c>
      <c r="I1151" s="8"/>
    </row>
    <row r="1152" spans="2:9" x14ac:dyDescent="0.2">
      <c r="B1152" s="21">
        <v>12140</v>
      </c>
      <c r="C1152" s="34">
        <v>55.499825999999999</v>
      </c>
      <c r="D1152" s="34">
        <v>-8.4915769999999995</v>
      </c>
      <c r="E1152" s="34">
        <v>0.45611699999999999</v>
      </c>
      <c r="I1152" s="8"/>
    </row>
    <row r="1153" spans="2:9" x14ac:dyDescent="0.2">
      <c r="B1153" s="21">
        <v>12141</v>
      </c>
      <c r="C1153" s="34">
        <v>55.499825999999999</v>
      </c>
      <c r="D1153" s="34">
        <v>-8.5579110000000007</v>
      </c>
      <c r="E1153" s="34">
        <v>0.20000100000000001</v>
      </c>
      <c r="I1153" s="8"/>
    </row>
    <row r="1154" spans="2:9" x14ac:dyDescent="0.2">
      <c r="B1154" s="21" t="s">
        <v>261</v>
      </c>
      <c r="C1154" s="34"/>
      <c r="D1154" s="34"/>
      <c r="E1154" s="34"/>
      <c r="I1154" s="8"/>
    </row>
    <row r="1155" spans="2:9" x14ac:dyDescent="0.2">
      <c r="B1155" s="21">
        <v>12200</v>
      </c>
      <c r="C1155" s="34">
        <v>57.749751000000003</v>
      </c>
      <c r="D1155" s="34">
        <v>0</v>
      </c>
      <c r="E1155" s="34">
        <v>0.47654099999999999</v>
      </c>
      <c r="I1155" s="8"/>
    </row>
    <row r="1156" spans="2:9" x14ac:dyDescent="0.2">
      <c r="B1156" s="21">
        <v>12201</v>
      </c>
      <c r="C1156" s="34">
        <v>57.749751000000003</v>
      </c>
      <c r="D1156" s="34">
        <v>-0.16119700000000001</v>
      </c>
      <c r="E1156" s="34">
        <v>0.778061</v>
      </c>
      <c r="I1156" s="8"/>
    </row>
    <row r="1157" spans="2:9" x14ac:dyDescent="0.2">
      <c r="B1157" s="21">
        <v>12202</v>
      </c>
      <c r="C1157" s="34">
        <v>57.749751000000003</v>
      </c>
      <c r="D1157" s="34">
        <v>-0.35291899999999998</v>
      </c>
      <c r="E1157" s="34">
        <v>1.0611520000000001</v>
      </c>
      <c r="I1157" s="8"/>
    </row>
    <row r="1158" spans="2:9" x14ac:dyDescent="0.2">
      <c r="B1158" s="21">
        <v>12203</v>
      </c>
      <c r="C1158" s="34">
        <v>57.749751000000003</v>
      </c>
      <c r="D1158" s="34">
        <v>-0.57308199999999998</v>
      </c>
      <c r="E1158" s="34">
        <v>1.3227370000000001</v>
      </c>
      <c r="I1158" s="8"/>
    </row>
    <row r="1159" spans="2:9" x14ac:dyDescent="0.2">
      <c r="B1159" s="21">
        <v>12204</v>
      </c>
      <c r="C1159" s="34">
        <v>57.749751000000003</v>
      </c>
      <c r="D1159" s="34">
        <v>-0.57437400000000005</v>
      </c>
      <c r="E1159" s="34">
        <v>1.324117</v>
      </c>
      <c r="I1159" s="8"/>
    </row>
    <row r="1160" spans="2:9" x14ac:dyDescent="0.2">
      <c r="B1160" s="21">
        <v>12205</v>
      </c>
      <c r="C1160" s="34">
        <v>57.749751000000003</v>
      </c>
      <c r="D1160" s="34">
        <v>-0.697793</v>
      </c>
      <c r="E1160" s="34">
        <v>1.4490860000000001</v>
      </c>
      <c r="I1160" s="8"/>
    </row>
    <row r="1161" spans="2:9" x14ac:dyDescent="0.2">
      <c r="B1161" s="21">
        <v>12206</v>
      </c>
      <c r="C1161" s="34">
        <v>57.749751000000003</v>
      </c>
      <c r="D1161" s="34">
        <v>-0.82794500000000004</v>
      </c>
      <c r="E1161" s="34">
        <v>1.567026</v>
      </c>
      <c r="I1161" s="8"/>
    </row>
    <row r="1162" spans="2:9" x14ac:dyDescent="0.2">
      <c r="B1162" s="21">
        <v>12207</v>
      </c>
      <c r="C1162" s="34">
        <v>57.749751000000003</v>
      </c>
      <c r="D1162" s="34">
        <v>-1.0730010000000001</v>
      </c>
      <c r="E1162" s="34">
        <v>1.7668980000000001</v>
      </c>
      <c r="I1162" s="8"/>
    </row>
    <row r="1163" spans="2:9" x14ac:dyDescent="0.2">
      <c r="B1163" s="21">
        <v>12208</v>
      </c>
      <c r="C1163" s="34">
        <v>57.749751000000003</v>
      </c>
      <c r="D1163" s="34">
        <v>-1.3296760000000001</v>
      </c>
      <c r="E1163" s="34">
        <v>1.9516119999999999</v>
      </c>
      <c r="I1163" s="8"/>
    </row>
    <row r="1164" spans="2:9" x14ac:dyDescent="0.2">
      <c r="B1164" s="21">
        <v>12209</v>
      </c>
      <c r="C1164" s="34">
        <v>57.749751000000003</v>
      </c>
      <c r="D1164" s="34">
        <v>-1.5970329999999999</v>
      </c>
      <c r="E1164" s="34">
        <v>2.1204960000000002</v>
      </c>
      <c r="I1164" s="8"/>
    </row>
    <row r="1165" spans="2:9" x14ac:dyDescent="0.2">
      <c r="B1165" s="21">
        <v>12210</v>
      </c>
      <c r="C1165" s="34">
        <v>57.749751000000003</v>
      </c>
      <c r="D1165" s="34">
        <v>-1.874096</v>
      </c>
      <c r="E1165" s="34">
        <v>2.272932</v>
      </c>
      <c r="I1165" s="8"/>
    </row>
    <row r="1166" spans="2:9" x14ac:dyDescent="0.2">
      <c r="B1166" s="21">
        <v>12211</v>
      </c>
      <c r="C1166" s="34">
        <v>57.749751000000003</v>
      </c>
      <c r="D1166" s="34">
        <v>-2.159856</v>
      </c>
      <c r="E1166" s="34">
        <v>2.408366</v>
      </c>
      <c r="I1166" s="8"/>
    </row>
    <row r="1167" spans="2:9" x14ac:dyDescent="0.2">
      <c r="B1167" s="21">
        <v>12212</v>
      </c>
      <c r="C1167" s="34">
        <v>57.749751000000003</v>
      </c>
      <c r="D1167" s="34">
        <v>-2.453271</v>
      </c>
      <c r="E1167" s="34">
        <v>2.526303</v>
      </c>
      <c r="I1167" s="8"/>
    </row>
    <row r="1168" spans="2:9" x14ac:dyDescent="0.2">
      <c r="B1168" s="21">
        <v>12213</v>
      </c>
      <c r="C1168" s="34">
        <v>57.749751000000003</v>
      </c>
      <c r="D1168" s="34">
        <v>-2.7452510000000001</v>
      </c>
      <c r="E1168" s="34">
        <v>2.6238990000000002</v>
      </c>
      <c r="I1168" s="8"/>
    </row>
    <row r="1169" spans="2:9" x14ac:dyDescent="0.2">
      <c r="B1169" s="21">
        <v>12214</v>
      </c>
      <c r="C1169" s="34">
        <v>57.749751000000003</v>
      </c>
      <c r="D1169" s="34">
        <v>-3.042462</v>
      </c>
      <c r="E1169" s="34">
        <v>2.7041680000000001</v>
      </c>
      <c r="I1169" s="8"/>
    </row>
    <row r="1170" spans="2:9" x14ac:dyDescent="0.2">
      <c r="B1170" s="21">
        <v>12215</v>
      </c>
      <c r="C1170" s="34">
        <v>57.749751000000003</v>
      </c>
      <c r="D1170" s="34">
        <v>-3.3478219999999999</v>
      </c>
      <c r="E1170" s="34">
        <v>2.767528</v>
      </c>
      <c r="I1170" s="8"/>
    </row>
    <row r="1171" spans="2:9" x14ac:dyDescent="0.2">
      <c r="B1171" s="21">
        <v>12216</v>
      </c>
      <c r="C1171" s="34">
        <v>57.749751000000003</v>
      </c>
      <c r="D1171" s="34">
        <v>-3.6564130000000001</v>
      </c>
      <c r="E1171" s="34">
        <v>2.8125979999999999</v>
      </c>
      <c r="I1171" s="8"/>
    </row>
    <row r="1172" spans="2:9" x14ac:dyDescent="0.2">
      <c r="B1172" s="21">
        <v>12217</v>
      </c>
      <c r="C1172" s="34">
        <v>57.749751000000003</v>
      </c>
      <c r="D1172" s="34">
        <v>-3.9671400000000001</v>
      </c>
      <c r="E1172" s="34">
        <v>2.839216</v>
      </c>
      <c r="I1172" s="8"/>
    </row>
    <row r="1173" spans="2:9" x14ac:dyDescent="0.2">
      <c r="B1173" s="21">
        <v>12218</v>
      </c>
      <c r="C1173" s="34">
        <v>57.749751000000003</v>
      </c>
      <c r="D1173" s="34">
        <v>-4.2789000000000001</v>
      </c>
      <c r="E1173" s="34">
        <v>2.8472879999999998</v>
      </c>
      <c r="I1173" s="8"/>
    </row>
    <row r="1174" spans="2:9" x14ac:dyDescent="0.2">
      <c r="B1174" s="21">
        <v>12219</v>
      </c>
      <c r="C1174" s="34">
        <v>57.749751000000003</v>
      </c>
      <c r="D1174" s="34">
        <v>-4.542751</v>
      </c>
      <c r="E1174" s="34">
        <v>2.839607</v>
      </c>
      <c r="I1174" s="8"/>
    </row>
    <row r="1175" spans="2:9" x14ac:dyDescent="0.2">
      <c r="B1175" s="21">
        <v>12220</v>
      </c>
      <c r="C1175" s="34">
        <v>57.749751000000003</v>
      </c>
      <c r="D1175" s="34">
        <v>-4.8127250000000004</v>
      </c>
      <c r="E1175" s="34">
        <v>2.817914</v>
      </c>
      <c r="I1175" s="8"/>
    </row>
    <row r="1176" spans="2:9" x14ac:dyDescent="0.2">
      <c r="B1176" s="21">
        <v>12221</v>
      </c>
      <c r="C1176" s="34">
        <v>57.749751000000003</v>
      </c>
      <c r="D1176" s="34">
        <v>-5.0812150000000003</v>
      </c>
      <c r="E1176" s="34">
        <v>2.7822900000000002</v>
      </c>
      <c r="I1176" s="8"/>
    </row>
    <row r="1177" spans="2:9" x14ac:dyDescent="0.2">
      <c r="B1177" s="21">
        <v>12222</v>
      </c>
      <c r="C1177" s="34">
        <v>57.749751000000003</v>
      </c>
      <c r="D1177" s="34">
        <v>-5.3533299999999997</v>
      </c>
      <c r="E1177" s="34">
        <v>2.7315879999999999</v>
      </c>
      <c r="I1177" s="8"/>
    </row>
    <row r="1178" spans="2:9" x14ac:dyDescent="0.2">
      <c r="B1178" s="21">
        <v>12223</v>
      </c>
      <c r="C1178" s="34">
        <v>57.749751000000003</v>
      </c>
      <c r="D1178" s="34">
        <v>-5.6223859999999997</v>
      </c>
      <c r="E1178" s="34">
        <v>2.6665779999999999</v>
      </c>
      <c r="I1178" s="8"/>
    </row>
    <row r="1179" spans="2:9" x14ac:dyDescent="0.2">
      <c r="B1179" s="21">
        <v>12224</v>
      </c>
      <c r="C1179" s="34">
        <v>57.749751000000003</v>
      </c>
      <c r="D1179" s="34">
        <v>-5.8876299999999997</v>
      </c>
      <c r="E1179" s="34">
        <v>2.58744</v>
      </c>
      <c r="I1179" s="8"/>
    </row>
    <row r="1180" spans="2:9" x14ac:dyDescent="0.2">
      <c r="B1180" s="21">
        <v>12225</v>
      </c>
      <c r="C1180" s="34">
        <v>57.749751000000003</v>
      </c>
      <c r="D1180" s="34">
        <v>-6.1741099999999998</v>
      </c>
      <c r="E1180" s="34">
        <v>2.4843380000000002</v>
      </c>
      <c r="I1180" s="8"/>
    </row>
    <row r="1181" spans="2:9" x14ac:dyDescent="0.2">
      <c r="B1181" s="21">
        <v>12226</v>
      </c>
      <c r="C1181" s="34">
        <v>57.749751000000003</v>
      </c>
      <c r="D1181" s="34">
        <v>-6.4541130000000004</v>
      </c>
      <c r="E1181" s="34">
        <v>2.3647589999999998</v>
      </c>
      <c r="I1181" s="8"/>
    </row>
    <row r="1182" spans="2:9" x14ac:dyDescent="0.2">
      <c r="B1182" s="21">
        <v>12227</v>
      </c>
      <c r="C1182" s="34">
        <v>57.749751000000003</v>
      </c>
      <c r="D1182" s="34">
        <v>-6.726693</v>
      </c>
      <c r="E1182" s="34">
        <v>2.2291080000000001</v>
      </c>
      <c r="I1182" s="8"/>
    </row>
    <row r="1183" spans="2:9" x14ac:dyDescent="0.2">
      <c r="B1183" s="21">
        <v>12228</v>
      </c>
      <c r="C1183" s="34">
        <v>57.749751000000003</v>
      </c>
      <c r="D1183" s="34">
        <v>-6.9909280000000003</v>
      </c>
      <c r="E1183" s="34">
        <v>2.0778430000000001</v>
      </c>
      <c r="I1183" s="8"/>
    </row>
    <row r="1184" spans="2:9" x14ac:dyDescent="0.2">
      <c r="B1184" s="21">
        <v>12229</v>
      </c>
      <c r="C1184" s="34">
        <v>57.749751000000003</v>
      </c>
      <c r="D1184" s="34">
        <v>-7.2459239999999996</v>
      </c>
      <c r="E1184" s="34">
        <v>1.9114770000000001</v>
      </c>
      <c r="I1184" s="8"/>
    </row>
    <row r="1185" spans="2:9" x14ac:dyDescent="0.2">
      <c r="B1185" s="21">
        <v>12230</v>
      </c>
      <c r="C1185" s="34">
        <v>57.749751000000003</v>
      </c>
      <c r="D1185" s="34">
        <v>-7.4908200000000003</v>
      </c>
      <c r="E1185" s="34">
        <v>1.7305699999999999</v>
      </c>
      <c r="I1185" s="8"/>
    </row>
    <row r="1186" spans="2:9" x14ac:dyDescent="0.2">
      <c r="B1186" s="21">
        <v>12231</v>
      </c>
      <c r="C1186" s="34">
        <v>57.749751000000003</v>
      </c>
      <c r="D1186" s="34">
        <v>-7.7398059999999997</v>
      </c>
      <c r="E1186" s="34">
        <v>1.5224200000000001</v>
      </c>
      <c r="I1186" s="8"/>
    </row>
    <row r="1187" spans="2:9" x14ac:dyDescent="0.2">
      <c r="B1187" s="21">
        <v>12232</v>
      </c>
      <c r="C1187" s="34">
        <v>57.749751000000003</v>
      </c>
      <c r="D1187" s="34">
        <v>-7.9716719999999999</v>
      </c>
      <c r="E1187" s="34">
        <v>1.2955179999999999</v>
      </c>
      <c r="I1187" s="8"/>
    </row>
    <row r="1188" spans="2:9" x14ac:dyDescent="0.2">
      <c r="B1188" s="21">
        <v>12233</v>
      </c>
      <c r="C1188" s="34">
        <v>57.749751000000003</v>
      </c>
      <c r="D1188" s="34">
        <v>-8.0537989999999997</v>
      </c>
      <c r="E1188" s="34">
        <v>1.2005330000000001</v>
      </c>
      <c r="I1188" s="8"/>
    </row>
    <row r="1189" spans="2:9" x14ac:dyDescent="0.2">
      <c r="B1189" s="21">
        <v>12234</v>
      </c>
      <c r="C1189" s="34">
        <v>57.749751000000003</v>
      </c>
      <c r="D1189" s="34">
        <v>-8.2184019999999993</v>
      </c>
      <c r="E1189" s="34">
        <v>0.97731199999999996</v>
      </c>
      <c r="I1189" s="8"/>
    </row>
    <row r="1190" spans="2:9" x14ac:dyDescent="0.2">
      <c r="B1190" s="21">
        <v>12235</v>
      </c>
      <c r="C1190" s="34">
        <v>57.749751000000003</v>
      </c>
      <c r="D1190" s="34">
        <v>-8.3582809999999998</v>
      </c>
      <c r="E1190" s="34">
        <v>0.73782300000000001</v>
      </c>
      <c r="I1190" s="8"/>
    </row>
    <row r="1191" spans="2:9" x14ac:dyDescent="0.2">
      <c r="B1191" s="21">
        <v>12236</v>
      </c>
      <c r="C1191" s="34">
        <v>57.749751000000003</v>
      </c>
      <c r="D1191" s="34">
        <v>-8.4718450000000001</v>
      </c>
      <c r="E1191" s="34">
        <v>0.48479100000000003</v>
      </c>
      <c r="I1191" s="8"/>
    </row>
    <row r="1192" spans="2:9" x14ac:dyDescent="0.2">
      <c r="B1192" s="21">
        <v>12237</v>
      </c>
      <c r="C1192" s="34">
        <v>57.749751000000003</v>
      </c>
      <c r="D1192" s="34">
        <v>-8.5577989999999993</v>
      </c>
      <c r="E1192" s="34">
        <v>0.22109999999999999</v>
      </c>
      <c r="I1192" s="8"/>
    </row>
    <row r="1193" spans="2:9" x14ac:dyDescent="0.2">
      <c r="B1193" s="21" t="s">
        <v>262</v>
      </c>
      <c r="C1193" s="34"/>
      <c r="D1193" s="34"/>
      <c r="E1193" s="34"/>
      <c r="I1193" s="8"/>
    </row>
    <row r="1194" spans="2:9" x14ac:dyDescent="0.2">
      <c r="B1194" s="21">
        <v>12300</v>
      </c>
      <c r="C1194" s="34">
        <v>59.949758000000003</v>
      </c>
      <c r="D1194" s="34">
        <v>0</v>
      </c>
      <c r="E1194" s="34">
        <v>0.50039299999999998</v>
      </c>
      <c r="I1194" s="8"/>
    </row>
    <row r="1195" spans="2:9" x14ac:dyDescent="0.2">
      <c r="B1195" s="21">
        <v>12301</v>
      </c>
      <c r="C1195" s="34">
        <v>59.949758000000003</v>
      </c>
      <c r="D1195" s="34">
        <v>-0.15211</v>
      </c>
      <c r="E1195" s="34">
        <v>0.80636699999999994</v>
      </c>
      <c r="I1195" s="8"/>
    </row>
    <row r="1196" spans="2:9" x14ac:dyDescent="0.2">
      <c r="B1196" s="21">
        <v>12302</v>
      </c>
      <c r="C1196" s="34">
        <v>59.949758000000003</v>
      </c>
      <c r="D1196" s="34">
        <v>-0.35100399999999998</v>
      </c>
      <c r="E1196" s="34">
        <v>1.084214</v>
      </c>
      <c r="I1196" s="8"/>
    </row>
    <row r="1197" spans="2:9" x14ac:dyDescent="0.2">
      <c r="B1197" s="21">
        <v>12303</v>
      </c>
      <c r="C1197" s="34">
        <v>59.949758000000003</v>
      </c>
      <c r="D1197" s="34">
        <v>-0.59160599999999997</v>
      </c>
      <c r="E1197" s="34">
        <v>1.3268420000000001</v>
      </c>
      <c r="I1197" s="8"/>
    </row>
    <row r="1198" spans="2:9" x14ac:dyDescent="0.2">
      <c r="B1198" s="21">
        <v>12304</v>
      </c>
      <c r="C1198" s="34">
        <v>59.949758000000003</v>
      </c>
      <c r="D1198" s="34">
        <v>-0.79112300000000002</v>
      </c>
      <c r="E1198" s="34">
        <v>1.4794099999999999</v>
      </c>
      <c r="I1198" s="8"/>
    </row>
    <row r="1199" spans="2:9" x14ac:dyDescent="0.2">
      <c r="B1199" s="21">
        <v>12305</v>
      </c>
      <c r="C1199" s="34">
        <v>59.949758000000003</v>
      </c>
      <c r="D1199" s="34">
        <v>-1.0008919999999999</v>
      </c>
      <c r="E1199" s="34">
        <v>1.617739</v>
      </c>
      <c r="I1199" s="8"/>
    </row>
    <row r="1200" spans="2:9" x14ac:dyDescent="0.2">
      <c r="B1200" s="21">
        <v>12306</v>
      </c>
      <c r="C1200" s="34">
        <v>59.949758000000003</v>
      </c>
      <c r="D1200" s="34">
        <v>-1.216161</v>
      </c>
      <c r="E1200" s="34">
        <v>1.7473449999999999</v>
      </c>
      <c r="I1200" s="8"/>
    </row>
    <row r="1201" spans="2:9" x14ac:dyDescent="0.2">
      <c r="B1201" s="21">
        <v>12307</v>
      </c>
      <c r="C1201" s="34">
        <v>59.949758000000003</v>
      </c>
      <c r="D1201" s="34">
        <v>-1.4627019999999999</v>
      </c>
      <c r="E1201" s="34">
        <v>1.8815459999999999</v>
      </c>
      <c r="I1201" s="8"/>
    </row>
    <row r="1202" spans="2:9" x14ac:dyDescent="0.2">
      <c r="B1202" s="21">
        <v>12308</v>
      </c>
      <c r="C1202" s="34">
        <v>59.949758000000003</v>
      </c>
      <c r="D1202" s="34">
        <v>-1.7151350000000001</v>
      </c>
      <c r="E1202" s="34">
        <v>2.004305</v>
      </c>
      <c r="I1202" s="8"/>
    </row>
    <row r="1203" spans="2:9" x14ac:dyDescent="0.2">
      <c r="B1203" s="21">
        <v>12309</v>
      </c>
      <c r="C1203" s="34">
        <v>59.949758000000003</v>
      </c>
      <c r="D1203" s="34">
        <v>-1.9769350000000001</v>
      </c>
      <c r="E1203" s="34">
        <v>2.1169799999999999</v>
      </c>
      <c r="I1203" s="8"/>
    </row>
    <row r="1204" spans="2:9" x14ac:dyDescent="0.2">
      <c r="B1204" s="21">
        <v>12310</v>
      </c>
      <c r="C1204" s="34">
        <v>59.949758000000003</v>
      </c>
      <c r="D1204" s="34">
        <v>-2.2436950000000002</v>
      </c>
      <c r="E1204" s="34">
        <v>2.2173479999999999</v>
      </c>
      <c r="I1204" s="8"/>
    </row>
    <row r="1205" spans="2:9" x14ac:dyDescent="0.2">
      <c r="B1205" s="21">
        <v>12311</v>
      </c>
      <c r="C1205" s="34">
        <v>59.949758000000003</v>
      </c>
      <c r="D1205" s="34">
        <v>-2.5148380000000001</v>
      </c>
      <c r="E1205" s="34">
        <v>2.3051910000000002</v>
      </c>
      <c r="I1205" s="8"/>
    </row>
    <row r="1206" spans="2:9" x14ac:dyDescent="0.2">
      <c r="B1206" s="21">
        <v>12312</v>
      </c>
      <c r="C1206" s="34">
        <v>59.949758000000003</v>
      </c>
      <c r="D1206" s="34">
        <v>-2.7897750000000001</v>
      </c>
      <c r="E1206" s="34">
        <v>2.3803190000000001</v>
      </c>
      <c r="I1206" s="8"/>
    </row>
    <row r="1207" spans="2:9" x14ac:dyDescent="0.2">
      <c r="B1207" s="21">
        <v>12313</v>
      </c>
      <c r="C1207" s="34">
        <v>59.949758000000003</v>
      </c>
      <c r="D1207" s="34">
        <v>-3.0679110000000001</v>
      </c>
      <c r="E1207" s="34">
        <v>2.4425680000000001</v>
      </c>
      <c r="I1207" s="8"/>
    </row>
    <row r="1208" spans="2:9" x14ac:dyDescent="0.2">
      <c r="B1208" s="21">
        <v>12314</v>
      </c>
      <c r="C1208" s="34">
        <v>59.949758000000003</v>
      </c>
      <c r="D1208" s="34">
        <v>-3.34273</v>
      </c>
      <c r="E1208" s="34">
        <v>2.4909059999999998</v>
      </c>
      <c r="I1208" s="8"/>
    </row>
    <row r="1209" spans="2:9" x14ac:dyDescent="0.2">
      <c r="B1209" s="21">
        <v>12315</v>
      </c>
      <c r="C1209" s="34">
        <v>59.949758000000003</v>
      </c>
      <c r="D1209" s="34">
        <v>-3.6194670000000002</v>
      </c>
      <c r="E1209" s="34">
        <v>2.5266709999999999</v>
      </c>
      <c r="I1209" s="8"/>
    </row>
    <row r="1210" spans="2:9" x14ac:dyDescent="0.2">
      <c r="B1210" s="21">
        <v>12316</v>
      </c>
      <c r="C1210" s="34">
        <v>59.949758000000003</v>
      </c>
      <c r="D1210" s="34">
        <v>-3.9487230000000002</v>
      </c>
      <c r="E1210" s="34">
        <v>2.5526559999999998</v>
      </c>
      <c r="I1210" s="8"/>
    </row>
    <row r="1211" spans="2:9" x14ac:dyDescent="0.2">
      <c r="B1211" s="21">
        <v>12317</v>
      </c>
      <c r="C1211" s="34">
        <v>59.949758000000003</v>
      </c>
      <c r="D1211" s="34">
        <v>-4.2789010000000003</v>
      </c>
      <c r="E1211" s="34">
        <v>2.560845</v>
      </c>
      <c r="I1211" s="8"/>
    </row>
    <row r="1212" spans="2:9" x14ac:dyDescent="0.2">
      <c r="B1212" s="21">
        <v>12318</v>
      </c>
      <c r="C1212" s="34">
        <v>59.949758000000003</v>
      </c>
      <c r="D1212" s="34">
        <v>-4.5278700000000001</v>
      </c>
      <c r="E1212" s="34">
        <v>2.555237</v>
      </c>
      <c r="I1212" s="8"/>
    </row>
    <row r="1213" spans="2:9" x14ac:dyDescent="0.2">
      <c r="B1213" s="21">
        <v>12319</v>
      </c>
      <c r="C1213" s="34">
        <v>59.949758000000003</v>
      </c>
      <c r="D1213" s="34">
        <v>-4.7764040000000003</v>
      </c>
      <c r="E1213" s="34">
        <v>2.5395080000000001</v>
      </c>
      <c r="I1213" s="8"/>
    </row>
    <row r="1214" spans="2:9" x14ac:dyDescent="0.2">
      <c r="B1214" s="21">
        <v>12320</v>
      </c>
      <c r="C1214" s="34">
        <v>59.949758000000003</v>
      </c>
      <c r="D1214" s="34">
        <v>-5.0240929999999997</v>
      </c>
      <c r="E1214" s="34">
        <v>2.513684</v>
      </c>
      <c r="I1214" s="8"/>
    </row>
    <row r="1215" spans="2:9" x14ac:dyDescent="0.2">
      <c r="B1215" s="21">
        <v>12321</v>
      </c>
      <c r="C1215" s="34">
        <v>59.949758000000003</v>
      </c>
      <c r="D1215" s="34">
        <v>-5.3332269999999999</v>
      </c>
      <c r="E1215" s="34">
        <v>2.4670390000000002</v>
      </c>
      <c r="I1215" s="8"/>
    </row>
    <row r="1216" spans="2:9" x14ac:dyDescent="0.2">
      <c r="B1216" s="21">
        <v>12322</v>
      </c>
      <c r="C1216" s="34">
        <v>59.949758000000003</v>
      </c>
      <c r="D1216" s="34">
        <v>-5.6395770000000001</v>
      </c>
      <c r="E1216" s="34">
        <v>2.4046720000000001</v>
      </c>
      <c r="I1216" s="8"/>
    </row>
    <row r="1217" spans="2:9" x14ac:dyDescent="0.2">
      <c r="B1217" s="21">
        <v>12323</v>
      </c>
      <c r="C1217" s="34">
        <v>59.949758000000003</v>
      </c>
      <c r="D1217" s="34">
        <v>-5.9423440000000003</v>
      </c>
      <c r="E1217" s="34">
        <v>2.3267470000000001</v>
      </c>
      <c r="I1217" s="8"/>
    </row>
    <row r="1218" spans="2:9" x14ac:dyDescent="0.2">
      <c r="B1218" s="21">
        <v>12324</v>
      </c>
      <c r="C1218" s="34">
        <v>59.949758000000003</v>
      </c>
      <c r="D1218" s="34">
        <v>-6.2407370000000002</v>
      </c>
      <c r="E1218" s="34">
        <v>2.2334679999999998</v>
      </c>
      <c r="I1218" s="8"/>
    </row>
    <row r="1219" spans="2:9" x14ac:dyDescent="0.2">
      <c r="B1219" s="21">
        <v>12325</v>
      </c>
      <c r="C1219" s="34">
        <v>59.949758000000003</v>
      </c>
      <c r="D1219" s="34">
        <v>-6.5239779999999996</v>
      </c>
      <c r="E1219" s="34">
        <v>2.129057</v>
      </c>
      <c r="I1219" s="8"/>
    </row>
    <row r="1220" spans="2:9" x14ac:dyDescent="0.2">
      <c r="B1220" s="21">
        <v>12326</v>
      </c>
      <c r="C1220" s="34">
        <v>59.949758000000003</v>
      </c>
      <c r="D1220" s="34">
        <v>-6.8017260000000004</v>
      </c>
      <c r="E1220" s="34">
        <v>2.0108109999999999</v>
      </c>
      <c r="I1220" s="8"/>
    </row>
    <row r="1221" spans="2:9" x14ac:dyDescent="0.2">
      <c r="B1221" s="21">
        <v>12327</v>
      </c>
      <c r="C1221" s="34">
        <v>59.949758000000003</v>
      </c>
      <c r="D1221" s="34">
        <v>-7.0733090000000001</v>
      </c>
      <c r="E1221" s="34">
        <v>1.8790169999999999</v>
      </c>
      <c r="I1221" s="8"/>
    </row>
    <row r="1222" spans="2:9" x14ac:dyDescent="0.2">
      <c r="B1222" s="21">
        <v>12328</v>
      </c>
      <c r="C1222" s="34">
        <v>59.949758000000003</v>
      </c>
      <c r="D1222" s="34">
        <v>-7.3380650000000003</v>
      </c>
      <c r="E1222" s="34">
        <v>1.7339960000000001</v>
      </c>
      <c r="I1222" s="8"/>
    </row>
    <row r="1223" spans="2:9" x14ac:dyDescent="0.2">
      <c r="B1223" s="21">
        <v>12329</v>
      </c>
      <c r="C1223" s="34">
        <v>59.949758000000003</v>
      </c>
      <c r="D1223" s="34">
        <v>-7.5778299999999996</v>
      </c>
      <c r="E1223" s="34">
        <v>1.587413</v>
      </c>
      <c r="I1223" s="8"/>
    </row>
    <row r="1224" spans="2:9" x14ac:dyDescent="0.2">
      <c r="B1224" s="21">
        <v>12330</v>
      </c>
      <c r="C1224" s="34">
        <v>59.949758000000003</v>
      </c>
      <c r="D1224" s="34">
        <v>-7.7913709999999998</v>
      </c>
      <c r="E1224" s="34">
        <v>1.443597</v>
      </c>
      <c r="I1224" s="8"/>
    </row>
    <row r="1225" spans="2:9" x14ac:dyDescent="0.2">
      <c r="B1225" s="21">
        <v>12331</v>
      </c>
      <c r="C1225" s="34">
        <v>59.949758000000003</v>
      </c>
      <c r="D1225" s="34">
        <v>-7.9895360000000002</v>
      </c>
      <c r="E1225" s="34">
        <v>1.2795460000000001</v>
      </c>
      <c r="I1225" s="8"/>
    </row>
    <row r="1226" spans="2:9" x14ac:dyDescent="0.2">
      <c r="B1226" s="21">
        <v>12332</v>
      </c>
      <c r="C1226" s="34">
        <v>59.949758000000003</v>
      </c>
      <c r="D1226" s="34">
        <v>-8.1901670000000006</v>
      </c>
      <c r="E1226" s="34">
        <v>1.0571189999999999</v>
      </c>
      <c r="I1226" s="8"/>
    </row>
    <row r="1227" spans="2:9" x14ac:dyDescent="0.2">
      <c r="B1227" s="21">
        <v>12333</v>
      </c>
      <c r="C1227" s="34">
        <v>59.949758000000003</v>
      </c>
      <c r="D1227" s="34">
        <v>-8.3541980000000002</v>
      </c>
      <c r="E1227" s="34">
        <v>0.80647999999999997</v>
      </c>
      <c r="I1227" s="8"/>
    </row>
    <row r="1228" spans="2:9" x14ac:dyDescent="0.2">
      <c r="B1228" s="21">
        <v>12334</v>
      </c>
      <c r="C1228" s="34">
        <v>59.949758000000003</v>
      </c>
      <c r="D1228" s="34">
        <v>-8.4777229999999992</v>
      </c>
      <c r="E1228" s="34">
        <v>0.53359199999999996</v>
      </c>
      <c r="I1228" s="8"/>
    </row>
    <row r="1229" spans="2:9" x14ac:dyDescent="0.2">
      <c r="B1229" s="21">
        <v>12335</v>
      </c>
      <c r="C1229" s="34">
        <v>59.949758000000003</v>
      </c>
      <c r="D1229" s="34">
        <v>-8.5578029999999998</v>
      </c>
      <c r="E1229" s="34">
        <v>0.244951</v>
      </c>
      <c r="I1229" s="8"/>
    </row>
    <row r="1230" spans="2:9" x14ac:dyDescent="0.2">
      <c r="B1230" s="21" t="s">
        <v>263</v>
      </c>
      <c r="C1230" s="34"/>
      <c r="D1230" s="34"/>
      <c r="E1230" s="34"/>
      <c r="I1230" s="8"/>
    </row>
    <row r="1231" spans="2:9" x14ac:dyDescent="0.2">
      <c r="B1231" s="21">
        <v>12400</v>
      </c>
      <c r="C1231" s="34">
        <v>62.099775000000001</v>
      </c>
      <c r="D1231" s="34">
        <v>0</v>
      </c>
      <c r="E1231" s="34">
        <v>0.52423299999999995</v>
      </c>
      <c r="I1231" s="8"/>
    </row>
    <row r="1232" spans="2:9" x14ac:dyDescent="0.2">
      <c r="B1232" s="21">
        <v>12401</v>
      </c>
      <c r="C1232" s="34">
        <v>62.099775000000001</v>
      </c>
      <c r="D1232" s="34">
        <v>-0.14518300000000001</v>
      </c>
      <c r="E1232" s="34">
        <v>0.75233700000000003</v>
      </c>
      <c r="I1232" s="8"/>
    </row>
    <row r="1233" spans="2:9" x14ac:dyDescent="0.2">
      <c r="B1233" s="21">
        <v>12402</v>
      </c>
      <c r="C1233" s="34">
        <v>62.099775000000001</v>
      </c>
      <c r="D1233" s="34">
        <v>-0.31581399999999998</v>
      </c>
      <c r="E1233" s="34">
        <v>0.96208700000000003</v>
      </c>
      <c r="I1233" s="8"/>
    </row>
    <row r="1234" spans="2:9" x14ac:dyDescent="0.2">
      <c r="B1234" s="21">
        <v>12403</v>
      </c>
      <c r="C1234" s="34">
        <v>62.099775000000001</v>
      </c>
      <c r="D1234" s="34">
        <v>-0.50959500000000002</v>
      </c>
      <c r="E1234" s="34">
        <v>1.150657</v>
      </c>
      <c r="I1234" s="8"/>
    </row>
    <row r="1235" spans="2:9" x14ac:dyDescent="0.2">
      <c r="B1235" s="21">
        <v>12404</v>
      </c>
      <c r="C1235" s="34">
        <v>62.099775000000001</v>
      </c>
      <c r="D1235" s="34">
        <v>-0.72391700000000003</v>
      </c>
      <c r="E1235" s="34">
        <v>1.315509</v>
      </c>
      <c r="I1235" s="8"/>
    </row>
    <row r="1236" spans="2:9" x14ac:dyDescent="0.2">
      <c r="B1236" s="21">
        <v>12405</v>
      </c>
      <c r="C1236" s="34">
        <v>62.099775000000001</v>
      </c>
      <c r="D1236" s="34">
        <v>-0.94314399999999998</v>
      </c>
      <c r="E1236" s="34">
        <v>1.4485209999999999</v>
      </c>
      <c r="I1236" s="8"/>
    </row>
    <row r="1237" spans="2:9" x14ac:dyDescent="0.2">
      <c r="B1237" s="21">
        <v>12406</v>
      </c>
      <c r="C1237" s="34">
        <v>62.099775000000001</v>
      </c>
      <c r="D1237" s="34">
        <v>-1.2014899999999999</v>
      </c>
      <c r="E1237" s="34">
        <v>1.5839240000000001</v>
      </c>
      <c r="I1237" s="8"/>
    </row>
    <row r="1238" spans="2:9" x14ac:dyDescent="0.2">
      <c r="B1238" s="21">
        <v>12407</v>
      </c>
      <c r="C1238" s="34">
        <v>62.099775000000001</v>
      </c>
      <c r="D1238" s="34">
        <v>-1.465533</v>
      </c>
      <c r="E1238" s="34">
        <v>1.707849</v>
      </c>
      <c r="I1238" s="8"/>
    </row>
    <row r="1239" spans="2:9" x14ac:dyDescent="0.2">
      <c r="B1239" s="21">
        <v>12408</v>
      </c>
      <c r="C1239" s="34">
        <v>62.099775000000001</v>
      </c>
      <c r="D1239" s="34">
        <v>-1.7347649999999999</v>
      </c>
      <c r="E1239" s="34">
        <v>1.820057</v>
      </c>
      <c r="I1239" s="8"/>
    </row>
    <row r="1240" spans="2:9" x14ac:dyDescent="0.2">
      <c r="B1240" s="21">
        <v>12409</v>
      </c>
      <c r="C1240" s="34">
        <v>62.099775000000001</v>
      </c>
      <c r="D1240" s="34">
        <v>-2.0565660000000001</v>
      </c>
      <c r="E1240" s="34">
        <v>1.9364790000000001</v>
      </c>
      <c r="I1240" s="8"/>
    </row>
    <row r="1241" spans="2:9" x14ac:dyDescent="0.2">
      <c r="B1241" s="21">
        <v>12410</v>
      </c>
      <c r="C1241" s="34">
        <v>62.099775000000001</v>
      </c>
      <c r="D1241" s="34">
        <v>-2.3839380000000001</v>
      </c>
      <c r="E1241" s="34">
        <v>2.036165</v>
      </c>
      <c r="I1241" s="8"/>
    </row>
    <row r="1242" spans="2:9" x14ac:dyDescent="0.2">
      <c r="B1242" s="21">
        <v>12411</v>
      </c>
      <c r="C1242" s="34">
        <v>62.099775000000001</v>
      </c>
      <c r="D1242" s="34">
        <v>-2.716011</v>
      </c>
      <c r="E1242" s="34">
        <v>2.118849</v>
      </c>
      <c r="I1242" s="8"/>
    </row>
    <row r="1243" spans="2:9" x14ac:dyDescent="0.2">
      <c r="B1243" s="21">
        <v>12412</v>
      </c>
      <c r="C1243" s="34">
        <v>62.099775000000001</v>
      </c>
      <c r="D1243" s="34">
        <v>-3.051904</v>
      </c>
      <c r="E1243" s="34">
        <v>2.1843119999999998</v>
      </c>
      <c r="I1243" s="8"/>
    </row>
    <row r="1244" spans="2:9" x14ac:dyDescent="0.2">
      <c r="B1244" s="21">
        <v>12413</v>
      </c>
      <c r="C1244" s="34">
        <v>62.099775000000001</v>
      </c>
      <c r="D1244" s="34">
        <v>-3.3675649999999999</v>
      </c>
      <c r="E1244" s="34">
        <v>2.2296589999999998</v>
      </c>
      <c r="I1244" s="8"/>
    </row>
    <row r="1245" spans="2:9" x14ac:dyDescent="0.2">
      <c r="B1245" s="21">
        <v>12414</v>
      </c>
      <c r="C1245" s="34">
        <v>62.099775000000001</v>
      </c>
      <c r="D1245" s="34">
        <v>-3.6850390000000002</v>
      </c>
      <c r="E1245" s="34">
        <v>2.2597960000000001</v>
      </c>
      <c r="I1245" s="8"/>
    </row>
    <row r="1246" spans="2:9" x14ac:dyDescent="0.2">
      <c r="B1246" s="21">
        <v>12415</v>
      </c>
      <c r="C1246" s="34">
        <v>62.099775000000001</v>
      </c>
      <c r="D1246" s="34">
        <v>-3.9817260000000001</v>
      </c>
      <c r="E1246" s="34">
        <v>2.2741220000000002</v>
      </c>
      <c r="I1246" s="8"/>
    </row>
    <row r="1247" spans="2:9" x14ac:dyDescent="0.2">
      <c r="B1247" s="21">
        <v>12416</v>
      </c>
      <c r="C1247" s="34">
        <v>62.099775000000001</v>
      </c>
      <c r="D1247" s="34">
        <v>-4.2787559999999996</v>
      </c>
      <c r="E1247" s="34">
        <v>2.275163</v>
      </c>
      <c r="I1247" s="8"/>
    </row>
    <row r="1248" spans="2:9" x14ac:dyDescent="0.2">
      <c r="B1248" s="21">
        <v>12417</v>
      </c>
      <c r="C1248" s="34">
        <v>62.099775000000001</v>
      </c>
      <c r="D1248" s="34">
        <v>-4.6100029999999999</v>
      </c>
      <c r="E1248" s="34">
        <v>2.2606310000000001</v>
      </c>
      <c r="I1248" s="8"/>
    </row>
    <row r="1249" spans="2:9" x14ac:dyDescent="0.2">
      <c r="B1249" s="21">
        <v>12418</v>
      </c>
      <c r="C1249" s="34">
        <v>62.099775000000001</v>
      </c>
      <c r="D1249" s="34">
        <v>-4.9401109999999999</v>
      </c>
      <c r="E1249" s="34">
        <v>2.2295790000000002</v>
      </c>
      <c r="I1249" s="8"/>
    </row>
    <row r="1250" spans="2:9" x14ac:dyDescent="0.2">
      <c r="B1250" s="21">
        <v>12419</v>
      </c>
      <c r="C1250" s="34">
        <v>62.099775000000001</v>
      </c>
      <c r="D1250" s="34">
        <v>-5.2682570000000002</v>
      </c>
      <c r="E1250" s="34">
        <v>2.1820840000000001</v>
      </c>
      <c r="I1250" s="8"/>
    </row>
    <row r="1251" spans="2:9" x14ac:dyDescent="0.2">
      <c r="B1251" s="21">
        <v>12420</v>
      </c>
      <c r="C1251" s="34">
        <v>62.099775000000001</v>
      </c>
      <c r="D1251" s="34">
        <v>-5.5936219999999999</v>
      </c>
      <c r="E1251" s="34">
        <v>2.1182650000000001</v>
      </c>
      <c r="I1251" s="8"/>
    </row>
    <row r="1252" spans="2:9" x14ac:dyDescent="0.2">
      <c r="B1252" s="21">
        <v>12421</v>
      </c>
      <c r="C1252" s="34">
        <v>62.099775000000001</v>
      </c>
      <c r="D1252" s="34">
        <v>-5.9108330000000002</v>
      </c>
      <c r="E1252" s="34">
        <v>2.0395340000000002</v>
      </c>
      <c r="I1252" s="8"/>
    </row>
    <row r="1253" spans="2:9" x14ac:dyDescent="0.2">
      <c r="B1253" s="21">
        <v>12422</v>
      </c>
      <c r="C1253" s="34">
        <v>62.099775000000001</v>
      </c>
      <c r="D1253" s="34">
        <v>-6.2237840000000002</v>
      </c>
      <c r="E1253" s="34">
        <v>1.9452879999999999</v>
      </c>
      <c r="I1253" s="8"/>
    </row>
    <row r="1254" spans="2:9" x14ac:dyDescent="0.2">
      <c r="B1254" s="21">
        <v>12423</v>
      </c>
      <c r="C1254" s="34">
        <v>62.099775000000001</v>
      </c>
      <c r="D1254" s="34">
        <v>-6.5433009999999996</v>
      </c>
      <c r="E1254" s="34">
        <v>1.831297</v>
      </c>
      <c r="I1254" s="8"/>
    </row>
    <row r="1255" spans="2:9" x14ac:dyDescent="0.2">
      <c r="B1255" s="21">
        <v>12424</v>
      </c>
      <c r="C1255" s="34">
        <v>62.099775000000001</v>
      </c>
      <c r="D1255" s="34">
        <v>-6.8565769999999997</v>
      </c>
      <c r="E1255" s="34">
        <v>1.7011339999999999</v>
      </c>
      <c r="I1255" s="8"/>
    </row>
    <row r="1256" spans="2:9" x14ac:dyDescent="0.2">
      <c r="B1256" s="21">
        <v>12425</v>
      </c>
      <c r="C1256" s="34">
        <v>62.099775000000001</v>
      </c>
      <c r="D1256" s="34">
        <v>-7.162795</v>
      </c>
      <c r="E1256" s="34">
        <v>1.5551379999999999</v>
      </c>
      <c r="I1256" s="8"/>
    </row>
    <row r="1257" spans="2:9" x14ac:dyDescent="0.2">
      <c r="B1257" s="21">
        <v>12426</v>
      </c>
      <c r="C1257" s="34">
        <v>62.099775000000001</v>
      </c>
      <c r="D1257" s="34">
        <v>-7.4611559999999999</v>
      </c>
      <c r="E1257" s="34">
        <v>1.393691</v>
      </c>
      <c r="I1257" s="8"/>
    </row>
    <row r="1258" spans="2:9" x14ac:dyDescent="0.2">
      <c r="B1258" s="21">
        <v>12427</v>
      </c>
      <c r="C1258" s="34">
        <v>62.099775000000001</v>
      </c>
      <c r="D1258" s="34">
        <v>-7.5808059999999999</v>
      </c>
      <c r="E1258" s="34">
        <v>1.3232630000000001</v>
      </c>
      <c r="I1258" s="8"/>
    </row>
    <row r="1259" spans="2:9" x14ac:dyDescent="0.2">
      <c r="B1259" s="21">
        <v>12428</v>
      </c>
      <c r="C1259" s="34">
        <v>62.099775000000001</v>
      </c>
      <c r="D1259" s="34">
        <v>-7.8689749999999998</v>
      </c>
      <c r="E1259" s="34">
        <v>1.131642</v>
      </c>
      <c r="I1259" s="8"/>
    </row>
    <row r="1260" spans="2:9" x14ac:dyDescent="0.2">
      <c r="B1260" s="21">
        <v>12429</v>
      </c>
      <c r="C1260" s="34">
        <v>62.099775000000001</v>
      </c>
      <c r="D1260" s="34">
        <v>-8.0805910000000001</v>
      </c>
      <c r="E1260" s="34">
        <v>0.94770900000000002</v>
      </c>
      <c r="I1260" s="8"/>
    </row>
    <row r="1261" spans="2:9" x14ac:dyDescent="0.2">
      <c r="B1261" s="21">
        <v>12430</v>
      </c>
      <c r="C1261" s="34">
        <v>62.099775000000001</v>
      </c>
      <c r="D1261" s="34">
        <v>-8.2677440000000004</v>
      </c>
      <c r="E1261" s="34">
        <v>0.73893500000000001</v>
      </c>
      <c r="I1261" s="8"/>
    </row>
    <row r="1262" spans="2:9" x14ac:dyDescent="0.2">
      <c r="B1262" s="21">
        <v>12431</v>
      </c>
      <c r="C1262" s="34">
        <v>62.099775000000001</v>
      </c>
      <c r="D1262" s="34">
        <v>-8.4275420000000008</v>
      </c>
      <c r="E1262" s="34">
        <v>0.50854999999999995</v>
      </c>
      <c r="I1262" s="8"/>
    </row>
    <row r="1263" spans="2:9" x14ac:dyDescent="0.2">
      <c r="B1263" s="21">
        <v>12432</v>
      </c>
      <c r="C1263" s="34">
        <v>62.099775000000001</v>
      </c>
      <c r="D1263" s="34">
        <v>-8.5575130000000001</v>
      </c>
      <c r="E1263" s="34">
        <v>0.26011400000000001</v>
      </c>
      <c r="I1263" s="8"/>
    </row>
    <row r="1264" spans="2:9" x14ac:dyDescent="0.2">
      <c r="B1264" s="21" t="s">
        <v>264</v>
      </c>
      <c r="C1264" s="34"/>
      <c r="D1264" s="34"/>
      <c r="E1264" s="34"/>
      <c r="I1264" s="8"/>
    </row>
    <row r="1265" spans="2:9" x14ac:dyDescent="0.2">
      <c r="B1265" s="21">
        <v>12500</v>
      </c>
      <c r="C1265" s="34">
        <v>64.198808999999997</v>
      </c>
      <c r="D1265" s="34">
        <v>0</v>
      </c>
      <c r="E1265" s="34">
        <v>0.55474199999999996</v>
      </c>
      <c r="I1265" s="8"/>
    </row>
    <row r="1266" spans="2:9" x14ac:dyDescent="0.2">
      <c r="B1266" s="21">
        <v>12501</v>
      </c>
      <c r="C1266" s="34">
        <v>64.198808999999997</v>
      </c>
      <c r="D1266" s="34">
        <v>-0.20886199999999999</v>
      </c>
      <c r="E1266" s="34">
        <v>0.83152700000000002</v>
      </c>
      <c r="I1266" s="8"/>
    </row>
    <row r="1267" spans="2:9" x14ac:dyDescent="0.2">
      <c r="B1267" s="21">
        <v>12502</v>
      </c>
      <c r="C1267" s="34">
        <v>64.198808999999997</v>
      </c>
      <c r="D1267" s="34">
        <v>-0.460534</v>
      </c>
      <c r="E1267" s="34">
        <v>1.0700529999999999</v>
      </c>
      <c r="I1267" s="8"/>
    </row>
    <row r="1268" spans="2:9" x14ac:dyDescent="0.2">
      <c r="B1268" s="21">
        <v>12503</v>
      </c>
      <c r="C1268" s="34">
        <v>64.198808999999997</v>
      </c>
      <c r="D1268" s="34">
        <v>-0.74811499999999997</v>
      </c>
      <c r="E1268" s="34">
        <v>1.263782</v>
      </c>
      <c r="I1268" s="8"/>
    </row>
    <row r="1269" spans="2:9" x14ac:dyDescent="0.2">
      <c r="B1269" s="21">
        <v>12504</v>
      </c>
      <c r="C1269" s="34">
        <v>64.198808999999997</v>
      </c>
      <c r="D1269" s="34">
        <v>-1.054144</v>
      </c>
      <c r="E1269" s="34">
        <v>1.4093230000000001</v>
      </c>
      <c r="I1269" s="8"/>
    </row>
    <row r="1270" spans="2:9" x14ac:dyDescent="0.2">
      <c r="B1270" s="21">
        <v>12505</v>
      </c>
      <c r="C1270" s="34">
        <v>64.198808999999997</v>
      </c>
      <c r="D1270" s="34">
        <v>-1.368341</v>
      </c>
      <c r="E1270" s="34">
        <v>1.536629</v>
      </c>
      <c r="I1270" s="8"/>
    </row>
    <row r="1271" spans="2:9" x14ac:dyDescent="0.2">
      <c r="B1271" s="21">
        <v>12506</v>
      </c>
      <c r="C1271" s="34">
        <v>64.198808999999997</v>
      </c>
      <c r="D1271" s="34">
        <v>-1.6877960000000001</v>
      </c>
      <c r="E1271" s="34">
        <v>1.6500999999999999</v>
      </c>
      <c r="I1271" s="8"/>
    </row>
    <row r="1272" spans="2:9" x14ac:dyDescent="0.2">
      <c r="B1272" s="21">
        <v>12507</v>
      </c>
      <c r="C1272" s="34">
        <v>64.198808999999997</v>
      </c>
      <c r="D1272" s="34">
        <v>-2.011898</v>
      </c>
      <c r="E1272" s="34">
        <v>1.7495179999999999</v>
      </c>
      <c r="I1272" s="8"/>
    </row>
    <row r="1273" spans="2:9" x14ac:dyDescent="0.2">
      <c r="B1273" s="21">
        <v>12508</v>
      </c>
      <c r="C1273" s="34">
        <v>64.198808999999997</v>
      </c>
      <c r="D1273" s="34">
        <v>-2.2691080000000001</v>
      </c>
      <c r="E1273" s="34">
        <v>1.8175760000000001</v>
      </c>
      <c r="I1273" s="8"/>
    </row>
    <row r="1274" spans="2:9" x14ac:dyDescent="0.2">
      <c r="B1274" s="21">
        <v>12509</v>
      </c>
      <c r="C1274" s="34">
        <v>64.198808999999997</v>
      </c>
      <c r="D1274" s="34">
        <v>-2.5284990000000001</v>
      </c>
      <c r="E1274" s="34">
        <v>1.876782</v>
      </c>
      <c r="I1274" s="8"/>
    </row>
    <row r="1275" spans="2:9" x14ac:dyDescent="0.2">
      <c r="B1275" s="21">
        <v>12510</v>
      </c>
      <c r="C1275" s="34">
        <v>64.198808999999997</v>
      </c>
      <c r="D1275" s="34">
        <v>-2.7897660000000002</v>
      </c>
      <c r="E1275" s="34">
        <v>1.927065</v>
      </c>
      <c r="I1275" s="8"/>
    </row>
    <row r="1276" spans="2:9" x14ac:dyDescent="0.2">
      <c r="B1276" s="21">
        <v>12511</v>
      </c>
      <c r="C1276" s="34">
        <v>64.198808999999997</v>
      </c>
      <c r="D1276" s="34">
        <v>-3.0526019999999998</v>
      </c>
      <c r="E1276" s="34">
        <v>1.968369</v>
      </c>
      <c r="I1276" s="8"/>
    </row>
    <row r="1277" spans="2:9" x14ac:dyDescent="0.2">
      <c r="B1277" s="21">
        <v>12512</v>
      </c>
      <c r="C1277" s="34">
        <v>64.198808999999997</v>
      </c>
      <c r="D1277" s="34">
        <v>-3.259169</v>
      </c>
      <c r="E1277" s="34">
        <v>1.9943930000000001</v>
      </c>
      <c r="I1277" s="8"/>
    </row>
    <row r="1278" spans="2:9" x14ac:dyDescent="0.2">
      <c r="B1278" s="21">
        <v>12513</v>
      </c>
      <c r="C1278" s="34">
        <v>64.198808999999997</v>
      </c>
      <c r="D1278" s="34">
        <v>-3.4663590000000002</v>
      </c>
      <c r="E1278" s="34">
        <v>2.0148709999999999</v>
      </c>
      <c r="I1278" s="8"/>
    </row>
    <row r="1279" spans="2:9" x14ac:dyDescent="0.2">
      <c r="B1279" s="21">
        <v>12514</v>
      </c>
      <c r="C1279" s="34">
        <v>64.198808999999997</v>
      </c>
      <c r="D1279" s="34">
        <v>-3.736758</v>
      </c>
      <c r="E1279" s="34">
        <v>2.0331920000000001</v>
      </c>
      <c r="I1279" s="8"/>
    </row>
    <row r="1280" spans="2:9" x14ac:dyDescent="0.2">
      <c r="B1280" s="21">
        <v>12515</v>
      </c>
      <c r="C1280" s="34">
        <v>64.198808999999997</v>
      </c>
      <c r="D1280" s="34">
        <v>-4.0076309999999999</v>
      </c>
      <c r="E1280" s="34">
        <v>2.042065</v>
      </c>
      <c r="I1280" s="8"/>
    </row>
    <row r="1281" spans="2:9" x14ac:dyDescent="0.2">
      <c r="B1281" s="21">
        <v>12516</v>
      </c>
      <c r="C1281" s="34">
        <v>64.198808999999997</v>
      </c>
      <c r="D1281" s="34">
        <v>-4.2786489999999997</v>
      </c>
      <c r="E1281" s="34">
        <v>2.0414789999999998</v>
      </c>
      <c r="I1281" s="8"/>
    </row>
    <row r="1282" spans="2:9" x14ac:dyDescent="0.2">
      <c r="B1282" s="21">
        <v>12517</v>
      </c>
      <c r="C1282" s="34">
        <v>64.198808999999997</v>
      </c>
      <c r="D1282" s="34">
        <v>-4.5612089999999998</v>
      </c>
      <c r="E1282" s="34">
        <v>2.030786</v>
      </c>
      <c r="I1282" s="8"/>
    </row>
    <row r="1283" spans="2:9" x14ac:dyDescent="0.2">
      <c r="B1283" s="21">
        <v>12518</v>
      </c>
      <c r="C1283" s="34">
        <v>64.198808999999997</v>
      </c>
      <c r="D1283" s="34">
        <v>-4.8431920000000002</v>
      </c>
      <c r="E1283" s="34">
        <v>2.0098129999999998</v>
      </c>
      <c r="I1283" s="8"/>
    </row>
    <row r="1284" spans="2:9" x14ac:dyDescent="0.2">
      <c r="B1284" s="21">
        <v>12519</v>
      </c>
      <c r="C1284" s="34">
        <v>64.198808999999997</v>
      </c>
      <c r="D1284" s="34">
        <v>-5.08927</v>
      </c>
      <c r="E1284" s="34">
        <v>1.983034</v>
      </c>
      <c r="I1284" s="8"/>
    </row>
    <row r="1285" spans="2:9" x14ac:dyDescent="0.2">
      <c r="B1285" s="21">
        <v>12520</v>
      </c>
      <c r="C1285" s="34">
        <v>64.198808999999997</v>
      </c>
      <c r="D1285" s="34">
        <v>-5.3870360000000002</v>
      </c>
      <c r="E1285" s="34">
        <v>1.939945</v>
      </c>
      <c r="I1285" s="8"/>
    </row>
    <row r="1286" spans="2:9" x14ac:dyDescent="0.2">
      <c r="B1286" s="21">
        <v>12521</v>
      </c>
      <c r="C1286" s="34">
        <v>64.198808999999997</v>
      </c>
      <c r="D1286" s="34">
        <v>-5.6354790000000001</v>
      </c>
      <c r="E1286" s="34">
        <v>1.8949039999999999</v>
      </c>
      <c r="I1286" s="8"/>
    </row>
    <row r="1287" spans="2:9" x14ac:dyDescent="0.2">
      <c r="B1287" s="21">
        <v>12522</v>
      </c>
      <c r="C1287" s="34">
        <v>64.198808999999997</v>
      </c>
      <c r="D1287" s="34">
        <v>-5.8823259999999999</v>
      </c>
      <c r="E1287" s="34">
        <v>1.841809</v>
      </c>
      <c r="I1287" s="8"/>
    </row>
    <row r="1288" spans="2:9" x14ac:dyDescent="0.2">
      <c r="B1288" s="21">
        <v>12523</v>
      </c>
      <c r="C1288" s="34">
        <v>64.198808999999997</v>
      </c>
      <c r="D1288" s="34">
        <v>-6.1273160000000004</v>
      </c>
      <c r="E1288" s="34">
        <v>1.780716</v>
      </c>
      <c r="I1288" s="8"/>
    </row>
    <row r="1289" spans="2:9" x14ac:dyDescent="0.2">
      <c r="B1289" s="21">
        <v>12524</v>
      </c>
      <c r="C1289" s="34">
        <v>64.198808999999997</v>
      </c>
      <c r="D1289" s="34">
        <v>-6.4020919999999997</v>
      </c>
      <c r="E1289" s="34">
        <v>1.7019850000000001</v>
      </c>
      <c r="I1289" s="8"/>
    </row>
    <row r="1290" spans="2:9" x14ac:dyDescent="0.2">
      <c r="B1290" s="21">
        <v>12525</v>
      </c>
      <c r="C1290" s="34">
        <v>64.198808999999997</v>
      </c>
      <c r="D1290" s="34">
        <v>-6.6737849999999996</v>
      </c>
      <c r="E1290" s="34">
        <v>1.6131930000000001</v>
      </c>
      <c r="I1290" s="8"/>
    </row>
    <row r="1291" spans="2:9" x14ac:dyDescent="0.2">
      <c r="B1291" s="21">
        <v>12526</v>
      </c>
      <c r="C1291" s="34">
        <v>64.198808999999997</v>
      </c>
      <c r="D1291" s="34">
        <v>-6.9420250000000001</v>
      </c>
      <c r="E1291" s="34">
        <v>1.514462</v>
      </c>
      <c r="I1291" s="8"/>
    </row>
    <row r="1292" spans="2:9" x14ac:dyDescent="0.2">
      <c r="B1292" s="21">
        <v>12527</v>
      </c>
      <c r="C1292" s="34">
        <v>64.198808999999997</v>
      </c>
      <c r="D1292" s="34">
        <v>-7.2064500000000002</v>
      </c>
      <c r="E1292" s="34">
        <v>1.4059250000000001</v>
      </c>
      <c r="I1292" s="8"/>
    </row>
    <row r="1293" spans="2:9" x14ac:dyDescent="0.2">
      <c r="B1293" s="21">
        <v>12528</v>
      </c>
      <c r="C1293" s="34">
        <v>64.198808999999997</v>
      </c>
      <c r="D1293" s="34">
        <v>-7.4667009999999996</v>
      </c>
      <c r="E1293" s="34">
        <v>1.2877289999999999</v>
      </c>
      <c r="I1293" s="8"/>
    </row>
    <row r="1294" spans="2:9" x14ac:dyDescent="0.2">
      <c r="B1294" s="21">
        <v>12529</v>
      </c>
      <c r="C1294" s="34">
        <v>64.198808999999997</v>
      </c>
      <c r="D1294" s="34">
        <v>-7.7283650000000002</v>
      </c>
      <c r="E1294" s="34">
        <v>1.1560189999999999</v>
      </c>
      <c r="I1294" s="8"/>
    </row>
    <row r="1295" spans="2:9" x14ac:dyDescent="0.2">
      <c r="B1295" s="21">
        <v>12530</v>
      </c>
      <c r="C1295" s="34">
        <v>64.198808999999997</v>
      </c>
      <c r="D1295" s="34">
        <v>-7.9838750000000003</v>
      </c>
      <c r="E1295" s="34">
        <v>0.99097800000000003</v>
      </c>
      <c r="I1295" s="8"/>
    </row>
    <row r="1296" spans="2:9" x14ac:dyDescent="0.2">
      <c r="B1296" s="21">
        <v>12531</v>
      </c>
      <c r="C1296" s="34">
        <v>64.198808999999997</v>
      </c>
      <c r="D1296" s="34">
        <v>-8.210737</v>
      </c>
      <c r="E1296" s="34">
        <v>0.78835900000000003</v>
      </c>
      <c r="I1296" s="8"/>
    </row>
    <row r="1297" spans="2:9" x14ac:dyDescent="0.2">
      <c r="B1297" s="21">
        <v>12532</v>
      </c>
      <c r="C1297" s="34">
        <v>64.198808999999997</v>
      </c>
      <c r="D1297" s="34">
        <v>-8.4034320000000005</v>
      </c>
      <c r="E1297" s="34">
        <v>0.55300899999999997</v>
      </c>
      <c r="I1297" s="8"/>
    </row>
    <row r="1298" spans="2:9" x14ac:dyDescent="0.2">
      <c r="B1298" s="21">
        <v>12533</v>
      </c>
      <c r="C1298" s="34">
        <v>64.198808999999997</v>
      </c>
      <c r="D1298" s="34">
        <v>-8.5572970000000002</v>
      </c>
      <c r="E1298" s="34">
        <v>0.29062300000000002</v>
      </c>
      <c r="I1298" s="8"/>
    </row>
    <row r="1299" spans="2:9" x14ac:dyDescent="0.2">
      <c r="B1299" s="21" t="s">
        <v>265</v>
      </c>
      <c r="C1299" s="34"/>
      <c r="D1299" s="34"/>
      <c r="E1299" s="34"/>
      <c r="I1299" s="8"/>
    </row>
    <row r="1300" spans="2:9" x14ac:dyDescent="0.2">
      <c r="B1300" s="21">
        <v>12600</v>
      </c>
      <c r="C1300" s="34">
        <v>66.199016999999998</v>
      </c>
      <c r="D1300" s="34">
        <v>0</v>
      </c>
      <c r="E1300" s="34">
        <v>0.633633</v>
      </c>
      <c r="I1300" s="8"/>
    </row>
    <row r="1301" spans="2:9" x14ac:dyDescent="0.2">
      <c r="B1301" s="21">
        <v>12601</v>
      </c>
      <c r="C1301" s="34">
        <v>66.199016999999998</v>
      </c>
      <c r="D1301" s="34">
        <v>-0.186227</v>
      </c>
      <c r="E1301" s="34">
        <v>0.86787300000000001</v>
      </c>
      <c r="I1301" s="8"/>
    </row>
    <row r="1302" spans="2:9" x14ac:dyDescent="0.2">
      <c r="B1302" s="21">
        <v>12602</v>
      </c>
      <c r="C1302" s="34">
        <v>66.199016999999998</v>
      </c>
      <c r="D1302" s="34">
        <v>-0.41150700000000001</v>
      </c>
      <c r="E1302" s="34">
        <v>1.064843</v>
      </c>
      <c r="I1302" s="8"/>
    </row>
    <row r="1303" spans="2:9" x14ac:dyDescent="0.2">
      <c r="B1303" s="21">
        <v>12603</v>
      </c>
      <c r="C1303" s="34">
        <v>66.199016999999998</v>
      </c>
      <c r="D1303" s="34">
        <v>-0.66850799999999999</v>
      </c>
      <c r="E1303" s="34">
        <v>1.218137</v>
      </c>
      <c r="I1303" s="8"/>
    </row>
    <row r="1304" spans="2:9" x14ac:dyDescent="0.2">
      <c r="B1304" s="21">
        <v>12604</v>
      </c>
      <c r="C1304" s="34">
        <v>66.199016999999998</v>
      </c>
      <c r="D1304" s="34">
        <v>-0.94834099999999999</v>
      </c>
      <c r="E1304" s="34">
        <v>1.3244579999999999</v>
      </c>
      <c r="I1304" s="8"/>
    </row>
    <row r="1305" spans="2:9" x14ac:dyDescent="0.2">
      <c r="B1305" s="21">
        <v>12605</v>
      </c>
      <c r="C1305" s="34">
        <v>66.199016999999998</v>
      </c>
      <c r="D1305" s="34">
        <v>-1.213875</v>
      </c>
      <c r="E1305" s="34">
        <v>1.4027210000000001</v>
      </c>
      <c r="I1305" s="8"/>
    </row>
    <row r="1306" spans="2:9" x14ac:dyDescent="0.2">
      <c r="B1306" s="21">
        <v>12606</v>
      </c>
      <c r="C1306" s="34">
        <v>66.199016999999998</v>
      </c>
      <c r="D1306" s="34">
        <v>-1.4813369999999999</v>
      </c>
      <c r="E1306" s="34">
        <v>1.474119</v>
      </c>
      <c r="I1306" s="8"/>
    </row>
    <row r="1307" spans="2:9" x14ac:dyDescent="0.2">
      <c r="B1307" s="21">
        <v>12607</v>
      </c>
      <c r="C1307" s="34">
        <v>66.199016999999998</v>
      </c>
      <c r="D1307" s="34">
        <v>-1.750548</v>
      </c>
      <c r="E1307" s="34">
        <v>1.5386059999999999</v>
      </c>
      <c r="I1307" s="8"/>
    </row>
    <row r="1308" spans="2:9" x14ac:dyDescent="0.2">
      <c r="B1308" s="21">
        <v>12608</v>
      </c>
      <c r="C1308" s="34">
        <v>66.199016999999998</v>
      </c>
      <c r="D1308" s="34">
        <v>-2.0213320000000001</v>
      </c>
      <c r="E1308" s="34">
        <v>1.5961369999999999</v>
      </c>
      <c r="I1308" s="8"/>
    </row>
    <row r="1309" spans="2:9" x14ac:dyDescent="0.2">
      <c r="B1309" s="21">
        <v>12609</v>
      </c>
      <c r="C1309" s="34">
        <v>66.199016999999998</v>
      </c>
      <c r="D1309" s="34">
        <v>-2.3362289999999999</v>
      </c>
      <c r="E1309" s="34">
        <v>1.6539509999999999</v>
      </c>
      <c r="I1309" s="8"/>
    </row>
    <row r="1310" spans="2:9" x14ac:dyDescent="0.2">
      <c r="B1310" s="21">
        <v>12610</v>
      </c>
      <c r="C1310" s="34">
        <v>66.199016999999998</v>
      </c>
      <c r="D1310" s="34">
        <v>-2.6527099999999999</v>
      </c>
      <c r="E1310" s="34">
        <v>1.7023600000000001</v>
      </c>
      <c r="I1310" s="8"/>
    </row>
    <row r="1311" spans="2:9" x14ac:dyDescent="0.2">
      <c r="B1311" s="21">
        <v>12611</v>
      </c>
      <c r="C1311" s="34">
        <v>66.199016999999998</v>
      </c>
      <c r="D1311" s="34">
        <v>-2.970491</v>
      </c>
      <c r="E1311" s="34">
        <v>1.7413209999999999</v>
      </c>
      <c r="I1311" s="8"/>
    </row>
    <row r="1312" spans="2:9" x14ac:dyDescent="0.2">
      <c r="B1312" s="21">
        <v>12612</v>
      </c>
      <c r="C1312" s="34">
        <v>66.199016999999998</v>
      </c>
      <c r="D1312" s="34">
        <v>-3.1516850000000001</v>
      </c>
      <c r="E1312" s="34">
        <v>1.75925</v>
      </c>
      <c r="I1312" s="8"/>
    </row>
    <row r="1313" spans="2:9" x14ac:dyDescent="0.2">
      <c r="B1313" s="21">
        <v>12613</v>
      </c>
      <c r="C1313" s="34">
        <v>66.199016999999998</v>
      </c>
      <c r="D1313" s="34">
        <v>-3.432207</v>
      </c>
      <c r="E1313" s="34">
        <v>1.7809120000000001</v>
      </c>
      <c r="I1313" s="8"/>
    </row>
    <row r="1314" spans="2:9" x14ac:dyDescent="0.2">
      <c r="B1314" s="21">
        <v>12614</v>
      </c>
      <c r="C1314" s="34">
        <v>66.199016999999998</v>
      </c>
      <c r="D1314" s="34">
        <v>-3.7132010000000002</v>
      </c>
      <c r="E1314" s="34">
        <v>1.7952239999999999</v>
      </c>
      <c r="I1314" s="8"/>
    </row>
    <row r="1315" spans="2:9" x14ac:dyDescent="0.2">
      <c r="B1315" s="21">
        <v>12615</v>
      </c>
      <c r="C1315" s="34">
        <v>66.199016999999998</v>
      </c>
      <c r="D1315" s="34">
        <v>-3.994472</v>
      </c>
      <c r="E1315" s="34">
        <v>1.8021750000000001</v>
      </c>
      <c r="I1315" s="8"/>
    </row>
    <row r="1316" spans="2:9" x14ac:dyDescent="0.2">
      <c r="B1316" s="21">
        <v>12616</v>
      </c>
      <c r="C1316" s="34">
        <v>66.199016999999998</v>
      </c>
      <c r="D1316" s="34">
        <v>-4.27583</v>
      </c>
      <c r="E1316" s="34">
        <v>1.80176</v>
      </c>
      <c r="I1316" s="8"/>
    </row>
    <row r="1317" spans="2:9" x14ac:dyDescent="0.2">
      <c r="B1317" s="21">
        <v>12617</v>
      </c>
      <c r="C1317" s="34">
        <v>66.199016999999998</v>
      </c>
      <c r="D1317" s="34">
        <v>-4.5790480000000002</v>
      </c>
      <c r="E1317" s="34">
        <v>1.7930630000000001</v>
      </c>
      <c r="I1317" s="8"/>
    </row>
    <row r="1318" spans="2:9" x14ac:dyDescent="0.2">
      <c r="B1318" s="21">
        <v>12618</v>
      </c>
      <c r="C1318" s="34">
        <v>66.199016999999998</v>
      </c>
      <c r="D1318" s="34">
        <v>-4.8818989999999998</v>
      </c>
      <c r="E1318" s="34">
        <v>1.7758119999999999</v>
      </c>
      <c r="I1318" s="8"/>
    </row>
    <row r="1319" spans="2:9" x14ac:dyDescent="0.2">
      <c r="B1319" s="21">
        <v>12619</v>
      </c>
      <c r="C1319" s="34">
        <v>66.199016999999998</v>
      </c>
      <c r="D1319" s="34">
        <v>-5.140377</v>
      </c>
      <c r="E1319" s="34">
        <v>1.7542880000000001</v>
      </c>
      <c r="I1319" s="8"/>
    </row>
    <row r="1320" spans="2:9" x14ac:dyDescent="0.2">
      <c r="B1320" s="21">
        <v>12620</v>
      </c>
      <c r="C1320" s="34">
        <v>66.199016999999998</v>
      </c>
      <c r="D1320" s="34">
        <v>-5.3982590000000004</v>
      </c>
      <c r="E1320" s="34">
        <v>1.726532</v>
      </c>
      <c r="I1320" s="8"/>
    </row>
    <row r="1321" spans="2:9" x14ac:dyDescent="0.2">
      <c r="B1321" s="21">
        <v>12621</v>
      </c>
      <c r="C1321" s="34">
        <v>66.199016999999998</v>
      </c>
      <c r="D1321" s="34">
        <v>-5.4977859999999996</v>
      </c>
      <c r="E1321" s="34">
        <v>1.7141329999999999</v>
      </c>
      <c r="I1321" s="8"/>
    </row>
    <row r="1322" spans="2:9" x14ac:dyDescent="0.2">
      <c r="B1322" s="21">
        <v>12622</v>
      </c>
      <c r="C1322" s="34">
        <v>66.199016999999998</v>
      </c>
      <c r="D1322" s="34">
        <v>-5.8371469999999999</v>
      </c>
      <c r="E1322" s="34">
        <v>1.6647270000000001</v>
      </c>
      <c r="I1322" s="8"/>
    </row>
    <row r="1323" spans="2:9" x14ac:dyDescent="0.2">
      <c r="B1323" s="21">
        <v>12623</v>
      </c>
      <c r="C1323" s="34">
        <v>66.199016999999998</v>
      </c>
      <c r="D1323" s="34">
        <v>-6.1747589999999999</v>
      </c>
      <c r="E1323" s="34">
        <v>1.604519</v>
      </c>
      <c r="I1323" s="8"/>
    </row>
    <row r="1324" spans="2:9" x14ac:dyDescent="0.2">
      <c r="B1324" s="21">
        <v>12624</v>
      </c>
      <c r="C1324" s="34">
        <v>66.199016999999998</v>
      </c>
      <c r="D1324" s="34">
        <v>-6.4535010000000002</v>
      </c>
      <c r="E1324" s="34">
        <v>1.5463640000000001</v>
      </c>
      <c r="I1324" s="8"/>
    </row>
    <row r="1325" spans="2:9" x14ac:dyDescent="0.2">
      <c r="B1325" s="21">
        <v>12625</v>
      </c>
      <c r="C1325" s="34">
        <v>66.199016999999998</v>
      </c>
      <c r="D1325" s="34">
        <v>-6.7306039999999996</v>
      </c>
      <c r="E1325" s="34">
        <v>1.4808460000000001</v>
      </c>
      <c r="I1325" s="8"/>
    </row>
    <row r="1326" spans="2:9" x14ac:dyDescent="0.2">
      <c r="B1326" s="21">
        <v>12626</v>
      </c>
      <c r="C1326" s="34">
        <v>66.199016999999998</v>
      </c>
      <c r="D1326" s="34">
        <v>-7.0058740000000004</v>
      </c>
      <c r="E1326" s="34">
        <v>1.40801</v>
      </c>
      <c r="I1326" s="8"/>
    </row>
    <row r="1327" spans="2:9" x14ac:dyDescent="0.2">
      <c r="B1327" s="21">
        <v>12627</v>
      </c>
      <c r="C1327" s="34">
        <v>66.199016999999998</v>
      </c>
      <c r="D1327" s="34">
        <v>-7.2604579999999999</v>
      </c>
      <c r="E1327" s="34">
        <v>1.333628</v>
      </c>
      <c r="I1327" s="8"/>
    </row>
    <row r="1328" spans="2:9" x14ac:dyDescent="0.2">
      <c r="B1328" s="21">
        <v>12628</v>
      </c>
      <c r="C1328" s="34">
        <v>66.199016999999998</v>
      </c>
      <c r="D1328" s="34">
        <v>-7.5131300000000003</v>
      </c>
      <c r="E1328" s="34">
        <v>1.2529859999999999</v>
      </c>
      <c r="I1328" s="8"/>
    </row>
    <row r="1329" spans="2:9" x14ac:dyDescent="0.2">
      <c r="B1329" s="21">
        <v>12629</v>
      </c>
      <c r="C1329" s="34">
        <v>66.199016999999998</v>
      </c>
      <c r="D1329" s="34">
        <v>-7.7625820000000001</v>
      </c>
      <c r="E1329" s="34">
        <v>1.163052</v>
      </c>
      <c r="I1329" s="8"/>
    </row>
    <row r="1330" spans="2:9" x14ac:dyDescent="0.2">
      <c r="B1330" s="21">
        <v>12630</v>
      </c>
      <c r="C1330" s="34">
        <v>66.199016999999998</v>
      </c>
      <c r="D1330" s="34">
        <v>-8.0148209999999995</v>
      </c>
      <c r="E1330" s="34">
        <v>1.027007</v>
      </c>
      <c r="I1330" s="8"/>
    </row>
    <row r="1331" spans="2:9" x14ac:dyDescent="0.2">
      <c r="B1331" s="21">
        <v>12631</v>
      </c>
      <c r="C1331" s="34">
        <v>66.199016999999998</v>
      </c>
      <c r="D1331" s="34">
        <v>-8.2357879999999994</v>
      </c>
      <c r="E1331" s="34">
        <v>0.84450800000000004</v>
      </c>
      <c r="I1331" s="8"/>
    </row>
    <row r="1332" spans="2:9" x14ac:dyDescent="0.2">
      <c r="B1332" s="21">
        <v>12632</v>
      </c>
      <c r="C1332" s="34">
        <v>66.199016999999998</v>
      </c>
      <c r="D1332" s="34">
        <v>-8.4170429999999996</v>
      </c>
      <c r="E1332" s="34">
        <v>0.62251800000000002</v>
      </c>
      <c r="I1332" s="8"/>
    </row>
    <row r="1333" spans="2:9" x14ac:dyDescent="0.2">
      <c r="B1333" s="21">
        <v>12633</v>
      </c>
      <c r="C1333" s="34">
        <v>66.199016999999998</v>
      </c>
      <c r="D1333" s="34">
        <v>-8.5516590000000008</v>
      </c>
      <c r="E1333" s="34">
        <v>0.36951499999999998</v>
      </c>
      <c r="I1333" s="8"/>
    </row>
    <row r="1334" spans="2:9" x14ac:dyDescent="0.2">
      <c r="B1334" s="21" t="s">
        <v>266</v>
      </c>
      <c r="C1334" s="34"/>
      <c r="D1334" s="34"/>
      <c r="E1334" s="34"/>
      <c r="I1334" s="8"/>
    </row>
    <row r="1335" spans="2:9" x14ac:dyDescent="0.2">
      <c r="B1335" s="21">
        <v>12700</v>
      </c>
      <c r="C1335" s="34">
        <v>68.162436999999997</v>
      </c>
      <c r="D1335" s="34">
        <v>0</v>
      </c>
      <c r="E1335" s="34">
        <v>0.71060100000000004</v>
      </c>
      <c r="I1335" s="8"/>
    </row>
    <row r="1336" spans="2:9" x14ac:dyDescent="0.2">
      <c r="B1336" s="21">
        <v>12701</v>
      </c>
      <c r="C1336" s="34">
        <v>68.162436999999997</v>
      </c>
      <c r="D1336" s="34">
        <v>-0.17127400000000001</v>
      </c>
      <c r="E1336" s="34">
        <v>0.92523599999999995</v>
      </c>
      <c r="I1336" s="8"/>
    </row>
    <row r="1337" spans="2:9" x14ac:dyDescent="0.2">
      <c r="B1337" s="21">
        <v>12702</v>
      </c>
      <c r="C1337" s="34">
        <v>68.162436999999997</v>
      </c>
      <c r="D1337" s="34">
        <v>-0.38259100000000001</v>
      </c>
      <c r="E1337" s="34">
        <v>1.100587</v>
      </c>
      <c r="I1337" s="8"/>
    </row>
    <row r="1338" spans="2:9" x14ac:dyDescent="0.2">
      <c r="B1338" s="21">
        <v>12703</v>
      </c>
      <c r="C1338" s="34">
        <v>68.162436999999997</v>
      </c>
      <c r="D1338" s="34">
        <v>-0.62512900000000005</v>
      </c>
      <c r="E1338" s="34">
        <v>1.2293430000000001</v>
      </c>
      <c r="I1338" s="8"/>
    </row>
    <row r="1339" spans="2:9" x14ac:dyDescent="0.2">
      <c r="B1339" s="21">
        <v>12704</v>
      </c>
      <c r="C1339" s="34">
        <v>68.162436999999997</v>
      </c>
      <c r="D1339" s="34">
        <v>-0.88871500000000003</v>
      </c>
      <c r="E1339" s="34">
        <v>1.306443</v>
      </c>
      <c r="I1339" s="8"/>
    </row>
    <row r="1340" spans="2:9" x14ac:dyDescent="0.2">
      <c r="B1340" s="21">
        <v>12705</v>
      </c>
      <c r="C1340" s="34">
        <v>68.162436999999997</v>
      </c>
      <c r="D1340" s="34">
        <v>-1.1673800000000001</v>
      </c>
      <c r="E1340" s="34">
        <v>1.352341</v>
      </c>
      <c r="I1340" s="8"/>
    </row>
    <row r="1341" spans="2:9" x14ac:dyDescent="0.2">
      <c r="B1341" s="21">
        <v>12706</v>
      </c>
      <c r="C1341" s="34">
        <v>68.162436999999997</v>
      </c>
      <c r="D1341" s="34">
        <v>-1.446868</v>
      </c>
      <c r="E1341" s="34">
        <v>1.3930640000000001</v>
      </c>
      <c r="I1341" s="8"/>
    </row>
    <row r="1342" spans="2:9" x14ac:dyDescent="0.2">
      <c r="B1342" s="21">
        <v>12707</v>
      </c>
      <c r="C1342" s="34">
        <v>68.162436999999997</v>
      </c>
      <c r="D1342" s="34">
        <v>-1.7269300000000001</v>
      </c>
      <c r="E1342" s="34">
        <v>1.4296329999999999</v>
      </c>
      <c r="I1342" s="8"/>
    </row>
    <row r="1343" spans="2:9" x14ac:dyDescent="0.2">
      <c r="B1343" s="21">
        <v>12708</v>
      </c>
      <c r="C1343" s="34">
        <v>68.162436999999997</v>
      </c>
      <c r="D1343" s="34">
        <v>-2.0075029999999998</v>
      </c>
      <c r="E1343" s="34">
        <v>1.4620409999999999</v>
      </c>
      <c r="I1343" s="8"/>
    </row>
    <row r="1344" spans="2:9" x14ac:dyDescent="0.2">
      <c r="B1344" s="21">
        <v>12709</v>
      </c>
      <c r="C1344" s="34">
        <v>68.162436999999997</v>
      </c>
      <c r="D1344" s="34">
        <v>-2.2885270000000002</v>
      </c>
      <c r="E1344" s="34">
        <v>1.4902789999999999</v>
      </c>
      <c r="I1344" s="8"/>
    </row>
    <row r="1345" spans="2:9" x14ac:dyDescent="0.2">
      <c r="B1345" s="21">
        <v>12710</v>
      </c>
      <c r="C1345" s="34">
        <v>68.162436999999997</v>
      </c>
      <c r="D1345" s="34">
        <v>-2.521093</v>
      </c>
      <c r="E1345" s="34">
        <v>1.5104679999999999</v>
      </c>
      <c r="I1345" s="8"/>
    </row>
    <row r="1346" spans="2:9" x14ac:dyDescent="0.2">
      <c r="B1346" s="21">
        <v>12711</v>
      </c>
      <c r="C1346" s="34">
        <v>68.162436999999997</v>
      </c>
      <c r="D1346" s="34">
        <v>-2.7538900000000002</v>
      </c>
      <c r="E1346" s="34">
        <v>1.527801</v>
      </c>
      <c r="I1346" s="8"/>
    </row>
    <row r="1347" spans="2:9" x14ac:dyDescent="0.2">
      <c r="B1347" s="21">
        <v>12712</v>
      </c>
      <c r="C1347" s="34">
        <v>68.162436999999997</v>
      </c>
      <c r="D1347" s="34">
        <v>-2.9868809999999999</v>
      </c>
      <c r="E1347" s="34">
        <v>1.542276</v>
      </c>
      <c r="I1347" s="8"/>
    </row>
    <row r="1348" spans="2:9" x14ac:dyDescent="0.2">
      <c r="B1348" s="21">
        <v>12713</v>
      </c>
      <c r="C1348" s="34">
        <v>68.162436999999997</v>
      </c>
      <c r="D1348" s="34">
        <v>-3.309485</v>
      </c>
      <c r="E1348" s="34">
        <v>1.5575870000000001</v>
      </c>
      <c r="I1348" s="8"/>
    </row>
    <row r="1349" spans="2:9" x14ac:dyDescent="0.2">
      <c r="B1349" s="21">
        <v>12714</v>
      </c>
      <c r="C1349" s="34">
        <v>68.162436999999997</v>
      </c>
      <c r="D1349" s="34">
        <v>-3.6323020000000001</v>
      </c>
      <c r="E1349" s="34">
        <v>1.5674189999999999</v>
      </c>
      <c r="I1349" s="8"/>
    </row>
    <row r="1350" spans="2:9" x14ac:dyDescent="0.2">
      <c r="B1350" s="21">
        <v>12715</v>
      </c>
      <c r="C1350" s="34">
        <v>68.162436999999997</v>
      </c>
      <c r="D1350" s="34">
        <v>-3.9552399999999999</v>
      </c>
      <c r="E1350" s="34">
        <v>1.5717699999999999</v>
      </c>
      <c r="I1350" s="8"/>
    </row>
    <row r="1351" spans="2:9" x14ac:dyDescent="0.2">
      <c r="B1351" s="21">
        <v>12716</v>
      </c>
      <c r="C1351" s="34">
        <v>68.162436999999997</v>
      </c>
      <c r="D1351" s="34">
        <v>-4.2782049999999998</v>
      </c>
      <c r="E1351" s="34">
        <v>1.5706370000000001</v>
      </c>
      <c r="I1351" s="8"/>
    </row>
    <row r="1352" spans="2:9" x14ac:dyDescent="0.2">
      <c r="B1352" s="21">
        <v>12717</v>
      </c>
      <c r="C1352" s="34">
        <v>68.162436999999997</v>
      </c>
      <c r="D1352" s="34">
        <v>-4.5965860000000003</v>
      </c>
      <c r="E1352" s="34">
        <v>1.5641529999999999</v>
      </c>
      <c r="I1352" s="8"/>
    </row>
    <row r="1353" spans="2:9" x14ac:dyDescent="0.2">
      <c r="B1353" s="21">
        <v>12718</v>
      </c>
      <c r="C1353" s="34">
        <v>68.162436999999997</v>
      </c>
      <c r="D1353" s="34">
        <v>-4.9148129999999997</v>
      </c>
      <c r="E1353" s="34">
        <v>1.5523400000000001</v>
      </c>
      <c r="I1353" s="8"/>
    </row>
    <row r="1354" spans="2:9" x14ac:dyDescent="0.2">
      <c r="B1354" s="21">
        <v>12719</v>
      </c>
      <c r="C1354" s="34">
        <v>68.162436999999997</v>
      </c>
      <c r="D1354" s="34">
        <v>-5.232799</v>
      </c>
      <c r="E1354" s="34">
        <v>1.5352030000000001</v>
      </c>
      <c r="I1354" s="8"/>
    </row>
    <row r="1355" spans="2:9" x14ac:dyDescent="0.2">
      <c r="B1355" s="21">
        <v>12720</v>
      </c>
      <c r="C1355" s="34">
        <v>68.162436999999997</v>
      </c>
      <c r="D1355" s="34">
        <v>-5.5775350000000001</v>
      </c>
      <c r="E1355" s="34">
        <v>1.510583</v>
      </c>
      <c r="I1355" s="8"/>
    </row>
    <row r="1356" spans="2:9" x14ac:dyDescent="0.2">
      <c r="B1356" s="21">
        <v>12721</v>
      </c>
      <c r="C1356" s="34">
        <v>68.162436999999997</v>
      </c>
      <c r="D1356" s="34">
        <v>-5.9217680000000001</v>
      </c>
      <c r="E1356" s="34">
        <v>1.4797039999999999</v>
      </c>
      <c r="I1356" s="8"/>
    </row>
    <row r="1357" spans="2:9" x14ac:dyDescent="0.2">
      <c r="B1357" s="21">
        <v>12722</v>
      </c>
      <c r="C1357" s="34">
        <v>68.162436999999997</v>
      </c>
      <c r="D1357" s="34">
        <v>-6.2653819999999998</v>
      </c>
      <c r="E1357" s="34">
        <v>1.4425779999999999</v>
      </c>
      <c r="I1357" s="8"/>
    </row>
    <row r="1358" spans="2:9" x14ac:dyDescent="0.2">
      <c r="B1358" s="21">
        <v>12723</v>
      </c>
      <c r="C1358" s="34">
        <v>68.162436999999997</v>
      </c>
      <c r="D1358" s="34">
        <v>-6.6086499999999999</v>
      </c>
      <c r="E1358" s="34">
        <v>1.3991629999999999</v>
      </c>
      <c r="I1358" s="8"/>
    </row>
    <row r="1359" spans="2:9" x14ac:dyDescent="0.2">
      <c r="B1359" s="21">
        <v>12724</v>
      </c>
      <c r="C1359" s="34">
        <v>68.162436999999997</v>
      </c>
      <c r="D1359" s="34">
        <v>-6.9510709999999998</v>
      </c>
      <c r="E1359" s="34">
        <v>1.349512</v>
      </c>
      <c r="I1359" s="8"/>
    </row>
    <row r="1360" spans="2:9" x14ac:dyDescent="0.2">
      <c r="B1360" s="21">
        <v>12725</v>
      </c>
      <c r="C1360" s="34">
        <v>68.162436999999997</v>
      </c>
      <c r="D1360" s="34">
        <v>-7.2925329999999997</v>
      </c>
      <c r="E1360" s="34">
        <v>1.293642</v>
      </c>
      <c r="I1360" s="8"/>
    </row>
    <row r="1361" spans="2:9" x14ac:dyDescent="0.2">
      <c r="B1361" s="21">
        <v>12726</v>
      </c>
      <c r="C1361" s="34">
        <v>68.162436999999997</v>
      </c>
      <c r="D1361" s="34">
        <v>-7.6007110000000004</v>
      </c>
      <c r="E1361" s="34">
        <v>1.227762</v>
      </c>
      <c r="I1361" s="8"/>
    </row>
    <row r="1362" spans="2:9" x14ac:dyDescent="0.2">
      <c r="B1362" s="21">
        <v>12727</v>
      </c>
      <c r="C1362" s="34">
        <v>68.162436999999997</v>
      </c>
      <c r="D1362" s="34">
        <v>-7.892201</v>
      </c>
      <c r="E1362" s="34">
        <v>1.108724</v>
      </c>
      <c r="I1362" s="8"/>
    </row>
    <row r="1363" spans="2:9" x14ac:dyDescent="0.2">
      <c r="B1363" s="21">
        <v>12728</v>
      </c>
      <c r="C1363" s="34">
        <v>68.162436999999997</v>
      </c>
      <c r="D1363" s="34">
        <v>-8.1550619999999991</v>
      </c>
      <c r="E1363" s="34">
        <v>0.93540400000000001</v>
      </c>
      <c r="I1363" s="8"/>
    </row>
    <row r="1364" spans="2:9" x14ac:dyDescent="0.2">
      <c r="B1364" s="21">
        <v>12729</v>
      </c>
      <c r="C1364" s="34">
        <v>68.162436999999997</v>
      </c>
      <c r="D1364" s="34">
        <v>-8.3793059999999997</v>
      </c>
      <c r="E1364" s="34">
        <v>0.71438199999999996</v>
      </c>
      <c r="I1364" s="8"/>
    </row>
    <row r="1365" spans="2:9" x14ac:dyDescent="0.2">
      <c r="B1365" s="21">
        <v>12730</v>
      </c>
      <c r="C1365" s="34">
        <v>68.162436999999997</v>
      </c>
      <c r="D1365" s="34">
        <v>-8.5564090000000004</v>
      </c>
      <c r="E1365" s="34">
        <v>0.45405400000000001</v>
      </c>
      <c r="I1365" s="8"/>
    </row>
  </sheetData>
  <mergeCells count="1">
    <mergeCell ref="C4:E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27"/>
    <pageSetUpPr fitToPage="1"/>
  </sheetPr>
  <dimension ref="B1:M1540"/>
  <sheetViews>
    <sheetView workbookViewId="0">
      <pane xSplit="2" ySplit="5" topLeftCell="C1320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2.75" x14ac:dyDescent="0.2"/>
  <cols>
    <col min="1" max="1" width="5.7109375" style="1" customWidth="1"/>
    <col min="2" max="10" width="9.140625" style="21" customWidth="1"/>
    <col min="11" max="11" width="14.7109375" style="21" customWidth="1"/>
    <col min="12" max="12" width="9.140625" style="11" customWidth="1"/>
    <col min="13" max="13" width="9.140625" style="22" customWidth="1"/>
    <col min="14" max="16384" width="9.140625" style="1"/>
  </cols>
  <sheetData>
    <row r="1" spans="2:12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3" customFormat="1" x14ac:dyDescent="0.2">
      <c r="B3" s="4" t="s">
        <v>136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x14ac:dyDescent="0.2">
      <c r="B4" s="16" t="s">
        <v>18</v>
      </c>
      <c r="C4" s="106" t="s">
        <v>84</v>
      </c>
      <c r="D4" s="107"/>
      <c r="E4" s="106" t="s">
        <v>12</v>
      </c>
      <c r="F4" s="107"/>
      <c r="G4" s="16" t="s">
        <v>83</v>
      </c>
      <c r="H4" s="106" t="s">
        <v>86</v>
      </c>
      <c r="I4" s="107"/>
      <c r="J4" s="106" t="s">
        <v>87</v>
      </c>
      <c r="K4" s="107"/>
      <c r="L4" s="15" t="s">
        <v>89</v>
      </c>
    </row>
    <row r="5" spans="2:12" x14ac:dyDescent="0.2">
      <c r="B5" s="18" t="s">
        <v>25</v>
      </c>
      <c r="C5" s="18" t="s">
        <v>28</v>
      </c>
      <c r="D5" s="18" t="s">
        <v>85</v>
      </c>
      <c r="E5" s="18" t="s">
        <v>25</v>
      </c>
      <c r="F5" s="18" t="s">
        <v>16</v>
      </c>
      <c r="G5" s="18" t="s">
        <v>17</v>
      </c>
      <c r="H5" s="18" t="s">
        <v>17</v>
      </c>
      <c r="I5" s="18" t="s">
        <v>14</v>
      </c>
      <c r="J5" s="18" t="s">
        <v>16</v>
      </c>
      <c r="K5" s="18" t="s">
        <v>88</v>
      </c>
      <c r="L5" s="17" t="s">
        <v>90</v>
      </c>
    </row>
    <row r="6" spans="2:12" x14ac:dyDescent="0.2">
      <c r="B6" s="21" t="s">
        <v>240</v>
      </c>
    </row>
    <row r="7" spans="2:12" x14ac:dyDescent="0.2">
      <c r="B7" s="21">
        <v>10100</v>
      </c>
      <c r="C7" s="21">
        <v>10100</v>
      </c>
      <c r="D7" s="21">
        <v>10101</v>
      </c>
      <c r="E7" s="21">
        <v>101</v>
      </c>
    </row>
    <row r="8" spans="2:12" x14ac:dyDescent="0.2">
      <c r="B8" s="21">
        <v>10101</v>
      </c>
      <c r="C8" s="21">
        <v>10101</v>
      </c>
      <c r="D8" s="21">
        <v>10102</v>
      </c>
      <c r="E8" s="21">
        <v>101</v>
      </c>
    </row>
    <row r="9" spans="2:12" x14ac:dyDescent="0.2">
      <c r="B9" s="21">
        <v>10102</v>
      </c>
      <c r="C9" s="21">
        <v>10102</v>
      </c>
      <c r="D9" s="21">
        <v>10103</v>
      </c>
      <c r="E9" s="21">
        <v>101</v>
      </c>
    </row>
    <row r="10" spans="2:12" x14ac:dyDescent="0.2">
      <c r="B10" s="21">
        <v>10103</v>
      </c>
      <c r="C10" s="21">
        <v>10103</v>
      </c>
      <c r="D10" s="21">
        <v>10104</v>
      </c>
      <c r="E10" s="21">
        <v>101</v>
      </c>
    </row>
    <row r="11" spans="2:12" x14ac:dyDescent="0.2">
      <c r="B11" s="21">
        <v>10104</v>
      </c>
      <c r="C11" s="21">
        <v>10104</v>
      </c>
      <c r="D11" s="21">
        <v>10105</v>
      </c>
      <c r="E11" s="21">
        <v>101</v>
      </c>
    </row>
    <row r="12" spans="2:12" x14ac:dyDescent="0.2">
      <c r="B12" s="21">
        <v>10105</v>
      </c>
      <c r="C12" s="21">
        <v>10105</v>
      </c>
      <c r="D12" s="21">
        <v>10106</v>
      </c>
      <c r="E12" s="21">
        <v>101</v>
      </c>
    </row>
    <row r="13" spans="2:12" x14ac:dyDescent="0.2">
      <c r="B13" s="21">
        <v>10106</v>
      </c>
      <c r="C13" s="21">
        <v>10106</v>
      </c>
      <c r="D13" s="21">
        <v>10107</v>
      </c>
      <c r="E13" s="21">
        <v>101</v>
      </c>
    </row>
    <row r="14" spans="2:12" x14ac:dyDescent="0.2">
      <c r="B14" s="21">
        <v>10107</v>
      </c>
      <c r="C14" s="21">
        <v>10107</v>
      </c>
      <c r="D14" s="21">
        <v>10108</v>
      </c>
      <c r="E14" s="21">
        <v>101</v>
      </c>
    </row>
    <row r="15" spans="2:12" x14ac:dyDescent="0.2">
      <c r="B15" s="21">
        <v>10108</v>
      </c>
      <c r="C15" s="21">
        <v>10108</v>
      </c>
      <c r="D15" s="21">
        <v>10109</v>
      </c>
      <c r="E15" s="21">
        <v>101</v>
      </c>
    </row>
    <row r="16" spans="2:12" x14ac:dyDescent="0.2">
      <c r="B16" s="21">
        <v>10109</v>
      </c>
      <c r="C16" s="21">
        <v>10109</v>
      </c>
      <c r="D16" s="21">
        <v>10110</v>
      </c>
      <c r="E16" s="21">
        <v>101</v>
      </c>
    </row>
    <row r="17" spans="2:5" x14ac:dyDescent="0.2">
      <c r="B17" s="21">
        <v>10110</v>
      </c>
      <c r="C17" s="21">
        <v>10110</v>
      </c>
      <c r="D17" s="21">
        <v>10111</v>
      </c>
      <c r="E17" s="21">
        <v>101</v>
      </c>
    </row>
    <row r="18" spans="2:5" x14ac:dyDescent="0.2">
      <c r="B18" s="21">
        <v>10111</v>
      </c>
      <c r="C18" s="21">
        <v>10111</v>
      </c>
      <c r="D18" s="21">
        <v>10112</v>
      </c>
      <c r="E18" s="21">
        <v>101</v>
      </c>
    </row>
    <row r="19" spans="2:5" x14ac:dyDescent="0.2">
      <c r="B19" s="21">
        <v>10112</v>
      </c>
      <c r="C19" s="21">
        <v>10112</v>
      </c>
      <c r="D19" s="21">
        <v>10113</v>
      </c>
      <c r="E19" s="21">
        <v>101</v>
      </c>
    </row>
    <row r="20" spans="2:5" x14ac:dyDescent="0.2">
      <c r="B20" s="21">
        <v>10113</v>
      </c>
      <c r="C20" s="21">
        <v>10113</v>
      </c>
      <c r="D20" s="21">
        <v>10114</v>
      </c>
      <c r="E20" s="21">
        <v>101</v>
      </c>
    </row>
    <row r="21" spans="2:5" x14ac:dyDescent="0.2">
      <c r="B21" s="21">
        <v>10114</v>
      </c>
      <c r="C21" s="21">
        <v>10114</v>
      </c>
      <c r="D21" s="21">
        <v>10115</v>
      </c>
      <c r="E21" s="21">
        <v>101</v>
      </c>
    </row>
    <row r="22" spans="2:5" x14ac:dyDescent="0.2">
      <c r="B22" s="21">
        <v>10115</v>
      </c>
      <c r="C22" s="21">
        <v>10115</v>
      </c>
      <c r="D22" s="21">
        <v>10116</v>
      </c>
      <c r="E22" s="21">
        <v>101</v>
      </c>
    </row>
    <row r="23" spans="2:5" x14ac:dyDescent="0.2">
      <c r="B23" s="21">
        <v>10116</v>
      </c>
      <c r="C23" s="21">
        <v>10116</v>
      </c>
      <c r="D23" s="21">
        <v>10117</v>
      </c>
      <c r="E23" s="21">
        <v>101</v>
      </c>
    </row>
    <row r="24" spans="2:5" x14ac:dyDescent="0.2">
      <c r="B24" s="21">
        <v>10117</v>
      </c>
      <c r="C24" s="21">
        <v>10117</v>
      </c>
      <c r="D24" s="21">
        <v>10118</v>
      </c>
      <c r="E24" s="21">
        <v>101</v>
      </c>
    </row>
    <row r="25" spans="2:5" x14ac:dyDescent="0.2">
      <c r="B25" s="21">
        <v>10118</v>
      </c>
      <c r="C25" s="21">
        <v>10118</v>
      </c>
      <c r="D25" s="21">
        <v>10119</v>
      </c>
      <c r="E25" s="21">
        <v>101</v>
      </c>
    </row>
    <row r="26" spans="2:5" x14ac:dyDescent="0.2">
      <c r="B26" s="21">
        <v>10119</v>
      </c>
      <c r="C26" s="21">
        <v>10119</v>
      </c>
      <c r="D26" s="21">
        <v>10120</v>
      </c>
      <c r="E26" s="21">
        <v>101</v>
      </c>
    </row>
    <row r="27" spans="2:5" x14ac:dyDescent="0.2">
      <c r="B27" s="21">
        <v>10120</v>
      </c>
      <c r="C27" s="21">
        <v>10120</v>
      </c>
      <c r="D27" s="21">
        <v>10121</v>
      </c>
      <c r="E27" s="21">
        <v>101</v>
      </c>
    </row>
    <row r="28" spans="2:5" x14ac:dyDescent="0.2">
      <c r="B28" s="21">
        <v>10121</v>
      </c>
      <c r="C28" s="21">
        <v>10121</v>
      </c>
      <c r="D28" s="21">
        <v>10122</v>
      </c>
      <c r="E28" s="21">
        <v>101</v>
      </c>
    </row>
    <row r="29" spans="2:5" x14ac:dyDescent="0.2">
      <c r="B29" s="21">
        <v>10122</v>
      </c>
      <c r="C29" s="21">
        <v>10122</v>
      </c>
      <c r="D29" s="21">
        <v>10123</v>
      </c>
      <c r="E29" s="21">
        <v>101</v>
      </c>
    </row>
    <row r="30" spans="2:5" x14ac:dyDescent="0.2">
      <c r="B30" s="21">
        <v>10123</v>
      </c>
      <c r="C30" s="21">
        <v>10123</v>
      </c>
      <c r="D30" s="21">
        <v>10124</v>
      </c>
      <c r="E30" s="21">
        <v>101</v>
      </c>
    </row>
    <row r="31" spans="2:5" x14ac:dyDescent="0.2">
      <c r="B31" s="21">
        <v>10124</v>
      </c>
      <c r="C31" s="21">
        <v>10124</v>
      </c>
      <c r="D31" s="21">
        <v>10125</v>
      </c>
      <c r="E31" s="21">
        <v>101</v>
      </c>
    </row>
    <row r="32" spans="2:5" x14ac:dyDescent="0.2">
      <c r="B32" s="21">
        <v>10125</v>
      </c>
      <c r="C32" s="21">
        <v>10125</v>
      </c>
      <c r="D32" s="21">
        <v>10126</v>
      </c>
      <c r="E32" s="21">
        <v>101</v>
      </c>
    </row>
    <row r="33" spans="2:5" x14ac:dyDescent="0.2">
      <c r="B33" s="21">
        <v>10126</v>
      </c>
      <c r="C33" s="21">
        <v>10126</v>
      </c>
      <c r="D33" s="21">
        <v>10127</v>
      </c>
      <c r="E33" s="21">
        <v>101</v>
      </c>
    </row>
    <row r="34" spans="2:5" x14ac:dyDescent="0.2">
      <c r="B34" s="21">
        <v>10127</v>
      </c>
      <c r="C34" s="21">
        <v>10127</v>
      </c>
      <c r="D34" s="21">
        <v>10128</v>
      </c>
      <c r="E34" s="21">
        <v>101</v>
      </c>
    </row>
    <row r="35" spans="2:5" x14ac:dyDescent="0.2">
      <c r="B35" s="21">
        <v>10128</v>
      </c>
      <c r="C35" s="21">
        <v>10128</v>
      </c>
      <c r="D35" s="21">
        <v>10129</v>
      </c>
      <c r="E35" s="21">
        <v>101</v>
      </c>
    </row>
    <row r="36" spans="2:5" x14ac:dyDescent="0.2">
      <c r="B36" s="21">
        <v>10129</v>
      </c>
      <c r="C36" s="21">
        <v>10129</v>
      </c>
      <c r="D36" s="21">
        <v>10130</v>
      </c>
      <c r="E36" s="21">
        <v>101</v>
      </c>
    </row>
    <row r="37" spans="2:5" x14ac:dyDescent="0.2">
      <c r="B37" s="21">
        <v>10130</v>
      </c>
      <c r="C37" s="21">
        <v>10130</v>
      </c>
      <c r="D37" s="21">
        <v>10131</v>
      </c>
      <c r="E37" s="21">
        <v>101</v>
      </c>
    </row>
    <row r="38" spans="2:5" x14ac:dyDescent="0.2">
      <c r="B38" s="21">
        <v>10131</v>
      </c>
      <c r="C38" s="21">
        <v>10131</v>
      </c>
      <c r="D38" s="21">
        <v>10132</v>
      </c>
      <c r="E38" s="21">
        <v>101</v>
      </c>
    </row>
    <row r="39" spans="2:5" x14ac:dyDescent="0.2">
      <c r="B39" s="21">
        <v>10132</v>
      </c>
      <c r="C39" s="21">
        <v>10132</v>
      </c>
      <c r="D39" s="21">
        <v>10133</v>
      </c>
      <c r="E39" s="21">
        <v>101</v>
      </c>
    </row>
    <row r="40" spans="2:5" x14ac:dyDescent="0.2">
      <c r="B40" s="21">
        <v>10133</v>
      </c>
      <c r="C40" s="21">
        <v>10133</v>
      </c>
      <c r="D40" s="21">
        <v>10134</v>
      </c>
      <c r="E40" s="21">
        <v>101</v>
      </c>
    </row>
    <row r="41" spans="2:5" x14ac:dyDescent="0.2">
      <c r="B41" s="21">
        <v>10134</v>
      </c>
      <c r="C41" s="21">
        <v>10134</v>
      </c>
      <c r="D41" s="21">
        <v>10135</v>
      </c>
      <c r="E41" s="21">
        <v>101</v>
      </c>
    </row>
    <row r="42" spans="2:5" x14ac:dyDescent="0.2">
      <c r="B42" s="21">
        <v>10135</v>
      </c>
      <c r="C42" s="21">
        <v>10135</v>
      </c>
      <c r="D42" s="21">
        <v>10136</v>
      </c>
      <c r="E42" s="21">
        <v>101</v>
      </c>
    </row>
    <row r="43" spans="2:5" x14ac:dyDescent="0.2">
      <c r="B43" s="21">
        <v>10136</v>
      </c>
      <c r="C43" s="21">
        <v>10136</v>
      </c>
      <c r="D43" s="21">
        <v>10137</v>
      </c>
      <c r="E43" s="21">
        <v>101</v>
      </c>
    </row>
    <row r="44" spans="2:5" x14ac:dyDescent="0.2">
      <c r="B44" s="21">
        <v>10137</v>
      </c>
      <c r="C44" s="21">
        <v>10137</v>
      </c>
      <c r="D44" s="21">
        <v>10138</v>
      </c>
      <c r="E44" s="21">
        <v>101</v>
      </c>
    </row>
    <row r="45" spans="2:5" x14ac:dyDescent="0.2">
      <c r="B45" s="21">
        <v>10138</v>
      </c>
      <c r="C45" s="21">
        <v>10138</v>
      </c>
      <c r="D45" s="21">
        <v>10139</v>
      </c>
      <c r="E45" s="21">
        <v>101</v>
      </c>
    </row>
    <row r="46" spans="2:5" x14ac:dyDescent="0.2">
      <c r="B46" s="21">
        <v>10139</v>
      </c>
      <c r="C46" s="21">
        <v>10139</v>
      </c>
      <c r="D46" s="21">
        <v>10140</v>
      </c>
      <c r="E46" s="21">
        <v>101</v>
      </c>
    </row>
    <row r="47" spans="2:5" x14ac:dyDescent="0.2">
      <c r="B47" s="21">
        <v>10140</v>
      </c>
      <c r="C47" s="21">
        <v>10140</v>
      </c>
      <c r="D47" s="21">
        <v>10141</v>
      </c>
      <c r="E47" s="21">
        <v>101</v>
      </c>
    </row>
    <row r="48" spans="2:5" x14ac:dyDescent="0.2">
      <c r="B48" s="21">
        <v>10141</v>
      </c>
      <c r="C48" s="21">
        <v>10141</v>
      </c>
      <c r="D48" s="21">
        <v>10142</v>
      </c>
      <c r="E48" s="21">
        <v>101</v>
      </c>
    </row>
    <row r="49" spans="2:5" x14ac:dyDescent="0.2">
      <c r="B49" s="21">
        <v>10142</v>
      </c>
      <c r="C49" s="21">
        <v>10142</v>
      </c>
      <c r="D49" s="21">
        <v>10143</v>
      </c>
      <c r="E49" s="21">
        <v>101</v>
      </c>
    </row>
    <row r="50" spans="2:5" x14ac:dyDescent="0.2">
      <c r="B50" s="21">
        <v>10143</v>
      </c>
      <c r="C50" s="21">
        <v>10143</v>
      </c>
      <c r="D50" s="21">
        <v>10144</v>
      </c>
      <c r="E50" s="21">
        <v>101</v>
      </c>
    </row>
    <row r="51" spans="2:5" x14ac:dyDescent="0.2">
      <c r="B51" s="21">
        <v>10144</v>
      </c>
      <c r="C51" s="21">
        <v>10144</v>
      </c>
      <c r="D51" s="21">
        <v>10145</v>
      </c>
      <c r="E51" s="21">
        <v>101</v>
      </c>
    </row>
    <row r="52" spans="2:5" x14ac:dyDescent="0.2">
      <c r="B52" s="21">
        <v>10145</v>
      </c>
      <c r="C52" s="21">
        <v>10145</v>
      </c>
      <c r="D52" s="21">
        <v>10146</v>
      </c>
      <c r="E52" s="21">
        <v>101</v>
      </c>
    </row>
    <row r="53" spans="2:5" x14ac:dyDescent="0.2">
      <c r="B53" s="21" t="s">
        <v>241</v>
      </c>
    </row>
    <row r="54" spans="2:5" x14ac:dyDescent="0.2">
      <c r="B54" s="21">
        <v>10200</v>
      </c>
      <c r="C54" s="21">
        <v>10200</v>
      </c>
      <c r="D54" s="21">
        <v>10201</v>
      </c>
      <c r="E54" s="21">
        <v>102</v>
      </c>
    </row>
    <row r="55" spans="2:5" x14ac:dyDescent="0.2">
      <c r="B55" s="21">
        <v>10201</v>
      </c>
      <c r="C55" s="21">
        <v>10201</v>
      </c>
      <c r="D55" s="21">
        <v>10202</v>
      </c>
      <c r="E55" s="21">
        <v>102</v>
      </c>
    </row>
    <row r="56" spans="2:5" x14ac:dyDescent="0.2">
      <c r="B56" s="21">
        <v>10202</v>
      </c>
      <c r="C56" s="21">
        <v>10202</v>
      </c>
      <c r="D56" s="21">
        <v>10203</v>
      </c>
      <c r="E56" s="21">
        <v>102</v>
      </c>
    </row>
    <row r="57" spans="2:5" x14ac:dyDescent="0.2">
      <c r="B57" s="21">
        <v>10203</v>
      </c>
      <c r="C57" s="21">
        <v>10203</v>
      </c>
      <c r="D57" s="21">
        <v>10204</v>
      </c>
      <c r="E57" s="21">
        <v>102</v>
      </c>
    </row>
    <row r="58" spans="2:5" x14ac:dyDescent="0.2">
      <c r="B58" s="21">
        <v>10204</v>
      </c>
      <c r="C58" s="21">
        <v>10204</v>
      </c>
      <c r="D58" s="21">
        <v>10205</v>
      </c>
      <c r="E58" s="21">
        <v>102</v>
      </c>
    </row>
    <row r="59" spans="2:5" x14ac:dyDescent="0.2">
      <c r="B59" s="21">
        <v>10205</v>
      </c>
      <c r="C59" s="21">
        <v>10205</v>
      </c>
      <c r="D59" s="21">
        <v>10206</v>
      </c>
      <c r="E59" s="21">
        <v>102</v>
      </c>
    </row>
    <row r="60" spans="2:5" x14ac:dyDescent="0.2">
      <c r="B60" s="21">
        <v>10206</v>
      </c>
      <c r="C60" s="21">
        <v>10206</v>
      </c>
      <c r="D60" s="21">
        <v>10207</v>
      </c>
      <c r="E60" s="21">
        <v>102</v>
      </c>
    </row>
    <row r="61" spans="2:5" x14ac:dyDescent="0.2">
      <c r="B61" s="21">
        <v>10207</v>
      </c>
      <c r="C61" s="21">
        <v>10207</v>
      </c>
      <c r="D61" s="21">
        <v>10208</v>
      </c>
      <c r="E61" s="21">
        <v>102</v>
      </c>
    </row>
    <row r="62" spans="2:5" x14ac:dyDescent="0.2">
      <c r="B62" s="21">
        <v>10208</v>
      </c>
      <c r="C62" s="21">
        <v>10208</v>
      </c>
      <c r="D62" s="21">
        <v>10209</v>
      </c>
      <c r="E62" s="21">
        <v>102</v>
      </c>
    </row>
    <row r="63" spans="2:5" x14ac:dyDescent="0.2">
      <c r="B63" s="21">
        <v>10209</v>
      </c>
      <c r="C63" s="21">
        <v>10209</v>
      </c>
      <c r="D63" s="21">
        <v>10210</v>
      </c>
      <c r="E63" s="21">
        <v>102</v>
      </c>
    </row>
    <row r="64" spans="2:5" x14ac:dyDescent="0.2">
      <c r="B64" s="21">
        <v>10210</v>
      </c>
      <c r="C64" s="21">
        <v>10210</v>
      </c>
      <c r="D64" s="21">
        <v>10211</v>
      </c>
      <c r="E64" s="21">
        <v>102</v>
      </c>
    </row>
    <row r="65" spans="2:5" x14ac:dyDescent="0.2">
      <c r="B65" s="21">
        <v>10211</v>
      </c>
      <c r="C65" s="21">
        <v>10211</v>
      </c>
      <c r="D65" s="21">
        <v>10212</v>
      </c>
      <c r="E65" s="21">
        <v>102</v>
      </c>
    </row>
    <row r="66" spans="2:5" x14ac:dyDescent="0.2">
      <c r="B66" s="21">
        <v>10212</v>
      </c>
      <c r="C66" s="21">
        <v>10212</v>
      </c>
      <c r="D66" s="21">
        <v>10213</v>
      </c>
      <c r="E66" s="21">
        <v>102</v>
      </c>
    </row>
    <row r="67" spans="2:5" x14ac:dyDescent="0.2">
      <c r="B67" s="21">
        <v>10213</v>
      </c>
      <c r="C67" s="21">
        <v>10213</v>
      </c>
      <c r="D67" s="21">
        <v>10214</v>
      </c>
      <c r="E67" s="21">
        <v>102</v>
      </c>
    </row>
    <row r="68" spans="2:5" x14ac:dyDescent="0.2">
      <c r="B68" s="21">
        <v>10214</v>
      </c>
      <c r="C68" s="21">
        <v>10214</v>
      </c>
      <c r="D68" s="21">
        <v>10215</v>
      </c>
      <c r="E68" s="21">
        <v>102</v>
      </c>
    </row>
    <row r="69" spans="2:5" x14ac:dyDescent="0.2">
      <c r="B69" s="21">
        <v>10215</v>
      </c>
      <c r="C69" s="21">
        <v>10215</v>
      </c>
      <c r="D69" s="21">
        <v>10216</v>
      </c>
      <c r="E69" s="21">
        <v>102</v>
      </c>
    </row>
    <row r="70" spans="2:5" x14ac:dyDescent="0.2">
      <c r="B70" s="21">
        <v>10216</v>
      </c>
      <c r="C70" s="21">
        <v>10216</v>
      </c>
      <c r="D70" s="21">
        <v>10217</v>
      </c>
      <c r="E70" s="21">
        <v>102</v>
      </c>
    </row>
    <row r="71" spans="2:5" x14ac:dyDescent="0.2">
      <c r="B71" s="21">
        <v>10217</v>
      </c>
      <c r="C71" s="21">
        <v>10217</v>
      </c>
      <c r="D71" s="21">
        <v>10218</v>
      </c>
      <c r="E71" s="21">
        <v>102</v>
      </c>
    </row>
    <row r="72" spans="2:5" x14ac:dyDescent="0.2">
      <c r="B72" s="21">
        <v>10218</v>
      </c>
      <c r="C72" s="21">
        <v>10218</v>
      </c>
      <c r="D72" s="21">
        <v>10219</v>
      </c>
      <c r="E72" s="21">
        <v>102</v>
      </c>
    </row>
    <row r="73" spans="2:5" x14ac:dyDescent="0.2">
      <c r="B73" s="21">
        <v>10219</v>
      </c>
      <c r="C73" s="21">
        <v>10219</v>
      </c>
      <c r="D73" s="21">
        <v>10220</v>
      </c>
      <c r="E73" s="21">
        <v>102</v>
      </c>
    </row>
    <row r="74" spans="2:5" x14ac:dyDescent="0.2">
      <c r="B74" s="21">
        <v>10220</v>
      </c>
      <c r="C74" s="21">
        <v>10220</v>
      </c>
      <c r="D74" s="21">
        <v>10221</v>
      </c>
      <c r="E74" s="21">
        <v>102</v>
      </c>
    </row>
    <row r="75" spans="2:5" x14ac:dyDescent="0.2">
      <c r="B75" s="21">
        <v>10221</v>
      </c>
      <c r="C75" s="21">
        <v>10221</v>
      </c>
      <c r="D75" s="21">
        <v>10222</v>
      </c>
      <c r="E75" s="21">
        <v>102</v>
      </c>
    </row>
    <row r="76" spans="2:5" x14ac:dyDescent="0.2">
      <c r="B76" s="21">
        <v>10222</v>
      </c>
      <c r="C76" s="21">
        <v>10222</v>
      </c>
      <c r="D76" s="21">
        <v>10223</v>
      </c>
      <c r="E76" s="21">
        <v>102</v>
      </c>
    </row>
    <row r="77" spans="2:5" x14ac:dyDescent="0.2">
      <c r="B77" s="21">
        <v>10223</v>
      </c>
      <c r="C77" s="21">
        <v>10223</v>
      </c>
      <c r="D77" s="21">
        <v>10224</v>
      </c>
      <c r="E77" s="21">
        <v>102</v>
      </c>
    </row>
    <row r="78" spans="2:5" x14ac:dyDescent="0.2">
      <c r="B78" s="21">
        <v>10224</v>
      </c>
      <c r="C78" s="21">
        <v>10224</v>
      </c>
      <c r="D78" s="21">
        <v>10225</v>
      </c>
      <c r="E78" s="21">
        <v>102</v>
      </c>
    </row>
    <row r="79" spans="2:5" x14ac:dyDescent="0.2">
      <c r="B79" s="21">
        <v>10225</v>
      </c>
      <c r="C79" s="21">
        <v>10225</v>
      </c>
      <c r="D79" s="21">
        <v>10226</v>
      </c>
      <c r="E79" s="21">
        <v>102</v>
      </c>
    </row>
    <row r="80" spans="2:5" x14ac:dyDescent="0.2">
      <c r="B80" s="21">
        <v>10226</v>
      </c>
      <c r="C80" s="21">
        <v>10226</v>
      </c>
      <c r="D80" s="21">
        <v>10227</v>
      </c>
      <c r="E80" s="21">
        <v>102</v>
      </c>
    </row>
    <row r="81" spans="2:5" x14ac:dyDescent="0.2">
      <c r="B81" s="21">
        <v>10227</v>
      </c>
      <c r="C81" s="21">
        <v>10227</v>
      </c>
      <c r="D81" s="21">
        <v>10228</v>
      </c>
      <c r="E81" s="21">
        <v>102</v>
      </c>
    </row>
    <row r="82" spans="2:5" x14ac:dyDescent="0.2">
      <c r="B82" s="21">
        <v>10228</v>
      </c>
      <c r="C82" s="21">
        <v>10228</v>
      </c>
      <c r="D82" s="21">
        <v>10229</v>
      </c>
      <c r="E82" s="21">
        <v>102</v>
      </c>
    </row>
    <row r="83" spans="2:5" x14ac:dyDescent="0.2">
      <c r="B83" s="21">
        <v>10229</v>
      </c>
      <c r="C83" s="21">
        <v>10229</v>
      </c>
      <c r="D83" s="21">
        <v>10230</v>
      </c>
      <c r="E83" s="21">
        <v>102</v>
      </c>
    </row>
    <row r="84" spans="2:5" x14ac:dyDescent="0.2">
      <c r="B84" s="21">
        <v>10230</v>
      </c>
      <c r="C84" s="21">
        <v>10230</v>
      </c>
      <c r="D84" s="21">
        <v>10231</v>
      </c>
      <c r="E84" s="21">
        <v>102</v>
      </c>
    </row>
    <row r="85" spans="2:5" x14ac:dyDescent="0.2">
      <c r="B85" s="21">
        <v>10231</v>
      </c>
      <c r="C85" s="21">
        <v>10231</v>
      </c>
      <c r="D85" s="21">
        <v>10232</v>
      </c>
      <c r="E85" s="21">
        <v>102</v>
      </c>
    </row>
    <row r="86" spans="2:5" x14ac:dyDescent="0.2">
      <c r="B86" s="21">
        <v>10232</v>
      </c>
      <c r="C86" s="21">
        <v>10232</v>
      </c>
      <c r="D86" s="21">
        <v>10233</v>
      </c>
      <c r="E86" s="21">
        <v>102</v>
      </c>
    </row>
    <row r="87" spans="2:5" x14ac:dyDescent="0.2">
      <c r="B87" s="21">
        <v>10233</v>
      </c>
      <c r="C87" s="21">
        <v>10233</v>
      </c>
      <c r="D87" s="21">
        <v>10234</v>
      </c>
      <c r="E87" s="21">
        <v>102</v>
      </c>
    </row>
    <row r="88" spans="2:5" x14ac:dyDescent="0.2">
      <c r="B88" s="21">
        <v>10234</v>
      </c>
      <c r="C88" s="21">
        <v>10234</v>
      </c>
      <c r="D88" s="21">
        <v>10235</v>
      </c>
      <c r="E88" s="21">
        <v>102</v>
      </c>
    </row>
    <row r="89" spans="2:5" x14ac:dyDescent="0.2">
      <c r="B89" s="21">
        <v>10235</v>
      </c>
      <c r="C89" s="21">
        <v>10235</v>
      </c>
      <c r="D89" s="21">
        <v>10236</v>
      </c>
      <c r="E89" s="21">
        <v>102</v>
      </c>
    </row>
    <row r="90" spans="2:5" x14ac:dyDescent="0.2">
      <c r="B90" s="21">
        <v>10236</v>
      </c>
      <c r="C90" s="21">
        <v>10236</v>
      </c>
      <c r="D90" s="21">
        <v>10237</v>
      </c>
      <c r="E90" s="21">
        <v>102</v>
      </c>
    </row>
    <row r="91" spans="2:5" x14ac:dyDescent="0.2">
      <c r="B91" s="21">
        <v>10237</v>
      </c>
      <c r="C91" s="21">
        <v>10237</v>
      </c>
      <c r="D91" s="21">
        <v>10238</v>
      </c>
      <c r="E91" s="21">
        <v>102</v>
      </c>
    </row>
    <row r="92" spans="2:5" x14ac:dyDescent="0.2">
      <c r="B92" s="21">
        <v>10238</v>
      </c>
      <c r="C92" s="21">
        <v>10238</v>
      </c>
      <c r="D92" s="21">
        <v>10239</v>
      </c>
      <c r="E92" s="21">
        <v>102</v>
      </c>
    </row>
    <row r="93" spans="2:5" x14ac:dyDescent="0.2">
      <c r="B93" s="21">
        <v>10239</v>
      </c>
      <c r="C93" s="21">
        <v>10239</v>
      </c>
      <c r="D93" s="21">
        <v>10240</v>
      </c>
      <c r="E93" s="21">
        <v>102</v>
      </c>
    </row>
    <row r="94" spans="2:5" x14ac:dyDescent="0.2">
      <c r="B94" s="21">
        <v>10240</v>
      </c>
      <c r="C94" s="21">
        <v>10240</v>
      </c>
      <c r="D94" s="21">
        <v>10241</v>
      </c>
      <c r="E94" s="21">
        <v>102</v>
      </c>
    </row>
    <row r="95" spans="2:5" x14ac:dyDescent="0.2">
      <c r="B95" s="21">
        <v>10241</v>
      </c>
      <c r="C95" s="21">
        <v>10241</v>
      </c>
      <c r="D95" s="21">
        <v>10242</v>
      </c>
      <c r="E95" s="21">
        <v>102</v>
      </c>
    </row>
    <row r="96" spans="2:5" x14ac:dyDescent="0.2">
      <c r="B96" s="21">
        <v>10242</v>
      </c>
      <c r="C96" s="21">
        <v>10242</v>
      </c>
      <c r="D96" s="21">
        <v>10243</v>
      </c>
      <c r="E96" s="21">
        <v>102</v>
      </c>
    </row>
    <row r="97" spans="2:5" x14ac:dyDescent="0.2">
      <c r="B97" s="21">
        <v>10243</v>
      </c>
      <c r="C97" s="21">
        <v>10243</v>
      </c>
      <c r="D97" s="21">
        <v>10244</v>
      </c>
      <c r="E97" s="21">
        <v>102</v>
      </c>
    </row>
    <row r="98" spans="2:5" x14ac:dyDescent="0.2">
      <c r="B98" s="21">
        <v>10244</v>
      </c>
      <c r="C98" s="21">
        <v>10244</v>
      </c>
      <c r="D98" s="21">
        <v>10245</v>
      </c>
      <c r="E98" s="21">
        <v>102</v>
      </c>
    </row>
    <row r="99" spans="2:5" x14ac:dyDescent="0.2">
      <c r="B99" s="21">
        <v>10245</v>
      </c>
      <c r="C99" s="21">
        <v>10245</v>
      </c>
      <c r="D99" s="21">
        <v>10246</v>
      </c>
      <c r="E99" s="21">
        <v>102</v>
      </c>
    </row>
    <row r="100" spans="2:5" x14ac:dyDescent="0.2">
      <c r="B100" s="21">
        <v>10246</v>
      </c>
      <c r="C100" s="21">
        <v>10246</v>
      </c>
      <c r="D100" s="21">
        <v>10247</v>
      </c>
      <c r="E100" s="21">
        <v>102</v>
      </c>
    </row>
    <row r="101" spans="2:5" x14ac:dyDescent="0.2">
      <c r="B101" s="21">
        <v>10247</v>
      </c>
      <c r="C101" s="21">
        <v>10247</v>
      </c>
      <c r="D101" s="21">
        <v>10248</v>
      </c>
      <c r="E101" s="21">
        <v>102</v>
      </c>
    </row>
    <row r="102" spans="2:5" x14ac:dyDescent="0.2">
      <c r="B102" s="21">
        <v>10248</v>
      </c>
      <c r="C102" s="21">
        <v>10248</v>
      </c>
      <c r="D102" s="21">
        <v>10249</v>
      </c>
      <c r="E102" s="21">
        <v>102</v>
      </c>
    </row>
    <row r="103" spans="2:5" x14ac:dyDescent="0.2">
      <c r="B103" s="21">
        <v>10249</v>
      </c>
      <c r="C103" s="21">
        <v>10249</v>
      </c>
      <c r="D103" s="21">
        <v>10250</v>
      </c>
      <c r="E103" s="21">
        <v>102</v>
      </c>
    </row>
    <row r="104" spans="2:5" x14ac:dyDescent="0.2">
      <c r="B104" s="21" t="s">
        <v>242</v>
      </c>
    </row>
    <row r="105" spans="2:5" x14ac:dyDescent="0.2">
      <c r="B105" s="21">
        <v>10300</v>
      </c>
      <c r="C105" s="21">
        <v>10300</v>
      </c>
      <c r="D105" s="21">
        <v>10301</v>
      </c>
      <c r="E105" s="21">
        <v>103</v>
      </c>
    </row>
    <row r="106" spans="2:5" x14ac:dyDescent="0.2">
      <c r="B106" s="21">
        <v>10301</v>
      </c>
      <c r="C106" s="21">
        <v>10301</v>
      </c>
      <c r="D106" s="21">
        <v>10302</v>
      </c>
      <c r="E106" s="21">
        <v>103</v>
      </c>
    </row>
    <row r="107" spans="2:5" x14ac:dyDescent="0.2">
      <c r="B107" s="21">
        <v>10302</v>
      </c>
      <c r="C107" s="21">
        <v>10302</v>
      </c>
      <c r="D107" s="21">
        <v>10303</v>
      </c>
      <c r="E107" s="21">
        <v>103</v>
      </c>
    </row>
    <row r="108" spans="2:5" x14ac:dyDescent="0.2">
      <c r="B108" s="21">
        <v>10303</v>
      </c>
      <c r="C108" s="21">
        <v>10303</v>
      </c>
      <c r="D108" s="21">
        <v>10304</v>
      </c>
      <c r="E108" s="21">
        <v>103</v>
      </c>
    </row>
    <row r="109" spans="2:5" x14ac:dyDescent="0.2">
      <c r="B109" s="21">
        <v>10304</v>
      </c>
      <c r="C109" s="21">
        <v>10304</v>
      </c>
      <c r="D109" s="21">
        <v>10305</v>
      </c>
      <c r="E109" s="21">
        <v>103</v>
      </c>
    </row>
    <row r="110" spans="2:5" x14ac:dyDescent="0.2">
      <c r="B110" s="21">
        <v>10305</v>
      </c>
      <c r="C110" s="21">
        <v>10305</v>
      </c>
      <c r="D110" s="21">
        <v>10306</v>
      </c>
      <c r="E110" s="21">
        <v>103</v>
      </c>
    </row>
    <row r="111" spans="2:5" x14ac:dyDescent="0.2">
      <c r="B111" s="21">
        <v>10306</v>
      </c>
      <c r="C111" s="21">
        <v>10306</v>
      </c>
      <c r="D111" s="21">
        <v>10307</v>
      </c>
      <c r="E111" s="21">
        <v>103</v>
      </c>
    </row>
    <row r="112" spans="2:5" x14ac:dyDescent="0.2">
      <c r="B112" s="21">
        <v>10307</v>
      </c>
      <c r="C112" s="21">
        <v>10307</v>
      </c>
      <c r="D112" s="21">
        <v>10308</v>
      </c>
      <c r="E112" s="21">
        <v>103</v>
      </c>
    </row>
    <row r="113" spans="2:5" x14ac:dyDescent="0.2">
      <c r="B113" s="21">
        <v>10308</v>
      </c>
      <c r="C113" s="21">
        <v>10308</v>
      </c>
      <c r="D113" s="21">
        <v>10309</v>
      </c>
      <c r="E113" s="21">
        <v>103</v>
      </c>
    </row>
    <row r="114" spans="2:5" x14ac:dyDescent="0.2">
      <c r="B114" s="21">
        <v>10309</v>
      </c>
      <c r="C114" s="21">
        <v>10309</v>
      </c>
      <c r="D114" s="21">
        <v>10310</v>
      </c>
      <c r="E114" s="21">
        <v>103</v>
      </c>
    </row>
    <row r="115" spans="2:5" x14ac:dyDescent="0.2">
      <c r="B115" s="21">
        <v>10310</v>
      </c>
      <c r="C115" s="21">
        <v>10310</v>
      </c>
      <c r="D115" s="21">
        <v>10311</v>
      </c>
      <c r="E115" s="21">
        <v>103</v>
      </c>
    </row>
    <row r="116" spans="2:5" x14ac:dyDescent="0.2">
      <c r="B116" s="21">
        <v>10311</v>
      </c>
      <c r="C116" s="21">
        <v>10311</v>
      </c>
      <c r="D116" s="21">
        <v>10312</v>
      </c>
      <c r="E116" s="21">
        <v>103</v>
      </c>
    </row>
    <row r="117" spans="2:5" x14ac:dyDescent="0.2">
      <c r="B117" s="21">
        <v>10312</v>
      </c>
      <c r="C117" s="21">
        <v>10312</v>
      </c>
      <c r="D117" s="21">
        <v>10313</v>
      </c>
      <c r="E117" s="21">
        <v>103</v>
      </c>
    </row>
    <row r="118" spans="2:5" x14ac:dyDescent="0.2">
      <c r="B118" s="21">
        <v>10313</v>
      </c>
      <c r="C118" s="21">
        <v>10313</v>
      </c>
      <c r="D118" s="21">
        <v>10314</v>
      </c>
      <c r="E118" s="21">
        <v>103</v>
      </c>
    </row>
    <row r="119" spans="2:5" x14ac:dyDescent="0.2">
      <c r="B119" s="21">
        <v>10314</v>
      </c>
      <c r="C119" s="21">
        <v>10314</v>
      </c>
      <c r="D119" s="21">
        <v>10315</v>
      </c>
      <c r="E119" s="21">
        <v>103</v>
      </c>
    </row>
    <row r="120" spans="2:5" x14ac:dyDescent="0.2">
      <c r="B120" s="21">
        <v>10315</v>
      </c>
      <c r="C120" s="21">
        <v>10315</v>
      </c>
      <c r="D120" s="21">
        <v>10316</v>
      </c>
      <c r="E120" s="21">
        <v>103</v>
      </c>
    </row>
    <row r="121" spans="2:5" x14ac:dyDescent="0.2">
      <c r="B121" s="21">
        <v>10316</v>
      </c>
      <c r="C121" s="21">
        <v>10316</v>
      </c>
      <c r="D121" s="21">
        <v>10317</v>
      </c>
      <c r="E121" s="21">
        <v>103</v>
      </c>
    </row>
    <row r="122" spans="2:5" x14ac:dyDescent="0.2">
      <c r="B122" s="21">
        <v>10317</v>
      </c>
      <c r="C122" s="21">
        <v>10317</v>
      </c>
      <c r="D122" s="21">
        <v>10318</v>
      </c>
      <c r="E122" s="21">
        <v>103</v>
      </c>
    </row>
    <row r="123" spans="2:5" x14ac:dyDescent="0.2">
      <c r="B123" s="21">
        <v>10318</v>
      </c>
      <c r="C123" s="21">
        <v>10318</v>
      </c>
      <c r="D123" s="21">
        <v>10319</v>
      </c>
      <c r="E123" s="21">
        <v>103</v>
      </c>
    </row>
    <row r="124" spans="2:5" x14ac:dyDescent="0.2">
      <c r="B124" s="21">
        <v>10319</v>
      </c>
      <c r="C124" s="21">
        <v>10319</v>
      </c>
      <c r="D124" s="21">
        <v>10320</v>
      </c>
      <c r="E124" s="21">
        <v>103</v>
      </c>
    </row>
    <row r="125" spans="2:5" x14ac:dyDescent="0.2">
      <c r="B125" s="21">
        <v>10320</v>
      </c>
      <c r="C125" s="21">
        <v>10320</v>
      </c>
      <c r="D125" s="21">
        <v>10321</v>
      </c>
      <c r="E125" s="21">
        <v>103</v>
      </c>
    </row>
    <row r="126" spans="2:5" x14ac:dyDescent="0.2">
      <c r="B126" s="21">
        <v>10321</v>
      </c>
      <c r="C126" s="21">
        <v>10321</v>
      </c>
      <c r="D126" s="21">
        <v>10322</v>
      </c>
      <c r="E126" s="21">
        <v>103</v>
      </c>
    </row>
    <row r="127" spans="2:5" x14ac:dyDescent="0.2">
      <c r="B127" s="21">
        <v>10322</v>
      </c>
      <c r="C127" s="21">
        <v>10322</v>
      </c>
      <c r="D127" s="21">
        <v>10323</v>
      </c>
      <c r="E127" s="21">
        <v>103</v>
      </c>
    </row>
    <row r="128" spans="2:5" x14ac:dyDescent="0.2">
      <c r="B128" s="21">
        <v>10323</v>
      </c>
      <c r="C128" s="21">
        <v>10323</v>
      </c>
      <c r="D128" s="21">
        <v>10324</v>
      </c>
      <c r="E128" s="21">
        <v>103</v>
      </c>
    </row>
    <row r="129" spans="2:5" x14ac:dyDescent="0.2">
      <c r="B129" s="21">
        <v>10324</v>
      </c>
      <c r="C129" s="21">
        <v>10324</v>
      </c>
      <c r="D129" s="21">
        <v>10325</v>
      </c>
      <c r="E129" s="21">
        <v>103</v>
      </c>
    </row>
    <row r="130" spans="2:5" x14ac:dyDescent="0.2">
      <c r="B130" s="21">
        <v>10325</v>
      </c>
      <c r="C130" s="21">
        <v>10325</v>
      </c>
      <c r="D130" s="21">
        <v>10326</v>
      </c>
      <c r="E130" s="21">
        <v>103</v>
      </c>
    </row>
    <row r="131" spans="2:5" x14ac:dyDescent="0.2">
      <c r="B131" s="21">
        <v>10326</v>
      </c>
      <c r="C131" s="21">
        <v>10326</v>
      </c>
      <c r="D131" s="21">
        <v>10327</v>
      </c>
      <c r="E131" s="21">
        <v>103</v>
      </c>
    </row>
    <row r="132" spans="2:5" x14ac:dyDescent="0.2">
      <c r="B132" s="21">
        <v>10327</v>
      </c>
      <c r="C132" s="21">
        <v>10327</v>
      </c>
      <c r="D132" s="21">
        <v>10328</v>
      </c>
      <c r="E132" s="21">
        <v>103</v>
      </c>
    </row>
    <row r="133" spans="2:5" x14ac:dyDescent="0.2">
      <c r="B133" s="21">
        <v>10328</v>
      </c>
      <c r="C133" s="21">
        <v>10328</v>
      </c>
      <c r="D133" s="21">
        <v>10329</v>
      </c>
      <c r="E133" s="21">
        <v>103</v>
      </c>
    </row>
    <row r="134" spans="2:5" x14ac:dyDescent="0.2">
      <c r="B134" s="21">
        <v>10329</v>
      </c>
      <c r="C134" s="21">
        <v>10329</v>
      </c>
      <c r="D134" s="21">
        <v>10330</v>
      </c>
      <c r="E134" s="21">
        <v>103</v>
      </c>
    </row>
    <row r="135" spans="2:5" x14ac:dyDescent="0.2">
      <c r="B135" s="21">
        <v>10330</v>
      </c>
      <c r="C135" s="21">
        <v>10330</v>
      </c>
      <c r="D135" s="21">
        <v>10331</v>
      </c>
      <c r="E135" s="21">
        <v>103</v>
      </c>
    </row>
    <row r="136" spans="2:5" x14ac:dyDescent="0.2">
      <c r="B136" s="21">
        <v>10331</v>
      </c>
      <c r="C136" s="21">
        <v>10331</v>
      </c>
      <c r="D136" s="21">
        <v>10332</v>
      </c>
      <c r="E136" s="21">
        <v>103</v>
      </c>
    </row>
    <row r="137" spans="2:5" x14ac:dyDescent="0.2">
      <c r="B137" s="21">
        <v>10332</v>
      </c>
      <c r="C137" s="21">
        <v>10332</v>
      </c>
      <c r="D137" s="21">
        <v>10333</v>
      </c>
      <c r="E137" s="21">
        <v>103</v>
      </c>
    </row>
    <row r="138" spans="2:5" x14ac:dyDescent="0.2">
      <c r="B138" s="21">
        <v>10333</v>
      </c>
      <c r="C138" s="21">
        <v>10333</v>
      </c>
      <c r="D138" s="21">
        <v>10334</v>
      </c>
      <c r="E138" s="21">
        <v>103</v>
      </c>
    </row>
    <row r="139" spans="2:5" x14ac:dyDescent="0.2">
      <c r="B139" s="21">
        <v>10334</v>
      </c>
      <c r="C139" s="21">
        <v>10334</v>
      </c>
      <c r="D139" s="21">
        <v>10335</v>
      </c>
      <c r="E139" s="21">
        <v>103</v>
      </c>
    </row>
    <row r="140" spans="2:5" x14ac:dyDescent="0.2">
      <c r="B140" s="21">
        <v>10335</v>
      </c>
      <c r="C140" s="21">
        <v>10335</v>
      </c>
      <c r="D140" s="21">
        <v>10336</v>
      </c>
      <c r="E140" s="21">
        <v>103</v>
      </c>
    </row>
    <row r="141" spans="2:5" x14ac:dyDescent="0.2">
      <c r="B141" s="21">
        <v>10336</v>
      </c>
      <c r="C141" s="21">
        <v>10336</v>
      </c>
      <c r="D141" s="21">
        <v>10337</v>
      </c>
      <c r="E141" s="21">
        <v>103</v>
      </c>
    </row>
    <row r="142" spans="2:5" x14ac:dyDescent="0.2">
      <c r="B142" s="21">
        <v>10337</v>
      </c>
      <c r="C142" s="21">
        <v>10337</v>
      </c>
      <c r="D142" s="21">
        <v>10338</v>
      </c>
      <c r="E142" s="21">
        <v>103</v>
      </c>
    </row>
    <row r="143" spans="2:5" x14ac:dyDescent="0.2">
      <c r="B143" s="21">
        <v>10338</v>
      </c>
      <c r="C143" s="21">
        <v>10338</v>
      </c>
      <c r="D143" s="21">
        <v>10339</v>
      </c>
      <c r="E143" s="21">
        <v>103</v>
      </c>
    </row>
    <row r="144" spans="2:5" x14ac:dyDescent="0.2">
      <c r="B144" s="21">
        <v>10339</v>
      </c>
      <c r="C144" s="21">
        <v>10339</v>
      </c>
      <c r="D144" s="21">
        <v>10340</v>
      </c>
      <c r="E144" s="21">
        <v>103</v>
      </c>
    </row>
    <row r="145" spans="2:5" x14ac:dyDescent="0.2">
      <c r="B145" s="21">
        <v>10340</v>
      </c>
      <c r="C145" s="21">
        <v>10340</v>
      </c>
      <c r="D145" s="21">
        <v>10341</v>
      </c>
      <c r="E145" s="21">
        <v>103</v>
      </c>
    </row>
    <row r="146" spans="2:5" x14ac:dyDescent="0.2">
      <c r="B146" s="21">
        <v>10341</v>
      </c>
      <c r="C146" s="21">
        <v>10341</v>
      </c>
      <c r="D146" s="21">
        <v>10342</v>
      </c>
      <c r="E146" s="21">
        <v>103</v>
      </c>
    </row>
    <row r="147" spans="2:5" x14ac:dyDescent="0.2">
      <c r="B147" s="21">
        <v>10342</v>
      </c>
      <c r="C147" s="21">
        <v>10342</v>
      </c>
      <c r="D147" s="21">
        <v>10343</v>
      </c>
      <c r="E147" s="21">
        <v>103</v>
      </c>
    </row>
    <row r="148" spans="2:5" x14ac:dyDescent="0.2">
      <c r="B148" s="21">
        <v>10343</v>
      </c>
      <c r="C148" s="21">
        <v>10343</v>
      </c>
      <c r="D148" s="21">
        <v>10344</v>
      </c>
      <c r="E148" s="21">
        <v>103</v>
      </c>
    </row>
    <row r="149" spans="2:5" x14ac:dyDescent="0.2">
      <c r="B149" s="21">
        <v>10344</v>
      </c>
      <c r="C149" s="21">
        <v>10344</v>
      </c>
      <c r="D149" s="21">
        <v>10345</v>
      </c>
      <c r="E149" s="21">
        <v>103</v>
      </c>
    </row>
    <row r="150" spans="2:5" x14ac:dyDescent="0.2">
      <c r="B150" s="21">
        <v>10345</v>
      </c>
      <c r="C150" s="21">
        <v>10345</v>
      </c>
      <c r="D150" s="21">
        <v>10346</v>
      </c>
      <c r="E150" s="21">
        <v>103</v>
      </c>
    </row>
    <row r="151" spans="2:5" x14ac:dyDescent="0.2">
      <c r="B151" s="21">
        <v>10346</v>
      </c>
      <c r="C151" s="21">
        <v>10346</v>
      </c>
      <c r="D151" s="21">
        <v>10347</v>
      </c>
      <c r="E151" s="21">
        <v>103</v>
      </c>
    </row>
    <row r="152" spans="2:5" x14ac:dyDescent="0.2">
      <c r="B152" s="21">
        <v>10347</v>
      </c>
      <c r="C152" s="21">
        <v>10347</v>
      </c>
      <c r="D152" s="21">
        <v>10348</v>
      </c>
      <c r="E152" s="21">
        <v>103</v>
      </c>
    </row>
    <row r="153" spans="2:5" x14ac:dyDescent="0.2">
      <c r="B153" s="21">
        <v>10348</v>
      </c>
      <c r="C153" s="21">
        <v>10348</v>
      </c>
      <c r="D153" s="21">
        <v>10349</v>
      </c>
      <c r="E153" s="21">
        <v>103</v>
      </c>
    </row>
    <row r="154" spans="2:5" x14ac:dyDescent="0.2">
      <c r="B154" s="21">
        <v>10349</v>
      </c>
      <c r="C154" s="21">
        <v>10349</v>
      </c>
      <c r="D154" s="21">
        <v>10350</v>
      </c>
      <c r="E154" s="21">
        <v>103</v>
      </c>
    </row>
    <row r="155" spans="2:5" x14ac:dyDescent="0.2">
      <c r="B155" s="21">
        <v>10350</v>
      </c>
      <c r="C155" s="21">
        <v>10350</v>
      </c>
      <c r="D155" s="21">
        <v>10351</v>
      </c>
      <c r="E155" s="21">
        <v>103</v>
      </c>
    </row>
    <row r="156" spans="2:5" x14ac:dyDescent="0.2">
      <c r="B156" s="21">
        <v>10351</v>
      </c>
      <c r="C156" s="21">
        <v>10351</v>
      </c>
      <c r="D156" s="21">
        <v>10352</v>
      </c>
      <c r="E156" s="21">
        <v>103</v>
      </c>
    </row>
    <row r="157" spans="2:5" x14ac:dyDescent="0.2">
      <c r="B157" s="21">
        <v>10352</v>
      </c>
      <c r="C157" s="21">
        <v>10352</v>
      </c>
      <c r="D157" s="21">
        <v>10353</v>
      </c>
      <c r="E157" s="21">
        <v>103</v>
      </c>
    </row>
    <row r="158" spans="2:5" x14ac:dyDescent="0.2">
      <c r="B158" s="21">
        <v>10353</v>
      </c>
      <c r="C158" s="21">
        <v>10353</v>
      </c>
      <c r="D158" s="21">
        <v>10354</v>
      </c>
      <c r="E158" s="21">
        <v>103</v>
      </c>
    </row>
    <row r="159" spans="2:5" x14ac:dyDescent="0.2">
      <c r="B159" s="21">
        <v>10354</v>
      </c>
      <c r="C159" s="21">
        <v>10354</v>
      </c>
      <c r="D159" s="21">
        <v>10355</v>
      </c>
      <c r="E159" s="21">
        <v>103</v>
      </c>
    </row>
    <row r="160" spans="2:5" x14ac:dyDescent="0.2">
      <c r="B160" s="21" t="s">
        <v>243</v>
      </c>
    </row>
    <row r="161" spans="2:5" x14ac:dyDescent="0.2">
      <c r="B161" s="21">
        <v>10400</v>
      </c>
      <c r="C161" s="21">
        <v>10400</v>
      </c>
      <c r="D161" s="21">
        <v>10401</v>
      </c>
      <c r="E161" s="21">
        <v>104</v>
      </c>
    </row>
    <row r="162" spans="2:5" x14ac:dyDescent="0.2">
      <c r="B162" s="21">
        <v>10401</v>
      </c>
      <c r="C162" s="21">
        <v>10401</v>
      </c>
      <c r="D162" s="21">
        <v>10402</v>
      </c>
      <c r="E162" s="21">
        <v>104</v>
      </c>
    </row>
    <row r="163" spans="2:5" x14ac:dyDescent="0.2">
      <c r="B163" s="21">
        <v>10402</v>
      </c>
      <c r="C163" s="21">
        <v>10402</v>
      </c>
      <c r="D163" s="21">
        <v>10403</v>
      </c>
      <c r="E163" s="21">
        <v>104</v>
      </c>
    </row>
    <row r="164" spans="2:5" x14ac:dyDescent="0.2">
      <c r="B164" s="21">
        <v>10403</v>
      </c>
      <c r="C164" s="21">
        <v>10403</v>
      </c>
      <c r="D164" s="21">
        <v>10404</v>
      </c>
      <c r="E164" s="21">
        <v>104</v>
      </c>
    </row>
    <row r="165" spans="2:5" x14ac:dyDescent="0.2">
      <c r="B165" s="21">
        <v>10404</v>
      </c>
      <c r="C165" s="21">
        <v>10404</v>
      </c>
      <c r="D165" s="21">
        <v>10405</v>
      </c>
      <c r="E165" s="21">
        <v>104</v>
      </c>
    </row>
    <row r="166" spans="2:5" x14ac:dyDescent="0.2">
      <c r="B166" s="21">
        <v>10405</v>
      </c>
      <c r="C166" s="21">
        <v>10405</v>
      </c>
      <c r="D166" s="21">
        <v>10406</v>
      </c>
      <c r="E166" s="21">
        <v>104</v>
      </c>
    </row>
    <row r="167" spans="2:5" x14ac:dyDescent="0.2">
      <c r="B167" s="21">
        <v>10406</v>
      </c>
      <c r="C167" s="21">
        <v>10406</v>
      </c>
      <c r="D167" s="21">
        <v>10407</v>
      </c>
      <c r="E167" s="21">
        <v>104</v>
      </c>
    </row>
    <row r="168" spans="2:5" x14ac:dyDescent="0.2">
      <c r="B168" s="21">
        <v>10407</v>
      </c>
      <c r="C168" s="21">
        <v>10407</v>
      </c>
      <c r="D168" s="21">
        <v>10408</v>
      </c>
      <c r="E168" s="21">
        <v>104</v>
      </c>
    </row>
    <row r="169" spans="2:5" x14ac:dyDescent="0.2">
      <c r="B169" s="21">
        <v>10408</v>
      </c>
      <c r="C169" s="21">
        <v>10408</v>
      </c>
      <c r="D169" s="21">
        <v>10409</v>
      </c>
      <c r="E169" s="21">
        <v>104</v>
      </c>
    </row>
    <row r="170" spans="2:5" x14ac:dyDescent="0.2">
      <c r="B170" s="21">
        <v>10409</v>
      </c>
      <c r="C170" s="21">
        <v>10409</v>
      </c>
      <c r="D170" s="21">
        <v>10410</v>
      </c>
      <c r="E170" s="21">
        <v>104</v>
      </c>
    </row>
    <row r="171" spans="2:5" x14ac:dyDescent="0.2">
      <c r="B171" s="21">
        <v>10410</v>
      </c>
      <c r="C171" s="21">
        <v>10410</v>
      </c>
      <c r="D171" s="21">
        <v>10411</v>
      </c>
      <c r="E171" s="21">
        <v>104</v>
      </c>
    </row>
    <row r="172" spans="2:5" x14ac:dyDescent="0.2">
      <c r="B172" s="21">
        <v>10411</v>
      </c>
      <c r="C172" s="21">
        <v>10411</v>
      </c>
      <c r="D172" s="21">
        <v>10412</v>
      </c>
      <c r="E172" s="21">
        <v>104</v>
      </c>
    </row>
    <row r="173" spans="2:5" x14ac:dyDescent="0.2">
      <c r="B173" s="21">
        <v>10412</v>
      </c>
      <c r="C173" s="21">
        <v>10412</v>
      </c>
      <c r="D173" s="21">
        <v>10413</v>
      </c>
      <c r="E173" s="21">
        <v>104</v>
      </c>
    </row>
    <row r="174" spans="2:5" x14ac:dyDescent="0.2">
      <c r="B174" s="21">
        <v>10413</v>
      </c>
      <c r="C174" s="21">
        <v>10413</v>
      </c>
      <c r="D174" s="21">
        <v>10414</v>
      </c>
      <c r="E174" s="21">
        <v>104</v>
      </c>
    </row>
    <row r="175" spans="2:5" x14ac:dyDescent="0.2">
      <c r="B175" s="21">
        <v>10414</v>
      </c>
      <c r="C175" s="21">
        <v>10414</v>
      </c>
      <c r="D175" s="21">
        <v>10415</v>
      </c>
      <c r="E175" s="21">
        <v>104</v>
      </c>
    </row>
    <row r="176" spans="2:5" x14ac:dyDescent="0.2">
      <c r="B176" s="21">
        <v>10415</v>
      </c>
      <c r="C176" s="21">
        <v>10415</v>
      </c>
      <c r="D176" s="21">
        <v>10416</v>
      </c>
      <c r="E176" s="21">
        <v>104</v>
      </c>
    </row>
    <row r="177" spans="2:5" x14ac:dyDescent="0.2">
      <c r="B177" s="21">
        <v>10416</v>
      </c>
      <c r="C177" s="21">
        <v>10416</v>
      </c>
      <c r="D177" s="21">
        <v>10417</v>
      </c>
      <c r="E177" s="21">
        <v>104</v>
      </c>
    </row>
    <row r="178" spans="2:5" x14ac:dyDescent="0.2">
      <c r="B178" s="21">
        <v>10417</v>
      </c>
      <c r="C178" s="21">
        <v>10417</v>
      </c>
      <c r="D178" s="21">
        <v>10418</v>
      </c>
      <c r="E178" s="21">
        <v>104</v>
      </c>
    </row>
    <row r="179" spans="2:5" x14ac:dyDescent="0.2">
      <c r="B179" s="21">
        <v>10418</v>
      </c>
      <c r="C179" s="21">
        <v>10418</v>
      </c>
      <c r="D179" s="21">
        <v>10419</v>
      </c>
      <c r="E179" s="21">
        <v>104</v>
      </c>
    </row>
    <row r="180" spans="2:5" x14ac:dyDescent="0.2">
      <c r="B180" s="21">
        <v>10419</v>
      </c>
      <c r="C180" s="21">
        <v>10419</v>
      </c>
      <c r="D180" s="21">
        <v>10420</v>
      </c>
      <c r="E180" s="21">
        <v>104</v>
      </c>
    </row>
    <row r="181" spans="2:5" x14ac:dyDescent="0.2">
      <c r="B181" s="21">
        <v>10420</v>
      </c>
      <c r="C181" s="21">
        <v>10420</v>
      </c>
      <c r="D181" s="21">
        <v>10421</v>
      </c>
      <c r="E181" s="21">
        <v>104</v>
      </c>
    </row>
    <row r="182" spans="2:5" x14ac:dyDescent="0.2">
      <c r="B182" s="21">
        <v>10421</v>
      </c>
      <c r="C182" s="21">
        <v>10421</v>
      </c>
      <c r="D182" s="21">
        <v>10422</v>
      </c>
      <c r="E182" s="21">
        <v>104</v>
      </c>
    </row>
    <row r="183" spans="2:5" x14ac:dyDescent="0.2">
      <c r="B183" s="21">
        <v>10422</v>
      </c>
      <c r="C183" s="21">
        <v>10422</v>
      </c>
      <c r="D183" s="21">
        <v>10423</v>
      </c>
      <c r="E183" s="21">
        <v>104</v>
      </c>
    </row>
    <row r="184" spans="2:5" x14ac:dyDescent="0.2">
      <c r="B184" s="21">
        <v>10423</v>
      </c>
      <c r="C184" s="21">
        <v>10423</v>
      </c>
      <c r="D184" s="21">
        <v>10424</v>
      </c>
      <c r="E184" s="21">
        <v>104</v>
      </c>
    </row>
    <row r="185" spans="2:5" x14ac:dyDescent="0.2">
      <c r="B185" s="21">
        <v>10424</v>
      </c>
      <c r="C185" s="21">
        <v>10424</v>
      </c>
      <c r="D185" s="21">
        <v>10425</v>
      </c>
      <c r="E185" s="21">
        <v>104</v>
      </c>
    </row>
    <row r="186" spans="2:5" x14ac:dyDescent="0.2">
      <c r="B186" s="21">
        <v>10425</v>
      </c>
      <c r="C186" s="21">
        <v>10425</v>
      </c>
      <c r="D186" s="21">
        <v>10426</v>
      </c>
      <c r="E186" s="21">
        <v>104</v>
      </c>
    </row>
    <row r="187" spans="2:5" x14ac:dyDescent="0.2">
      <c r="B187" s="21">
        <v>10426</v>
      </c>
      <c r="C187" s="21">
        <v>10426</v>
      </c>
      <c r="D187" s="21">
        <v>10427</v>
      </c>
      <c r="E187" s="21">
        <v>104</v>
      </c>
    </row>
    <row r="188" spans="2:5" x14ac:dyDescent="0.2">
      <c r="B188" s="21">
        <v>10427</v>
      </c>
      <c r="C188" s="21">
        <v>10427</v>
      </c>
      <c r="D188" s="21">
        <v>10428</v>
      </c>
      <c r="E188" s="21">
        <v>104</v>
      </c>
    </row>
    <row r="189" spans="2:5" x14ac:dyDescent="0.2">
      <c r="B189" s="21">
        <v>10428</v>
      </c>
      <c r="C189" s="21">
        <v>10428</v>
      </c>
      <c r="D189" s="21">
        <v>10429</v>
      </c>
      <c r="E189" s="21">
        <v>104</v>
      </c>
    </row>
    <row r="190" spans="2:5" x14ac:dyDescent="0.2">
      <c r="B190" s="21">
        <v>10429</v>
      </c>
      <c r="C190" s="21">
        <v>10429</v>
      </c>
      <c r="D190" s="21">
        <v>10430</v>
      </c>
      <c r="E190" s="21">
        <v>104</v>
      </c>
    </row>
    <row r="191" spans="2:5" x14ac:dyDescent="0.2">
      <c r="B191" s="21">
        <v>10430</v>
      </c>
      <c r="C191" s="21">
        <v>10430</v>
      </c>
      <c r="D191" s="21">
        <v>10431</v>
      </c>
      <c r="E191" s="21">
        <v>104</v>
      </c>
    </row>
    <row r="192" spans="2:5" x14ac:dyDescent="0.2">
      <c r="B192" s="21">
        <v>10431</v>
      </c>
      <c r="C192" s="21">
        <v>10431</v>
      </c>
      <c r="D192" s="21">
        <v>10432</v>
      </c>
      <c r="E192" s="21">
        <v>104</v>
      </c>
    </row>
    <row r="193" spans="2:5" x14ac:dyDescent="0.2">
      <c r="B193" s="21">
        <v>10432</v>
      </c>
      <c r="C193" s="21">
        <v>10432</v>
      </c>
      <c r="D193" s="21">
        <v>10433</v>
      </c>
      <c r="E193" s="21">
        <v>104</v>
      </c>
    </row>
    <row r="194" spans="2:5" x14ac:dyDescent="0.2">
      <c r="B194" s="21">
        <v>10433</v>
      </c>
      <c r="C194" s="21">
        <v>10433</v>
      </c>
      <c r="D194" s="21">
        <v>10434</v>
      </c>
      <c r="E194" s="21">
        <v>104</v>
      </c>
    </row>
    <row r="195" spans="2:5" x14ac:dyDescent="0.2">
      <c r="B195" s="21">
        <v>10434</v>
      </c>
      <c r="C195" s="21">
        <v>10434</v>
      </c>
      <c r="D195" s="21">
        <v>10435</v>
      </c>
      <c r="E195" s="21">
        <v>104</v>
      </c>
    </row>
    <row r="196" spans="2:5" x14ac:dyDescent="0.2">
      <c r="B196" s="21">
        <v>10435</v>
      </c>
      <c r="C196" s="21">
        <v>10435</v>
      </c>
      <c r="D196" s="21">
        <v>10436</v>
      </c>
      <c r="E196" s="21">
        <v>104</v>
      </c>
    </row>
    <row r="197" spans="2:5" x14ac:dyDescent="0.2">
      <c r="B197" s="21">
        <v>10436</v>
      </c>
      <c r="C197" s="21">
        <v>10436</v>
      </c>
      <c r="D197" s="21">
        <v>10437</v>
      </c>
      <c r="E197" s="21">
        <v>104</v>
      </c>
    </row>
    <row r="198" spans="2:5" x14ac:dyDescent="0.2">
      <c r="B198" s="21">
        <v>10437</v>
      </c>
      <c r="C198" s="21">
        <v>10437</v>
      </c>
      <c r="D198" s="21">
        <v>10438</v>
      </c>
      <c r="E198" s="21">
        <v>104</v>
      </c>
    </row>
    <row r="199" spans="2:5" x14ac:dyDescent="0.2">
      <c r="B199" s="21">
        <v>10438</v>
      </c>
      <c r="C199" s="21">
        <v>10438</v>
      </c>
      <c r="D199" s="21">
        <v>10439</v>
      </c>
      <c r="E199" s="21">
        <v>104</v>
      </c>
    </row>
    <row r="200" spans="2:5" x14ac:dyDescent="0.2">
      <c r="B200" s="21">
        <v>10439</v>
      </c>
      <c r="C200" s="21">
        <v>10439</v>
      </c>
      <c r="D200" s="21">
        <v>10440</v>
      </c>
      <c r="E200" s="21">
        <v>104</v>
      </c>
    </row>
    <row r="201" spans="2:5" x14ac:dyDescent="0.2">
      <c r="B201" s="21">
        <v>10440</v>
      </c>
      <c r="C201" s="21">
        <v>10440</v>
      </c>
      <c r="D201" s="21">
        <v>10441</v>
      </c>
      <c r="E201" s="21">
        <v>104</v>
      </c>
    </row>
    <row r="202" spans="2:5" x14ac:dyDescent="0.2">
      <c r="B202" s="21">
        <v>10441</v>
      </c>
      <c r="C202" s="21">
        <v>10441</v>
      </c>
      <c r="D202" s="21">
        <v>10442</v>
      </c>
      <c r="E202" s="21">
        <v>104</v>
      </c>
    </row>
    <row r="203" spans="2:5" x14ac:dyDescent="0.2">
      <c r="B203" s="21">
        <v>10442</v>
      </c>
      <c r="C203" s="21">
        <v>10442</v>
      </c>
      <c r="D203" s="21">
        <v>10443</v>
      </c>
      <c r="E203" s="21">
        <v>104</v>
      </c>
    </row>
    <row r="204" spans="2:5" x14ac:dyDescent="0.2">
      <c r="B204" s="21">
        <v>10443</v>
      </c>
      <c r="C204" s="21">
        <v>10443</v>
      </c>
      <c r="D204" s="21">
        <v>10444</v>
      </c>
      <c r="E204" s="21">
        <v>104</v>
      </c>
    </row>
    <row r="205" spans="2:5" x14ac:dyDescent="0.2">
      <c r="B205" s="21">
        <v>10444</v>
      </c>
      <c r="C205" s="21">
        <v>10444</v>
      </c>
      <c r="D205" s="21">
        <v>10445</v>
      </c>
      <c r="E205" s="21">
        <v>104</v>
      </c>
    </row>
    <row r="206" spans="2:5" x14ac:dyDescent="0.2">
      <c r="B206" s="21">
        <v>10445</v>
      </c>
      <c r="C206" s="21">
        <v>10445</v>
      </c>
      <c r="D206" s="21">
        <v>10446</v>
      </c>
      <c r="E206" s="21">
        <v>104</v>
      </c>
    </row>
    <row r="207" spans="2:5" x14ac:dyDescent="0.2">
      <c r="B207" s="21">
        <v>10446</v>
      </c>
      <c r="C207" s="21">
        <v>10446</v>
      </c>
      <c r="D207" s="21">
        <v>10447</v>
      </c>
      <c r="E207" s="21">
        <v>104</v>
      </c>
    </row>
    <row r="208" spans="2:5" x14ac:dyDescent="0.2">
      <c r="B208" s="21">
        <v>10447</v>
      </c>
      <c r="C208" s="21">
        <v>10447</v>
      </c>
      <c r="D208" s="21">
        <v>10448</v>
      </c>
      <c r="E208" s="21">
        <v>104</v>
      </c>
    </row>
    <row r="209" spans="2:5" x14ac:dyDescent="0.2">
      <c r="B209" s="21">
        <v>10448</v>
      </c>
      <c r="C209" s="21">
        <v>10448</v>
      </c>
      <c r="D209" s="21">
        <v>10449</v>
      </c>
      <c r="E209" s="21">
        <v>104</v>
      </c>
    </row>
    <row r="210" spans="2:5" x14ac:dyDescent="0.2">
      <c r="B210" s="21">
        <v>10449</v>
      </c>
      <c r="C210" s="21">
        <v>10449</v>
      </c>
      <c r="D210" s="21">
        <v>10450</v>
      </c>
      <c r="E210" s="21">
        <v>104</v>
      </c>
    </row>
    <row r="211" spans="2:5" x14ac:dyDescent="0.2">
      <c r="B211" s="21">
        <v>10450</v>
      </c>
      <c r="C211" s="21">
        <v>10450</v>
      </c>
      <c r="D211" s="21">
        <v>10451</v>
      </c>
      <c r="E211" s="21">
        <v>104</v>
      </c>
    </row>
    <row r="212" spans="2:5" x14ac:dyDescent="0.2">
      <c r="B212" s="21">
        <v>10451</v>
      </c>
      <c r="C212" s="21">
        <v>10451</v>
      </c>
      <c r="D212" s="21">
        <v>10452</v>
      </c>
      <c r="E212" s="21">
        <v>104</v>
      </c>
    </row>
    <row r="213" spans="2:5" x14ac:dyDescent="0.2">
      <c r="B213" s="21">
        <v>10452</v>
      </c>
      <c r="C213" s="21">
        <v>10452</v>
      </c>
      <c r="D213" s="21">
        <v>10453</v>
      </c>
      <c r="E213" s="21">
        <v>104</v>
      </c>
    </row>
    <row r="214" spans="2:5" x14ac:dyDescent="0.2">
      <c r="B214" s="21">
        <v>10453</v>
      </c>
      <c r="C214" s="21">
        <v>10453</v>
      </c>
      <c r="D214" s="21">
        <v>10454</v>
      </c>
      <c r="E214" s="21">
        <v>104</v>
      </c>
    </row>
    <row r="215" spans="2:5" x14ac:dyDescent="0.2">
      <c r="B215" s="21">
        <v>10454</v>
      </c>
      <c r="C215" s="21">
        <v>10454</v>
      </c>
      <c r="D215" s="21">
        <v>10455</v>
      </c>
      <c r="E215" s="21">
        <v>104</v>
      </c>
    </row>
    <row r="216" spans="2:5" x14ac:dyDescent="0.2">
      <c r="B216" s="21">
        <v>10455</v>
      </c>
      <c r="C216" s="21">
        <v>10455</v>
      </c>
      <c r="D216" s="21">
        <v>10456</v>
      </c>
      <c r="E216" s="21">
        <v>104</v>
      </c>
    </row>
    <row r="217" spans="2:5" x14ac:dyDescent="0.2">
      <c r="B217" s="21">
        <v>10456</v>
      </c>
      <c r="C217" s="21">
        <v>10456</v>
      </c>
      <c r="D217" s="21">
        <v>10457</v>
      </c>
      <c r="E217" s="21">
        <v>104</v>
      </c>
    </row>
    <row r="218" spans="2:5" x14ac:dyDescent="0.2">
      <c r="B218" s="21">
        <v>10457</v>
      </c>
      <c r="C218" s="21">
        <v>10457</v>
      </c>
      <c r="D218" s="21">
        <v>10458</v>
      </c>
      <c r="E218" s="21">
        <v>104</v>
      </c>
    </row>
    <row r="219" spans="2:5" x14ac:dyDescent="0.2">
      <c r="B219" s="21">
        <v>10458</v>
      </c>
      <c r="C219" s="21">
        <v>10458</v>
      </c>
      <c r="D219" s="21">
        <v>10459</v>
      </c>
      <c r="E219" s="21">
        <v>104</v>
      </c>
    </row>
    <row r="220" spans="2:5" x14ac:dyDescent="0.2">
      <c r="B220" s="21" t="s">
        <v>244</v>
      </c>
    </row>
    <row r="221" spans="2:5" x14ac:dyDescent="0.2">
      <c r="B221" s="21">
        <v>10500</v>
      </c>
      <c r="C221" s="21">
        <v>10500</v>
      </c>
      <c r="D221" s="21">
        <v>10501</v>
      </c>
      <c r="E221" s="21">
        <v>105</v>
      </c>
    </row>
    <row r="222" spans="2:5" x14ac:dyDescent="0.2">
      <c r="B222" s="21">
        <v>10501</v>
      </c>
      <c r="C222" s="21">
        <v>10501</v>
      </c>
      <c r="D222" s="21">
        <v>10502</v>
      </c>
      <c r="E222" s="21">
        <v>105</v>
      </c>
    </row>
    <row r="223" spans="2:5" x14ac:dyDescent="0.2">
      <c r="B223" s="21">
        <v>10502</v>
      </c>
      <c r="C223" s="21">
        <v>10502</v>
      </c>
      <c r="D223" s="21">
        <v>10503</v>
      </c>
      <c r="E223" s="21">
        <v>105</v>
      </c>
    </row>
    <row r="224" spans="2:5" x14ac:dyDescent="0.2">
      <c r="B224" s="21">
        <v>10503</v>
      </c>
      <c r="C224" s="21">
        <v>10503</v>
      </c>
      <c r="D224" s="21">
        <v>10504</v>
      </c>
      <c r="E224" s="21">
        <v>105</v>
      </c>
    </row>
    <row r="225" spans="2:5" x14ac:dyDescent="0.2">
      <c r="B225" s="21">
        <v>10504</v>
      </c>
      <c r="C225" s="21">
        <v>10504</v>
      </c>
      <c r="D225" s="21">
        <v>10505</v>
      </c>
      <c r="E225" s="21">
        <v>105</v>
      </c>
    </row>
    <row r="226" spans="2:5" x14ac:dyDescent="0.2">
      <c r="B226" s="21">
        <v>10505</v>
      </c>
      <c r="C226" s="21">
        <v>10505</v>
      </c>
      <c r="D226" s="21">
        <v>10506</v>
      </c>
      <c r="E226" s="21">
        <v>105</v>
      </c>
    </row>
    <row r="227" spans="2:5" x14ac:dyDescent="0.2">
      <c r="B227" s="21">
        <v>10506</v>
      </c>
      <c r="C227" s="21">
        <v>10506</v>
      </c>
      <c r="D227" s="21">
        <v>10507</v>
      </c>
      <c r="E227" s="21">
        <v>105</v>
      </c>
    </row>
    <row r="228" spans="2:5" x14ac:dyDescent="0.2">
      <c r="B228" s="21">
        <v>10507</v>
      </c>
      <c r="C228" s="21">
        <v>10507</v>
      </c>
      <c r="D228" s="21">
        <v>10508</v>
      </c>
      <c r="E228" s="21">
        <v>105</v>
      </c>
    </row>
    <row r="229" spans="2:5" x14ac:dyDescent="0.2">
      <c r="B229" s="21">
        <v>10508</v>
      </c>
      <c r="C229" s="21">
        <v>10508</v>
      </c>
      <c r="D229" s="21">
        <v>10509</v>
      </c>
      <c r="E229" s="21">
        <v>105</v>
      </c>
    </row>
    <row r="230" spans="2:5" x14ac:dyDescent="0.2">
      <c r="B230" s="21">
        <v>10509</v>
      </c>
      <c r="C230" s="21">
        <v>10509</v>
      </c>
      <c r="D230" s="21">
        <v>10510</v>
      </c>
      <c r="E230" s="21">
        <v>105</v>
      </c>
    </row>
    <row r="231" spans="2:5" x14ac:dyDescent="0.2">
      <c r="B231" s="21">
        <v>10510</v>
      </c>
      <c r="C231" s="21">
        <v>10510</v>
      </c>
      <c r="D231" s="21">
        <v>10511</v>
      </c>
      <c r="E231" s="21">
        <v>105</v>
      </c>
    </row>
    <row r="232" spans="2:5" x14ac:dyDescent="0.2">
      <c r="B232" s="21">
        <v>10511</v>
      </c>
      <c r="C232" s="21">
        <v>10511</v>
      </c>
      <c r="D232" s="21">
        <v>10512</v>
      </c>
      <c r="E232" s="21">
        <v>105</v>
      </c>
    </row>
    <row r="233" spans="2:5" x14ac:dyDescent="0.2">
      <c r="B233" s="21">
        <v>10512</v>
      </c>
      <c r="C233" s="21">
        <v>10512</v>
      </c>
      <c r="D233" s="21">
        <v>10513</v>
      </c>
      <c r="E233" s="21">
        <v>105</v>
      </c>
    </row>
    <row r="234" spans="2:5" x14ac:dyDescent="0.2">
      <c r="B234" s="21">
        <v>10513</v>
      </c>
      <c r="C234" s="21">
        <v>10513</v>
      </c>
      <c r="D234" s="21">
        <v>10514</v>
      </c>
      <c r="E234" s="21">
        <v>105</v>
      </c>
    </row>
    <row r="235" spans="2:5" x14ac:dyDescent="0.2">
      <c r="B235" s="21">
        <v>10514</v>
      </c>
      <c r="C235" s="21">
        <v>10514</v>
      </c>
      <c r="D235" s="21">
        <v>10515</v>
      </c>
      <c r="E235" s="21">
        <v>105</v>
      </c>
    </row>
    <row r="236" spans="2:5" x14ac:dyDescent="0.2">
      <c r="B236" s="21">
        <v>10515</v>
      </c>
      <c r="C236" s="21">
        <v>10515</v>
      </c>
      <c r="D236" s="21">
        <v>10516</v>
      </c>
      <c r="E236" s="21">
        <v>105</v>
      </c>
    </row>
    <row r="237" spans="2:5" x14ac:dyDescent="0.2">
      <c r="B237" s="21">
        <v>10516</v>
      </c>
      <c r="C237" s="21">
        <v>10516</v>
      </c>
      <c r="D237" s="21">
        <v>10517</v>
      </c>
      <c r="E237" s="21">
        <v>105</v>
      </c>
    </row>
    <row r="238" spans="2:5" x14ac:dyDescent="0.2">
      <c r="B238" s="21">
        <v>10517</v>
      </c>
      <c r="C238" s="21">
        <v>10517</v>
      </c>
      <c r="D238" s="21">
        <v>10518</v>
      </c>
      <c r="E238" s="21">
        <v>105</v>
      </c>
    </row>
    <row r="239" spans="2:5" x14ac:dyDescent="0.2">
      <c r="B239" s="21">
        <v>10518</v>
      </c>
      <c r="C239" s="21">
        <v>10518</v>
      </c>
      <c r="D239" s="21">
        <v>10519</v>
      </c>
      <c r="E239" s="21">
        <v>105</v>
      </c>
    </row>
    <row r="240" spans="2:5" x14ac:dyDescent="0.2">
      <c r="B240" s="21">
        <v>10519</v>
      </c>
      <c r="C240" s="21">
        <v>10519</v>
      </c>
      <c r="D240" s="21">
        <v>10520</v>
      </c>
      <c r="E240" s="21">
        <v>105</v>
      </c>
    </row>
    <row r="241" spans="2:5" x14ac:dyDescent="0.2">
      <c r="B241" s="21">
        <v>10520</v>
      </c>
      <c r="C241" s="21">
        <v>10520</v>
      </c>
      <c r="D241" s="21">
        <v>10521</v>
      </c>
      <c r="E241" s="21">
        <v>105</v>
      </c>
    </row>
    <row r="242" spans="2:5" x14ac:dyDescent="0.2">
      <c r="B242" s="21">
        <v>10521</v>
      </c>
      <c r="C242" s="21">
        <v>10521</v>
      </c>
      <c r="D242" s="21">
        <v>10522</v>
      </c>
      <c r="E242" s="21">
        <v>105</v>
      </c>
    </row>
    <row r="243" spans="2:5" x14ac:dyDescent="0.2">
      <c r="B243" s="21">
        <v>10522</v>
      </c>
      <c r="C243" s="21">
        <v>10522</v>
      </c>
      <c r="D243" s="21">
        <v>10523</v>
      </c>
      <c r="E243" s="21">
        <v>105</v>
      </c>
    </row>
    <row r="244" spans="2:5" x14ac:dyDescent="0.2">
      <c r="B244" s="21">
        <v>10523</v>
      </c>
      <c r="C244" s="21">
        <v>10523</v>
      </c>
      <c r="D244" s="21">
        <v>10524</v>
      </c>
      <c r="E244" s="21">
        <v>105</v>
      </c>
    </row>
    <row r="245" spans="2:5" x14ac:dyDescent="0.2">
      <c r="B245" s="21">
        <v>10524</v>
      </c>
      <c r="C245" s="21">
        <v>10524</v>
      </c>
      <c r="D245" s="21">
        <v>10525</v>
      </c>
      <c r="E245" s="21">
        <v>105</v>
      </c>
    </row>
    <row r="246" spans="2:5" x14ac:dyDescent="0.2">
      <c r="B246" s="21">
        <v>10525</v>
      </c>
      <c r="C246" s="21">
        <v>10525</v>
      </c>
      <c r="D246" s="21">
        <v>10526</v>
      </c>
      <c r="E246" s="21">
        <v>105</v>
      </c>
    </row>
    <row r="247" spans="2:5" x14ac:dyDescent="0.2">
      <c r="B247" s="21">
        <v>10526</v>
      </c>
      <c r="C247" s="21">
        <v>10526</v>
      </c>
      <c r="D247" s="21">
        <v>10527</v>
      </c>
      <c r="E247" s="21">
        <v>105</v>
      </c>
    </row>
    <row r="248" spans="2:5" x14ac:dyDescent="0.2">
      <c r="B248" s="21">
        <v>10527</v>
      </c>
      <c r="C248" s="21">
        <v>10527</v>
      </c>
      <c r="D248" s="21">
        <v>10528</v>
      </c>
      <c r="E248" s="21">
        <v>105</v>
      </c>
    </row>
    <row r="249" spans="2:5" x14ac:dyDescent="0.2">
      <c r="B249" s="21">
        <v>10528</v>
      </c>
      <c r="C249" s="21">
        <v>10528</v>
      </c>
      <c r="D249" s="21">
        <v>10529</v>
      </c>
      <c r="E249" s="21">
        <v>105</v>
      </c>
    </row>
    <row r="250" spans="2:5" x14ac:dyDescent="0.2">
      <c r="B250" s="21">
        <v>10529</v>
      </c>
      <c r="C250" s="21">
        <v>10529</v>
      </c>
      <c r="D250" s="21">
        <v>10530</v>
      </c>
      <c r="E250" s="21">
        <v>105</v>
      </c>
    </row>
    <row r="251" spans="2:5" x14ac:dyDescent="0.2">
      <c r="B251" s="21">
        <v>10530</v>
      </c>
      <c r="C251" s="21">
        <v>10530</v>
      </c>
      <c r="D251" s="21">
        <v>10531</v>
      </c>
      <c r="E251" s="21">
        <v>105</v>
      </c>
    </row>
    <row r="252" spans="2:5" x14ac:dyDescent="0.2">
      <c r="B252" s="21">
        <v>10531</v>
      </c>
      <c r="C252" s="21">
        <v>10531</v>
      </c>
      <c r="D252" s="21">
        <v>10532</v>
      </c>
      <c r="E252" s="21">
        <v>105</v>
      </c>
    </row>
    <row r="253" spans="2:5" x14ac:dyDescent="0.2">
      <c r="B253" s="21">
        <v>10532</v>
      </c>
      <c r="C253" s="21">
        <v>10532</v>
      </c>
      <c r="D253" s="21">
        <v>10533</v>
      </c>
      <c r="E253" s="21">
        <v>105</v>
      </c>
    </row>
    <row r="254" spans="2:5" x14ac:dyDescent="0.2">
      <c r="B254" s="21">
        <v>10533</v>
      </c>
      <c r="C254" s="21">
        <v>10533</v>
      </c>
      <c r="D254" s="21">
        <v>10534</v>
      </c>
      <c r="E254" s="21">
        <v>105</v>
      </c>
    </row>
    <row r="255" spans="2:5" x14ac:dyDescent="0.2">
      <c r="B255" s="21">
        <v>10534</v>
      </c>
      <c r="C255" s="21">
        <v>10534</v>
      </c>
      <c r="D255" s="21">
        <v>10535</v>
      </c>
      <c r="E255" s="21">
        <v>105</v>
      </c>
    </row>
    <row r="256" spans="2:5" x14ac:dyDescent="0.2">
      <c r="B256" s="21">
        <v>10535</v>
      </c>
      <c r="C256" s="21">
        <v>10535</v>
      </c>
      <c r="D256" s="21">
        <v>10536</v>
      </c>
      <c r="E256" s="21">
        <v>105</v>
      </c>
    </row>
    <row r="257" spans="2:5" x14ac:dyDescent="0.2">
      <c r="B257" s="21">
        <v>10536</v>
      </c>
      <c r="C257" s="21">
        <v>10536</v>
      </c>
      <c r="D257" s="21">
        <v>10537</v>
      </c>
      <c r="E257" s="21">
        <v>105</v>
      </c>
    </row>
    <row r="258" spans="2:5" x14ac:dyDescent="0.2">
      <c r="B258" s="21">
        <v>10537</v>
      </c>
      <c r="C258" s="21">
        <v>10537</v>
      </c>
      <c r="D258" s="21">
        <v>10538</v>
      </c>
      <c r="E258" s="21">
        <v>105</v>
      </c>
    </row>
    <row r="259" spans="2:5" x14ac:dyDescent="0.2">
      <c r="B259" s="21">
        <v>10538</v>
      </c>
      <c r="C259" s="21">
        <v>10538</v>
      </c>
      <c r="D259" s="21">
        <v>10539</v>
      </c>
      <c r="E259" s="21">
        <v>105</v>
      </c>
    </row>
    <row r="260" spans="2:5" x14ac:dyDescent="0.2">
      <c r="B260" s="21">
        <v>10539</v>
      </c>
      <c r="C260" s="21">
        <v>10539</v>
      </c>
      <c r="D260" s="21">
        <v>10540</v>
      </c>
      <c r="E260" s="21">
        <v>105</v>
      </c>
    </row>
    <row r="261" spans="2:5" x14ac:dyDescent="0.2">
      <c r="B261" s="21">
        <v>10540</v>
      </c>
      <c r="C261" s="21">
        <v>10540</v>
      </c>
      <c r="D261" s="21">
        <v>10541</v>
      </c>
      <c r="E261" s="21">
        <v>105</v>
      </c>
    </row>
    <row r="262" spans="2:5" x14ac:dyDescent="0.2">
      <c r="B262" s="21">
        <v>10541</v>
      </c>
      <c r="C262" s="21">
        <v>10541</v>
      </c>
      <c r="D262" s="21">
        <v>10542</v>
      </c>
      <c r="E262" s="21">
        <v>105</v>
      </c>
    </row>
    <row r="263" spans="2:5" x14ac:dyDescent="0.2">
      <c r="B263" s="21">
        <v>10542</v>
      </c>
      <c r="C263" s="21">
        <v>10542</v>
      </c>
      <c r="D263" s="21">
        <v>10543</v>
      </c>
      <c r="E263" s="21">
        <v>105</v>
      </c>
    </row>
    <row r="264" spans="2:5" x14ac:dyDescent="0.2">
      <c r="B264" s="21">
        <v>10543</v>
      </c>
      <c r="C264" s="21">
        <v>10543</v>
      </c>
      <c r="D264" s="21">
        <v>10544</v>
      </c>
      <c r="E264" s="21">
        <v>105</v>
      </c>
    </row>
    <row r="265" spans="2:5" x14ac:dyDescent="0.2">
      <c r="B265" s="21">
        <v>10544</v>
      </c>
      <c r="C265" s="21">
        <v>10544</v>
      </c>
      <c r="D265" s="21">
        <v>10545</v>
      </c>
      <c r="E265" s="21">
        <v>105</v>
      </c>
    </row>
    <row r="266" spans="2:5" x14ac:dyDescent="0.2">
      <c r="B266" s="21">
        <v>10545</v>
      </c>
      <c r="C266" s="21">
        <v>10545</v>
      </c>
      <c r="D266" s="21">
        <v>10546</v>
      </c>
      <c r="E266" s="21">
        <v>105</v>
      </c>
    </row>
    <row r="267" spans="2:5" x14ac:dyDescent="0.2">
      <c r="B267" s="21">
        <v>10546</v>
      </c>
      <c r="C267" s="21">
        <v>10546</v>
      </c>
      <c r="D267" s="21">
        <v>10547</v>
      </c>
      <c r="E267" s="21">
        <v>105</v>
      </c>
    </row>
    <row r="268" spans="2:5" x14ac:dyDescent="0.2">
      <c r="B268" s="21">
        <v>10547</v>
      </c>
      <c r="C268" s="21">
        <v>10547</v>
      </c>
      <c r="D268" s="21">
        <v>10548</v>
      </c>
      <c r="E268" s="21">
        <v>105</v>
      </c>
    </row>
    <row r="269" spans="2:5" x14ac:dyDescent="0.2">
      <c r="B269" s="21">
        <v>10548</v>
      </c>
      <c r="C269" s="21">
        <v>10548</v>
      </c>
      <c r="D269" s="21">
        <v>10549</v>
      </c>
      <c r="E269" s="21">
        <v>105</v>
      </c>
    </row>
    <row r="270" spans="2:5" x14ac:dyDescent="0.2">
      <c r="B270" s="21">
        <v>10549</v>
      </c>
      <c r="C270" s="21">
        <v>10549</v>
      </c>
      <c r="D270" s="21">
        <v>10550</v>
      </c>
      <c r="E270" s="21">
        <v>105</v>
      </c>
    </row>
    <row r="271" spans="2:5" x14ac:dyDescent="0.2">
      <c r="B271" s="21">
        <v>10550</v>
      </c>
      <c r="C271" s="21">
        <v>10550</v>
      </c>
      <c r="D271" s="21">
        <v>10551</v>
      </c>
      <c r="E271" s="21">
        <v>105</v>
      </c>
    </row>
    <row r="272" spans="2:5" x14ac:dyDescent="0.2">
      <c r="B272" s="21">
        <v>10551</v>
      </c>
      <c r="C272" s="21">
        <v>10551</v>
      </c>
      <c r="D272" s="21">
        <v>10552</v>
      </c>
      <c r="E272" s="21">
        <v>105</v>
      </c>
    </row>
    <row r="273" spans="2:5" x14ac:dyDescent="0.2">
      <c r="B273" s="21">
        <v>10552</v>
      </c>
      <c r="C273" s="21">
        <v>10552</v>
      </c>
      <c r="D273" s="21">
        <v>10553</v>
      </c>
      <c r="E273" s="21">
        <v>105</v>
      </c>
    </row>
    <row r="274" spans="2:5" x14ac:dyDescent="0.2">
      <c r="B274" s="21">
        <v>10553</v>
      </c>
      <c r="C274" s="21">
        <v>10553</v>
      </c>
      <c r="D274" s="21">
        <v>10554</v>
      </c>
      <c r="E274" s="21">
        <v>105</v>
      </c>
    </row>
    <row r="275" spans="2:5" x14ac:dyDescent="0.2">
      <c r="B275" s="21">
        <v>10554</v>
      </c>
      <c r="C275" s="21">
        <v>10554</v>
      </c>
      <c r="D275" s="21">
        <v>10555</v>
      </c>
      <c r="E275" s="21">
        <v>105</v>
      </c>
    </row>
    <row r="276" spans="2:5" x14ac:dyDescent="0.2">
      <c r="B276" s="21">
        <v>10555</v>
      </c>
      <c r="C276" s="21">
        <v>10555</v>
      </c>
      <c r="D276" s="21">
        <v>10556</v>
      </c>
      <c r="E276" s="21">
        <v>105</v>
      </c>
    </row>
    <row r="277" spans="2:5" x14ac:dyDescent="0.2">
      <c r="B277" s="21">
        <v>10556</v>
      </c>
      <c r="C277" s="21">
        <v>10556</v>
      </c>
      <c r="D277" s="21">
        <v>10557</v>
      </c>
      <c r="E277" s="21">
        <v>105</v>
      </c>
    </row>
    <row r="278" spans="2:5" x14ac:dyDescent="0.2">
      <c r="B278" s="21" t="s">
        <v>245</v>
      </c>
    </row>
    <row r="279" spans="2:5" x14ac:dyDescent="0.2">
      <c r="B279" s="21">
        <v>10600</v>
      </c>
      <c r="C279" s="21">
        <v>10600</v>
      </c>
      <c r="D279" s="21">
        <v>10601</v>
      </c>
      <c r="E279" s="21">
        <v>106</v>
      </c>
    </row>
    <row r="280" spans="2:5" x14ac:dyDescent="0.2">
      <c r="B280" s="21">
        <v>10601</v>
      </c>
      <c r="C280" s="21">
        <v>10601</v>
      </c>
      <c r="D280" s="21">
        <v>10602</v>
      </c>
      <c r="E280" s="21">
        <v>106</v>
      </c>
    </row>
    <row r="281" spans="2:5" x14ac:dyDescent="0.2">
      <c r="B281" s="21">
        <v>10602</v>
      </c>
      <c r="C281" s="21">
        <v>10602</v>
      </c>
      <c r="D281" s="21">
        <v>10603</v>
      </c>
      <c r="E281" s="21">
        <v>106</v>
      </c>
    </row>
    <row r="282" spans="2:5" x14ac:dyDescent="0.2">
      <c r="B282" s="21">
        <v>10603</v>
      </c>
      <c r="C282" s="21">
        <v>10603</v>
      </c>
      <c r="D282" s="21">
        <v>10604</v>
      </c>
      <c r="E282" s="21">
        <v>106</v>
      </c>
    </row>
    <row r="283" spans="2:5" x14ac:dyDescent="0.2">
      <c r="B283" s="21">
        <v>10604</v>
      </c>
      <c r="C283" s="21">
        <v>10604</v>
      </c>
      <c r="D283" s="21">
        <v>10605</v>
      </c>
      <c r="E283" s="21">
        <v>106</v>
      </c>
    </row>
    <row r="284" spans="2:5" x14ac:dyDescent="0.2">
      <c r="B284" s="21">
        <v>10605</v>
      </c>
      <c r="C284" s="21">
        <v>10605</v>
      </c>
      <c r="D284" s="21">
        <v>10606</v>
      </c>
      <c r="E284" s="21">
        <v>106</v>
      </c>
    </row>
    <row r="285" spans="2:5" x14ac:dyDescent="0.2">
      <c r="B285" s="21">
        <v>10606</v>
      </c>
      <c r="C285" s="21">
        <v>10606</v>
      </c>
      <c r="D285" s="21">
        <v>10607</v>
      </c>
      <c r="E285" s="21">
        <v>106</v>
      </c>
    </row>
    <row r="286" spans="2:5" x14ac:dyDescent="0.2">
      <c r="B286" s="21">
        <v>10607</v>
      </c>
      <c r="C286" s="21">
        <v>10607</v>
      </c>
      <c r="D286" s="21">
        <v>10608</v>
      </c>
      <c r="E286" s="21">
        <v>106</v>
      </c>
    </row>
    <row r="287" spans="2:5" x14ac:dyDescent="0.2">
      <c r="B287" s="21">
        <v>10608</v>
      </c>
      <c r="C287" s="21">
        <v>10608</v>
      </c>
      <c r="D287" s="21">
        <v>10609</v>
      </c>
      <c r="E287" s="21">
        <v>106</v>
      </c>
    </row>
    <row r="288" spans="2:5" x14ac:dyDescent="0.2">
      <c r="B288" s="21">
        <v>10609</v>
      </c>
      <c r="C288" s="21">
        <v>10609</v>
      </c>
      <c r="D288" s="21">
        <v>10610</v>
      </c>
      <c r="E288" s="21">
        <v>106</v>
      </c>
    </row>
    <row r="289" spans="2:5" x14ac:dyDescent="0.2">
      <c r="B289" s="21">
        <v>10610</v>
      </c>
      <c r="C289" s="21">
        <v>10610</v>
      </c>
      <c r="D289" s="21">
        <v>10611</v>
      </c>
      <c r="E289" s="21">
        <v>106</v>
      </c>
    </row>
    <row r="290" spans="2:5" x14ac:dyDescent="0.2">
      <c r="B290" s="21">
        <v>10611</v>
      </c>
      <c r="C290" s="21">
        <v>10611</v>
      </c>
      <c r="D290" s="21">
        <v>10612</v>
      </c>
      <c r="E290" s="21">
        <v>106</v>
      </c>
    </row>
    <row r="291" spans="2:5" x14ac:dyDescent="0.2">
      <c r="B291" s="21">
        <v>10612</v>
      </c>
      <c r="C291" s="21">
        <v>10612</v>
      </c>
      <c r="D291" s="21">
        <v>10613</v>
      </c>
      <c r="E291" s="21">
        <v>106</v>
      </c>
    </row>
    <row r="292" spans="2:5" x14ac:dyDescent="0.2">
      <c r="B292" s="21">
        <v>10613</v>
      </c>
      <c r="C292" s="21">
        <v>10613</v>
      </c>
      <c r="D292" s="21">
        <v>10614</v>
      </c>
      <c r="E292" s="21">
        <v>106</v>
      </c>
    </row>
    <row r="293" spans="2:5" x14ac:dyDescent="0.2">
      <c r="B293" s="21">
        <v>10614</v>
      </c>
      <c r="C293" s="21">
        <v>10614</v>
      </c>
      <c r="D293" s="21">
        <v>10615</v>
      </c>
      <c r="E293" s="21">
        <v>106</v>
      </c>
    </row>
    <row r="294" spans="2:5" x14ac:dyDescent="0.2">
      <c r="B294" s="21">
        <v>10615</v>
      </c>
      <c r="C294" s="21">
        <v>10615</v>
      </c>
      <c r="D294" s="21">
        <v>10616</v>
      </c>
      <c r="E294" s="21">
        <v>106</v>
      </c>
    </row>
    <row r="295" spans="2:5" x14ac:dyDescent="0.2">
      <c r="B295" s="21">
        <v>10616</v>
      </c>
      <c r="C295" s="21">
        <v>10616</v>
      </c>
      <c r="D295" s="21">
        <v>10617</v>
      </c>
      <c r="E295" s="21">
        <v>106</v>
      </c>
    </row>
    <row r="296" spans="2:5" x14ac:dyDescent="0.2">
      <c r="B296" s="21">
        <v>10617</v>
      </c>
      <c r="C296" s="21">
        <v>10617</v>
      </c>
      <c r="D296" s="21">
        <v>10618</v>
      </c>
      <c r="E296" s="21">
        <v>106</v>
      </c>
    </row>
    <row r="297" spans="2:5" x14ac:dyDescent="0.2">
      <c r="B297" s="21">
        <v>10618</v>
      </c>
      <c r="C297" s="21">
        <v>10618</v>
      </c>
      <c r="D297" s="21">
        <v>10619</v>
      </c>
      <c r="E297" s="21">
        <v>106</v>
      </c>
    </row>
    <row r="298" spans="2:5" x14ac:dyDescent="0.2">
      <c r="B298" s="21">
        <v>10619</v>
      </c>
      <c r="C298" s="21">
        <v>10619</v>
      </c>
      <c r="D298" s="21">
        <v>10620</v>
      </c>
      <c r="E298" s="21">
        <v>106</v>
      </c>
    </row>
    <row r="299" spans="2:5" x14ac:dyDescent="0.2">
      <c r="B299" s="21">
        <v>10620</v>
      </c>
      <c r="C299" s="21">
        <v>10620</v>
      </c>
      <c r="D299" s="21">
        <v>10621</v>
      </c>
      <c r="E299" s="21">
        <v>106</v>
      </c>
    </row>
    <row r="300" spans="2:5" x14ac:dyDescent="0.2">
      <c r="B300" s="21">
        <v>10621</v>
      </c>
      <c r="C300" s="21">
        <v>10621</v>
      </c>
      <c r="D300" s="21">
        <v>10622</v>
      </c>
      <c r="E300" s="21">
        <v>106</v>
      </c>
    </row>
    <row r="301" spans="2:5" x14ac:dyDescent="0.2">
      <c r="B301" s="21">
        <v>10622</v>
      </c>
      <c r="C301" s="21">
        <v>10622</v>
      </c>
      <c r="D301" s="21">
        <v>10623</v>
      </c>
      <c r="E301" s="21">
        <v>106</v>
      </c>
    </row>
    <row r="302" spans="2:5" x14ac:dyDescent="0.2">
      <c r="B302" s="21">
        <v>10623</v>
      </c>
      <c r="C302" s="21">
        <v>10623</v>
      </c>
      <c r="D302" s="21">
        <v>10624</v>
      </c>
      <c r="E302" s="21">
        <v>106</v>
      </c>
    </row>
    <row r="303" spans="2:5" x14ac:dyDescent="0.2">
      <c r="B303" s="21">
        <v>10624</v>
      </c>
      <c r="C303" s="21">
        <v>10624</v>
      </c>
      <c r="D303" s="21">
        <v>10625</v>
      </c>
      <c r="E303" s="21">
        <v>106</v>
      </c>
    </row>
    <row r="304" spans="2:5" x14ac:dyDescent="0.2">
      <c r="B304" s="21">
        <v>10625</v>
      </c>
      <c r="C304" s="21">
        <v>10625</v>
      </c>
      <c r="D304" s="21">
        <v>10626</v>
      </c>
      <c r="E304" s="21">
        <v>106</v>
      </c>
    </row>
    <row r="305" spans="2:5" x14ac:dyDescent="0.2">
      <c r="B305" s="21">
        <v>10626</v>
      </c>
      <c r="C305" s="21">
        <v>10626</v>
      </c>
      <c r="D305" s="21">
        <v>10627</v>
      </c>
      <c r="E305" s="21">
        <v>106</v>
      </c>
    </row>
    <row r="306" spans="2:5" x14ac:dyDescent="0.2">
      <c r="B306" s="21">
        <v>10627</v>
      </c>
      <c r="C306" s="21">
        <v>10627</v>
      </c>
      <c r="D306" s="21">
        <v>10628</v>
      </c>
      <c r="E306" s="21">
        <v>106</v>
      </c>
    </row>
    <row r="307" spans="2:5" x14ac:dyDescent="0.2">
      <c r="B307" s="21">
        <v>10628</v>
      </c>
      <c r="C307" s="21">
        <v>10628</v>
      </c>
      <c r="D307" s="21">
        <v>10629</v>
      </c>
      <c r="E307" s="21">
        <v>106</v>
      </c>
    </row>
    <row r="308" spans="2:5" x14ac:dyDescent="0.2">
      <c r="B308" s="21">
        <v>10629</v>
      </c>
      <c r="C308" s="21">
        <v>10629</v>
      </c>
      <c r="D308" s="21">
        <v>10630</v>
      </c>
      <c r="E308" s="21">
        <v>106</v>
      </c>
    </row>
    <row r="309" spans="2:5" x14ac:dyDescent="0.2">
      <c r="B309" s="21">
        <v>10630</v>
      </c>
      <c r="C309" s="21">
        <v>10630</v>
      </c>
      <c r="D309" s="21">
        <v>10631</v>
      </c>
      <c r="E309" s="21">
        <v>106</v>
      </c>
    </row>
    <row r="310" spans="2:5" x14ac:dyDescent="0.2">
      <c r="B310" s="21">
        <v>10631</v>
      </c>
      <c r="C310" s="21">
        <v>10631</v>
      </c>
      <c r="D310" s="21">
        <v>10632</v>
      </c>
      <c r="E310" s="21">
        <v>106</v>
      </c>
    </row>
    <row r="311" spans="2:5" x14ac:dyDescent="0.2">
      <c r="B311" s="21">
        <v>10632</v>
      </c>
      <c r="C311" s="21">
        <v>10632</v>
      </c>
      <c r="D311" s="21">
        <v>10633</v>
      </c>
      <c r="E311" s="21">
        <v>106</v>
      </c>
    </row>
    <row r="312" spans="2:5" x14ac:dyDescent="0.2">
      <c r="B312" s="21">
        <v>10633</v>
      </c>
      <c r="C312" s="21">
        <v>10633</v>
      </c>
      <c r="D312" s="21">
        <v>10634</v>
      </c>
      <c r="E312" s="21">
        <v>106</v>
      </c>
    </row>
    <row r="313" spans="2:5" x14ac:dyDescent="0.2">
      <c r="B313" s="21">
        <v>10634</v>
      </c>
      <c r="C313" s="21">
        <v>10634</v>
      </c>
      <c r="D313" s="21">
        <v>10635</v>
      </c>
      <c r="E313" s="21">
        <v>106</v>
      </c>
    </row>
    <row r="314" spans="2:5" x14ac:dyDescent="0.2">
      <c r="B314" s="21">
        <v>10635</v>
      </c>
      <c r="C314" s="21">
        <v>10635</v>
      </c>
      <c r="D314" s="21">
        <v>10636</v>
      </c>
      <c r="E314" s="21">
        <v>106</v>
      </c>
    </row>
    <row r="315" spans="2:5" x14ac:dyDescent="0.2">
      <c r="B315" s="21">
        <v>10636</v>
      </c>
      <c r="C315" s="21">
        <v>10636</v>
      </c>
      <c r="D315" s="21">
        <v>10637</v>
      </c>
      <c r="E315" s="21">
        <v>106</v>
      </c>
    </row>
    <row r="316" spans="2:5" x14ac:dyDescent="0.2">
      <c r="B316" s="21">
        <v>10637</v>
      </c>
      <c r="C316" s="21">
        <v>10637</v>
      </c>
      <c r="D316" s="21">
        <v>10638</v>
      </c>
      <c r="E316" s="21">
        <v>106</v>
      </c>
    </row>
    <row r="317" spans="2:5" x14ac:dyDescent="0.2">
      <c r="B317" s="21">
        <v>10638</v>
      </c>
      <c r="C317" s="21">
        <v>10638</v>
      </c>
      <c r="D317" s="21">
        <v>10639</v>
      </c>
      <c r="E317" s="21">
        <v>106</v>
      </c>
    </row>
    <row r="318" spans="2:5" x14ac:dyDescent="0.2">
      <c r="B318" s="21">
        <v>10639</v>
      </c>
      <c r="C318" s="21">
        <v>10639</v>
      </c>
      <c r="D318" s="21">
        <v>10640</v>
      </c>
      <c r="E318" s="21">
        <v>106</v>
      </c>
    </row>
    <row r="319" spans="2:5" x14ac:dyDescent="0.2">
      <c r="B319" s="21">
        <v>10640</v>
      </c>
      <c r="C319" s="21">
        <v>10640</v>
      </c>
      <c r="D319" s="21">
        <v>10641</v>
      </c>
      <c r="E319" s="21">
        <v>106</v>
      </c>
    </row>
    <row r="320" spans="2:5" x14ac:dyDescent="0.2">
      <c r="B320" s="21">
        <v>10641</v>
      </c>
      <c r="C320" s="21">
        <v>10641</v>
      </c>
      <c r="D320" s="21">
        <v>10642</v>
      </c>
      <c r="E320" s="21">
        <v>106</v>
      </c>
    </row>
    <row r="321" spans="2:5" x14ac:dyDescent="0.2">
      <c r="B321" s="21">
        <v>10642</v>
      </c>
      <c r="C321" s="21">
        <v>10642</v>
      </c>
      <c r="D321" s="21">
        <v>10643</v>
      </c>
      <c r="E321" s="21">
        <v>106</v>
      </c>
    </row>
    <row r="322" spans="2:5" x14ac:dyDescent="0.2">
      <c r="B322" s="21">
        <v>10643</v>
      </c>
      <c r="C322" s="21">
        <v>10643</v>
      </c>
      <c r="D322" s="21">
        <v>10644</v>
      </c>
      <c r="E322" s="21">
        <v>106</v>
      </c>
    </row>
    <row r="323" spans="2:5" x14ac:dyDescent="0.2">
      <c r="B323" s="21">
        <v>10644</v>
      </c>
      <c r="C323" s="21">
        <v>10644</v>
      </c>
      <c r="D323" s="21">
        <v>10645</v>
      </c>
      <c r="E323" s="21">
        <v>106</v>
      </c>
    </row>
    <row r="324" spans="2:5" x14ac:dyDescent="0.2">
      <c r="B324" s="21">
        <v>10645</v>
      </c>
      <c r="C324" s="21">
        <v>10645</v>
      </c>
      <c r="D324" s="21">
        <v>10646</v>
      </c>
      <c r="E324" s="21">
        <v>106</v>
      </c>
    </row>
    <row r="325" spans="2:5" x14ac:dyDescent="0.2">
      <c r="B325" s="21">
        <v>10646</v>
      </c>
      <c r="C325" s="21">
        <v>10646</v>
      </c>
      <c r="D325" s="21">
        <v>10647</v>
      </c>
      <c r="E325" s="21">
        <v>106</v>
      </c>
    </row>
    <row r="326" spans="2:5" x14ac:dyDescent="0.2">
      <c r="B326" s="21">
        <v>10647</v>
      </c>
      <c r="C326" s="21">
        <v>10647</v>
      </c>
      <c r="D326" s="21">
        <v>10648</v>
      </c>
      <c r="E326" s="21">
        <v>106</v>
      </c>
    </row>
    <row r="327" spans="2:5" x14ac:dyDescent="0.2">
      <c r="B327" s="21">
        <v>10648</v>
      </c>
      <c r="C327" s="21">
        <v>10648</v>
      </c>
      <c r="D327" s="21">
        <v>10649</v>
      </c>
      <c r="E327" s="21">
        <v>106</v>
      </c>
    </row>
    <row r="328" spans="2:5" x14ac:dyDescent="0.2">
      <c r="B328" s="21">
        <v>10649</v>
      </c>
      <c r="C328" s="21">
        <v>10649</v>
      </c>
      <c r="D328" s="21">
        <v>10650</v>
      </c>
      <c r="E328" s="21">
        <v>106</v>
      </c>
    </row>
    <row r="329" spans="2:5" x14ac:dyDescent="0.2">
      <c r="B329" s="21">
        <v>10650</v>
      </c>
      <c r="C329" s="21">
        <v>10650</v>
      </c>
      <c r="D329" s="21">
        <v>10651</v>
      </c>
      <c r="E329" s="21">
        <v>106</v>
      </c>
    </row>
    <row r="330" spans="2:5" x14ac:dyDescent="0.2">
      <c r="B330" s="21">
        <v>10651</v>
      </c>
      <c r="C330" s="21">
        <v>10651</v>
      </c>
      <c r="D330" s="21">
        <v>10652</v>
      </c>
      <c r="E330" s="21">
        <v>106</v>
      </c>
    </row>
    <row r="331" spans="2:5" x14ac:dyDescent="0.2">
      <c r="B331" s="21">
        <v>10652</v>
      </c>
      <c r="C331" s="21">
        <v>10652</v>
      </c>
      <c r="D331" s="21">
        <v>10653</v>
      </c>
      <c r="E331" s="21">
        <v>106</v>
      </c>
    </row>
    <row r="332" spans="2:5" x14ac:dyDescent="0.2">
      <c r="B332" s="21">
        <v>10653</v>
      </c>
      <c r="C332" s="21">
        <v>10653</v>
      </c>
      <c r="D332" s="21">
        <v>10654</v>
      </c>
      <c r="E332" s="21">
        <v>106</v>
      </c>
    </row>
    <row r="333" spans="2:5" x14ac:dyDescent="0.2">
      <c r="B333" s="21">
        <v>10654</v>
      </c>
      <c r="C333" s="21">
        <v>10654</v>
      </c>
      <c r="D333" s="21">
        <v>10655</v>
      </c>
      <c r="E333" s="21">
        <v>106</v>
      </c>
    </row>
    <row r="334" spans="2:5" x14ac:dyDescent="0.2">
      <c r="B334" s="21">
        <v>10655</v>
      </c>
      <c r="C334" s="21">
        <v>10655</v>
      </c>
      <c r="D334" s="21">
        <v>10656</v>
      </c>
      <c r="E334" s="21">
        <v>106</v>
      </c>
    </row>
    <row r="335" spans="2:5" x14ac:dyDescent="0.2">
      <c r="B335" s="21">
        <v>10656</v>
      </c>
      <c r="C335" s="21">
        <v>10656</v>
      </c>
      <c r="D335" s="21">
        <v>10657</v>
      </c>
      <c r="E335" s="21">
        <v>106</v>
      </c>
    </row>
    <row r="336" spans="2:5" x14ac:dyDescent="0.2">
      <c r="B336" s="21">
        <v>10657</v>
      </c>
      <c r="C336" s="21">
        <v>10657</v>
      </c>
      <c r="D336" s="21">
        <v>10658</v>
      </c>
      <c r="E336" s="21">
        <v>106</v>
      </c>
    </row>
    <row r="337" spans="2:5" x14ac:dyDescent="0.2">
      <c r="B337" s="21">
        <v>10658</v>
      </c>
      <c r="C337" s="21">
        <v>10658</v>
      </c>
      <c r="D337" s="21">
        <v>10659</v>
      </c>
      <c r="E337" s="21">
        <v>106</v>
      </c>
    </row>
    <row r="338" spans="2:5" x14ac:dyDescent="0.2">
      <c r="B338" s="21">
        <v>10659</v>
      </c>
      <c r="C338" s="21">
        <v>10659</v>
      </c>
      <c r="D338" s="21">
        <v>10660</v>
      </c>
      <c r="E338" s="21">
        <v>106</v>
      </c>
    </row>
    <row r="339" spans="2:5" x14ac:dyDescent="0.2">
      <c r="B339" s="21">
        <v>10660</v>
      </c>
      <c r="C339" s="21">
        <v>10660</v>
      </c>
      <c r="D339" s="21">
        <v>10661</v>
      </c>
      <c r="E339" s="21">
        <v>106</v>
      </c>
    </row>
    <row r="340" spans="2:5" x14ac:dyDescent="0.2">
      <c r="B340" s="21" t="s">
        <v>246</v>
      </c>
    </row>
    <row r="341" spans="2:5" x14ac:dyDescent="0.2">
      <c r="B341" s="21">
        <v>10700</v>
      </c>
      <c r="C341" s="21">
        <v>10700</v>
      </c>
      <c r="D341" s="21">
        <v>10701</v>
      </c>
      <c r="E341" s="21">
        <v>107</v>
      </c>
    </row>
    <row r="342" spans="2:5" x14ac:dyDescent="0.2">
      <c r="B342" s="21">
        <v>10701</v>
      </c>
      <c r="C342" s="21">
        <v>10701</v>
      </c>
      <c r="D342" s="21">
        <v>10702</v>
      </c>
      <c r="E342" s="21">
        <v>107</v>
      </c>
    </row>
    <row r="343" spans="2:5" x14ac:dyDescent="0.2">
      <c r="B343" s="21">
        <v>10702</v>
      </c>
      <c r="C343" s="21">
        <v>10702</v>
      </c>
      <c r="D343" s="21">
        <v>10703</v>
      </c>
      <c r="E343" s="21">
        <v>107</v>
      </c>
    </row>
    <row r="344" spans="2:5" x14ac:dyDescent="0.2">
      <c r="B344" s="21">
        <v>10703</v>
      </c>
      <c r="C344" s="21">
        <v>10703</v>
      </c>
      <c r="D344" s="21">
        <v>10704</v>
      </c>
      <c r="E344" s="21">
        <v>107</v>
      </c>
    </row>
    <row r="345" spans="2:5" x14ac:dyDescent="0.2">
      <c r="B345" s="21">
        <v>10704</v>
      </c>
      <c r="C345" s="21">
        <v>10704</v>
      </c>
      <c r="D345" s="21">
        <v>10705</v>
      </c>
      <c r="E345" s="21">
        <v>107</v>
      </c>
    </row>
    <row r="346" spans="2:5" x14ac:dyDescent="0.2">
      <c r="B346" s="21">
        <v>10705</v>
      </c>
      <c r="C346" s="21">
        <v>10705</v>
      </c>
      <c r="D346" s="21">
        <v>10706</v>
      </c>
      <c r="E346" s="21">
        <v>107</v>
      </c>
    </row>
    <row r="347" spans="2:5" x14ac:dyDescent="0.2">
      <c r="B347" s="21">
        <v>10706</v>
      </c>
      <c r="C347" s="21">
        <v>10706</v>
      </c>
      <c r="D347" s="21">
        <v>10707</v>
      </c>
      <c r="E347" s="21">
        <v>107</v>
      </c>
    </row>
    <row r="348" spans="2:5" x14ac:dyDescent="0.2">
      <c r="B348" s="21">
        <v>10707</v>
      </c>
      <c r="C348" s="21">
        <v>10707</v>
      </c>
      <c r="D348" s="21">
        <v>10708</v>
      </c>
      <c r="E348" s="21">
        <v>107</v>
      </c>
    </row>
    <row r="349" spans="2:5" x14ac:dyDescent="0.2">
      <c r="B349" s="21">
        <v>10708</v>
      </c>
      <c r="C349" s="21">
        <v>10708</v>
      </c>
      <c r="D349" s="21">
        <v>10709</v>
      </c>
      <c r="E349" s="21">
        <v>107</v>
      </c>
    </row>
    <row r="350" spans="2:5" x14ac:dyDescent="0.2">
      <c r="B350" s="21">
        <v>10709</v>
      </c>
      <c r="C350" s="21">
        <v>10709</v>
      </c>
      <c r="D350" s="21">
        <v>10710</v>
      </c>
      <c r="E350" s="21">
        <v>107</v>
      </c>
    </row>
    <row r="351" spans="2:5" x14ac:dyDescent="0.2">
      <c r="B351" s="21">
        <v>10710</v>
      </c>
      <c r="C351" s="21">
        <v>10710</v>
      </c>
      <c r="D351" s="21">
        <v>10711</v>
      </c>
      <c r="E351" s="21">
        <v>107</v>
      </c>
    </row>
    <row r="352" spans="2:5" x14ac:dyDescent="0.2">
      <c r="B352" s="21">
        <v>10711</v>
      </c>
      <c r="C352" s="21">
        <v>10711</v>
      </c>
      <c r="D352" s="21">
        <v>10712</v>
      </c>
      <c r="E352" s="21">
        <v>107</v>
      </c>
    </row>
    <row r="353" spans="2:5" x14ac:dyDescent="0.2">
      <c r="B353" s="21">
        <v>10712</v>
      </c>
      <c r="C353" s="21">
        <v>10712</v>
      </c>
      <c r="D353" s="21">
        <v>10713</v>
      </c>
      <c r="E353" s="21">
        <v>107</v>
      </c>
    </row>
    <row r="354" spans="2:5" x14ac:dyDescent="0.2">
      <c r="B354" s="21">
        <v>10713</v>
      </c>
      <c r="C354" s="21">
        <v>10713</v>
      </c>
      <c r="D354" s="21">
        <v>10714</v>
      </c>
      <c r="E354" s="21">
        <v>107</v>
      </c>
    </row>
    <row r="355" spans="2:5" x14ac:dyDescent="0.2">
      <c r="B355" s="21">
        <v>10714</v>
      </c>
      <c r="C355" s="21">
        <v>10714</v>
      </c>
      <c r="D355" s="21">
        <v>10715</v>
      </c>
      <c r="E355" s="21">
        <v>107</v>
      </c>
    </row>
    <row r="356" spans="2:5" x14ac:dyDescent="0.2">
      <c r="B356" s="21">
        <v>10715</v>
      </c>
      <c r="C356" s="21">
        <v>10715</v>
      </c>
      <c r="D356" s="21">
        <v>10716</v>
      </c>
      <c r="E356" s="21">
        <v>107</v>
      </c>
    </row>
    <row r="357" spans="2:5" x14ac:dyDescent="0.2">
      <c r="B357" s="21">
        <v>10716</v>
      </c>
      <c r="C357" s="21">
        <v>10716</v>
      </c>
      <c r="D357" s="21">
        <v>10717</v>
      </c>
      <c r="E357" s="21">
        <v>107</v>
      </c>
    </row>
    <row r="358" spans="2:5" x14ac:dyDescent="0.2">
      <c r="B358" s="21">
        <v>10717</v>
      </c>
      <c r="C358" s="21">
        <v>10717</v>
      </c>
      <c r="D358" s="21">
        <v>10718</v>
      </c>
      <c r="E358" s="21">
        <v>107</v>
      </c>
    </row>
    <row r="359" spans="2:5" x14ac:dyDescent="0.2">
      <c r="B359" s="21">
        <v>10718</v>
      </c>
      <c r="C359" s="21">
        <v>10718</v>
      </c>
      <c r="D359" s="21">
        <v>10719</v>
      </c>
      <c r="E359" s="21">
        <v>107</v>
      </c>
    </row>
    <row r="360" spans="2:5" x14ac:dyDescent="0.2">
      <c r="B360" s="21">
        <v>10719</v>
      </c>
      <c r="C360" s="21">
        <v>10719</v>
      </c>
      <c r="D360" s="21">
        <v>10720</v>
      </c>
      <c r="E360" s="21">
        <v>107</v>
      </c>
    </row>
    <row r="361" spans="2:5" x14ac:dyDescent="0.2">
      <c r="B361" s="21">
        <v>10720</v>
      </c>
      <c r="C361" s="21">
        <v>10720</v>
      </c>
      <c r="D361" s="21">
        <v>10721</v>
      </c>
      <c r="E361" s="21">
        <v>107</v>
      </c>
    </row>
    <row r="362" spans="2:5" x14ac:dyDescent="0.2">
      <c r="B362" s="21">
        <v>10721</v>
      </c>
      <c r="C362" s="21">
        <v>10721</v>
      </c>
      <c r="D362" s="21">
        <v>10722</v>
      </c>
      <c r="E362" s="21">
        <v>107</v>
      </c>
    </row>
    <row r="363" spans="2:5" x14ac:dyDescent="0.2">
      <c r="B363" s="21">
        <v>10722</v>
      </c>
      <c r="C363" s="21">
        <v>10722</v>
      </c>
      <c r="D363" s="21">
        <v>10723</v>
      </c>
      <c r="E363" s="21">
        <v>107</v>
      </c>
    </row>
    <row r="364" spans="2:5" x14ac:dyDescent="0.2">
      <c r="B364" s="21">
        <v>10723</v>
      </c>
      <c r="C364" s="21">
        <v>10723</v>
      </c>
      <c r="D364" s="21">
        <v>10724</v>
      </c>
      <c r="E364" s="21">
        <v>107</v>
      </c>
    </row>
    <row r="365" spans="2:5" x14ac:dyDescent="0.2">
      <c r="B365" s="21">
        <v>10724</v>
      </c>
      <c r="C365" s="21">
        <v>10724</v>
      </c>
      <c r="D365" s="21">
        <v>10725</v>
      </c>
      <c r="E365" s="21">
        <v>107</v>
      </c>
    </row>
    <row r="366" spans="2:5" x14ac:dyDescent="0.2">
      <c r="B366" s="21">
        <v>10725</v>
      </c>
      <c r="C366" s="21">
        <v>10725</v>
      </c>
      <c r="D366" s="21">
        <v>10726</v>
      </c>
      <c r="E366" s="21">
        <v>107</v>
      </c>
    </row>
    <row r="367" spans="2:5" x14ac:dyDescent="0.2">
      <c r="B367" s="21">
        <v>10726</v>
      </c>
      <c r="C367" s="21">
        <v>10726</v>
      </c>
      <c r="D367" s="21">
        <v>10727</v>
      </c>
      <c r="E367" s="21">
        <v>107</v>
      </c>
    </row>
    <row r="368" spans="2:5" x14ac:dyDescent="0.2">
      <c r="B368" s="21">
        <v>10727</v>
      </c>
      <c r="C368" s="21">
        <v>10727</v>
      </c>
      <c r="D368" s="21">
        <v>10728</v>
      </c>
      <c r="E368" s="21">
        <v>107</v>
      </c>
    </row>
    <row r="369" spans="2:5" x14ac:dyDescent="0.2">
      <c r="B369" s="21">
        <v>10728</v>
      </c>
      <c r="C369" s="21">
        <v>10728</v>
      </c>
      <c r="D369" s="21">
        <v>10729</v>
      </c>
      <c r="E369" s="21">
        <v>107</v>
      </c>
    </row>
    <row r="370" spans="2:5" x14ac:dyDescent="0.2">
      <c r="B370" s="21">
        <v>10729</v>
      </c>
      <c r="C370" s="21">
        <v>10729</v>
      </c>
      <c r="D370" s="21">
        <v>10730</v>
      </c>
      <c r="E370" s="21">
        <v>107</v>
      </c>
    </row>
    <row r="371" spans="2:5" x14ac:dyDescent="0.2">
      <c r="B371" s="21">
        <v>10730</v>
      </c>
      <c r="C371" s="21">
        <v>10730</v>
      </c>
      <c r="D371" s="21">
        <v>10731</v>
      </c>
      <c r="E371" s="21">
        <v>107</v>
      </c>
    </row>
    <row r="372" spans="2:5" x14ac:dyDescent="0.2">
      <c r="B372" s="21">
        <v>10731</v>
      </c>
      <c r="C372" s="21">
        <v>10731</v>
      </c>
      <c r="D372" s="21">
        <v>10732</v>
      </c>
      <c r="E372" s="21">
        <v>107</v>
      </c>
    </row>
    <row r="373" spans="2:5" x14ac:dyDescent="0.2">
      <c r="B373" s="21">
        <v>10732</v>
      </c>
      <c r="C373" s="21">
        <v>10732</v>
      </c>
      <c r="D373" s="21">
        <v>10733</v>
      </c>
      <c r="E373" s="21">
        <v>107</v>
      </c>
    </row>
    <row r="374" spans="2:5" x14ac:dyDescent="0.2">
      <c r="B374" s="21">
        <v>10733</v>
      </c>
      <c r="C374" s="21">
        <v>10733</v>
      </c>
      <c r="D374" s="21">
        <v>10734</v>
      </c>
      <c r="E374" s="21">
        <v>107</v>
      </c>
    </row>
    <row r="375" spans="2:5" x14ac:dyDescent="0.2">
      <c r="B375" s="21">
        <v>10734</v>
      </c>
      <c r="C375" s="21">
        <v>10734</v>
      </c>
      <c r="D375" s="21">
        <v>10735</v>
      </c>
      <c r="E375" s="21">
        <v>107</v>
      </c>
    </row>
    <row r="376" spans="2:5" x14ac:dyDescent="0.2">
      <c r="B376" s="21">
        <v>10735</v>
      </c>
      <c r="C376" s="21">
        <v>10735</v>
      </c>
      <c r="D376" s="21">
        <v>10736</v>
      </c>
      <c r="E376" s="21">
        <v>107</v>
      </c>
    </row>
    <row r="377" spans="2:5" x14ac:dyDescent="0.2">
      <c r="B377" s="21">
        <v>10736</v>
      </c>
      <c r="C377" s="21">
        <v>10736</v>
      </c>
      <c r="D377" s="21">
        <v>10737</v>
      </c>
      <c r="E377" s="21">
        <v>107</v>
      </c>
    </row>
    <row r="378" spans="2:5" x14ac:dyDescent="0.2">
      <c r="B378" s="21">
        <v>10737</v>
      </c>
      <c r="C378" s="21">
        <v>10737</v>
      </c>
      <c r="D378" s="21">
        <v>10738</v>
      </c>
      <c r="E378" s="21">
        <v>107</v>
      </c>
    </row>
    <row r="379" spans="2:5" x14ac:dyDescent="0.2">
      <c r="B379" s="21">
        <v>10738</v>
      </c>
      <c r="C379" s="21">
        <v>10738</v>
      </c>
      <c r="D379" s="21">
        <v>10739</v>
      </c>
      <c r="E379" s="21">
        <v>107</v>
      </c>
    </row>
    <row r="380" spans="2:5" x14ac:dyDescent="0.2">
      <c r="B380" s="21">
        <v>10739</v>
      </c>
      <c r="C380" s="21">
        <v>10739</v>
      </c>
      <c r="D380" s="21">
        <v>10740</v>
      </c>
      <c r="E380" s="21">
        <v>107</v>
      </c>
    </row>
    <row r="381" spans="2:5" x14ac:dyDescent="0.2">
      <c r="B381" s="21">
        <v>10740</v>
      </c>
      <c r="C381" s="21">
        <v>10740</v>
      </c>
      <c r="D381" s="21">
        <v>10741</v>
      </c>
      <c r="E381" s="21">
        <v>107</v>
      </c>
    </row>
    <row r="382" spans="2:5" x14ac:dyDescent="0.2">
      <c r="B382" s="21">
        <v>10741</v>
      </c>
      <c r="C382" s="21">
        <v>10741</v>
      </c>
      <c r="D382" s="21">
        <v>10742</v>
      </c>
      <c r="E382" s="21">
        <v>107</v>
      </c>
    </row>
    <row r="383" spans="2:5" x14ac:dyDescent="0.2">
      <c r="B383" s="21">
        <v>10742</v>
      </c>
      <c r="C383" s="21">
        <v>10742</v>
      </c>
      <c r="D383" s="21">
        <v>10743</v>
      </c>
      <c r="E383" s="21">
        <v>107</v>
      </c>
    </row>
    <row r="384" spans="2:5" x14ac:dyDescent="0.2">
      <c r="B384" s="21">
        <v>10743</v>
      </c>
      <c r="C384" s="21">
        <v>10743</v>
      </c>
      <c r="D384" s="21">
        <v>10744</v>
      </c>
      <c r="E384" s="21">
        <v>107</v>
      </c>
    </row>
    <row r="385" spans="2:5" x14ac:dyDescent="0.2">
      <c r="B385" s="21">
        <v>10744</v>
      </c>
      <c r="C385" s="21">
        <v>10744</v>
      </c>
      <c r="D385" s="21">
        <v>10745</v>
      </c>
      <c r="E385" s="21">
        <v>107</v>
      </c>
    </row>
    <row r="386" spans="2:5" x14ac:dyDescent="0.2">
      <c r="B386" s="21">
        <v>10745</v>
      </c>
      <c r="C386" s="21">
        <v>10745</v>
      </c>
      <c r="D386" s="21">
        <v>10746</v>
      </c>
      <c r="E386" s="21">
        <v>107</v>
      </c>
    </row>
    <row r="387" spans="2:5" x14ac:dyDescent="0.2">
      <c r="B387" s="21">
        <v>10746</v>
      </c>
      <c r="C387" s="21">
        <v>10746</v>
      </c>
      <c r="D387" s="21">
        <v>10747</v>
      </c>
      <c r="E387" s="21">
        <v>107</v>
      </c>
    </row>
    <row r="388" spans="2:5" x14ac:dyDescent="0.2">
      <c r="B388" s="21">
        <v>10747</v>
      </c>
      <c r="C388" s="21">
        <v>10747</v>
      </c>
      <c r="D388" s="21">
        <v>10748</v>
      </c>
      <c r="E388" s="21">
        <v>107</v>
      </c>
    </row>
    <row r="389" spans="2:5" x14ac:dyDescent="0.2">
      <c r="B389" s="21">
        <v>10748</v>
      </c>
      <c r="C389" s="21">
        <v>10748</v>
      </c>
      <c r="D389" s="21">
        <v>10749</v>
      </c>
      <c r="E389" s="21">
        <v>107</v>
      </c>
    </row>
    <row r="390" spans="2:5" x14ac:dyDescent="0.2">
      <c r="B390" s="21">
        <v>10749</v>
      </c>
      <c r="C390" s="21">
        <v>10749</v>
      </c>
      <c r="D390" s="21">
        <v>10750</v>
      </c>
      <c r="E390" s="21">
        <v>107</v>
      </c>
    </row>
    <row r="391" spans="2:5" x14ac:dyDescent="0.2">
      <c r="B391" s="21">
        <v>10750</v>
      </c>
      <c r="C391" s="21">
        <v>10750</v>
      </c>
      <c r="D391" s="21">
        <v>10751</v>
      </c>
      <c r="E391" s="21">
        <v>107</v>
      </c>
    </row>
    <row r="392" spans="2:5" x14ac:dyDescent="0.2">
      <c r="B392" s="21">
        <v>10751</v>
      </c>
      <c r="C392" s="21">
        <v>10751</v>
      </c>
      <c r="D392" s="21">
        <v>10752</v>
      </c>
      <c r="E392" s="21">
        <v>107</v>
      </c>
    </row>
    <row r="393" spans="2:5" x14ac:dyDescent="0.2">
      <c r="B393" s="21">
        <v>10752</v>
      </c>
      <c r="C393" s="21">
        <v>10752</v>
      </c>
      <c r="D393" s="21">
        <v>10753</v>
      </c>
      <c r="E393" s="21">
        <v>107</v>
      </c>
    </row>
    <row r="394" spans="2:5" x14ac:dyDescent="0.2">
      <c r="B394" s="21">
        <v>10753</v>
      </c>
      <c r="C394" s="21">
        <v>10753</v>
      </c>
      <c r="D394" s="21">
        <v>10754</v>
      </c>
      <c r="E394" s="21">
        <v>107</v>
      </c>
    </row>
    <row r="395" spans="2:5" x14ac:dyDescent="0.2">
      <c r="B395" s="21">
        <v>10754</v>
      </c>
      <c r="C395" s="21">
        <v>10754</v>
      </c>
      <c r="D395" s="21">
        <v>10755</v>
      </c>
      <c r="E395" s="21">
        <v>107</v>
      </c>
    </row>
    <row r="396" spans="2:5" x14ac:dyDescent="0.2">
      <c r="B396" s="21">
        <v>10755</v>
      </c>
      <c r="C396" s="21">
        <v>10755</v>
      </c>
      <c r="D396" s="21">
        <v>10756</v>
      </c>
      <c r="E396" s="21">
        <v>107</v>
      </c>
    </row>
    <row r="397" spans="2:5" x14ac:dyDescent="0.2">
      <c r="B397" s="21">
        <v>10756</v>
      </c>
      <c r="C397" s="21">
        <v>10756</v>
      </c>
      <c r="D397" s="21">
        <v>10757</v>
      </c>
      <c r="E397" s="21">
        <v>107</v>
      </c>
    </row>
    <row r="398" spans="2:5" x14ac:dyDescent="0.2">
      <c r="B398" s="21">
        <v>10757</v>
      </c>
      <c r="C398" s="21">
        <v>10757</v>
      </c>
      <c r="D398" s="21">
        <v>10758</v>
      </c>
      <c r="E398" s="21">
        <v>107</v>
      </c>
    </row>
    <row r="399" spans="2:5" x14ac:dyDescent="0.2">
      <c r="B399" s="21">
        <v>10758</v>
      </c>
      <c r="C399" s="21">
        <v>10758</v>
      </c>
      <c r="D399" s="21">
        <v>10759</v>
      </c>
      <c r="E399" s="21">
        <v>107</v>
      </c>
    </row>
    <row r="400" spans="2:5" x14ac:dyDescent="0.2">
      <c r="B400" s="21">
        <v>10759</v>
      </c>
      <c r="C400" s="21">
        <v>10759</v>
      </c>
      <c r="D400" s="21">
        <v>10760</v>
      </c>
      <c r="E400" s="21">
        <v>107</v>
      </c>
    </row>
    <row r="401" spans="2:5" x14ac:dyDescent="0.2">
      <c r="B401" s="21">
        <v>10760</v>
      </c>
      <c r="C401" s="21">
        <v>10760</v>
      </c>
      <c r="D401" s="21">
        <v>10761</v>
      </c>
      <c r="E401" s="21">
        <v>107</v>
      </c>
    </row>
    <row r="402" spans="2:5" x14ac:dyDescent="0.2">
      <c r="B402" s="21" t="s">
        <v>247</v>
      </c>
    </row>
    <row r="403" spans="2:5" x14ac:dyDescent="0.2">
      <c r="B403" s="21">
        <v>10800</v>
      </c>
      <c r="C403" s="21">
        <v>10800</v>
      </c>
      <c r="D403" s="21">
        <v>10801</v>
      </c>
      <c r="E403" s="21">
        <v>108</v>
      </c>
    </row>
    <row r="404" spans="2:5" x14ac:dyDescent="0.2">
      <c r="B404" s="21">
        <v>10801</v>
      </c>
      <c r="C404" s="21">
        <v>10801</v>
      </c>
      <c r="D404" s="21">
        <v>10802</v>
      </c>
      <c r="E404" s="21">
        <v>108</v>
      </c>
    </row>
    <row r="405" spans="2:5" x14ac:dyDescent="0.2">
      <c r="B405" s="21">
        <v>10802</v>
      </c>
      <c r="C405" s="21">
        <v>10802</v>
      </c>
      <c r="D405" s="21">
        <v>10803</v>
      </c>
      <c r="E405" s="21">
        <v>108</v>
      </c>
    </row>
    <row r="406" spans="2:5" x14ac:dyDescent="0.2">
      <c r="B406" s="21">
        <v>10803</v>
      </c>
      <c r="C406" s="21">
        <v>10803</v>
      </c>
      <c r="D406" s="21">
        <v>10804</v>
      </c>
      <c r="E406" s="21">
        <v>108</v>
      </c>
    </row>
    <row r="407" spans="2:5" x14ac:dyDescent="0.2">
      <c r="B407" s="21">
        <v>10804</v>
      </c>
      <c r="C407" s="21">
        <v>10804</v>
      </c>
      <c r="D407" s="21">
        <v>10805</v>
      </c>
      <c r="E407" s="21">
        <v>108</v>
      </c>
    </row>
    <row r="408" spans="2:5" x14ac:dyDescent="0.2">
      <c r="B408" s="21">
        <v>10805</v>
      </c>
      <c r="C408" s="21">
        <v>10805</v>
      </c>
      <c r="D408" s="21">
        <v>10806</v>
      </c>
      <c r="E408" s="21">
        <v>108</v>
      </c>
    </row>
    <row r="409" spans="2:5" x14ac:dyDescent="0.2">
      <c r="B409" s="21">
        <v>10806</v>
      </c>
      <c r="C409" s="21">
        <v>10806</v>
      </c>
      <c r="D409" s="21">
        <v>10807</v>
      </c>
      <c r="E409" s="21">
        <v>108</v>
      </c>
    </row>
    <row r="410" spans="2:5" x14ac:dyDescent="0.2">
      <c r="B410" s="21">
        <v>10807</v>
      </c>
      <c r="C410" s="21">
        <v>10807</v>
      </c>
      <c r="D410" s="21">
        <v>10808</v>
      </c>
      <c r="E410" s="21">
        <v>108</v>
      </c>
    </row>
    <row r="411" spans="2:5" x14ac:dyDescent="0.2">
      <c r="B411" s="21">
        <v>10808</v>
      </c>
      <c r="C411" s="21">
        <v>10808</v>
      </c>
      <c r="D411" s="21">
        <v>10809</v>
      </c>
      <c r="E411" s="21">
        <v>108</v>
      </c>
    </row>
    <row r="412" spans="2:5" x14ac:dyDescent="0.2">
      <c r="B412" s="21">
        <v>10809</v>
      </c>
      <c r="C412" s="21">
        <v>10809</v>
      </c>
      <c r="D412" s="21">
        <v>10810</v>
      </c>
      <c r="E412" s="21">
        <v>108</v>
      </c>
    </row>
    <row r="413" spans="2:5" x14ac:dyDescent="0.2">
      <c r="B413" s="21">
        <v>10810</v>
      </c>
      <c r="C413" s="21">
        <v>10810</v>
      </c>
      <c r="D413" s="21">
        <v>10811</v>
      </c>
      <c r="E413" s="21">
        <v>108</v>
      </c>
    </row>
    <row r="414" spans="2:5" x14ac:dyDescent="0.2">
      <c r="B414" s="21">
        <v>10811</v>
      </c>
      <c r="C414" s="21">
        <v>10811</v>
      </c>
      <c r="D414" s="21">
        <v>10812</v>
      </c>
      <c r="E414" s="21">
        <v>108</v>
      </c>
    </row>
    <row r="415" spans="2:5" x14ac:dyDescent="0.2">
      <c r="B415" s="21">
        <v>10812</v>
      </c>
      <c r="C415" s="21">
        <v>10812</v>
      </c>
      <c r="D415" s="21">
        <v>10813</v>
      </c>
      <c r="E415" s="21">
        <v>108</v>
      </c>
    </row>
    <row r="416" spans="2:5" x14ac:dyDescent="0.2">
      <c r="B416" s="21">
        <v>10813</v>
      </c>
      <c r="C416" s="21">
        <v>10813</v>
      </c>
      <c r="D416" s="21">
        <v>10814</v>
      </c>
      <c r="E416" s="21">
        <v>108</v>
      </c>
    </row>
    <row r="417" spans="2:5" x14ac:dyDescent="0.2">
      <c r="B417" s="21">
        <v>10814</v>
      </c>
      <c r="C417" s="21">
        <v>10814</v>
      </c>
      <c r="D417" s="21">
        <v>10815</v>
      </c>
      <c r="E417" s="21">
        <v>108</v>
      </c>
    </row>
    <row r="418" spans="2:5" x14ac:dyDescent="0.2">
      <c r="B418" s="21">
        <v>10815</v>
      </c>
      <c r="C418" s="21">
        <v>10815</v>
      </c>
      <c r="D418" s="21">
        <v>10816</v>
      </c>
      <c r="E418" s="21">
        <v>108</v>
      </c>
    </row>
    <row r="419" spans="2:5" x14ac:dyDescent="0.2">
      <c r="B419" s="21">
        <v>10816</v>
      </c>
      <c r="C419" s="21">
        <v>10816</v>
      </c>
      <c r="D419" s="21">
        <v>10817</v>
      </c>
      <c r="E419" s="21">
        <v>108</v>
      </c>
    </row>
    <row r="420" spans="2:5" x14ac:dyDescent="0.2">
      <c r="B420" s="21">
        <v>10817</v>
      </c>
      <c r="C420" s="21">
        <v>10817</v>
      </c>
      <c r="D420" s="21">
        <v>10818</v>
      </c>
      <c r="E420" s="21">
        <v>108</v>
      </c>
    </row>
    <row r="421" spans="2:5" x14ac:dyDescent="0.2">
      <c r="B421" s="21">
        <v>10818</v>
      </c>
      <c r="C421" s="21">
        <v>10818</v>
      </c>
      <c r="D421" s="21">
        <v>10819</v>
      </c>
      <c r="E421" s="21">
        <v>108</v>
      </c>
    </row>
    <row r="422" spans="2:5" x14ac:dyDescent="0.2">
      <c r="B422" s="21">
        <v>10819</v>
      </c>
      <c r="C422" s="21">
        <v>10819</v>
      </c>
      <c r="D422" s="21">
        <v>10820</v>
      </c>
      <c r="E422" s="21">
        <v>108</v>
      </c>
    </row>
    <row r="423" spans="2:5" x14ac:dyDescent="0.2">
      <c r="B423" s="21">
        <v>10820</v>
      </c>
      <c r="C423" s="21">
        <v>10820</v>
      </c>
      <c r="D423" s="21">
        <v>10821</v>
      </c>
      <c r="E423" s="21">
        <v>108</v>
      </c>
    </row>
    <row r="424" spans="2:5" x14ac:dyDescent="0.2">
      <c r="B424" s="21">
        <v>10821</v>
      </c>
      <c r="C424" s="21">
        <v>10821</v>
      </c>
      <c r="D424" s="21">
        <v>10822</v>
      </c>
      <c r="E424" s="21">
        <v>108</v>
      </c>
    </row>
    <row r="425" spans="2:5" x14ac:dyDescent="0.2">
      <c r="B425" s="21">
        <v>10822</v>
      </c>
      <c r="C425" s="21">
        <v>10822</v>
      </c>
      <c r="D425" s="21">
        <v>10823</v>
      </c>
      <c r="E425" s="21">
        <v>108</v>
      </c>
    </row>
    <row r="426" spans="2:5" x14ac:dyDescent="0.2">
      <c r="B426" s="21">
        <v>10823</v>
      </c>
      <c r="C426" s="21">
        <v>10823</v>
      </c>
      <c r="D426" s="21">
        <v>10824</v>
      </c>
      <c r="E426" s="21">
        <v>108</v>
      </c>
    </row>
    <row r="427" spans="2:5" x14ac:dyDescent="0.2">
      <c r="B427" s="21">
        <v>10824</v>
      </c>
      <c r="C427" s="21">
        <v>10824</v>
      </c>
      <c r="D427" s="21">
        <v>10825</v>
      </c>
      <c r="E427" s="21">
        <v>108</v>
      </c>
    </row>
    <row r="428" spans="2:5" x14ac:dyDescent="0.2">
      <c r="B428" s="21">
        <v>10825</v>
      </c>
      <c r="C428" s="21">
        <v>10825</v>
      </c>
      <c r="D428" s="21">
        <v>10826</v>
      </c>
      <c r="E428" s="21">
        <v>108</v>
      </c>
    </row>
    <row r="429" spans="2:5" x14ac:dyDescent="0.2">
      <c r="B429" s="21">
        <v>10826</v>
      </c>
      <c r="C429" s="21">
        <v>10826</v>
      </c>
      <c r="D429" s="21">
        <v>10827</v>
      </c>
      <c r="E429" s="21">
        <v>108</v>
      </c>
    </row>
    <row r="430" spans="2:5" x14ac:dyDescent="0.2">
      <c r="B430" s="21">
        <v>10827</v>
      </c>
      <c r="C430" s="21">
        <v>10827</v>
      </c>
      <c r="D430" s="21">
        <v>10828</v>
      </c>
      <c r="E430" s="21">
        <v>108</v>
      </c>
    </row>
    <row r="431" spans="2:5" x14ac:dyDescent="0.2">
      <c r="B431" s="21">
        <v>10828</v>
      </c>
      <c r="C431" s="21">
        <v>10828</v>
      </c>
      <c r="D431" s="21">
        <v>10829</v>
      </c>
      <c r="E431" s="21">
        <v>108</v>
      </c>
    </row>
    <row r="432" spans="2:5" x14ac:dyDescent="0.2">
      <c r="B432" s="21">
        <v>10829</v>
      </c>
      <c r="C432" s="21">
        <v>10829</v>
      </c>
      <c r="D432" s="21">
        <v>10830</v>
      </c>
      <c r="E432" s="21">
        <v>108</v>
      </c>
    </row>
    <row r="433" spans="2:5" x14ac:dyDescent="0.2">
      <c r="B433" s="21">
        <v>10830</v>
      </c>
      <c r="C433" s="21">
        <v>10830</v>
      </c>
      <c r="D433" s="21">
        <v>10831</v>
      </c>
      <c r="E433" s="21">
        <v>108</v>
      </c>
    </row>
    <row r="434" spans="2:5" x14ac:dyDescent="0.2">
      <c r="B434" s="21">
        <v>10831</v>
      </c>
      <c r="C434" s="21">
        <v>10831</v>
      </c>
      <c r="D434" s="21">
        <v>10832</v>
      </c>
      <c r="E434" s="21">
        <v>108</v>
      </c>
    </row>
    <row r="435" spans="2:5" x14ac:dyDescent="0.2">
      <c r="B435" s="21">
        <v>10832</v>
      </c>
      <c r="C435" s="21">
        <v>10832</v>
      </c>
      <c r="D435" s="21">
        <v>10833</v>
      </c>
      <c r="E435" s="21">
        <v>108</v>
      </c>
    </row>
    <row r="436" spans="2:5" x14ac:dyDescent="0.2">
      <c r="B436" s="21">
        <v>10833</v>
      </c>
      <c r="C436" s="21">
        <v>10833</v>
      </c>
      <c r="D436" s="21">
        <v>10834</v>
      </c>
      <c r="E436" s="21">
        <v>108</v>
      </c>
    </row>
    <row r="437" spans="2:5" x14ac:dyDescent="0.2">
      <c r="B437" s="21">
        <v>10834</v>
      </c>
      <c r="C437" s="21">
        <v>10834</v>
      </c>
      <c r="D437" s="21">
        <v>10835</v>
      </c>
      <c r="E437" s="21">
        <v>108</v>
      </c>
    </row>
    <row r="438" spans="2:5" x14ac:dyDescent="0.2">
      <c r="B438" s="21">
        <v>10835</v>
      </c>
      <c r="C438" s="21">
        <v>10835</v>
      </c>
      <c r="D438" s="21">
        <v>10836</v>
      </c>
      <c r="E438" s="21">
        <v>108</v>
      </c>
    </row>
    <row r="439" spans="2:5" x14ac:dyDescent="0.2">
      <c r="B439" s="21">
        <v>10836</v>
      </c>
      <c r="C439" s="21">
        <v>10836</v>
      </c>
      <c r="D439" s="21">
        <v>10837</v>
      </c>
      <c r="E439" s="21">
        <v>108</v>
      </c>
    </row>
    <row r="440" spans="2:5" x14ac:dyDescent="0.2">
      <c r="B440" s="21">
        <v>10837</v>
      </c>
      <c r="C440" s="21">
        <v>10837</v>
      </c>
      <c r="D440" s="21">
        <v>10838</v>
      </c>
      <c r="E440" s="21">
        <v>108</v>
      </c>
    </row>
    <row r="441" spans="2:5" x14ac:dyDescent="0.2">
      <c r="B441" s="21">
        <v>10838</v>
      </c>
      <c r="C441" s="21">
        <v>10838</v>
      </c>
      <c r="D441" s="21">
        <v>10839</v>
      </c>
      <c r="E441" s="21">
        <v>108</v>
      </c>
    </row>
    <row r="442" spans="2:5" x14ac:dyDescent="0.2">
      <c r="B442" s="21">
        <v>10839</v>
      </c>
      <c r="C442" s="21">
        <v>10839</v>
      </c>
      <c r="D442" s="21">
        <v>10840</v>
      </c>
      <c r="E442" s="21">
        <v>108</v>
      </c>
    </row>
    <row r="443" spans="2:5" x14ac:dyDescent="0.2">
      <c r="B443" s="21">
        <v>10840</v>
      </c>
      <c r="C443" s="21">
        <v>10840</v>
      </c>
      <c r="D443" s="21">
        <v>10841</v>
      </c>
      <c r="E443" s="21">
        <v>108</v>
      </c>
    </row>
    <row r="444" spans="2:5" x14ac:dyDescent="0.2">
      <c r="B444" s="21">
        <v>10841</v>
      </c>
      <c r="C444" s="21">
        <v>10841</v>
      </c>
      <c r="D444" s="21">
        <v>10842</v>
      </c>
      <c r="E444" s="21">
        <v>108</v>
      </c>
    </row>
    <row r="445" spans="2:5" x14ac:dyDescent="0.2">
      <c r="B445" s="21">
        <v>10842</v>
      </c>
      <c r="C445" s="21">
        <v>10842</v>
      </c>
      <c r="D445" s="21">
        <v>10843</v>
      </c>
      <c r="E445" s="21">
        <v>108</v>
      </c>
    </row>
    <row r="446" spans="2:5" x14ac:dyDescent="0.2">
      <c r="B446" s="21">
        <v>10843</v>
      </c>
      <c r="C446" s="21">
        <v>10843</v>
      </c>
      <c r="D446" s="21">
        <v>10844</v>
      </c>
      <c r="E446" s="21">
        <v>108</v>
      </c>
    </row>
    <row r="447" spans="2:5" x14ac:dyDescent="0.2">
      <c r="B447" s="21">
        <v>10844</v>
      </c>
      <c r="C447" s="21">
        <v>10844</v>
      </c>
      <c r="D447" s="21">
        <v>10845</v>
      </c>
      <c r="E447" s="21">
        <v>108</v>
      </c>
    </row>
    <row r="448" spans="2:5" x14ac:dyDescent="0.2">
      <c r="B448" s="21">
        <v>10845</v>
      </c>
      <c r="C448" s="21">
        <v>10845</v>
      </c>
      <c r="D448" s="21">
        <v>10846</v>
      </c>
      <c r="E448" s="21">
        <v>108</v>
      </c>
    </row>
    <row r="449" spans="2:5" x14ac:dyDescent="0.2">
      <c r="B449" s="21">
        <v>10846</v>
      </c>
      <c r="C449" s="21">
        <v>10846</v>
      </c>
      <c r="D449" s="21">
        <v>10847</v>
      </c>
      <c r="E449" s="21">
        <v>108</v>
      </c>
    </row>
    <row r="450" spans="2:5" x14ac:dyDescent="0.2">
      <c r="B450" s="21">
        <v>10847</v>
      </c>
      <c r="C450" s="21">
        <v>10847</v>
      </c>
      <c r="D450" s="21">
        <v>10848</v>
      </c>
      <c r="E450" s="21">
        <v>108</v>
      </c>
    </row>
    <row r="451" spans="2:5" x14ac:dyDescent="0.2">
      <c r="B451" s="21">
        <v>10848</v>
      </c>
      <c r="C451" s="21">
        <v>10848</v>
      </c>
      <c r="D451" s="21">
        <v>10849</v>
      </c>
      <c r="E451" s="21">
        <v>108</v>
      </c>
    </row>
    <row r="452" spans="2:5" x14ac:dyDescent="0.2">
      <c r="B452" s="21">
        <v>10849</v>
      </c>
      <c r="C452" s="21">
        <v>10849</v>
      </c>
      <c r="D452" s="21">
        <v>10850</v>
      </c>
      <c r="E452" s="21">
        <v>108</v>
      </c>
    </row>
    <row r="453" spans="2:5" x14ac:dyDescent="0.2">
      <c r="B453" s="21">
        <v>10850</v>
      </c>
      <c r="C453" s="21">
        <v>10850</v>
      </c>
      <c r="D453" s="21">
        <v>10851</v>
      </c>
      <c r="E453" s="21">
        <v>108</v>
      </c>
    </row>
    <row r="454" spans="2:5" x14ac:dyDescent="0.2">
      <c r="B454" s="21">
        <v>10851</v>
      </c>
      <c r="C454" s="21">
        <v>10851</v>
      </c>
      <c r="D454" s="21">
        <v>10852</v>
      </c>
      <c r="E454" s="21">
        <v>108</v>
      </c>
    </row>
    <row r="455" spans="2:5" x14ac:dyDescent="0.2">
      <c r="B455" s="21">
        <v>10852</v>
      </c>
      <c r="C455" s="21">
        <v>10852</v>
      </c>
      <c r="D455" s="21">
        <v>10853</v>
      </c>
      <c r="E455" s="21">
        <v>108</v>
      </c>
    </row>
    <row r="456" spans="2:5" x14ac:dyDescent="0.2">
      <c r="B456" s="21">
        <v>10853</v>
      </c>
      <c r="C456" s="21">
        <v>10853</v>
      </c>
      <c r="D456" s="21">
        <v>10854</v>
      </c>
      <c r="E456" s="21">
        <v>108</v>
      </c>
    </row>
    <row r="457" spans="2:5" x14ac:dyDescent="0.2">
      <c r="B457" s="21">
        <v>10854</v>
      </c>
      <c r="C457" s="21">
        <v>10854</v>
      </c>
      <c r="D457" s="21">
        <v>10855</v>
      </c>
      <c r="E457" s="21">
        <v>108</v>
      </c>
    </row>
    <row r="458" spans="2:5" x14ac:dyDescent="0.2">
      <c r="B458" s="21">
        <v>10855</v>
      </c>
      <c r="C458" s="21">
        <v>10855</v>
      </c>
      <c r="D458" s="21">
        <v>10856</v>
      </c>
      <c r="E458" s="21">
        <v>108</v>
      </c>
    </row>
    <row r="459" spans="2:5" x14ac:dyDescent="0.2">
      <c r="B459" s="21">
        <v>10856</v>
      </c>
      <c r="C459" s="21">
        <v>10856</v>
      </c>
      <c r="D459" s="21">
        <v>10857</v>
      </c>
      <c r="E459" s="21">
        <v>108</v>
      </c>
    </row>
    <row r="460" spans="2:5" x14ac:dyDescent="0.2">
      <c r="B460" s="21">
        <v>10857</v>
      </c>
      <c r="C460" s="21">
        <v>10857</v>
      </c>
      <c r="D460" s="21">
        <v>10858</v>
      </c>
      <c r="E460" s="21">
        <v>108</v>
      </c>
    </row>
    <row r="461" spans="2:5" x14ac:dyDescent="0.2">
      <c r="B461" s="21">
        <v>10858</v>
      </c>
      <c r="C461" s="21">
        <v>10858</v>
      </c>
      <c r="D461" s="21">
        <v>10859</v>
      </c>
      <c r="E461" s="21">
        <v>108</v>
      </c>
    </row>
    <row r="462" spans="2:5" x14ac:dyDescent="0.2">
      <c r="B462" s="21">
        <v>10859</v>
      </c>
      <c r="C462" s="21">
        <v>10859</v>
      </c>
      <c r="D462" s="21">
        <v>10860</v>
      </c>
      <c r="E462" s="21">
        <v>108</v>
      </c>
    </row>
    <row r="463" spans="2:5" x14ac:dyDescent="0.2">
      <c r="B463" s="21">
        <v>10860</v>
      </c>
      <c r="C463" s="21">
        <v>10860</v>
      </c>
      <c r="D463" s="21">
        <v>10861</v>
      </c>
      <c r="E463" s="21">
        <v>108</v>
      </c>
    </row>
    <row r="464" spans="2:5" x14ac:dyDescent="0.2">
      <c r="B464" s="21">
        <v>10861</v>
      </c>
      <c r="C464" s="21">
        <v>10861</v>
      </c>
      <c r="D464" s="21">
        <v>10862</v>
      </c>
      <c r="E464" s="21">
        <v>108</v>
      </c>
    </row>
    <row r="465" spans="2:5" x14ac:dyDescent="0.2">
      <c r="B465" s="21" t="s">
        <v>248</v>
      </c>
    </row>
    <row r="466" spans="2:5" x14ac:dyDescent="0.2">
      <c r="B466" s="21">
        <v>10900</v>
      </c>
      <c r="C466" s="21">
        <v>10900</v>
      </c>
      <c r="D466" s="21">
        <v>10901</v>
      </c>
      <c r="E466" s="21">
        <v>109</v>
      </c>
    </row>
    <row r="467" spans="2:5" x14ac:dyDescent="0.2">
      <c r="B467" s="21">
        <v>10901</v>
      </c>
      <c r="C467" s="21">
        <v>10901</v>
      </c>
      <c r="D467" s="21">
        <v>10902</v>
      </c>
      <c r="E467" s="21">
        <v>109</v>
      </c>
    </row>
    <row r="468" spans="2:5" x14ac:dyDescent="0.2">
      <c r="B468" s="21">
        <v>10902</v>
      </c>
      <c r="C468" s="21">
        <v>10902</v>
      </c>
      <c r="D468" s="21">
        <v>10903</v>
      </c>
      <c r="E468" s="21">
        <v>109</v>
      </c>
    </row>
    <row r="469" spans="2:5" x14ac:dyDescent="0.2">
      <c r="B469" s="21">
        <v>10903</v>
      </c>
      <c r="C469" s="21">
        <v>10903</v>
      </c>
      <c r="D469" s="21">
        <v>10904</v>
      </c>
      <c r="E469" s="21">
        <v>109</v>
      </c>
    </row>
    <row r="470" spans="2:5" x14ac:dyDescent="0.2">
      <c r="B470" s="21">
        <v>10904</v>
      </c>
      <c r="C470" s="21">
        <v>10904</v>
      </c>
      <c r="D470" s="21">
        <v>10905</v>
      </c>
      <c r="E470" s="21">
        <v>109</v>
      </c>
    </row>
    <row r="471" spans="2:5" x14ac:dyDescent="0.2">
      <c r="B471" s="21">
        <v>10905</v>
      </c>
      <c r="C471" s="21">
        <v>10905</v>
      </c>
      <c r="D471" s="21">
        <v>10906</v>
      </c>
      <c r="E471" s="21">
        <v>109</v>
      </c>
    </row>
    <row r="472" spans="2:5" x14ac:dyDescent="0.2">
      <c r="B472" s="21">
        <v>10906</v>
      </c>
      <c r="C472" s="21">
        <v>10906</v>
      </c>
      <c r="D472" s="21">
        <v>10907</v>
      </c>
      <c r="E472" s="21">
        <v>109</v>
      </c>
    </row>
    <row r="473" spans="2:5" x14ac:dyDescent="0.2">
      <c r="B473" s="21">
        <v>10907</v>
      </c>
      <c r="C473" s="21">
        <v>10907</v>
      </c>
      <c r="D473" s="21">
        <v>10908</v>
      </c>
      <c r="E473" s="21">
        <v>109</v>
      </c>
    </row>
    <row r="474" spans="2:5" x14ac:dyDescent="0.2">
      <c r="B474" s="21">
        <v>10908</v>
      </c>
      <c r="C474" s="21">
        <v>10908</v>
      </c>
      <c r="D474" s="21">
        <v>10909</v>
      </c>
      <c r="E474" s="21">
        <v>109</v>
      </c>
    </row>
    <row r="475" spans="2:5" x14ac:dyDescent="0.2">
      <c r="B475" s="21">
        <v>10909</v>
      </c>
      <c r="C475" s="21">
        <v>10909</v>
      </c>
      <c r="D475" s="21">
        <v>10910</v>
      </c>
      <c r="E475" s="21">
        <v>109</v>
      </c>
    </row>
    <row r="476" spans="2:5" x14ac:dyDescent="0.2">
      <c r="B476" s="21">
        <v>10910</v>
      </c>
      <c r="C476" s="21">
        <v>10910</v>
      </c>
      <c r="D476" s="21">
        <v>10911</v>
      </c>
      <c r="E476" s="21">
        <v>109</v>
      </c>
    </row>
    <row r="477" spans="2:5" x14ac:dyDescent="0.2">
      <c r="B477" s="21">
        <v>10911</v>
      </c>
      <c r="C477" s="21">
        <v>10911</v>
      </c>
      <c r="D477" s="21">
        <v>10912</v>
      </c>
      <c r="E477" s="21">
        <v>109</v>
      </c>
    </row>
    <row r="478" spans="2:5" x14ac:dyDescent="0.2">
      <c r="B478" s="21">
        <v>10912</v>
      </c>
      <c r="C478" s="21">
        <v>10912</v>
      </c>
      <c r="D478" s="21">
        <v>10913</v>
      </c>
      <c r="E478" s="21">
        <v>109</v>
      </c>
    </row>
    <row r="479" spans="2:5" x14ac:dyDescent="0.2">
      <c r="B479" s="21">
        <v>10913</v>
      </c>
      <c r="C479" s="21">
        <v>10913</v>
      </c>
      <c r="D479" s="21">
        <v>10914</v>
      </c>
      <c r="E479" s="21">
        <v>109</v>
      </c>
    </row>
    <row r="480" spans="2:5" x14ac:dyDescent="0.2">
      <c r="B480" s="21">
        <v>10914</v>
      </c>
      <c r="C480" s="21">
        <v>10914</v>
      </c>
      <c r="D480" s="21">
        <v>10915</v>
      </c>
      <c r="E480" s="21">
        <v>109</v>
      </c>
    </row>
    <row r="481" spans="2:5" x14ac:dyDescent="0.2">
      <c r="B481" s="21">
        <v>10915</v>
      </c>
      <c r="C481" s="21">
        <v>10915</v>
      </c>
      <c r="D481" s="21">
        <v>10916</v>
      </c>
      <c r="E481" s="21">
        <v>109</v>
      </c>
    </row>
    <row r="482" spans="2:5" x14ac:dyDescent="0.2">
      <c r="B482" s="21">
        <v>10916</v>
      </c>
      <c r="C482" s="21">
        <v>10916</v>
      </c>
      <c r="D482" s="21">
        <v>10917</v>
      </c>
      <c r="E482" s="21">
        <v>109</v>
      </c>
    </row>
    <row r="483" spans="2:5" x14ac:dyDescent="0.2">
      <c r="B483" s="21">
        <v>10917</v>
      </c>
      <c r="C483" s="21">
        <v>10917</v>
      </c>
      <c r="D483" s="21">
        <v>10918</v>
      </c>
      <c r="E483" s="21">
        <v>109</v>
      </c>
    </row>
    <row r="484" spans="2:5" x14ac:dyDescent="0.2">
      <c r="B484" s="21">
        <v>10918</v>
      </c>
      <c r="C484" s="21">
        <v>10918</v>
      </c>
      <c r="D484" s="21">
        <v>10919</v>
      </c>
      <c r="E484" s="21">
        <v>109</v>
      </c>
    </row>
    <row r="485" spans="2:5" x14ac:dyDescent="0.2">
      <c r="B485" s="21">
        <v>10919</v>
      </c>
      <c r="C485" s="21">
        <v>10919</v>
      </c>
      <c r="D485" s="21">
        <v>10920</v>
      </c>
      <c r="E485" s="21">
        <v>109</v>
      </c>
    </row>
    <row r="486" spans="2:5" x14ac:dyDescent="0.2">
      <c r="B486" s="21">
        <v>10920</v>
      </c>
      <c r="C486" s="21">
        <v>10920</v>
      </c>
      <c r="D486" s="21">
        <v>10921</v>
      </c>
      <c r="E486" s="21">
        <v>109</v>
      </c>
    </row>
    <row r="487" spans="2:5" x14ac:dyDescent="0.2">
      <c r="B487" s="21">
        <v>10921</v>
      </c>
      <c r="C487" s="21">
        <v>10921</v>
      </c>
      <c r="D487" s="21">
        <v>10922</v>
      </c>
      <c r="E487" s="21">
        <v>109</v>
      </c>
    </row>
    <row r="488" spans="2:5" x14ac:dyDescent="0.2">
      <c r="B488" s="21">
        <v>10922</v>
      </c>
      <c r="C488" s="21">
        <v>10922</v>
      </c>
      <c r="D488" s="21">
        <v>10923</v>
      </c>
      <c r="E488" s="21">
        <v>109</v>
      </c>
    </row>
    <row r="489" spans="2:5" x14ac:dyDescent="0.2">
      <c r="B489" s="21">
        <v>10923</v>
      </c>
      <c r="C489" s="21">
        <v>10923</v>
      </c>
      <c r="D489" s="21">
        <v>10924</v>
      </c>
      <c r="E489" s="21">
        <v>109</v>
      </c>
    </row>
    <row r="490" spans="2:5" x14ac:dyDescent="0.2">
      <c r="B490" s="21">
        <v>10924</v>
      </c>
      <c r="C490" s="21">
        <v>10924</v>
      </c>
      <c r="D490" s="21">
        <v>10925</v>
      </c>
      <c r="E490" s="21">
        <v>109</v>
      </c>
    </row>
    <row r="491" spans="2:5" x14ac:dyDescent="0.2">
      <c r="B491" s="21">
        <v>10925</v>
      </c>
      <c r="C491" s="21">
        <v>10925</v>
      </c>
      <c r="D491" s="21">
        <v>10926</v>
      </c>
      <c r="E491" s="21">
        <v>109</v>
      </c>
    </row>
    <row r="492" spans="2:5" x14ac:dyDescent="0.2">
      <c r="B492" s="21">
        <v>10926</v>
      </c>
      <c r="C492" s="21">
        <v>10926</v>
      </c>
      <c r="D492" s="21">
        <v>10927</v>
      </c>
      <c r="E492" s="21">
        <v>109</v>
      </c>
    </row>
    <row r="493" spans="2:5" x14ac:dyDescent="0.2">
      <c r="B493" s="21">
        <v>10927</v>
      </c>
      <c r="C493" s="21">
        <v>10927</v>
      </c>
      <c r="D493" s="21">
        <v>10928</v>
      </c>
      <c r="E493" s="21">
        <v>109</v>
      </c>
    </row>
    <row r="494" spans="2:5" x14ac:dyDescent="0.2">
      <c r="B494" s="21">
        <v>10928</v>
      </c>
      <c r="C494" s="21">
        <v>10928</v>
      </c>
      <c r="D494" s="21">
        <v>10929</v>
      </c>
      <c r="E494" s="21">
        <v>109</v>
      </c>
    </row>
    <row r="495" spans="2:5" x14ac:dyDescent="0.2">
      <c r="B495" s="21">
        <v>10929</v>
      </c>
      <c r="C495" s="21">
        <v>10929</v>
      </c>
      <c r="D495" s="21">
        <v>10930</v>
      </c>
      <c r="E495" s="21">
        <v>109</v>
      </c>
    </row>
    <row r="496" spans="2:5" x14ac:dyDescent="0.2">
      <c r="B496" s="21">
        <v>10930</v>
      </c>
      <c r="C496" s="21">
        <v>10930</v>
      </c>
      <c r="D496" s="21">
        <v>10931</v>
      </c>
      <c r="E496" s="21">
        <v>109</v>
      </c>
    </row>
    <row r="497" spans="2:5" x14ac:dyDescent="0.2">
      <c r="B497" s="21">
        <v>10931</v>
      </c>
      <c r="C497" s="21">
        <v>10931</v>
      </c>
      <c r="D497" s="21">
        <v>10932</v>
      </c>
      <c r="E497" s="21">
        <v>109</v>
      </c>
    </row>
    <row r="498" spans="2:5" x14ac:dyDescent="0.2">
      <c r="B498" s="21">
        <v>10932</v>
      </c>
      <c r="C498" s="21">
        <v>10932</v>
      </c>
      <c r="D498" s="21">
        <v>10933</v>
      </c>
      <c r="E498" s="21">
        <v>109</v>
      </c>
    </row>
    <row r="499" spans="2:5" x14ac:dyDescent="0.2">
      <c r="B499" s="21">
        <v>10933</v>
      </c>
      <c r="C499" s="21">
        <v>10933</v>
      </c>
      <c r="D499" s="21">
        <v>10934</v>
      </c>
      <c r="E499" s="21">
        <v>109</v>
      </c>
    </row>
    <row r="500" spans="2:5" x14ac:dyDescent="0.2">
      <c r="B500" s="21">
        <v>10934</v>
      </c>
      <c r="C500" s="21">
        <v>10934</v>
      </c>
      <c r="D500" s="21">
        <v>10935</v>
      </c>
      <c r="E500" s="21">
        <v>109</v>
      </c>
    </row>
    <row r="501" spans="2:5" x14ac:dyDescent="0.2">
      <c r="B501" s="21">
        <v>10935</v>
      </c>
      <c r="C501" s="21">
        <v>10935</v>
      </c>
      <c r="D501" s="21">
        <v>10936</v>
      </c>
      <c r="E501" s="21">
        <v>109</v>
      </c>
    </row>
    <row r="502" spans="2:5" x14ac:dyDescent="0.2">
      <c r="B502" s="21">
        <v>10936</v>
      </c>
      <c r="C502" s="21">
        <v>10936</v>
      </c>
      <c r="D502" s="21">
        <v>10937</v>
      </c>
      <c r="E502" s="21">
        <v>109</v>
      </c>
    </row>
    <row r="503" spans="2:5" x14ac:dyDescent="0.2">
      <c r="B503" s="21">
        <v>10937</v>
      </c>
      <c r="C503" s="21">
        <v>10937</v>
      </c>
      <c r="D503" s="21">
        <v>10938</v>
      </c>
      <c r="E503" s="21">
        <v>109</v>
      </c>
    </row>
    <row r="504" spans="2:5" x14ac:dyDescent="0.2">
      <c r="B504" s="21">
        <v>10938</v>
      </c>
      <c r="C504" s="21">
        <v>10938</v>
      </c>
      <c r="D504" s="21">
        <v>10939</v>
      </c>
      <c r="E504" s="21">
        <v>109</v>
      </c>
    </row>
    <row r="505" spans="2:5" x14ac:dyDescent="0.2">
      <c r="B505" s="21">
        <v>10939</v>
      </c>
      <c r="C505" s="21">
        <v>10939</v>
      </c>
      <c r="D505" s="21">
        <v>10940</v>
      </c>
      <c r="E505" s="21">
        <v>109</v>
      </c>
    </row>
    <row r="506" spans="2:5" x14ac:dyDescent="0.2">
      <c r="B506" s="21">
        <v>10940</v>
      </c>
      <c r="C506" s="21">
        <v>10940</v>
      </c>
      <c r="D506" s="21">
        <v>10941</v>
      </c>
      <c r="E506" s="21">
        <v>109</v>
      </c>
    </row>
    <row r="507" spans="2:5" x14ac:dyDescent="0.2">
      <c r="B507" s="21">
        <v>10941</v>
      </c>
      <c r="C507" s="21">
        <v>10941</v>
      </c>
      <c r="D507" s="21">
        <v>10942</v>
      </c>
      <c r="E507" s="21">
        <v>109</v>
      </c>
    </row>
    <row r="508" spans="2:5" x14ac:dyDescent="0.2">
      <c r="B508" s="21">
        <v>10942</v>
      </c>
      <c r="C508" s="21">
        <v>10942</v>
      </c>
      <c r="D508" s="21">
        <v>10943</v>
      </c>
      <c r="E508" s="21">
        <v>109</v>
      </c>
    </row>
    <row r="509" spans="2:5" x14ac:dyDescent="0.2">
      <c r="B509" s="21">
        <v>10943</v>
      </c>
      <c r="C509" s="21">
        <v>10943</v>
      </c>
      <c r="D509" s="21">
        <v>10944</v>
      </c>
      <c r="E509" s="21">
        <v>109</v>
      </c>
    </row>
    <row r="510" spans="2:5" x14ac:dyDescent="0.2">
      <c r="B510" s="21">
        <v>10944</v>
      </c>
      <c r="C510" s="21">
        <v>10944</v>
      </c>
      <c r="D510" s="21">
        <v>10945</v>
      </c>
      <c r="E510" s="21">
        <v>109</v>
      </c>
    </row>
    <row r="511" spans="2:5" x14ac:dyDescent="0.2">
      <c r="B511" s="21">
        <v>10945</v>
      </c>
      <c r="C511" s="21">
        <v>10945</v>
      </c>
      <c r="D511" s="21">
        <v>10946</v>
      </c>
      <c r="E511" s="21">
        <v>109</v>
      </c>
    </row>
    <row r="512" spans="2:5" x14ac:dyDescent="0.2">
      <c r="B512" s="21">
        <v>10946</v>
      </c>
      <c r="C512" s="21">
        <v>10946</v>
      </c>
      <c r="D512" s="21">
        <v>10947</v>
      </c>
      <c r="E512" s="21">
        <v>109</v>
      </c>
    </row>
    <row r="513" spans="2:5" x14ac:dyDescent="0.2">
      <c r="B513" s="21">
        <v>10947</v>
      </c>
      <c r="C513" s="21">
        <v>10947</v>
      </c>
      <c r="D513" s="21">
        <v>10948</v>
      </c>
      <c r="E513" s="21">
        <v>109</v>
      </c>
    </row>
    <row r="514" spans="2:5" x14ac:dyDescent="0.2">
      <c r="B514" s="21">
        <v>10948</v>
      </c>
      <c r="C514" s="21">
        <v>10948</v>
      </c>
      <c r="D514" s="21">
        <v>10949</v>
      </c>
      <c r="E514" s="21">
        <v>109</v>
      </c>
    </row>
    <row r="515" spans="2:5" x14ac:dyDescent="0.2">
      <c r="B515" s="21">
        <v>10949</v>
      </c>
      <c r="C515" s="21">
        <v>10949</v>
      </c>
      <c r="D515" s="21">
        <v>10950</v>
      </c>
      <c r="E515" s="21">
        <v>109</v>
      </c>
    </row>
    <row r="516" spans="2:5" x14ac:dyDescent="0.2">
      <c r="B516" s="21">
        <v>10950</v>
      </c>
      <c r="C516" s="21">
        <v>10950</v>
      </c>
      <c r="D516" s="21">
        <v>10951</v>
      </c>
      <c r="E516" s="21">
        <v>109</v>
      </c>
    </row>
    <row r="517" spans="2:5" x14ac:dyDescent="0.2">
      <c r="B517" s="21">
        <v>10951</v>
      </c>
      <c r="C517" s="21">
        <v>10951</v>
      </c>
      <c r="D517" s="21">
        <v>10952</v>
      </c>
      <c r="E517" s="21">
        <v>109</v>
      </c>
    </row>
    <row r="518" spans="2:5" x14ac:dyDescent="0.2">
      <c r="B518" s="21">
        <v>10952</v>
      </c>
      <c r="C518" s="21">
        <v>10952</v>
      </c>
      <c r="D518" s="21">
        <v>10953</v>
      </c>
      <c r="E518" s="21">
        <v>109</v>
      </c>
    </row>
    <row r="519" spans="2:5" x14ac:dyDescent="0.2">
      <c r="B519" s="21">
        <v>10953</v>
      </c>
      <c r="C519" s="21">
        <v>10953</v>
      </c>
      <c r="D519" s="21">
        <v>10954</v>
      </c>
      <c r="E519" s="21">
        <v>109</v>
      </c>
    </row>
    <row r="520" spans="2:5" x14ac:dyDescent="0.2">
      <c r="B520" s="21">
        <v>10954</v>
      </c>
      <c r="C520" s="21">
        <v>10954</v>
      </c>
      <c r="D520" s="21">
        <v>10955</v>
      </c>
      <c r="E520" s="21">
        <v>109</v>
      </c>
    </row>
    <row r="521" spans="2:5" x14ac:dyDescent="0.2">
      <c r="B521" s="21">
        <v>10955</v>
      </c>
      <c r="C521" s="21">
        <v>10955</v>
      </c>
      <c r="D521" s="21">
        <v>10956</v>
      </c>
      <c r="E521" s="21">
        <v>109</v>
      </c>
    </row>
    <row r="522" spans="2:5" x14ac:dyDescent="0.2">
      <c r="B522" s="21">
        <v>10956</v>
      </c>
      <c r="C522" s="21">
        <v>10956</v>
      </c>
      <c r="D522" s="21">
        <v>10957</v>
      </c>
      <c r="E522" s="21">
        <v>109</v>
      </c>
    </row>
    <row r="523" spans="2:5" x14ac:dyDescent="0.2">
      <c r="B523" s="21">
        <v>10957</v>
      </c>
      <c r="C523" s="21">
        <v>10957</v>
      </c>
      <c r="D523" s="21">
        <v>10958</v>
      </c>
      <c r="E523" s="21">
        <v>109</v>
      </c>
    </row>
    <row r="524" spans="2:5" x14ac:dyDescent="0.2">
      <c r="B524" s="21">
        <v>10958</v>
      </c>
      <c r="C524" s="21">
        <v>10958</v>
      </c>
      <c r="D524" s="21">
        <v>10959</v>
      </c>
      <c r="E524" s="21">
        <v>109</v>
      </c>
    </row>
    <row r="525" spans="2:5" x14ac:dyDescent="0.2">
      <c r="B525" s="21">
        <v>10959</v>
      </c>
      <c r="C525" s="21">
        <v>10959</v>
      </c>
      <c r="D525" s="21">
        <v>10960</v>
      </c>
      <c r="E525" s="21">
        <v>109</v>
      </c>
    </row>
    <row r="526" spans="2:5" x14ac:dyDescent="0.2">
      <c r="B526" s="21" t="s">
        <v>249</v>
      </c>
    </row>
    <row r="527" spans="2:5" x14ac:dyDescent="0.2">
      <c r="B527" s="21">
        <v>11000</v>
      </c>
      <c r="C527" s="21">
        <v>11000</v>
      </c>
      <c r="D527" s="21">
        <v>11001</v>
      </c>
      <c r="E527" s="21">
        <v>110</v>
      </c>
    </row>
    <row r="528" spans="2:5" x14ac:dyDescent="0.2">
      <c r="B528" s="21">
        <v>11001</v>
      </c>
      <c r="C528" s="21">
        <v>11001</v>
      </c>
      <c r="D528" s="21">
        <v>11002</v>
      </c>
      <c r="E528" s="21">
        <v>110</v>
      </c>
    </row>
    <row r="529" spans="2:5" x14ac:dyDescent="0.2">
      <c r="B529" s="21">
        <v>11002</v>
      </c>
      <c r="C529" s="21">
        <v>11002</v>
      </c>
      <c r="D529" s="21">
        <v>11003</v>
      </c>
      <c r="E529" s="21">
        <v>110</v>
      </c>
    </row>
    <row r="530" spans="2:5" x14ac:dyDescent="0.2">
      <c r="B530" s="21">
        <v>11003</v>
      </c>
      <c r="C530" s="21">
        <v>11003</v>
      </c>
      <c r="D530" s="21">
        <v>11004</v>
      </c>
      <c r="E530" s="21">
        <v>110</v>
      </c>
    </row>
    <row r="531" spans="2:5" x14ac:dyDescent="0.2">
      <c r="B531" s="21">
        <v>11004</v>
      </c>
      <c r="C531" s="21">
        <v>11004</v>
      </c>
      <c r="D531" s="21">
        <v>11005</v>
      </c>
      <c r="E531" s="21">
        <v>110</v>
      </c>
    </row>
    <row r="532" spans="2:5" x14ac:dyDescent="0.2">
      <c r="B532" s="21">
        <v>11005</v>
      </c>
      <c r="C532" s="21">
        <v>11005</v>
      </c>
      <c r="D532" s="21">
        <v>11006</v>
      </c>
      <c r="E532" s="21">
        <v>110</v>
      </c>
    </row>
    <row r="533" spans="2:5" x14ac:dyDescent="0.2">
      <c r="B533" s="21">
        <v>11006</v>
      </c>
      <c r="C533" s="21">
        <v>11006</v>
      </c>
      <c r="D533" s="21">
        <v>11007</v>
      </c>
      <c r="E533" s="21">
        <v>110</v>
      </c>
    </row>
    <row r="534" spans="2:5" x14ac:dyDescent="0.2">
      <c r="B534" s="21">
        <v>11007</v>
      </c>
      <c r="C534" s="21">
        <v>11007</v>
      </c>
      <c r="D534" s="21">
        <v>11008</v>
      </c>
      <c r="E534" s="21">
        <v>110</v>
      </c>
    </row>
    <row r="535" spans="2:5" x14ac:dyDescent="0.2">
      <c r="B535" s="21">
        <v>11008</v>
      </c>
      <c r="C535" s="21">
        <v>11008</v>
      </c>
      <c r="D535" s="21">
        <v>11009</v>
      </c>
      <c r="E535" s="21">
        <v>110</v>
      </c>
    </row>
    <row r="536" spans="2:5" x14ac:dyDescent="0.2">
      <c r="B536" s="21">
        <v>11009</v>
      </c>
      <c r="C536" s="21">
        <v>11009</v>
      </c>
      <c r="D536" s="21">
        <v>11010</v>
      </c>
      <c r="E536" s="21">
        <v>110</v>
      </c>
    </row>
    <row r="537" spans="2:5" x14ac:dyDescent="0.2">
      <c r="B537" s="21">
        <v>11010</v>
      </c>
      <c r="C537" s="21">
        <v>11010</v>
      </c>
      <c r="D537" s="21">
        <v>11011</v>
      </c>
      <c r="E537" s="21">
        <v>110</v>
      </c>
    </row>
    <row r="538" spans="2:5" x14ac:dyDescent="0.2">
      <c r="B538" s="21">
        <v>11011</v>
      </c>
      <c r="C538" s="21">
        <v>11011</v>
      </c>
      <c r="D538" s="21">
        <v>11012</v>
      </c>
      <c r="E538" s="21">
        <v>110</v>
      </c>
    </row>
    <row r="539" spans="2:5" x14ac:dyDescent="0.2">
      <c r="B539" s="21">
        <v>11012</v>
      </c>
      <c r="C539" s="21">
        <v>11012</v>
      </c>
      <c r="D539" s="21">
        <v>11013</v>
      </c>
      <c r="E539" s="21">
        <v>110</v>
      </c>
    </row>
    <row r="540" spans="2:5" x14ac:dyDescent="0.2">
      <c r="B540" s="21">
        <v>11013</v>
      </c>
      <c r="C540" s="21">
        <v>11013</v>
      </c>
      <c r="D540" s="21">
        <v>11014</v>
      </c>
      <c r="E540" s="21">
        <v>110</v>
      </c>
    </row>
    <row r="541" spans="2:5" x14ac:dyDescent="0.2">
      <c r="B541" s="21">
        <v>11014</v>
      </c>
      <c r="C541" s="21">
        <v>11014</v>
      </c>
      <c r="D541" s="21">
        <v>11015</v>
      </c>
      <c r="E541" s="21">
        <v>110</v>
      </c>
    </row>
    <row r="542" spans="2:5" x14ac:dyDescent="0.2">
      <c r="B542" s="21">
        <v>11015</v>
      </c>
      <c r="C542" s="21">
        <v>11015</v>
      </c>
      <c r="D542" s="21">
        <v>11016</v>
      </c>
      <c r="E542" s="21">
        <v>110</v>
      </c>
    </row>
    <row r="543" spans="2:5" x14ac:dyDescent="0.2">
      <c r="B543" s="21">
        <v>11016</v>
      </c>
      <c r="C543" s="21">
        <v>11016</v>
      </c>
      <c r="D543" s="21">
        <v>11017</v>
      </c>
      <c r="E543" s="21">
        <v>110</v>
      </c>
    </row>
    <row r="544" spans="2:5" x14ac:dyDescent="0.2">
      <c r="B544" s="21">
        <v>11017</v>
      </c>
      <c r="C544" s="21">
        <v>11017</v>
      </c>
      <c r="D544" s="21">
        <v>11018</v>
      </c>
      <c r="E544" s="21">
        <v>110</v>
      </c>
    </row>
    <row r="545" spans="2:5" x14ac:dyDescent="0.2">
      <c r="B545" s="21">
        <v>11018</v>
      </c>
      <c r="C545" s="21">
        <v>11018</v>
      </c>
      <c r="D545" s="21">
        <v>11019</v>
      </c>
      <c r="E545" s="21">
        <v>110</v>
      </c>
    </row>
    <row r="546" spans="2:5" x14ac:dyDescent="0.2">
      <c r="B546" s="21">
        <v>11019</v>
      </c>
      <c r="C546" s="21">
        <v>11019</v>
      </c>
      <c r="D546" s="21">
        <v>11020</v>
      </c>
      <c r="E546" s="21">
        <v>110</v>
      </c>
    </row>
    <row r="547" spans="2:5" x14ac:dyDescent="0.2">
      <c r="B547" s="21">
        <v>11020</v>
      </c>
      <c r="C547" s="21">
        <v>11020</v>
      </c>
      <c r="D547" s="21">
        <v>11021</v>
      </c>
      <c r="E547" s="21">
        <v>110</v>
      </c>
    </row>
    <row r="548" spans="2:5" x14ac:dyDescent="0.2">
      <c r="B548" s="21">
        <v>11021</v>
      </c>
      <c r="C548" s="21">
        <v>11021</v>
      </c>
      <c r="D548" s="21">
        <v>11022</v>
      </c>
      <c r="E548" s="21">
        <v>110</v>
      </c>
    </row>
    <row r="549" spans="2:5" x14ac:dyDescent="0.2">
      <c r="B549" s="21">
        <v>11022</v>
      </c>
      <c r="C549" s="21">
        <v>11022</v>
      </c>
      <c r="D549" s="21">
        <v>11023</v>
      </c>
      <c r="E549" s="21">
        <v>110</v>
      </c>
    </row>
    <row r="550" spans="2:5" x14ac:dyDescent="0.2">
      <c r="B550" s="21">
        <v>11023</v>
      </c>
      <c r="C550" s="21">
        <v>11023</v>
      </c>
      <c r="D550" s="21">
        <v>11024</v>
      </c>
      <c r="E550" s="21">
        <v>110</v>
      </c>
    </row>
    <row r="551" spans="2:5" x14ac:dyDescent="0.2">
      <c r="B551" s="21">
        <v>11024</v>
      </c>
      <c r="C551" s="21">
        <v>11024</v>
      </c>
      <c r="D551" s="21">
        <v>11025</v>
      </c>
      <c r="E551" s="21">
        <v>110</v>
      </c>
    </row>
    <row r="552" spans="2:5" x14ac:dyDescent="0.2">
      <c r="B552" s="21">
        <v>11025</v>
      </c>
      <c r="C552" s="21">
        <v>11025</v>
      </c>
      <c r="D552" s="21">
        <v>11026</v>
      </c>
      <c r="E552" s="21">
        <v>110</v>
      </c>
    </row>
    <row r="553" spans="2:5" x14ac:dyDescent="0.2">
      <c r="B553" s="21">
        <v>11026</v>
      </c>
      <c r="C553" s="21">
        <v>11026</v>
      </c>
      <c r="D553" s="21">
        <v>11027</v>
      </c>
      <c r="E553" s="21">
        <v>110</v>
      </c>
    </row>
    <row r="554" spans="2:5" x14ac:dyDescent="0.2">
      <c r="B554" s="21">
        <v>11027</v>
      </c>
      <c r="C554" s="21">
        <v>11027</v>
      </c>
      <c r="D554" s="21">
        <v>11028</v>
      </c>
      <c r="E554" s="21">
        <v>110</v>
      </c>
    </row>
    <row r="555" spans="2:5" x14ac:dyDescent="0.2">
      <c r="B555" s="21">
        <v>11028</v>
      </c>
      <c r="C555" s="21">
        <v>11028</v>
      </c>
      <c r="D555" s="21">
        <v>11029</v>
      </c>
      <c r="E555" s="21">
        <v>110</v>
      </c>
    </row>
    <row r="556" spans="2:5" x14ac:dyDescent="0.2">
      <c r="B556" s="21">
        <v>11029</v>
      </c>
      <c r="C556" s="21">
        <v>11029</v>
      </c>
      <c r="D556" s="21">
        <v>11030</v>
      </c>
      <c r="E556" s="21">
        <v>110</v>
      </c>
    </row>
    <row r="557" spans="2:5" x14ac:dyDescent="0.2">
      <c r="B557" s="21">
        <v>11030</v>
      </c>
      <c r="C557" s="21">
        <v>11030</v>
      </c>
      <c r="D557" s="21">
        <v>11031</v>
      </c>
      <c r="E557" s="21">
        <v>110</v>
      </c>
    </row>
    <row r="558" spans="2:5" x14ac:dyDescent="0.2">
      <c r="B558" s="21">
        <v>11031</v>
      </c>
      <c r="C558" s="21">
        <v>11031</v>
      </c>
      <c r="D558" s="21">
        <v>11032</v>
      </c>
      <c r="E558" s="21">
        <v>110</v>
      </c>
    </row>
    <row r="559" spans="2:5" x14ac:dyDescent="0.2">
      <c r="B559" s="21">
        <v>11032</v>
      </c>
      <c r="C559" s="21">
        <v>11032</v>
      </c>
      <c r="D559" s="21">
        <v>11033</v>
      </c>
      <c r="E559" s="21">
        <v>110</v>
      </c>
    </row>
    <row r="560" spans="2:5" x14ac:dyDescent="0.2">
      <c r="B560" s="21">
        <v>11033</v>
      </c>
      <c r="C560" s="21">
        <v>11033</v>
      </c>
      <c r="D560" s="21">
        <v>11034</v>
      </c>
      <c r="E560" s="21">
        <v>110</v>
      </c>
    </row>
    <row r="561" spans="2:5" x14ac:dyDescent="0.2">
      <c r="B561" s="21">
        <v>11034</v>
      </c>
      <c r="C561" s="21">
        <v>11034</v>
      </c>
      <c r="D561" s="21">
        <v>11035</v>
      </c>
      <c r="E561" s="21">
        <v>110</v>
      </c>
    </row>
    <row r="562" spans="2:5" x14ac:dyDescent="0.2">
      <c r="B562" s="21">
        <v>11035</v>
      </c>
      <c r="C562" s="21">
        <v>11035</v>
      </c>
      <c r="D562" s="21">
        <v>11036</v>
      </c>
      <c r="E562" s="21">
        <v>110</v>
      </c>
    </row>
    <row r="563" spans="2:5" x14ac:dyDescent="0.2">
      <c r="B563" s="21">
        <v>11036</v>
      </c>
      <c r="C563" s="21">
        <v>11036</v>
      </c>
      <c r="D563" s="21">
        <v>11037</v>
      </c>
      <c r="E563" s="21">
        <v>110</v>
      </c>
    </row>
    <row r="564" spans="2:5" x14ac:dyDescent="0.2">
      <c r="B564" s="21">
        <v>11037</v>
      </c>
      <c r="C564" s="21">
        <v>11037</v>
      </c>
      <c r="D564" s="21">
        <v>11038</v>
      </c>
      <c r="E564" s="21">
        <v>110</v>
      </c>
    </row>
    <row r="565" spans="2:5" x14ac:dyDescent="0.2">
      <c r="B565" s="21">
        <v>11038</v>
      </c>
      <c r="C565" s="21">
        <v>11038</v>
      </c>
      <c r="D565" s="21">
        <v>11039</v>
      </c>
      <c r="E565" s="21">
        <v>110</v>
      </c>
    </row>
    <row r="566" spans="2:5" x14ac:dyDescent="0.2">
      <c r="B566" s="21">
        <v>11039</v>
      </c>
      <c r="C566" s="21">
        <v>11039</v>
      </c>
      <c r="D566" s="21">
        <v>11040</v>
      </c>
      <c r="E566" s="21">
        <v>110</v>
      </c>
    </row>
    <row r="567" spans="2:5" x14ac:dyDescent="0.2">
      <c r="B567" s="21">
        <v>11040</v>
      </c>
      <c r="C567" s="21">
        <v>11040</v>
      </c>
      <c r="D567" s="21">
        <v>11041</v>
      </c>
      <c r="E567" s="21">
        <v>110</v>
      </c>
    </row>
    <row r="568" spans="2:5" x14ac:dyDescent="0.2">
      <c r="B568" s="21">
        <v>11041</v>
      </c>
      <c r="C568" s="21">
        <v>11041</v>
      </c>
      <c r="D568" s="21">
        <v>11042</v>
      </c>
      <c r="E568" s="21">
        <v>110</v>
      </c>
    </row>
    <row r="569" spans="2:5" x14ac:dyDescent="0.2">
      <c r="B569" s="21">
        <v>11042</v>
      </c>
      <c r="C569" s="21">
        <v>11042</v>
      </c>
      <c r="D569" s="21">
        <v>11043</v>
      </c>
      <c r="E569" s="21">
        <v>110</v>
      </c>
    </row>
    <row r="570" spans="2:5" x14ac:dyDescent="0.2">
      <c r="B570" s="21">
        <v>11043</v>
      </c>
      <c r="C570" s="21">
        <v>11043</v>
      </c>
      <c r="D570" s="21">
        <v>11044</v>
      </c>
      <c r="E570" s="21">
        <v>110</v>
      </c>
    </row>
    <row r="571" spans="2:5" x14ac:dyDescent="0.2">
      <c r="B571" s="21">
        <v>11044</v>
      </c>
      <c r="C571" s="21">
        <v>11044</v>
      </c>
      <c r="D571" s="21">
        <v>11045</v>
      </c>
      <c r="E571" s="21">
        <v>110</v>
      </c>
    </row>
    <row r="572" spans="2:5" x14ac:dyDescent="0.2">
      <c r="B572" s="21">
        <v>11045</v>
      </c>
      <c r="C572" s="21">
        <v>11045</v>
      </c>
      <c r="D572" s="21">
        <v>11046</v>
      </c>
      <c r="E572" s="21">
        <v>110</v>
      </c>
    </row>
    <row r="573" spans="2:5" x14ac:dyDescent="0.2">
      <c r="B573" s="21">
        <v>11046</v>
      </c>
      <c r="C573" s="21">
        <v>11046</v>
      </c>
      <c r="D573" s="21">
        <v>11047</v>
      </c>
      <c r="E573" s="21">
        <v>110</v>
      </c>
    </row>
    <row r="574" spans="2:5" x14ac:dyDescent="0.2">
      <c r="B574" s="21">
        <v>11047</v>
      </c>
      <c r="C574" s="21">
        <v>11047</v>
      </c>
      <c r="D574" s="21">
        <v>11048</v>
      </c>
      <c r="E574" s="21">
        <v>110</v>
      </c>
    </row>
    <row r="575" spans="2:5" x14ac:dyDescent="0.2">
      <c r="B575" s="21">
        <v>11048</v>
      </c>
      <c r="C575" s="21">
        <v>11048</v>
      </c>
      <c r="D575" s="21">
        <v>11049</v>
      </c>
      <c r="E575" s="21">
        <v>110</v>
      </c>
    </row>
    <row r="576" spans="2:5" x14ac:dyDescent="0.2">
      <c r="B576" s="21">
        <v>11049</v>
      </c>
      <c r="C576" s="21">
        <v>11049</v>
      </c>
      <c r="D576" s="21">
        <v>11050</v>
      </c>
      <c r="E576" s="21">
        <v>110</v>
      </c>
    </row>
    <row r="577" spans="2:5" x14ac:dyDescent="0.2">
      <c r="B577" s="21">
        <v>11050</v>
      </c>
      <c r="C577" s="21">
        <v>11050</v>
      </c>
      <c r="D577" s="21">
        <v>11051</v>
      </c>
      <c r="E577" s="21">
        <v>110</v>
      </c>
    </row>
    <row r="578" spans="2:5" x14ac:dyDescent="0.2">
      <c r="B578" s="21">
        <v>11051</v>
      </c>
      <c r="C578" s="21">
        <v>11051</v>
      </c>
      <c r="D578" s="21">
        <v>11052</v>
      </c>
      <c r="E578" s="21">
        <v>110</v>
      </c>
    </row>
    <row r="579" spans="2:5" x14ac:dyDescent="0.2">
      <c r="B579" s="21">
        <v>11052</v>
      </c>
      <c r="C579" s="21">
        <v>11052</v>
      </c>
      <c r="D579" s="21">
        <v>11053</v>
      </c>
      <c r="E579" s="21">
        <v>110</v>
      </c>
    </row>
    <row r="580" spans="2:5" x14ac:dyDescent="0.2">
      <c r="B580" s="21">
        <v>11053</v>
      </c>
      <c r="C580" s="21">
        <v>11053</v>
      </c>
      <c r="D580" s="21">
        <v>11054</v>
      </c>
      <c r="E580" s="21">
        <v>110</v>
      </c>
    </row>
    <row r="581" spans="2:5" x14ac:dyDescent="0.2">
      <c r="B581" s="21">
        <v>11054</v>
      </c>
      <c r="C581" s="21">
        <v>11054</v>
      </c>
      <c r="D581" s="21">
        <v>11055</v>
      </c>
      <c r="E581" s="21">
        <v>110</v>
      </c>
    </row>
    <row r="582" spans="2:5" x14ac:dyDescent="0.2">
      <c r="B582" s="21">
        <v>11055</v>
      </c>
      <c r="C582" s="21">
        <v>11055</v>
      </c>
      <c r="D582" s="21">
        <v>11056</v>
      </c>
      <c r="E582" s="21">
        <v>110</v>
      </c>
    </row>
    <row r="583" spans="2:5" x14ac:dyDescent="0.2">
      <c r="B583" s="21">
        <v>11056</v>
      </c>
      <c r="C583" s="21">
        <v>11056</v>
      </c>
      <c r="D583" s="21">
        <v>11057</v>
      </c>
      <c r="E583" s="21">
        <v>110</v>
      </c>
    </row>
    <row r="584" spans="2:5" x14ac:dyDescent="0.2">
      <c r="B584" s="21">
        <v>11057</v>
      </c>
      <c r="C584" s="21">
        <v>11057</v>
      </c>
      <c r="D584" s="21">
        <v>11058</v>
      </c>
      <c r="E584" s="21">
        <v>110</v>
      </c>
    </row>
    <row r="585" spans="2:5" x14ac:dyDescent="0.2">
      <c r="B585" s="21">
        <v>11058</v>
      </c>
      <c r="C585" s="21">
        <v>11058</v>
      </c>
      <c r="D585" s="21">
        <v>11059</v>
      </c>
      <c r="E585" s="21">
        <v>110</v>
      </c>
    </row>
    <row r="586" spans="2:5" x14ac:dyDescent="0.2">
      <c r="B586" s="21">
        <v>11059</v>
      </c>
      <c r="C586" s="21">
        <v>11059</v>
      </c>
      <c r="D586" s="21">
        <v>11060</v>
      </c>
      <c r="E586" s="21">
        <v>110</v>
      </c>
    </row>
    <row r="587" spans="2:5" x14ac:dyDescent="0.2">
      <c r="B587" s="21">
        <v>11060</v>
      </c>
      <c r="C587" s="21">
        <v>11060</v>
      </c>
      <c r="D587" s="21">
        <v>11061</v>
      </c>
      <c r="E587" s="21">
        <v>110</v>
      </c>
    </row>
    <row r="588" spans="2:5" x14ac:dyDescent="0.2">
      <c r="B588" s="21" t="s">
        <v>250</v>
      </c>
    </row>
    <row r="589" spans="2:5" x14ac:dyDescent="0.2">
      <c r="B589" s="21">
        <v>11100</v>
      </c>
      <c r="C589" s="21">
        <v>11100</v>
      </c>
      <c r="D589" s="21">
        <v>11101</v>
      </c>
      <c r="E589" s="21">
        <v>111</v>
      </c>
    </row>
    <row r="590" spans="2:5" x14ac:dyDescent="0.2">
      <c r="B590" s="21">
        <v>11101</v>
      </c>
      <c r="C590" s="21">
        <v>11101</v>
      </c>
      <c r="D590" s="21">
        <v>11102</v>
      </c>
      <c r="E590" s="21">
        <v>111</v>
      </c>
    </row>
    <row r="591" spans="2:5" x14ac:dyDescent="0.2">
      <c r="B591" s="21">
        <v>11102</v>
      </c>
      <c r="C591" s="21">
        <v>11102</v>
      </c>
      <c r="D591" s="21">
        <v>11103</v>
      </c>
      <c r="E591" s="21">
        <v>111</v>
      </c>
    </row>
    <row r="592" spans="2:5" x14ac:dyDescent="0.2">
      <c r="B592" s="21">
        <v>11103</v>
      </c>
      <c r="C592" s="21">
        <v>11103</v>
      </c>
      <c r="D592" s="21">
        <v>11104</v>
      </c>
      <c r="E592" s="21">
        <v>111</v>
      </c>
    </row>
    <row r="593" spans="2:5" x14ac:dyDescent="0.2">
      <c r="B593" s="21">
        <v>11104</v>
      </c>
      <c r="C593" s="21">
        <v>11104</v>
      </c>
      <c r="D593" s="21">
        <v>11105</v>
      </c>
      <c r="E593" s="21">
        <v>111</v>
      </c>
    </row>
    <row r="594" spans="2:5" x14ac:dyDescent="0.2">
      <c r="B594" s="21">
        <v>11105</v>
      </c>
      <c r="C594" s="21">
        <v>11105</v>
      </c>
      <c r="D594" s="21">
        <v>11106</v>
      </c>
      <c r="E594" s="21">
        <v>111</v>
      </c>
    </row>
    <row r="595" spans="2:5" x14ac:dyDescent="0.2">
      <c r="B595" s="21">
        <v>11106</v>
      </c>
      <c r="C595" s="21">
        <v>11106</v>
      </c>
      <c r="D595" s="21">
        <v>11107</v>
      </c>
      <c r="E595" s="21">
        <v>111</v>
      </c>
    </row>
    <row r="596" spans="2:5" x14ac:dyDescent="0.2">
      <c r="B596" s="21">
        <v>11107</v>
      </c>
      <c r="C596" s="21">
        <v>11107</v>
      </c>
      <c r="D596" s="21">
        <v>11108</v>
      </c>
      <c r="E596" s="21">
        <v>111</v>
      </c>
    </row>
    <row r="597" spans="2:5" x14ac:dyDescent="0.2">
      <c r="B597" s="21">
        <v>11108</v>
      </c>
      <c r="C597" s="21">
        <v>11108</v>
      </c>
      <c r="D597" s="21">
        <v>11109</v>
      </c>
      <c r="E597" s="21">
        <v>111</v>
      </c>
    </row>
    <row r="598" spans="2:5" x14ac:dyDescent="0.2">
      <c r="B598" s="21">
        <v>11109</v>
      </c>
      <c r="C598" s="21">
        <v>11109</v>
      </c>
      <c r="D598" s="21">
        <v>11110</v>
      </c>
      <c r="E598" s="21">
        <v>111</v>
      </c>
    </row>
    <row r="599" spans="2:5" x14ac:dyDescent="0.2">
      <c r="B599" s="21">
        <v>11110</v>
      </c>
      <c r="C599" s="21">
        <v>11110</v>
      </c>
      <c r="D599" s="21">
        <v>11111</v>
      </c>
      <c r="E599" s="21">
        <v>111</v>
      </c>
    </row>
    <row r="600" spans="2:5" x14ac:dyDescent="0.2">
      <c r="B600" s="21">
        <v>11111</v>
      </c>
      <c r="C600" s="21">
        <v>11111</v>
      </c>
      <c r="D600" s="21">
        <v>11112</v>
      </c>
      <c r="E600" s="21">
        <v>111</v>
      </c>
    </row>
    <row r="601" spans="2:5" x14ac:dyDescent="0.2">
      <c r="B601" s="21">
        <v>11112</v>
      </c>
      <c r="C601" s="21">
        <v>11112</v>
      </c>
      <c r="D601" s="21">
        <v>11113</v>
      </c>
      <c r="E601" s="21">
        <v>111</v>
      </c>
    </row>
    <row r="602" spans="2:5" x14ac:dyDescent="0.2">
      <c r="B602" s="21">
        <v>11113</v>
      </c>
      <c r="C602" s="21">
        <v>11113</v>
      </c>
      <c r="D602" s="21">
        <v>11114</v>
      </c>
      <c r="E602" s="21">
        <v>111</v>
      </c>
    </row>
    <row r="603" spans="2:5" x14ac:dyDescent="0.2">
      <c r="B603" s="21">
        <v>11114</v>
      </c>
      <c r="C603" s="21">
        <v>11114</v>
      </c>
      <c r="D603" s="21">
        <v>11115</v>
      </c>
      <c r="E603" s="21">
        <v>111</v>
      </c>
    </row>
    <row r="604" spans="2:5" x14ac:dyDescent="0.2">
      <c r="B604" s="21">
        <v>11115</v>
      </c>
      <c r="C604" s="21">
        <v>11115</v>
      </c>
      <c r="D604" s="21">
        <v>11116</v>
      </c>
      <c r="E604" s="21">
        <v>111</v>
      </c>
    </row>
    <row r="605" spans="2:5" x14ac:dyDescent="0.2">
      <c r="B605" s="21">
        <v>11116</v>
      </c>
      <c r="C605" s="21">
        <v>11116</v>
      </c>
      <c r="D605" s="21">
        <v>11117</v>
      </c>
      <c r="E605" s="21">
        <v>111</v>
      </c>
    </row>
    <row r="606" spans="2:5" x14ac:dyDescent="0.2">
      <c r="B606" s="21">
        <v>11117</v>
      </c>
      <c r="C606" s="21">
        <v>11117</v>
      </c>
      <c r="D606" s="21">
        <v>11118</v>
      </c>
      <c r="E606" s="21">
        <v>111</v>
      </c>
    </row>
    <row r="607" spans="2:5" x14ac:dyDescent="0.2">
      <c r="B607" s="21">
        <v>11118</v>
      </c>
      <c r="C607" s="21">
        <v>11118</v>
      </c>
      <c r="D607" s="21">
        <v>11119</v>
      </c>
      <c r="E607" s="21">
        <v>111</v>
      </c>
    </row>
    <row r="608" spans="2:5" x14ac:dyDescent="0.2">
      <c r="B608" s="21">
        <v>11119</v>
      </c>
      <c r="C608" s="21">
        <v>11119</v>
      </c>
      <c r="D608" s="21">
        <v>11120</v>
      </c>
      <c r="E608" s="21">
        <v>111</v>
      </c>
    </row>
    <row r="609" spans="2:5" x14ac:dyDescent="0.2">
      <c r="B609" s="21">
        <v>11120</v>
      </c>
      <c r="C609" s="21">
        <v>11120</v>
      </c>
      <c r="D609" s="21">
        <v>11121</v>
      </c>
      <c r="E609" s="21">
        <v>111</v>
      </c>
    </row>
    <row r="610" spans="2:5" x14ac:dyDescent="0.2">
      <c r="B610" s="21">
        <v>11121</v>
      </c>
      <c r="C610" s="21">
        <v>11121</v>
      </c>
      <c r="D610" s="21">
        <v>11122</v>
      </c>
      <c r="E610" s="21">
        <v>111</v>
      </c>
    </row>
    <row r="611" spans="2:5" x14ac:dyDescent="0.2">
      <c r="B611" s="21">
        <v>11122</v>
      </c>
      <c r="C611" s="21">
        <v>11122</v>
      </c>
      <c r="D611" s="21">
        <v>11123</v>
      </c>
      <c r="E611" s="21">
        <v>111</v>
      </c>
    </row>
    <row r="612" spans="2:5" x14ac:dyDescent="0.2">
      <c r="B612" s="21">
        <v>11123</v>
      </c>
      <c r="C612" s="21">
        <v>11123</v>
      </c>
      <c r="D612" s="21">
        <v>11124</v>
      </c>
      <c r="E612" s="21">
        <v>111</v>
      </c>
    </row>
    <row r="613" spans="2:5" x14ac:dyDescent="0.2">
      <c r="B613" s="21">
        <v>11124</v>
      </c>
      <c r="C613" s="21">
        <v>11124</v>
      </c>
      <c r="D613" s="21">
        <v>11125</v>
      </c>
      <c r="E613" s="21">
        <v>111</v>
      </c>
    </row>
    <row r="614" spans="2:5" x14ac:dyDescent="0.2">
      <c r="B614" s="21">
        <v>11125</v>
      </c>
      <c r="C614" s="21">
        <v>11125</v>
      </c>
      <c r="D614" s="21">
        <v>11126</v>
      </c>
      <c r="E614" s="21">
        <v>111</v>
      </c>
    </row>
    <row r="615" spans="2:5" x14ac:dyDescent="0.2">
      <c r="B615" s="21">
        <v>11126</v>
      </c>
      <c r="C615" s="21">
        <v>11126</v>
      </c>
      <c r="D615" s="21">
        <v>11127</v>
      </c>
      <c r="E615" s="21">
        <v>111</v>
      </c>
    </row>
    <row r="616" spans="2:5" x14ac:dyDescent="0.2">
      <c r="B616" s="21">
        <v>11127</v>
      </c>
      <c r="C616" s="21">
        <v>11127</v>
      </c>
      <c r="D616" s="21">
        <v>11128</v>
      </c>
      <c r="E616" s="21">
        <v>111</v>
      </c>
    </row>
    <row r="617" spans="2:5" x14ac:dyDescent="0.2">
      <c r="B617" s="21">
        <v>11128</v>
      </c>
      <c r="C617" s="21">
        <v>11128</v>
      </c>
      <c r="D617" s="21">
        <v>11129</v>
      </c>
      <c r="E617" s="21">
        <v>111</v>
      </c>
    </row>
    <row r="618" spans="2:5" x14ac:dyDescent="0.2">
      <c r="B618" s="21">
        <v>11129</v>
      </c>
      <c r="C618" s="21">
        <v>11129</v>
      </c>
      <c r="D618" s="21">
        <v>11130</v>
      </c>
      <c r="E618" s="21">
        <v>111</v>
      </c>
    </row>
    <row r="619" spans="2:5" x14ac:dyDescent="0.2">
      <c r="B619" s="21">
        <v>11130</v>
      </c>
      <c r="C619" s="21">
        <v>11130</v>
      </c>
      <c r="D619" s="21">
        <v>11131</v>
      </c>
      <c r="E619" s="21">
        <v>111</v>
      </c>
    </row>
    <row r="620" spans="2:5" x14ac:dyDescent="0.2">
      <c r="B620" s="21">
        <v>11131</v>
      </c>
      <c r="C620" s="21">
        <v>11131</v>
      </c>
      <c r="D620" s="21">
        <v>11132</v>
      </c>
      <c r="E620" s="21">
        <v>111</v>
      </c>
    </row>
    <row r="621" spans="2:5" x14ac:dyDescent="0.2">
      <c r="B621" s="21">
        <v>11132</v>
      </c>
      <c r="C621" s="21">
        <v>11132</v>
      </c>
      <c r="D621" s="21">
        <v>11133</v>
      </c>
      <c r="E621" s="21">
        <v>111</v>
      </c>
    </row>
    <row r="622" spans="2:5" x14ac:dyDescent="0.2">
      <c r="B622" s="21">
        <v>11133</v>
      </c>
      <c r="C622" s="21">
        <v>11133</v>
      </c>
      <c r="D622" s="21">
        <v>11134</v>
      </c>
      <c r="E622" s="21">
        <v>111</v>
      </c>
    </row>
    <row r="623" spans="2:5" x14ac:dyDescent="0.2">
      <c r="B623" s="21">
        <v>11134</v>
      </c>
      <c r="C623" s="21">
        <v>11134</v>
      </c>
      <c r="D623" s="21">
        <v>11135</v>
      </c>
      <c r="E623" s="21">
        <v>111</v>
      </c>
    </row>
    <row r="624" spans="2:5" x14ac:dyDescent="0.2">
      <c r="B624" s="21">
        <v>11135</v>
      </c>
      <c r="C624" s="21">
        <v>11135</v>
      </c>
      <c r="D624" s="21">
        <v>11136</v>
      </c>
      <c r="E624" s="21">
        <v>111</v>
      </c>
    </row>
    <row r="625" spans="2:5" x14ac:dyDescent="0.2">
      <c r="B625" s="21">
        <v>11136</v>
      </c>
      <c r="C625" s="21">
        <v>11136</v>
      </c>
      <c r="D625" s="21">
        <v>11137</v>
      </c>
      <c r="E625" s="21">
        <v>111</v>
      </c>
    </row>
    <row r="626" spans="2:5" x14ac:dyDescent="0.2">
      <c r="B626" s="21">
        <v>11137</v>
      </c>
      <c r="C626" s="21">
        <v>11137</v>
      </c>
      <c r="D626" s="21">
        <v>11138</v>
      </c>
      <c r="E626" s="21">
        <v>111</v>
      </c>
    </row>
    <row r="627" spans="2:5" x14ac:dyDescent="0.2">
      <c r="B627" s="21">
        <v>11138</v>
      </c>
      <c r="C627" s="21">
        <v>11138</v>
      </c>
      <c r="D627" s="21">
        <v>11139</v>
      </c>
      <c r="E627" s="21">
        <v>111</v>
      </c>
    </row>
    <row r="628" spans="2:5" x14ac:dyDescent="0.2">
      <c r="B628" s="21">
        <v>11139</v>
      </c>
      <c r="C628" s="21">
        <v>11139</v>
      </c>
      <c r="D628" s="21">
        <v>11140</v>
      </c>
      <c r="E628" s="21">
        <v>111</v>
      </c>
    </row>
    <row r="629" spans="2:5" x14ac:dyDescent="0.2">
      <c r="B629" s="21">
        <v>11140</v>
      </c>
      <c r="C629" s="21">
        <v>11140</v>
      </c>
      <c r="D629" s="21">
        <v>11141</v>
      </c>
      <c r="E629" s="21">
        <v>111</v>
      </c>
    </row>
    <row r="630" spans="2:5" x14ac:dyDescent="0.2">
      <c r="B630" s="21">
        <v>11141</v>
      </c>
      <c r="C630" s="21">
        <v>11141</v>
      </c>
      <c r="D630" s="21">
        <v>11142</v>
      </c>
      <c r="E630" s="21">
        <v>111</v>
      </c>
    </row>
    <row r="631" spans="2:5" x14ac:dyDescent="0.2">
      <c r="B631" s="21">
        <v>11142</v>
      </c>
      <c r="C631" s="21">
        <v>11142</v>
      </c>
      <c r="D631" s="21">
        <v>11143</v>
      </c>
      <c r="E631" s="21">
        <v>111</v>
      </c>
    </row>
    <row r="632" spans="2:5" x14ac:dyDescent="0.2">
      <c r="B632" s="21">
        <v>11143</v>
      </c>
      <c r="C632" s="21">
        <v>11143</v>
      </c>
      <c r="D632" s="21">
        <v>11144</v>
      </c>
      <c r="E632" s="21">
        <v>111</v>
      </c>
    </row>
    <row r="633" spans="2:5" x14ac:dyDescent="0.2">
      <c r="B633" s="21">
        <v>11144</v>
      </c>
      <c r="C633" s="21">
        <v>11144</v>
      </c>
      <c r="D633" s="21">
        <v>11145</v>
      </c>
      <c r="E633" s="21">
        <v>111</v>
      </c>
    </row>
    <row r="634" spans="2:5" x14ac:dyDescent="0.2">
      <c r="B634" s="21">
        <v>11145</v>
      </c>
      <c r="C634" s="21">
        <v>11145</v>
      </c>
      <c r="D634" s="21">
        <v>11146</v>
      </c>
      <c r="E634" s="21">
        <v>111</v>
      </c>
    </row>
    <row r="635" spans="2:5" x14ac:dyDescent="0.2">
      <c r="B635" s="21">
        <v>11146</v>
      </c>
      <c r="C635" s="21">
        <v>11146</v>
      </c>
      <c r="D635" s="21">
        <v>11147</v>
      </c>
      <c r="E635" s="21">
        <v>111</v>
      </c>
    </row>
    <row r="636" spans="2:5" x14ac:dyDescent="0.2">
      <c r="B636" s="21">
        <v>11147</v>
      </c>
      <c r="C636" s="21">
        <v>11147</v>
      </c>
      <c r="D636" s="21">
        <v>11148</v>
      </c>
      <c r="E636" s="21">
        <v>111</v>
      </c>
    </row>
    <row r="637" spans="2:5" x14ac:dyDescent="0.2">
      <c r="B637" s="21">
        <v>11148</v>
      </c>
      <c r="C637" s="21">
        <v>11148</v>
      </c>
      <c r="D637" s="21">
        <v>11149</v>
      </c>
      <c r="E637" s="21">
        <v>111</v>
      </c>
    </row>
    <row r="638" spans="2:5" x14ac:dyDescent="0.2">
      <c r="B638" s="21">
        <v>11149</v>
      </c>
      <c r="C638" s="21">
        <v>11149</v>
      </c>
      <c r="D638" s="21">
        <v>11150</v>
      </c>
      <c r="E638" s="21">
        <v>111</v>
      </c>
    </row>
    <row r="639" spans="2:5" x14ac:dyDescent="0.2">
      <c r="B639" s="21">
        <v>11150</v>
      </c>
      <c r="C639" s="21">
        <v>11150</v>
      </c>
      <c r="D639" s="21">
        <v>11151</v>
      </c>
      <c r="E639" s="21">
        <v>111</v>
      </c>
    </row>
    <row r="640" spans="2:5" x14ac:dyDescent="0.2">
      <c r="B640" s="21">
        <v>11151</v>
      </c>
      <c r="C640" s="21">
        <v>11151</v>
      </c>
      <c r="D640" s="21">
        <v>11152</v>
      </c>
      <c r="E640" s="21">
        <v>111</v>
      </c>
    </row>
    <row r="641" spans="2:5" x14ac:dyDescent="0.2">
      <c r="B641" s="21">
        <v>11152</v>
      </c>
      <c r="C641" s="21">
        <v>11152</v>
      </c>
      <c r="D641" s="21">
        <v>11153</v>
      </c>
      <c r="E641" s="21">
        <v>111</v>
      </c>
    </row>
    <row r="642" spans="2:5" x14ac:dyDescent="0.2">
      <c r="B642" s="21">
        <v>11153</v>
      </c>
      <c r="C642" s="21">
        <v>11153</v>
      </c>
      <c r="D642" s="21">
        <v>11154</v>
      </c>
      <c r="E642" s="21">
        <v>111</v>
      </c>
    </row>
    <row r="643" spans="2:5" x14ac:dyDescent="0.2">
      <c r="B643" s="21">
        <v>11154</v>
      </c>
      <c r="C643" s="21">
        <v>11154</v>
      </c>
      <c r="D643" s="21">
        <v>11155</v>
      </c>
      <c r="E643" s="21">
        <v>111</v>
      </c>
    </row>
    <row r="644" spans="2:5" x14ac:dyDescent="0.2">
      <c r="B644" s="21">
        <v>11155</v>
      </c>
      <c r="C644" s="21">
        <v>11155</v>
      </c>
      <c r="D644" s="21">
        <v>11156</v>
      </c>
      <c r="E644" s="21">
        <v>111</v>
      </c>
    </row>
    <row r="645" spans="2:5" x14ac:dyDescent="0.2">
      <c r="B645" s="21">
        <v>11156</v>
      </c>
      <c r="C645" s="21">
        <v>11156</v>
      </c>
      <c r="D645" s="21">
        <v>11157</v>
      </c>
      <c r="E645" s="21">
        <v>111</v>
      </c>
    </row>
    <row r="646" spans="2:5" x14ac:dyDescent="0.2">
      <c r="B646" s="21">
        <v>11157</v>
      </c>
      <c r="C646" s="21">
        <v>11157</v>
      </c>
      <c r="D646" s="21">
        <v>11158</v>
      </c>
      <c r="E646" s="21">
        <v>111</v>
      </c>
    </row>
    <row r="647" spans="2:5" x14ac:dyDescent="0.2">
      <c r="B647" s="21">
        <v>11158</v>
      </c>
      <c r="C647" s="21">
        <v>11158</v>
      </c>
      <c r="D647" s="21">
        <v>11159</v>
      </c>
      <c r="E647" s="21">
        <v>111</v>
      </c>
    </row>
    <row r="648" spans="2:5" x14ac:dyDescent="0.2">
      <c r="B648" s="21" t="s">
        <v>251</v>
      </c>
    </row>
    <row r="649" spans="2:5" x14ac:dyDescent="0.2">
      <c r="B649" s="21">
        <v>11200</v>
      </c>
      <c r="C649" s="21">
        <v>11200</v>
      </c>
      <c r="D649" s="21">
        <v>11201</v>
      </c>
      <c r="E649" s="21">
        <v>112</v>
      </c>
    </row>
    <row r="650" spans="2:5" x14ac:dyDescent="0.2">
      <c r="B650" s="21">
        <v>11201</v>
      </c>
      <c r="C650" s="21">
        <v>11201</v>
      </c>
      <c r="D650" s="21">
        <v>11202</v>
      </c>
      <c r="E650" s="21">
        <v>112</v>
      </c>
    </row>
    <row r="651" spans="2:5" x14ac:dyDescent="0.2">
      <c r="B651" s="21">
        <v>11202</v>
      </c>
      <c r="C651" s="21">
        <v>11202</v>
      </c>
      <c r="D651" s="21">
        <v>11203</v>
      </c>
      <c r="E651" s="21">
        <v>112</v>
      </c>
    </row>
    <row r="652" spans="2:5" x14ac:dyDescent="0.2">
      <c r="B652" s="21">
        <v>11203</v>
      </c>
      <c r="C652" s="21">
        <v>11203</v>
      </c>
      <c r="D652" s="21">
        <v>11204</v>
      </c>
      <c r="E652" s="21">
        <v>112</v>
      </c>
    </row>
    <row r="653" spans="2:5" x14ac:dyDescent="0.2">
      <c r="B653" s="21">
        <v>11204</v>
      </c>
      <c r="C653" s="21">
        <v>11204</v>
      </c>
      <c r="D653" s="21">
        <v>11205</v>
      </c>
      <c r="E653" s="21">
        <v>112</v>
      </c>
    </row>
    <row r="654" spans="2:5" x14ac:dyDescent="0.2">
      <c r="B654" s="21">
        <v>11205</v>
      </c>
      <c r="C654" s="21">
        <v>11205</v>
      </c>
      <c r="D654" s="21">
        <v>11206</v>
      </c>
      <c r="E654" s="21">
        <v>112</v>
      </c>
    </row>
    <row r="655" spans="2:5" x14ac:dyDescent="0.2">
      <c r="B655" s="21">
        <v>11206</v>
      </c>
      <c r="C655" s="21">
        <v>11206</v>
      </c>
      <c r="D655" s="21">
        <v>11207</v>
      </c>
      <c r="E655" s="21">
        <v>112</v>
      </c>
    </row>
    <row r="656" spans="2:5" x14ac:dyDescent="0.2">
      <c r="B656" s="21">
        <v>11207</v>
      </c>
      <c r="C656" s="21">
        <v>11207</v>
      </c>
      <c r="D656" s="21">
        <v>11208</v>
      </c>
      <c r="E656" s="21">
        <v>112</v>
      </c>
    </row>
    <row r="657" spans="2:5" x14ac:dyDescent="0.2">
      <c r="B657" s="21">
        <v>11208</v>
      </c>
      <c r="C657" s="21">
        <v>11208</v>
      </c>
      <c r="D657" s="21">
        <v>11209</v>
      </c>
      <c r="E657" s="21">
        <v>112</v>
      </c>
    </row>
    <row r="658" spans="2:5" x14ac:dyDescent="0.2">
      <c r="B658" s="21">
        <v>11209</v>
      </c>
      <c r="C658" s="21">
        <v>11209</v>
      </c>
      <c r="D658" s="21">
        <v>11210</v>
      </c>
      <c r="E658" s="21">
        <v>112</v>
      </c>
    </row>
    <row r="659" spans="2:5" x14ac:dyDescent="0.2">
      <c r="B659" s="21">
        <v>11210</v>
      </c>
      <c r="C659" s="21">
        <v>11210</v>
      </c>
      <c r="D659" s="21">
        <v>11211</v>
      </c>
      <c r="E659" s="21">
        <v>112</v>
      </c>
    </row>
    <row r="660" spans="2:5" x14ac:dyDescent="0.2">
      <c r="B660" s="21">
        <v>11211</v>
      </c>
      <c r="C660" s="21">
        <v>11211</v>
      </c>
      <c r="D660" s="21">
        <v>11212</v>
      </c>
      <c r="E660" s="21">
        <v>112</v>
      </c>
    </row>
    <row r="661" spans="2:5" x14ac:dyDescent="0.2">
      <c r="B661" s="21">
        <v>11212</v>
      </c>
      <c r="C661" s="21">
        <v>11212</v>
      </c>
      <c r="D661" s="21">
        <v>11213</v>
      </c>
      <c r="E661" s="21">
        <v>112</v>
      </c>
    </row>
    <row r="662" spans="2:5" x14ac:dyDescent="0.2">
      <c r="B662" s="21">
        <v>11213</v>
      </c>
      <c r="C662" s="21">
        <v>11213</v>
      </c>
      <c r="D662" s="21">
        <v>11214</v>
      </c>
      <c r="E662" s="21">
        <v>112</v>
      </c>
    </row>
    <row r="663" spans="2:5" x14ac:dyDescent="0.2">
      <c r="B663" s="21">
        <v>11214</v>
      </c>
      <c r="C663" s="21">
        <v>11214</v>
      </c>
      <c r="D663" s="21">
        <v>11215</v>
      </c>
      <c r="E663" s="21">
        <v>112</v>
      </c>
    </row>
    <row r="664" spans="2:5" x14ac:dyDescent="0.2">
      <c r="B664" s="21">
        <v>11215</v>
      </c>
      <c r="C664" s="21">
        <v>11215</v>
      </c>
      <c r="D664" s="21">
        <v>11216</v>
      </c>
      <c r="E664" s="21">
        <v>112</v>
      </c>
    </row>
    <row r="665" spans="2:5" x14ac:dyDescent="0.2">
      <c r="B665" s="21">
        <v>11216</v>
      </c>
      <c r="C665" s="21">
        <v>11216</v>
      </c>
      <c r="D665" s="21">
        <v>11217</v>
      </c>
      <c r="E665" s="21">
        <v>112</v>
      </c>
    </row>
    <row r="666" spans="2:5" x14ac:dyDescent="0.2">
      <c r="B666" s="21">
        <v>11217</v>
      </c>
      <c r="C666" s="21">
        <v>11217</v>
      </c>
      <c r="D666" s="21">
        <v>11218</v>
      </c>
      <c r="E666" s="21">
        <v>112</v>
      </c>
    </row>
    <row r="667" spans="2:5" x14ac:dyDescent="0.2">
      <c r="B667" s="21">
        <v>11218</v>
      </c>
      <c r="C667" s="21">
        <v>11218</v>
      </c>
      <c r="D667" s="21">
        <v>11219</v>
      </c>
      <c r="E667" s="21">
        <v>112</v>
      </c>
    </row>
    <row r="668" spans="2:5" x14ac:dyDescent="0.2">
      <c r="B668" s="21">
        <v>11219</v>
      </c>
      <c r="C668" s="21">
        <v>11219</v>
      </c>
      <c r="D668" s="21">
        <v>11220</v>
      </c>
      <c r="E668" s="21">
        <v>112</v>
      </c>
    </row>
    <row r="669" spans="2:5" x14ac:dyDescent="0.2">
      <c r="B669" s="21">
        <v>11220</v>
      </c>
      <c r="C669" s="21">
        <v>11220</v>
      </c>
      <c r="D669" s="21">
        <v>11221</v>
      </c>
      <c r="E669" s="21">
        <v>112</v>
      </c>
    </row>
    <row r="670" spans="2:5" x14ac:dyDescent="0.2">
      <c r="B670" s="21">
        <v>11221</v>
      </c>
      <c r="C670" s="21">
        <v>11221</v>
      </c>
      <c r="D670" s="21">
        <v>11222</v>
      </c>
      <c r="E670" s="21">
        <v>112</v>
      </c>
    </row>
    <row r="671" spans="2:5" x14ac:dyDescent="0.2">
      <c r="B671" s="21">
        <v>11222</v>
      </c>
      <c r="C671" s="21">
        <v>11222</v>
      </c>
      <c r="D671" s="21">
        <v>11223</v>
      </c>
      <c r="E671" s="21">
        <v>112</v>
      </c>
    </row>
    <row r="672" spans="2:5" x14ac:dyDescent="0.2">
      <c r="B672" s="21">
        <v>11223</v>
      </c>
      <c r="C672" s="21">
        <v>11223</v>
      </c>
      <c r="D672" s="21">
        <v>11224</v>
      </c>
      <c r="E672" s="21">
        <v>112</v>
      </c>
    </row>
    <row r="673" spans="2:5" x14ac:dyDescent="0.2">
      <c r="B673" s="21">
        <v>11224</v>
      </c>
      <c r="C673" s="21">
        <v>11224</v>
      </c>
      <c r="D673" s="21">
        <v>11225</v>
      </c>
      <c r="E673" s="21">
        <v>112</v>
      </c>
    </row>
    <row r="674" spans="2:5" x14ac:dyDescent="0.2">
      <c r="B674" s="21">
        <v>11225</v>
      </c>
      <c r="C674" s="21">
        <v>11225</v>
      </c>
      <c r="D674" s="21">
        <v>11226</v>
      </c>
      <c r="E674" s="21">
        <v>112</v>
      </c>
    </row>
    <row r="675" spans="2:5" x14ac:dyDescent="0.2">
      <c r="B675" s="21">
        <v>11226</v>
      </c>
      <c r="C675" s="21">
        <v>11226</v>
      </c>
      <c r="D675" s="21">
        <v>11227</v>
      </c>
      <c r="E675" s="21">
        <v>112</v>
      </c>
    </row>
    <row r="676" spans="2:5" x14ac:dyDescent="0.2">
      <c r="B676" s="21">
        <v>11227</v>
      </c>
      <c r="C676" s="21">
        <v>11227</v>
      </c>
      <c r="D676" s="21">
        <v>11228</v>
      </c>
      <c r="E676" s="21">
        <v>112</v>
      </c>
    </row>
    <row r="677" spans="2:5" x14ac:dyDescent="0.2">
      <c r="B677" s="21">
        <v>11228</v>
      </c>
      <c r="C677" s="21">
        <v>11228</v>
      </c>
      <c r="D677" s="21">
        <v>11229</v>
      </c>
      <c r="E677" s="21">
        <v>112</v>
      </c>
    </row>
    <row r="678" spans="2:5" x14ac:dyDescent="0.2">
      <c r="B678" s="21">
        <v>11229</v>
      </c>
      <c r="C678" s="21">
        <v>11229</v>
      </c>
      <c r="D678" s="21">
        <v>11230</v>
      </c>
      <c r="E678" s="21">
        <v>112</v>
      </c>
    </row>
    <row r="679" spans="2:5" x14ac:dyDescent="0.2">
      <c r="B679" s="21">
        <v>11230</v>
      </c>
      <c r="C679" s="21">
        <v>11230</v>
      </c>
      <c r="D679" s="21">
        <v>11231</v>
      </c>
      <c r="E679" s="21">
        <v>112</v>
      </c>
    </row>
    <row r="680" spans="2:5" x14ac:dyDescent="0.2">
      <c r="B680" s="21">
        <v>11231</v>
      </c>
      <c r="C680" s="21">
        <v>11231</v>
      </c>
      <c r="D680" s="21">
        <v>11232</v>
      </c>
      <c r="E680" s="21">
        <v>112</v>
      </c>
    </row>
    <row r="681" spans="2:5" x14ac:dyDescent="0.2">
      <c r="B681" s="21">
        <v>11232</v>
      </c>
      <c r="C681" s="21">
        <v>11232</v>
      </c>
      <c r="D681" s="21">
        <v>11233</v>
      </c>
      <c r="E681" s="21">
        <v>112</v>
      </c>
    </row>
    <row r="682" spans="2:5" x14ac:dyDescent="0.2">
      <c r="B682" s="21">
        <v>11233</v>
      </c>
      <c r="C682" s="21">
        <v>11233</v>
      </c>
      <c r="D682" s="21">
        <v>11234</v>
      </c>
      <c r="E682" s="21">
        <v>112</v>
      </c>
    </row>
    <row r="683" spans="2:5" x14ac:dyDescent="0.2">
      <c r="B683" s="21">
        <v>11234</v>
      </c>
      <c r="C683" s="21">
        <v>11234</v>
      </c>
      <c r="D683" s="21">
        <v>11235</v>
      </c>
      <c r="E683" s="21">
        <v>112</v>
      </c>
    </row>
    <row r="684" spans="2:5" x14ac:dyDescent="0.2">
      <c r="B684" s="21">
        <v>11235</v>
      </c>
      <c r="C684" s="21">
        <v>11235</v>
      </c>
      <c r="D684" s="21">
        <v>11236</v>
      </c>
      <c r="E684" s="21">
        <v>112</v>
      </c>
    </row>
    <row r="685" spans="2:5" x14ac:dyDescent="0.2">
      <c r="B685" s="21">
        <v>11236</v>
      </c>
      <c r="C685" s="21">
        <v>11236</v>
      </c>
      <c r="D685" s="21">
        <v>11237</v>
      </c>
      <c r="E685" s="21">
        <v>112</v>
      </c>
    </row>
    <row r="686" spans="2:5" x14ac:dyDescent="0.2">
      <c r="B686" s="21">
        <v>11237</v>
      </c>
      <c r="C686" s="21">
        <v>11237</v>
      </c>
      <c r="D686" s="21">
        <v>11238</v>
      </c>
      <c r="E686" s="21">
        <v>112</v>
      </c>
    </row>
    <row r="687" spans="2:5" x14ac:dyDescent="0.2">
      <c r="B687" s="21">
        <v>11238</v>
      </c>
      <c r="C687" s="21">
        <v>11238</v>
      </c>
      <c r="D687" s="21">
        <v>11239</v>
      </c>
      <c r="E687" s="21">
        <v>112</v>
      </c>
    </row>
    <row r="688" spans="2:5" x14ac:dyDescent="0.2">
      <c r="B688" s="21">
        <v>11239</v>
      </c>
      <c r="C688" s="21">
        <v>11239</v>
      </c>
      <c r="D688" s="21">
        <v>11240</v>
      </c>
      <c r="E688" s="21">
        <v>112</v>
      </c>
    </row>
    <row r="689" spans="2:5" x14ac:dyDescent="0.2">
      <c r="B689" s="21">
        <v>11240</v>
      </c>
      <c r="C689" s="21">
        <v>11240</v>
      </c>
      <c r="D689" s="21">
        <v>11241</v>
      </c>
      <c r="E689" s="21">
        <v>112</v>
      </c>
    </row>
    <row r="690" spans="2:5" x14ac:dyDescent="0.2">
      <c r="B690" s="21">
        <v>11241</v>
      </c>
      <c r="C690" s="21">
        <v>11241</v>
      </c>
      <c r="D690" s="21">
        <v>11242</v>
      </c>
      <c r="E690" s="21">
        <v>112</v>
      </c>
    </row>
    <row r="691" spans="2:5" x14ac:dyDescent="0.2">
      <c r="B691" s="21">
        <v>11242</v>
      </c>
      <c r="C691" s="21">
        <v>11242</v>
      </c>
      <c r="D691" s="21">
        <v>11243</v>
      </c>
      <c r="E691" s="21">
        <v>112</v>
      </c>
    </row>
    <row r="692" spans="2:5" x14ac:dyDescent="0.2">
      <c r="B692" s="21">
        <v>11243</v>
      </c>
      <c r="C692" s="21">
        <v>11243</v>
      </c>
      <c r="D692" s="21">
        <v>11244</v>
      </c>
      <c r="E692" s="21">
        <v>112</v>
      </c>
    </row>
    <row r="693" spans="2:5" x14ac:dyDescent="0.2">
      <c r="B693" s="21">
        <v>11244</v>
      </c>
      <c r="C693" s="21">
        <v>11244</v>
      </c>
      <c r="D693" s="21">
        <v>11245</v>
      </c>
      <c r="E693" s="21">
        <v>112</v>
      </c>
    </row>
    <row r="694" spans="2:5" x14ac:dyDescent="0.2">
      <c r="B694" s="21">
        <v>11245</v>
      </c>
      <c r="C694" s="21">
        <v>11245</v>
      </c>
      <c r="D694" s="21">
        <v>11246</v>
      </c>
      <c r="E694" s="21">
        <v>112</v>
      </c>
    </row>
    <row r="695" spans="2:5" x14ac:dyDescent="0.2">
      <c r="B695" s="21">
        <v>11246</v>
      </c>
      <c r="C695" s="21">
        <v>11246</v>
      </c>
      <c r="D695" s="21">
        <v>11247</v>
      </c>
      <c r="E695" s="21">
        <v>112</v>
      </c>
    </row>
    <row r="696" spans="2:5" x14ac:dyDescent="0.2">
      <c r="B696" s="21">
        <v>11247</v>
      </c>
      <c r="C696" s="21">
        <v>11247</v>
      </c>
      <c r="D696" s="21">
        <v>11248</v>
      </c>
      <c r="E696" s="21">
        <v>112</v>
      </c>
    </row>
    <row r="697" spans="2:5" x14ac:dyDescent="0.2">
      <c r="B697" s="21">
        <v>11248</v>
      </c>
      <c r="C697" s="21">
        <v>11248</v>
      </c>
      <c r="D697" s="21">
        <v>11249</v>
      </c>
      <c r="E697" s="21">
        <v>112</v>
      </c>
    </row>
    <row r="698" spans="2:5" x14ac:dyDescent="0.2">
      <c r="B698" s="21">
        <v>11249</v>
      </c>
      <c r="C698" s="21">
        <v>11249</v>
      </c>
      <c r="D698" s="21">
        <v>11250</v>
      </c>
      <c r="E698" s="21">
        <v>112</v>
      </c>
    </row>
    <row r="699" spans="2:5" x14ac:dyDescent="0.2">
      <c r="B699" s="21">
        <v>11250</v>
      </c>
      <c r="C699" s="21">
        <v>11250</v>
      </c>
      <c r="D699" s="21">
        <v>11251</v>
      </c>
      <c r="E699" s="21">
        <v>112</v>
      </c>
    </row>
    <row r="700" spans="2:5" x14ac:dyDescent="0.2">
      <c r="B700" s="21">
        <v>11251</v>
      </c>
      <c r="C700" s="21">
        <v>11251</v>
      </c>
      <c r="D700" s="21">
        <v>11252</v>
      </c>
      <c r="E700" s="21">
        <v>112</v>
      </c>
    </row>
    <row r="701" spans="2:5" x14ac:dyDescent="0.2">
      <c r="B701" s="21">
        <v>11252</v>
      </c>
      <c r="C701" s="21">
        <v>11252</v>
      </c>
      <c r="D701" s="21">
        <v>11253</v>
      </c>
      <c r="E701" s="21">
        <v>112</v>
      </c>
    </row>
    <row r="702" spans="2:5" x14ac:dyDescent="0.2">
      <c r="B702" s="21">
        <v>11253</v>
      </c>
      <c r="C702" s="21">
        <v>11253</v>
      </c>
      <c r="D702" s="21">
        <v>11254</v>
      </c>
      <c r="E702" s="21">
        <v>112</v>
      </c>
    </row>
    <row r="703" spans="2:5" x14ac:dyDescent="0.2">
      <c r="B703" s="21" t="s">
        <v>252</v>
      </c>
    </row>
    <row r="704" spans="2:5" x14ac:dyDescent="0.2">
      <c r="B704" s="21">
        <v>11300</v>
      </c>
      <c r="C704" s="21">
        <v>11300</v>
      </c>
      <c r="D704" s="21">
        <v>11301</v>
      </c>
      <c r="E704" s="21">
        <v>113</v>
      </c>
    </row>
    <row r="705" spans="2:5" x14ac:dyDescent="0.2">
      <c r="B705" s="21">
        <v>11301</v>
      </c>
      <c r="C705" s="21">
        <v>11301</v>
      </c>
      <c r="D705" s="21">
        <v>11302</v>
      </c>
      <c r="E705" s="21">
        <v>113</v>
      </c>
    </row>
    <row r="706" spans="2:5" x14ac:dyDescent="0.2">
      <c r="B706" s="21">
        <v>11302</v>
      </c>
      <c r="C706" s="21">
        <v>11302</v>
      </c>
      <c r="D706" s="21">
        <v>11303</v>
      </c>
      <c r="E706" s="21">
        <v>113</v>
      </c>
    </row>
    <row r="707" spans="2:5" x14ac:dyDescent="0.2">
      <c r="B707" s="21">
        <v>11303</v>
      </c>
      <c r="C707" s="21">
        <v>11303</v>
      </c>
      <c r="D707" s="21">
        <v>11304</v>
      </c>
      <c r="E707" s="21">
        <v>113</v>
      </c>
    </row>
    <row r="708" spans="2:5" x14ac:dyDescent="0.2">
      <c r="B708" s="21">
        <v>11304</v>
      </c>
      <c r="C708" s="21">
        <v>11304</v>
      </c>
      <c r="D708" s="21">
        <v>11305</v>
      </c>
      <c r="E708" s="21">
        <v>113</v>
      </c>
    </row>
    <row r="709" spans="2:5" x14ac:dyDescent="0.2">
      <c r="B709" s="21">
        <v>11305</v>
      </c>
      <c r="C709" s="21">
        <v>11305</v>
      </c>
      <c r="D709" s="21">
        <v>11306</v>
      </c>
      <c r="E709" s="21">
        <v>113</v>
      </c>
    </row>
    <row r="710" spans="2:5" x14ac:dyDescent="0.2">
      <c r="B710" s="21">
        <v>11306</v>
      </c>
      <c r="C710" s="21">
        <v>11306</v>
      </c>
      <c r="D710" s="21">
        <v>11307</v>
      </c>
      <c r="E710" s="21">
        <v>113</v>
      </c>
    </row>
    <row r="711" spans="2:5" x14ac:dyDescent="0.2">
      <c r="B711" s="21">
        <v>11307</v>
      </c>
      <c r="C711" s="21">
        <v>11307</v>
      </c>
      <c r="D711" s="21">
        <v>11308</v>
      </c>
      <c r="E711" s="21">
        <v>113</v>
      </c>
    </row>
    <row r="712" spans="2:5" x14ac:dyDescent="0.2">
      <c r="B712" s="21">
        <v>11308</v>
      </c>
      <c r="C712" s="21">
        <v>11308</v>
      </c>
      <c r="D712" s="21">
        <v>11309</v>
      </c>
      <c r="E712" s="21">
        <v>113</v>
      </c>
    </row>
    <row r="713" spans="2:5" x14ac:dyDescent="0.2">
      <c r="B713" s="21">
        <v>11309</v>
      </c>
      <c r="C713" s="21">
        <v>11309</v>
      </c>
      <c r="D713" s="21">
        <v>11310</v>
      </c>
      <c r="E713" s="21">
        <v>113</v>
      </c>
    </row>
    <row r="714" spans="2:5" x14ac:dyDescent="0.2">
      <c r="B714" s="21">
        <v>11310</v>
      </c>
      <c r="C714" s="21">
        <v>11310</v>
      </c>
      <c r="D714" s="21">
        <v>11311</v>
      </c>
      <c r="E714" s="21">
        <v>113</v>
      </c>
    </row>
    <row r="715" spans="2:5" x14ac:dyDescent="0.2">
      <c r="B715" s="21">
        <v>11311</v>
      </c>
      <c r="C715" s="21">
        <v>11311</v>
      </c>
      <c r="D715" s="21">
        <v>11312</v>
      </c>
      <c r="E715" s="21">
        <v>113</v>
      </c>
    </row>
    <row r="716" spans="2:5" x14ac:dyDescent="0.2">
      <c r="B716" s="21">
        <v>11312</v>
      </c>
      <c r="C716" s="21">
        <v>11312</v>
      </c>
      <c r="D716" s="21">
        <v>11313</v>
      </c>
      <c r="E716" s="21">
        <v>113</v>
      </c>
    </row>
    <row r="717" spans="2:5" x14ac:dyDescent="0.2">
      <c r="B717" s="21">
        <v>11313</v>
      </c>
      <c r="C717" s="21">
        <v>11313</v>
      </c>
      <c r="D717" s="21">
        <v>11314</v>
      </c>
      <c r="E717" s="21">
        <v>113</v>
      </c>
    </row>
    <row r="718" spans="2:5" x14ac:dyDescent="0.2">
      <c r="B718" s="21">
        <v>11314</v>
      </c>
      <c r="C718" s="21">
        <v>11314</v>
      </c>
      <c r="D718" s="21">
        <v>11315</v>
      </c>
      <c r="E718" s="21">
        <v>113</v>
      </c>
    </row>
    <row r="719" spans="2:5" x14ac:dyDescent="0.2">
      <c r="B719" s="21">
        <v>11315</v>
      </c>
      <c r="C719" s="21">
        <v>11315</v>
      </c>
      <c r="D719" s="21">
        <v>11316</v>
      </c>
      <c r="E719" s="21">
        <v>113</v>
      </c>
    </row>
    <row r="720" spans="2:5" x14ac:dyDescent="0.2">
      <c r="B720" s="21">
        <v>11316</v>
      </c>
      <c r="C720" s="21">
        <v>11316</v>
      </c>
      <c r="D720" s="21">
        <v>11317</v>
      </c>
      <c r="E720" s="21">
        <v>113</v>
      </c>
    </row>
    <row r="721" spans="2:5" x14ac:dyDescent="0.2">
      <c r="B721" s="21">
        <v>11317</v>
      </c>
      <c r="C721" s="21">
        <v>11317</v>
      </c>
      <c r="D721" s="21">
        <v>11318</v>
      </c>
      <c r="E721" s="21">
        <v>113</v>
      </c>
    </row>
    <row r="722" spans="2:5" x14ac:dyDescent="0.2">
      <c r="B722" s="21">
        <v>11318</v>
      </c>
      <c r="C722" s="21">
        <v>11318</v>
      </c>
      <c r="D722" s="21">
        <v>11319</v>
      </c>
      <c r="E722" s="21">
        <v>113</v>
      </c>
    </row>
    <row r="723" spans="2:5" x14ac:dyDescent="0.2">
      <c r="B723" s="21">
        <v>11319</v>
      </c>
      <c r="C723" s="21">
        <v>11319</v>
      </c>
      <c r="D723" s="21">
        <v>11320</v>
      </c>
      <c r="E723" s="21">
        <v>113</v>
      </c>
    </row>
    <row r="724" spans="2:5" x14ac:dyDescent="0.2">
      <c r="B724" s="21">
        <v>11320</v>
      </c>
      <c r="C724" s="21">
        <v>11320</v>
      </c>
      <c r="D724" s="21">
        <v>11321</v>
      </c>
      <c r="E724" s="21">
        <v>113</v>
      </c>
    </row>
    <row r="725" spans="2:5" x14ac:dyDescent="0.2">
      <c r="B725" s="21">
        <v>11321</v>
      </c>
      <c r="C725" s="21">
        <v>11321</v>
      </c>
      <c r="D725" s="21">
        <v>11322</v>
      </c>
      <c r="E725" s="21">
        <v>113</v>
      </c>
    </row>
    <row r="726" spans="2:5" x14ac:dyDescent="0.2">
      <c r="B726" s="21">
        <v>11322</v>
      </c>
      <c r="C726" s="21">
        <v>11322</v>
      </c>
      <c r="D726" s="21">
        <v>11323</v>
      </c>
      <c r="E726" s="21">
        <v>113</v>
      </c>
    </row>
    <row r="727" spans="2:5" x14ac:dyDescent="0.2">
      <c r="B727" s="21">
        <v>11323</v>
      </c>
      <c r="C727" s="21">
        <v>11323</v>
      </c>
      <c r="D727" s="21">
        <v>11324</v>
      </c>
      <c r="E727" s="21">
        <v>113</v>
      </c>
    </row>
    <row r="728" spans="2:5" x14ac:dyDescent="0.2">
      <c r="B728" s="21">
        <v>11324</v>
      </c>
      <c r="C728" s="21">
        <v>11324</v>
      </c>
      <c r="D728" s="21">
        <v>11325</v>
      </c>
      <c r="E728" s="21">
        <v>113</v>
      </c>
    </row>
    <row r="729" spans="2:5" x14ac:dyDescent="0.2">
      <c r="B729" s="21">
        <v>11325</v>
      </c>
      <c r="C729" s="21">
        <v>11325</v>
      </c>
      <c r="D729" s="21">
        <v>11326</v>
      </c>
      <c r="E729" s="21">
        <v>113</v>
      </c>
    </row>
    <row r="730" spans="2:5" x14ac:dyDescent="0.2">
      <c r="B730" s="21">
        <v>11326</v>
      </c>
      <c r="C730" s="21">
        <v>11326</v>
      </c>
      <c r="D730" s="21">
        <v>11327</v>
      </c>
      <c r="E730" s="21">
        <v>113</v>
      </c>
    </row>
    <row r="731" spans="2:5" x14ac:dyDescent="0.2">
      <c r="B731" s="21">
        <v>11327</v>
      </c>
      <c r="C731" s="21">
        <v>11327</v>
      </c>
      <c r="D731" s="21">
        <v>11328</v>
      </c>
      <c r="E731" s="21">
        <v>113</v>
      </c>
    </row>
    <row r="732" spans="2:5" x14ac:dyDescent="0.2">
      <c r="B732" s="21">
        <v>11328</v>
      </c>
      <c r="C732" s="21">
        <v>11328</v>
      </c>
      <c r="D732" s="21">
        <v>11329</v>
      </c>
      <c r="E732" s="21">
        <v>113</v>
      </c>
    </row>
    <row r="733" spans="2:5" x14ac:dyDescent="0.2">
      <c r="B733" s="21">
        <v>11329</v>
      </c>
      <c r="C733" s="21">
        <v>11329</v>
      </c>
      <c r="D733" s="21">
        <v>11330</v>
      </c>
      <c r="E733" s="21">
        <v>113</v>
      </c>
    </row>
    <row r="734" spans="2:5" x14ac:dyDescent="0.2">
      <c r="B734" s="21">
        <v>11330</v>
      </c>
      <c r="C734" s="21">
        <v>11330</v>
      </c>
      <c r="D734" s="21">
        <v>11331</v>
      </c>
      <c r="E734" s="21">
        <v>113</v>
      </c>
    </row>
    <row r="735" spans="2:5" x14ac:dyDescent="0.2">
      <c r="B735" s="21">
        <v>11331</v>
      </c>
      <c r="C735" s="21">
        <v>11331</v>
      </c>
      <c r="D735" s="21">
        <v>11332</v>
      </c>
      <c r="E735" s="21">
        <v>113</v>
      </c>
    </row>
    <row r="736" spans="2:5" x14ac:dyDescent="0.2">
      <c r="B736" s="21">
        <v>11332</v>
      </c>
      <c r="C736" s="21">
        <v>11332</v>
      </c>
      <c r="D736" s="21">
        <v>11333</v>
      </c>
      <c r="E736" s="21">
        <v>113</v>
      </c>
    </row>
    <row r="737" spans="2:5" x14ac:dyDescent="0.2">
      <c r="B737" s="21">
        <v>11333</v>
      </c>
      <c r="C737" s="21">
        <v>11333</v>
      </c>
      <c r="D737" s="21">
        <v>11334</v>
      </c>
      <c r="E737" s="21">
        <v>113</v>
      </c>
    </row>
    <row r="738" spans="2:5" x14ac:dyDescent="0.2">
      <c r="B738" s="21">
        <v>11334</v>
      </c>
      <c r="C738" s="21">
        <v>11334</v>
      </c>
      <c r="D738" s="21">
        <v>11335</v>
      </c>
      <c r="E738" s="21">
        <v>113</v>
      </c>
    </row>
    <row r="739" spans="2:5" x14ac:dyDescent="0.2">
      <c r="B739" s="21">
        <v>11335</v>
      </c>
      <c r="C739" s="21">
        <v>11335</v>
      </c>
      <c r="D739" s="21">
        <v>11336</v>
      </c>
      <c r="E739" s="21">
        <v>113</v>
      </c>
    </row>
    <row r="740" spans="2:5" x14ac:dyDescent="0.2">
      <c r="B740" s="21">
        <v>11336</v>
      </c>
      <c r="C740" s="21">
        <v>11336</v>
      </c>
      <c r="D740" s="21">
        <v>11337</v>
      </c>
      <c r="E740" s="21">
        <v>113</v>
      </c>
    </row>
    <row r="741" spans="2:5" x14ac:dyDescent="0.2">
      <c r="B741" s="21">
        <v>11337</v>
      </c>
      <c r="C741" s="21">
        <v>11337</v>
      </c>
      <c r="D741" s="21">
        <v>11338</v>
      </c>
      <c r="E741" s="21">
        <v>113</v>
      </c>
    </row>
    <row r="742" spans="2:5" x14ac:dyDescent="0.2">
      <c r="B742" s="21">
        <v>11338</v>
      </c>
      <c r="C742" s="21">
        <v>11338</v>
      </c>
      <c r="D742" s="21">
        <v>11339</v>
      </c>
      <c r="E742" s="21">
        <v>113</v>
      </c>
    </row>
    <row r="743" spans="2:5" x14ac:dyDescent="0.2">
      <c r="B743" s="21">
        <v>11339</v>
      </c>
      <c r="C743" s="21">
        <v>11339</v>
      </c>
      <c r="D743" s="21">
        <v>11340</v>
      </c>
      <c r="E743" s="21">
        <v>113</v>
      </c>
    </row>
    <row r="744" spans="2:5" x14ac:dyDescent="0.2">
      <c r="B744" s="21">
        <v>11340</v>
      </c>
      <c r="C744" s="21">
        <v>11340</v>
      </c>
      <c r="D744" s="21">
        <v>11341</v>
      </c>
      <c r="E744" s="21">
        <v>113</v>
      </c>
    </row>
    <row r="745" spans="2:5" x14ac:dyDescent="0.2">
      <c r="B745" s="21">
        <v>11341</v>
      </c>
      <c r="C745" s="21">
        <v>11341</v>
      </c>
      <c r="D745" s="21">
        <v>11342</v>
      </c>
      <c r="E745" s="21">
        <v>113</v>
      </c>
    </row>
    <row r="746" spans="2:5" x14ac:dyDescent="0.2">
      <c r="B746" s="21">
        <v>11342</v>
      </c>
      <c r="C746" s="21">
        <v>11342</v>
      </c>
      <c r="D746" s="21">
        <v>11343</v>
      </c>
      <c r="E746" s="21">
        <v>113</v>
      </c>
    </row>
    <row r="747" spans="2:5" x14ac:dyDescent="0.2">
      <c r="B747" s="21">
        <v>11343</v>
      </c>
      <c r="C747" s="21">
        <v>11343</v>
      </c>
      <c r="D747" s="21">
        <v>11344</v>
      </c>
      <c r="E747" s="21">
        <v>113</v>
      </c>
    </row>
    <row r="748" spans="2:5" x14ac:dyDescent="0.2">
      <c r="B748" s="21">
        <v>11344</v>
      </c>
      <c r="C748" s="21">
        <v>11344</v>
      </c>
      <c r="D748" s="21">
        <v>11345</v>
      </c>
      <c r="E748" s="21">
        <v>113</v>
      </c>
    </row>
    <row r="749" spans="2:5" x14ac:dyDescent="0.2">
      <c r="B749" s="21">
        <v>11345</v>
      </c>
      <c r="C749" s="21">
        <v>11345</v>
      </c>
      <c r="D749" s="21">
        <v>11346</v>
      </c>
      <c r="E749" s="21">
        <v>113</v>
      </c>
    </row>
    <row r="750" spans="2:5" x14ac:dyDescent="0.2">
      <c r="B750" s="21">
        <v>11346</v>
      </c>
      <c r="C750" s="21">
        <v>11346</v>
      </c>
      <c r="D750" s="21">
        <v>11347</v>
      </c>
      <c r="E750" s="21">
        <v>113</v>
      </c>
    </row>
    <row r="751" spans="2:5" x14ac:dyDescent="0.2">
      <c r="B751" s="21">
        <v>11347</v>
      </c>
      <c r="C751" s="21">
        <v>11347</v>
      </c>
      <c r="D751" s="21">
        <v>11348</v>
      </c>
      <c r="E751" s="21">
        <v>113</v>
      </c>
    </row>
    <row r="752" spans="2:5" x14ac:dyDescent="0.2">
      <c r="B752" s="21">
        <v>11348</v>
      </c>
      <c r="C752" s="21">
        <v>11348</v>
      </c>
      <c r="D752" s="21">
        <v>11349</v>
      </c>
      <c r="E752" s="21">
        <v>113</v>
      </c>
    </row>
    <row r="753" spans="2:5" x14ac:dyDescent="0.2">
      <c r="B753" s="21">
        <v>11349</v>
      </c>
      <c r="C753" s="21">
        <v>11349</v>
      </c>
      <c r="D753" s="21">
        <v>11350</v>
      </c>
      <c r="E753" s="21">
        <v>113</v>
      </c>
    </row>
    <row r="754" spans="2:5" x14ac:dyDescent="0.2">
      <c r="B754" s="21">
        <v>11350</v>
      </c>
      <c r="C754" s="21">
        <v>11350</v>
      </c>
      <c r="D754" s="21">
        <v>11351</v>
      </c>
      <c r="E754" s="21">
        <v>113</v>
      </c>
    </row>
    <row r="755" spans="2:5" x14ac:dyDescent="0.2">
      <c r="B755" s="21">
        <v>11351</v>
      </c>
      <c r="C755" s="21">
        <v>11351</v>
      </c>
      <c r="D755" s="21">
        <v>11352</v>
      </c>
      <c r="E755" s="21">
        <v>113</v>
      </c>
    </row>
    <row r="756" spans="2:5" x14ac:dyDescent="0.2">
      <c r="B756" s="21">
        <v>11352</v>
      </c>
      <c r="C756" s="21">
        <v>11352</v>
      </c>
      <c r="D756" s="21">
        <v>11353</v>
      </c>
      <c r="E756" s="21">
        <v>113</v>
      </c>
    </row>
    <row r="757" spans="2:5" x14ac:dyDescent="0.2">
      <c r="B757" s="21">
        <v>11353</v>
      </c>
      <c r="C757" s="21">
        <v>11353</v>
      </c>
      <c r="D757" s="21">
        <v>11354</v>
      </c>
      <c r="E757" s="21">
        <v>113</v>
      </c>
    </row>
    <row r="758" spans="2:5" x14ac:dyDescent="0.2">
      <c r="B758" s="21">
        <v>11354</v>
      </c>
      <c r="C758" s="21">
        <v>11354</v>
      </c>
      <c r="D758" s="21">
        <v>11355</v>
      </c>
      <c r="E758" s="21">
        <v>113</v>
      </c>
    </row>
    <row r="759" spans="2:5" x14ac:dyDescent="0.2">
      <c r="B759" s="21" t="s">
        <v>253</v>
      </c>
    </row>
    <row r="760" spans="2:5" x14ac:dyDescent="0.2">
      <c r="B760" s="21">
        <v>11400</v>
      </c>
      <c r="C760" s="21">
        <v>11400</v>
      </c>
      <c r="D760" s="21">
        <v>11401</v>
      </c>
      <c r="E760" s="21">
        <v>114</v>
      </c>
    </row>
    <row r="761" spans="2:5" x14ac:dyDescent="0.2">
      <c r="B761" s="21">
        <v>11401</v>
      </c>
      <c r="C761" s="21">
        <v>11401</v>
      </c>
      <c r="D761" s="21">
        <v>11402</v>
      </c>
      <c r="E761" s="21">
        <v>114</v>
      </c>
    </row>
    <row r="762" spans="2:5" x14ac:dyDescent="0.2">
      <c r="B762" s="21">
        <v>11402</v>
      </c>
      <c r="C762" s="21">
        <v>11402</v>
      </c>
      <c r="D762" s="21">
        <v>11403</v>
      </c>
      <c r="E762" s="21">
        <v>114</v>
      </c>
    </row>
    <row r="763" spans="2:5" x14ac:dyDescent="0.2">
      <c r="B763" s="21">
        <v>11403</v>
      </c>
      <c r="C763" s="21">
        <v>11403</v>
      </c>
      <c r="D763" s="21">
        <v>11404</v>
      </c>
      <c r="E763" s="21">
        <v>114</v>
      </c>
    </row>
    <row r="764" spans="2:5" x14ac:dyDescent="0.2">
      <c r="B764" s="21">
        <v>11404</v>
      </c>
      <c r="C764" s="21">
        <v>11404</v>
      </c>
      <c r="D764" s="21">
        <v>11405</v>
      </c>
      <c r="E764" s="21">
        <v>114</v>
      </c>
    </row>
    <row r="765" spans="2:5" x14ac:dyDescent="0.2">
      <c r="B765" s="21">
        <v>11405</v>
      </c>
      <c r="C765" s="21">
        <v>11405</v>
      </c>
      <c r="D765" s="21">
        <v>11406</v>
      </c>
      <c r="E765" s="21">
        <v>114</v>
      </c>
    </row>
    <row r="766" spans="2:5" x14ac:dyDescent="0.2">
      <c r="B766" s="21">
        <v>11406</v>
      </c>
      <c r="C766" s="21">
        <v>11406</v>
      </c>
      <c r="D766" s="21">
        <v>11407</v>
      </c>
      <c r="E766" s="21">
        <v>114</v>
      </c>
    </row>
    <row r="767" spans="2:5" x14ac:dyDescent="0.2">
      <c r="B767" s="21">
        <v>11407</v>
      </c>
      <c r="C767" s="21">
        <v>11407</v>
      </c>
      <c r="D767" s="21">
        <v>11408</v>
      </c>
      <c r="E767" s="21">
        <v>114</v>
      </c>
    </row>
    <row r="768" spans="2:5" x14ac:dyDescent="0.2">
      <c r="B768" s="21">
        <v>11408</v>
      </c>
      <c r="C768" s="21">
        <v>11408</v>
      </c>
      <c r="D768" s="21">
        <v>11409</v>
      </c>
      <c r="E768" s="21">
        <v>114</v>
      </c>
    </row>
    <row r="769" spans="2:5" x14ac:dyDescent="0.2">
      <c r="B769" s="21">
        <v>11409</v>
      </c>
      <c r="C769" s="21">
        <v>11409</v>
      </c>
      <c r="D769" s="21">
        <v>11410</v>
      </c>
      <c r="E769" s="21">
        <v>114</v>
      </c>
    </row>
    <row r="770" spans="2:5" x14ac:dyDescent="0.2">
      <c r="B770" s="21">
        <v>11410</v>
      </c>
      <c r="C770" s="21">
        <v>11410</v>
      </c>
      <c r="D770" s="21">
        <v>11411</v>
      </c>
      <c r="E770" s="21">
        <v>114</v>
      </c>
    </row>
    <row r="771" spans="2:5" x14ac:dyDescent="0.2">
      <c r="B771" s="21">
        <v>11411</v>
      </c>
      <c r="C771" s="21">
        <v>11411</v>
      </c>
      <c r="D771" s="21">
        <v>11412</v>
      </c>
      <c r="E771" s="21">
        <v>114</v>
      </c>
    </row>
    <row r="772" spans="2:5" x14ac:dyDescent="0.2">
      <c r="B772" s="21">
        <v>11412</v>
      </c>
      <c r="C772" s="21">
        <v>11412</v>
      </c>
      <c r="D772" s="21">
        <v>11413</v>
      </c>
      <c r="E772" s="21">
        <v>114</v>
      </c>
    </row>
    <row r="773" spans="2:5" x14ac:dyDescent="0.2">
      <c r="B773" s="21">
        <v>11413</v>
      </c>
      <c r="C773" s="21">
        <v>11413</v>
      </c>
      <c r="D773" s="21">
        <v>11414</v>
      </c>
      <c r="E773" s="21">
        <v>114</v>
      </c>
    </row>
    <row r="774" spans="2:5" x14ac:dyDescent="0.2">
      <c r="B774" s="21">
        <v>11414</v>
      </c>
      <c r="C774" s="21">
        <v>11414</v>
      </c>
      <c r="D774" s="21">
        <v>11415</v>
      </c>
      <c r="E774" s="21">
        <v>114</v>
      </c>
    </row>
    <row r="775" spans="2:5" x14ac:dyDescent="0.2">
      <c r="B775" s="21">
        <v>11415</v>
      </c>
      <c r="C775" s="21">
        <v>11415</v>
      </c>
      <c r="D775" s="21">
        <v>11416</v>
      </c>
      <c r="E775" s="21">
        <v>114</v>
      </c>
    </row>
    <row r="776" spans="2:5" x14ac:dyDescent="0.2">
      <c r="B776" s="21">
        <v>11416</v>
      </c>
      <c r="C776" s="21">
        <v>11416</v>
      </c>
      <c r="D776" s="21">
        <v>11417</v>
      </c>
      <c r="E776" s="21">
        <v>114</v>
      </c>
    </row>
    <row r="777" spans="2:5" x14ac:dyDescent="0.2">
      <c r="B777" s="21">
        <v>11417</v>
      </c>
      <c r="C777" s="21">
        <v>11417</v>
      </c>
      <c r="D777" s="21">
        <v>11418</v>
      </c>
      <c r="E777" s="21">
        <v>114</v>
      </c>
    </row>
    <row r="778" spans="2:5" x14ac:dyDescent="0.2">
      <c r="B778" s="21">
        <v>11418</v>
      </c>
      <c r="C778" s="21">
        <v>11418</v>
      </c>
      <c r="D778" s="21">
        <v>11419</v>
      </c>
      <c r="E778" s="21">
        <v>114</v>
      </c>
    </row>
    <row r="779" spans="2:5" x14ac:dyDescent="0.2">
      <c r="B779" s="21">
        <v>11419</v>
      </c>
      <c r="C779" s="21">
        <v>11419</v>
      </c>
      <c r="D779" s="21">
        <v>11420</v>
      </c>
      <c r="E779" s="21">
        <v>114</v>
      </c>
    </row>
    <row r="780" spans="2:5" x14ac:dyDescent="0.2">
      <c r="B780" s="21">
        <v>11420</v>
      </c>
      <c r="C780" s="21">
        <v>11420</v>
      </c>
      <c r="D780" s="21">
        <v>11421</v>
      </c>
      <c r="E780" s="21">
        <v>114</v>
      </c>
    </row>
    <row r="781" spans="2:5" x14ac:dyDescent="0.2">
      <c r="B781" s="21">
        <v>11421</v>
      </c>
      <c r="C781" s="21">
        <v>11421</v>
      </c>
      <c r="D781" s="21">
        <v>11422</v>
      </c>
      <c r="E781" s="21">
        <v>114</v>
      </c>
    </row>
    <row r="782" spans="2:5" x14ac:dyDescent="0.2">
      <c r="B782" s="21">
        <v>11422</v>
      </c>
      <c r="C782" s="21">
        <v>11422</v>
      </c>
      <c r="D782" s="21">
        <v>11423</v>
      </c>
      <c r="E782" s="21">
        <v>114</v>
      </c>
    </row>
    <row r="783" spans="2:5" x14ac:dyDescent="0.2">
      <c r="B783" s="21">
        <v>11423</v>
      </c>
      <c r="C783" s="21">
        <v>11423</v>
      </c>
      <c r="D783" s="21">
        <v>11424</v>
      </c>
      <c r="E783" s="21">
        <v>114</v>
      </c>
    </row>
    <row r="784" spans="2:5" x14ac:dyDescent="0.2">
      <c r="B784" s="21">
        <v>11424</v>
      </c>
      <c r="C784" s="21">
        <v>11424</v>
      </c>
      <c r="D784" s="21">
        <v>11425</v>
      </c>
      <c r="E784" s="21">
        <v>114</v>
      </c>
    </row>
    <row r="785" spans="2:5" x14ac:dyDescent="0.2">
      <c r="B785" s="21">
        <v>11425</v>
      </c>
      <c r="C785" s="21">
        <v>11425</v>
      </c>
      <c r="D785" s="21">
        <v>11426</v>
      </c>
      <c r="E785" s="21">
        <v>114</v>
      </c>
    </row>
    <row r="786" spans="2:5" x14ac:dyDescent="0.2">
      <c r="B786" s="21">
        <v>11426</v>
      </c>
      <c r="C786" s="21">
        <v>11426</v>
      </c>
      <c r="D786" s="21">
        <v>11427</v>
      </c>
      <c r="E786" s="21">
        <v>114</v>
      </c>
    </row>
    <row r="787" spans="2:5" x14ac:dyDescent="0.2">
      <c r="B787" s="21">
        <v>11427</v>
      </c>
      <c r="C787" s="21">
        <v>11427</v>
      </c>
      <c r="D787" s="21">
        <v>11428</v>
      </c>
      <c r="E787" s="21">
        <v>114</v>
      </c>
    </row>
    <row r="788" spans="2:5" x14ac:dyDescent="0.2">
      <c r="B788" s="21">
        <v>11428</v>
      </c>
      <c r="C788" s="21">
        <v>11428</v>
      </c>
      <c r="D788" s="21">
        <v>11429</v>
      </c>
      <c r="E788" s="21">
        <v>114</v>
      </c>
    </row>
    <row r="789" spans="2:5" x14ac:dyDescent="0.2">
      <c r="B789" s="21">
        <v>11429</v>
      </c>
      <c r="C789" s="21">
        <v>11429</v>
      </c>
      <c r="D789" s="21">
        <v>11430</v>
      </c>
      <c r="E789" s="21">
        <v>114</v>
      </c>
    </row>
    <row r="790" spans="2:5" x14ac:dyDescent="0.2">
      <c r="B790" s="21">
        <v>11430</v>
      </c>
      <c r="C790" s="21">
        <v>11430</v>
      </c>
      <c r="D790" s="21">
        <v>11431</v>
      </c>
      <c r="E790" s="21">
        <v>114</v>
      </c>
    </row>
    <row r="791" spans="2:5" x14ac:dyDescent="0.2">
      <c r="B791" s="21">
        <v>11431</v>
      </c>
      <c r="C791" s="21">
        <v>11431</v>
      </c>
      <c r="D791" s="21">
        <v>11432</v>
      </c>
      <c r="E791" s="21">
        <v>114</v>
      </c>
    </row>
    <row r="792" spans="2:5" x14ac:dyDescent="0.2">
      <c r="B792" s="21">
        <v>11432</v>
      </c>
      <c r="C792" s="21">
        <v>11432</v>
      </c>
      <c r="D792" s="21">
        <v>11433</v>
      </c>
      <c r="E792" s="21">
        <v>114</v>
      </c>
    </row>
    <row r="793" spans="2:5" x14ac:dyDescent="0.2">
      <c r="B793" s="21">
        <v>11433</v>
      </c>
      <c r="C793" s="21">
        <v>11433</v>
      </c>
      <c r="D793" s="21">
        <v>11434</v>
      </c>
      <c r="E793" s="21">
        <v>114</v>
      </c>
    </row>
    <row r="794" spans="2:5" x14ac:dyDescent="0.2">
      <c r="B794" s="21">
        <v>11434</v>
      </c>
      <c r="C794" s="21">
        <v>11434</v>
      </c>
      <c r="D794" s="21">
        <v>11435</v>
      </c>
      <c r="E794" s="21">
        <v>114</v>
      </c>
    </row>
    <row r="795" spans="2:5" x14ac:dyDescent="0.2">
      <c r="B795" s="21">
        <v>11435</v>
      </c>
      <c r="C795" s="21">
        <v>11435</v>
      </c>
      <c r="D795" s="21">
        <v>11436</v>
      </c>
      <c r="E795" s="21">
        <v>114</v>
      </c>
    </row>
    <row r="796" spans="2:5" x14ac:dyDescent="0.2">
      <c r="B796" s="21">
        <v>11436</v>
      </c>
      <c r="C796" s="21">
        <v>11436</v>
      </c>
      <c r="D796" s="21">
        <v>11437</v>
      </c>
      <c r="E796" s="21">
        <v>114</v>
      </c>
    </row>
    <row r="797" spans="2:5" x14ac:dyDescent="0.2">
      <c r="B797" s="21">
        <v>11437</v>
      </c>
      <c r="C797" s="21">
        <v>11437</v>
      </c>
      <c r="D797" s="21">
        <v>11438</v>
      </c>
      <c r="E797" s="21">
        <v>114</v>
      </c>
    </row>
    <row r="798" spans="2:5" x14ac:dyDescent="0.2">
      <c r="B798" s="21">
        <v>11438</v>
      </c>
      <c r="C798" s="21">
        <v>11438</v>
      </c>
      <c r="D798" s="21">
        <v>11439</v>
      </c>
      <c r="E798" s="21">
        <v>114</v>
      </c>
    </row>
    <row r="799" spans="2:5" x14ac:dyDescent="0.2">
      <c r="B799" s="21">
        <v>11439</v>
      </c>
      <c r="C799" s="21">
        <v>11439</v>
      </c>
      <c r="D799" s="21">
        <v>11440</v>
      </c>
      <c r="E799" s="21">
        <v>114</v>
      </c>
    </row>
    <row r="800" spans="2:5" x14ac:dyDescent="0.2">
      <c r="B800" s="21">
        <v>11440</v>
      </c>
      <c r="C800" s="21">
        <v>11440</v>
      </c>
      <c r="D800" s="21">
        <v>11441</v>
      </c>
      <c r="E800" s="21">
        <v>114</v>
      </c>
    </row>
    <row r="801" spans="2:5" x14ac:dyDescent="0.2">
      <c r="B801" s="21">
        <v>11441</v>
      </c>
      <c r="C801" s="21">
        <v>11441</v>
      </c>
      <c r="D801" s="21">
        <v>11442</v>
      </c>
      <c r="E801" s="21">
        <v>114</v>
      </c>
    </row>
    <row r="802" spans="2:5" x14ac:dyDescent="0.2">
      <c r="B802" s="21">
        <v>11442</v>
      </c>
      <c r="C802" s="21">
        <v>11442</v>
      </c>
      <c r="D802" s="21">
        <v>11443</v>
      </c>
      <c r="E802" s="21">
        <v>114</v>
      </c>
    </row>
    <row r="803" spans="2:5" x14ac:dyDescent="0.2">
      <c r="B803" s="21">
        <v>11443</v>
      </c>
      <c r="C803" s="21">
        <v>11443</v>
      </c>
      <c r="D803" s="21">
        <v>11444</v>
      </c>
      <c r="E803" s="21">
        <v>114</v>
      </c>
    </row>
    <row r="804" spans="2:5" x14ac:dyDescent="0.2">
      <c r="B804" s="21">
        <v>11444</v>
      </c>
      <c r="C804" s="21">
        <v>11444</v>
      </c>
      <c r="D804" s="21">
        <v>11445</v>
      </c>
      <c r="E804" s="21">
        <v>114</v>
      </c>
    </row>
    <row r="805" spans="2:5" x14ac:dyDescent="0.2">
      <c r="B805" s="21">
        <v>11445</v>
      </c>
      <c r="C805" s="21">
        <v>11445</v>
      </c>
      <c r="D805" s="21">
        <v>11446</v>
      </c>
      <c r="E805" s="21">
        <v>114</v>
      </c>
    </row>
    <row r="806" spans="2:5" x14ac:dyDescent="0.2">
      <c r="B806" s="21">
        <v>11446</v>
      </c>
      <c r="C806" s="21">
        <v>11446</v>
      </c>
      <c r="D806" s="21">
        <v>11447</v>
      </c>
      <c r="E806" s="21">
        <v>114</v>
      </c>
    </row>
    <row r="807" spans="2:5" x14ac:dyDescent="0.2">
      <c r="B807" s="21">
        <v>11447</v>
      </c>
      <c r="C807" s="21">
        <v>11447</v>
      </c>
      <c r="D807" s="21">
        <v>11448</v>
      </c>
      <c r="E807" s="21">
        <v>114</v>
      </c>
    </row>
    <row r="808" spans="2:5" x14ac:dyDescent="0.2">
      <c r="B808" s="21">
        <v>11448</v>
      </c>
      <c r="C808" s="21">
        <v>11448</v>
      </c>
      <c r="D808" s="21">
        <v>11449</v>
      </c>
      <c r="E808" s="21">
        <v>114</v>
      </c>
    </row>
    <row r="809" spans="2:5" x14ac:dyDescent="0.2">
      <c r="B809" s="21">
        <v>11449</v>
      </c>
      <c r="C809" s="21">
        <v>11449</v>
      </c>
      <c r="D809" s="21">
        <v>11450</v>
      </c>
      <c r="E809" s="21">
        <v>114</v>
      </c>
    </row>
    <row r="810" spans="2:5" x14ac:dyDescent="0.2">
      <c r="B810" s="21">
        <v>11450</v>
      </c>
      <c r="C810" s="21">
        <v>11450</v>
      </c>
      <c r="D810" s="21">
        <v>11451</v>
      </c>
      <c r="E810" s="21">
        <v>114</v>
      </c>
    </row>
    <row r="811" spans="2:5" x14ac:dyDescent="0.2">
      <c r="B811" s="21">
        <v>11451</v>
      </c>
      <c r="C811" s="21">
        <v>11451</v>
      </c>
      <c r="D811" s="21">
        <v>11452</v>
      </c>
      <c r="E811" s="21">
        <v>114</v>
      </c>
    </row>
    <row r="812" spans="2:5" x14ac:dyDescent="0.2">
      <c r="B812" s="21">
        <v>11452</v>
      </c>
      <c r="C812" s="21">
        <v>11452</v>
      </c>
      <c r="D812" s="21">
        <v>11453</v>
      </c>
      <c r="E812" s="21">
        <v>114</v>
      </c>
    </row>
    <row r="813" spans="2:5" x14ac:dyDescent="0.2">
      <c r="B813" s="21">
        <v>11453</v>
      </c>
      <c r="C813" s="21">
        <v>11453</v>
      </c>
      <c r="D813" s="21">
        <v>11454</v>
      </c>
      <c r="E813" s="21">
        <v>114</v>
      </c>
    </row>
    <row r="814" spans="2:5" x14ac:dyDescent="0.2">
      <c r="B814" s="21">
        <v>11454</v>
      </c>
      <c r="C814" s="21">
        <v>11454</v>
      </c>
      <c r="D814" s="21">
        <v>11455</v>
      </c>
      <c r="E814" s="21">
        <v>114</v>
      </c>
    </row>
    <row r="815" spans="2:5" x14ac:dyDescent="0.2">
      <c r="B815" s="21" t="s">
        <v>254</v>
      </c>
    </row>
    <row r="816" spans="2:5" x14ac:dyDescent="0.2">
      <c r="B816" s="21">
        <v>11500</v>
      </c>
      <c r="C816" s="21">
        <v>11500</v>
      </c>
      <c r="D816" s="21">
        <v>11501</v>
      </c>
      <c r="E816" s="21">
        <v>115</v>
      </c>
    </row>
    <row r="817" spans="2:5" x14ac:dyDescent="0.2">
      <c r="B817" s="21">
        <v>11501</v>
      </c>
      <c r="C817" s="21">
        <v>11501</v>
      </c>
      <c r="D817" s="21">
        <v>11502</v>
      </c>
      <c r="E817" s="21">
        <v>115</v>
      </c>
    </row>
    <row r="818" spans="2:5" x14ac:dyDescent="0.2">
      <c r="B818" s="21">
        <v>11502</v>
      </c>
      <c r="C818" s="21">
        <v>11502</v>
      </c>
      <c r="D818" s="21">
        <v>11503</v>
      </c>
      <c r="E818" s="21">
        <v>115</v>
      </c>
    </row>
    <row r="819" spans="2:5" x14ac:dyDescent="0.2">
      <c r="B819" s="21">
        <v>11503</v>
      </c>
      <c r="C819" s="21">
        <v>11503</v>
      </c>
      <c r="D819" s="21">
        <v>11504</v>
      </c>
      <c r="E819" s="21">
        <v>115</v>
      </c>
    </row>
    <row r="820" spans="2:5" x14ac:dyDescent="0.2">
      <c r="B820" s="21">
        <v>11504</v>
      </c>
      <c r="C820" s="21">
        <v>11504</v>
      </c>
      <c r="D820" s="21">
        <v>11505</v>
      </c>
      <c r="E820" s="21">
        <v>115</v>
      </c>
    </row>
    <row r="821" spans="2:5" x14ac:dyDescent="0.2">
      <c r="B821" s="21">
        <v>11505</v>
      </c>
      <c r="C821" s="21">
        <v>11505</v>
      </c>
      <c r="D821" s="21">
        <v>11506</v>
      </c>
      <c r="E821" s="21">
        <v>115</v>
      </c>
    </row>
    <row r="822" spans="2:5" x14ac:dyDescent="0.2">
      <c r="B822" s="21">
        <v>11506</v>
      </c>
      <c r="C822" s="21">
        <v>11506</v>
      </c>
      <c r="D822" s="21">
        <v>11507</v>
      </c>
      <c r="E822" s="21">
        <v>115</v>
      </c>
    </row>
    <row r="823" spans="2:5" x14ac:dyDescent="0.2">
      <c r="B823" s="21">
        <v>11507</v>
      </c>
      <c r="C823" s="21">
        <v>11507</v>
      </c>
      <c r="D823" s="21">
        <v>11508</v>
      </c>
      <c r="E823" s="21">
        <v>115</v>
      </c>
    </row>
    <row r="824" spans="2:5" x14ac:dyDescent="0.2">
      <c r="B824" s="21">
        <v>11508</v>
      </c>
      <c r="C824" s="21">
        <v>11508</v>
      </c>
      <c r="D824" s="21">
        <v>11509</v>
      </c>
      <c r="E824" s="21">
        <v>115</v>
      </c>
    </row>
    <row r="825" spans="2:5" x14ac:dyDescent="0.2">
      <c r="B825" s="21">
        <v>11509</v>
      </c>
      <c r="C825" s="21">
        <v>11509</v>
      </c>
      <c r="D825" s="21">
        <v>11510</v>
      </c>
      <c r="E825" s="21">
        <v>115</v>
      </c>
    </row>
    <row r="826" spans="2:5" x14ac:dyDescent="0.2">
      <c r="B826" s="21">
        <v>11510</v>
      </c>
      <c r="C826" s="21">
        <v>11510</v>
      </c>
      <c r="D826" s="21">
        <v>11511</v>
      </c>
      <c r="E826" s="21">
        <v>115</v>
      </c>
    </row>
    <row r="827" spans="2:5" x14ac:dyDescent="0.2">
      <c r="B827" s="21">
        <v>11511</v>
      </c>
      <c r="C827" s="21">
        <v>11511</v>
      </c>
      <c r="D827" s="21">
        <v>11512</v>
      </c>
      <c r="E827" s="21">
        <v>115</v>
      </c>
    </row>
    <row r="828" spans="2:5" x14ac:dyDescent="0.2">
      <c r="B828" s="21">
        <v>11512</v>
      </c>
      <c r="C828" s="21">
        <v>11512</v>
      </c>
      <c r="D828" s="21">
        <v>11513</v>
      </c>
      <c r="E828" s="21">
        <v>115</v>
      </c>
    </row>
    <row r="829" spans="2:5" x14ac:dyDescent="0.2">
      <c r="B829" s="21">
        <v>11513</v>
      </c>
      <c r="C829" s="21">
        <v>11513</v>
      </c>
      <c r="D829" s="21">
        <v>11514</v>
      </c>
      <c r="E829" s="21">
        <v>115</v>
      </c>
    </row>
    <row r="830" spans="2:5" x14ac:dyDescent="0.2">
      <c r="B830" s="21">
        <v>11514</v>
      </c>
      <c r="C830" s="21">
        <v>11514</v>
      </c>
      <c r="D830" s="21">
        <v>11515</v>
      </c>
      <c r="E830" s="21">
        <v>115</v>
      </c>
    </row>
    <row r="831" spans="2:5" x14ac:dyDescent="0.2">
      <c r="B831" s="21">
        <v>11515</v>
      </c>
      <c r="C831" s="21">
        <v>11515</v>
      </c>
      <c r="D831" s="21">
        <v>11516</v>
      </c>
      <c r="E831" s="21">
        <v>115</v>
      </c>
    </row>
    <row r="832" spans="2:5" x14ac:dyDescent="0.2">
      <c r="B832" s="21">
        <v>11516</v>
      </c>
      <c r="C832" s="21">
        <v>11516</v>
      </c>
      <c r="D832" s="21">
        <v>11517</v>
      </c>
      <c r="E832" s="21">
        <v>115</v>
      </c>
    </row>
    <row r="833" spans="2:5" x14ac:dyDescent="0.2">
      <c r="B833" s="21">
        <v>11517</v>
      </c>
      <c r="C833" s="21">
        <v>11517</v>
      </c>
      <c r="D833" s="21">
        <v>11518</v>
      </c>
      <c r="E833" s="21">
        <v>115</v>
      </c>
    </row>
    <row r="834" spans="2:5" x14ac:dyDescent="0.2">
      <c r="B834" s="21">
        <v>11518</v>
      </c>
      <c r="C834" s="21">
        <v>11518</v>
      </c>
      <c r="D834" s="21">
        <v>11519</v>
      </c>
      <c r="E834" s="21">
        <v>115</v>
      </c>
    </row>
    <row r="835" spans="2:5" x14ac:dyDescent="0.2">
      <c r="B835" s="21">
        <v>11519</v>
      </c>
      <c r="C835" s="21">
        <v>11519</v>
      </c>
      <c r="D835" s="21">
        <v>11520</v>
      </c>
      <c r="E835" s="21">
        <v>115</v>
      </c>
    </row>
    <row r="836" spans="2:5" x14ac:dyDescent="0.2">
      <c r="B836" s="21">
        <v>11520</v>
      </c>
      <c r="C836" s="21">
        <v>11520</v>
      </c>
      <c r="D836" s="21">
        <v>11521</v>
      </c>
      <c r="E836" s="21">
        <v>115</v>
      </c>
    </row>
    <row r="837" spans="2:5" x14ac:dyDescent="0.2">
      <c r="B837" s="21">
        <v>11521</v>
      </c>
      <c r="C837" s="21">
        <v>11521</v>
      </c>
      <c r="D837" s="21">
        <v>11522</v>
      </c>
      <c r="E837" s="21">
        <v>115</v>
      </c>
    </row>
    <row r="838" spans="2:5" x14ac:dyDescent="0.2">
      <c r="B838" s="21">
        <v>11522</v>
      </c>
      <c r="C838" s="21">
        <v>11522</v>
      </c>
      <c r="D838" s="21">
        <v>11523</v>
      </c>
      <c r="E838" s="21">
        <v>115</v>
      </c>
    </row>
    <row r="839" spans="2:5" x14ac:dyDescent="0.2">
      <c r="B839" s="21">
        <v>11523</v>
      </c>
      <c r="C839" s="21">
        <v>11523</v>
      </c>
      <c r="D839" s="21">
        <v>11524</v>
      </c>
      <c r="E839" s="21">
        <v>115</v>
      </c>
    </row>
    <row r="840" spans="2:5" x14ac:dyDescent="0.2">
      <c r="B840" s="21">
        <v>11524</v>
      </c>
      <c r="C840" s="21">
        <v>11524</v>
      </c>
      <c r="D840" s="21">
        <v>11525</v>
      </c>
      <c r="E840" s="21">
        <v>115</v>
      </c>
    </row>
    <row r="841" spans="2:5" x14ac:dyDescent="0.2">
      <c r="B841" s="21">
        <v>11525</v>
      </c>
      <c r="C841" s="21">
        <v>11525</v>
      </c>
      <c r="D841" s="21">
        <v>11526</v>
      </c>
      <c r="E841" s="21">
        <v>115</v>
      </c>
    </row>
    <row r="842" spans="2:5" x14ac:dyDescent="0.2">
      <c r="B842" s="21">
        <v>11526</v>
      </c>
      <c r="C842" s="21">
        <v>11526</v>
      </c>
      <c r="D842" s="21">
        <v>11527</v>
      </c>
      <c r="E842" s="21">
        <v>115</v>
      </c>
    </row>
    <row r="843" spans="2:5" x14ac:dyDescent="0.2">
      <c r="B843" s="21">
        <v>11527</v>
      </c>
      <c r="C843" s="21">
        <v>11527</v>
      </c>
      <c r="D843" s="21">
        <v>11528</v>
      </c>
      <c r="E843" s="21">
        <v>115</v>
      </c>
    </row>
    <row r="844" spans="2:5" x14ac:dyDescent="0.2">
      <c r="B844" s="21">
        <v>11528</v>
      </c>
      <c r="C844" s="21">
        <v>11528</v>
      </c>
      <c r="D844" s="21">
        <v>11529</v>
      </c>
      <c r="E844" s="21">
        <v>115</v>
      </c>
    </row>
    <row r="845" spans="2:5" x14ac:dyDescent="0.2">
      <c r="B845" s="21">
        <v>11529</v>
      </c>
      <c r="C845" s="21">
        <v>11529</v>
      </c>
      <c r="D845" s="21">
        <v>11530</v>
      </c>
      <c r="E845" s="21">
        <v>115</v>
      </c>
    </row>
    <row r="846" spans="2:5" x14ac:dyDescent="0.2">
      <c r="B846" s="21">
        <v>11530</v>
      </c>
      <c r="C846" s="21">
        <v>11530</v>
      </c>
      <c r="D846" s="21">
        <v>11531</v>
      </c>
      <c r="E846" s="21">
        <v>115</v>
      </c>
    </row>
    <row r="847" spans="2:5" x14ac:dyDescent="0.2">
      <c r="B847" s="21">
        <v>11531</v>
      </c>
      <c r="C847" s="21">
        <v>11531</v>
      </c>
      <c r="D847" s="21">
        <v>11532</v>
      </c>
      <c r="E847" s="21">
        <v>115</v>
      </c>
    </row>
    <row r="848" spans="2:5" x14ac:dyDescent="0.2">
      <c r="B848" s="21">
        <v>11532</v>
      </c>
      <c r="C848" s="21">
        <v>11532</v>
      </c>
      <c r="D848" s="21">
        <v>11533</v>
      </c>
      <c r="E848" s="21">
        <v>115</v>
      </c>
    </row>
    <row r="849" spans="2:5" x14ac:dyDescent="0.2">
      <c r="B849" s="21">
        <v>11533</v>
      </c>
      <c r="C849" s="21">
        <v>11533</v>
      </c>
      <c r="D849" s="21">
        <v>11534</v>
      </c>
      <c r="E849" s="21">
        <v>115</v>
      </c>
    </row>
    <row r="850" spans="2:5" x14ac:dyDescent="0.2">
      <c r="B850" s="21">
        <v>11534</v>
      </c>
      <c r="C850" s="21">
        <v>11534</v>
      </c>
      <c r="D850" s="21">
        <v>11535</v>
      </c>
      <c r="E850" s="21">
        <v>115</v>
      </c>
    </row>
    <row r="851" spans="2:5" x14ac:dyDescent="0.2">
      <c r="B851" s="21">
        <v>11535</v>
      </c>
      <c r="C851" s="21">
        <v>11535</v>
      </c>
      <c r="D851" s="21">
        <v>11536</v>
      </c>
      <c r="E851" s="21">
        <v>115</v>
      </c>
    </row>
    <row r="852" spans="2:5" x14ac:dyDescent="0.2">
      <c r="B852" s="21">
        <v>11536</v>
      </c>
      <c r="C852" s="21">
        <v>11536</v>
      </c>
      <c r="D852" s="21">
        <v>11537</v>
      </c>
      <c r="E852" s="21">
        <v>115</v>
      </c>
    </row>
    <row r="853" spans="2:5" x14ac:dyDescent="0.2">
      <c r="B853" s="21">
        <v>11537</v>
      </c>
      <c r="C853" s="21">
        <v>11537</v>
      </c>
      <c r="D853" s="21">
        <v>11538</v>
      </c>
      <c r="E853" s="21">
        <v>115</v>
      </c>
    </row>
    <row r="854" spans="2:5" x14ac:dyDescent="0.2">
      <c r="B854" s="21">
        <v>11538</v>
      </c>
      <c r="C854" s="21">
        <v>11538</v>
      </c>
      <c r="D854" s="21">
        <v>11539</v>
      </c>
      <c r="E854" s="21">
        <v>115</v>
      </c>
    </row>
    <row r="855" spans="2:5" x14ac:dyDescent="0.2">
      <c r="B855" s="21">
        <v>11539</v>
      </c>
      <c r="C855" s="21">
        <v>11539</v>
      </c>
      <c r="D855" s="21">
        <v>11540</v>
      </c>
      <c r="E855" s="21">
        <v>115</v>
      </c>
    </row>
    <row r="856" spans="2:5" x14ac:dyDescent="0.2">
      <c r="B856" s="21">
        <v>11540</v>
      </c>
      <c r="C856" s="21">
        <v>11540</v>
      </c>
      <c r="D856" s="21">
        <v>11541</v>
      </c>
      <c r="E856" s="21">
        <v>115</v>
      </c>
    </row>
    <row r="857" spans="2:5" x14ac:dyDescent="0.2">
      <c r="B857" s="21">
        <v>11541</v>
      </c>
      <c r="C857" s="21">
        <v>11541</v>
      </c>
      <c r="D857" s="21">
        <v>11542</v>
      </c>
      <c r="E857" s="21">
        <v>115</v>
      </c>
    </row>
    <row r="858" spans="2:5" x14ac:dyDescent="0.2">
      <c r="B858" s="21">
        <v>11542</v>
      </c>
      <c r="C858" s="21">
        <v>11542</v>
      </c>
      <c r="D858" s="21">
        <v>11543</v>
      </c>
      <c r="E858" s="21">
        <v>115</v>
      </c>
    </row>
    <row r="859" spans="2:5" x14ac:dyDescent="0.2">
      <c r="B859" s="21">
        <v>11543</v>
      </c>
      <c r="C859" s="21">
        <v>11543</v>
      </c>
      <c r="D859" s="21">
        <v>11544</v>
      </c>
      <c r="E859" s="21">
        <v>115</v>
      </c>
    </row>
    <row r="860" spans="2:5" x14ac:dyDescent="0.2">
      <c r="B860" s="21">
        <v>11544</v>
      </c>
      <c r="C860" s="21">
        <v>11544</v>
      </c>
      <c r="D860" s="21">
        <v>11545</v>
      </c>
      <c r="E860" s="21">
        <v>115</v>
      </c>
    </row>
    <row r="861" spans="2:5" x14ac:dyDescent="0.2">
      <c r="B861" s="21">
        <v>11545</v>
      </c>
      <c r="C861" s="21">
        <v>11545</v>
      </c>
      <c r="D861" s="21">
        <v>11546</v>
      </c>
      <c r="E861" s="21">
        <v>115</v>
      </c>
    </row>
    <row r="862" spans="2:5" x14ac:dyDescent="0.2">
      <c r="B862" s="21">
        <v>11546</v>
      </c>
      <c r="C862" s="21">
        <v>11546</v>
      </c>
      <c r="D862" s="21">
        <v>11547</v>
      </c>
      <c r="E862" s="21">
        <v>115</v>
      </c>
    </row>
    <row r="863" spans="2:5" x14ac:dyDescent="0.2">
      <c r="B863" s="21">
        <v>11547</v>
      </c>
      <c r="C863" s="21">
        <v>11547</v>
      </c>
      <c r="D863" s="21">
        <v>11548</v>
      </c>
      <c r="E863" s="21">
        <v>115</v>
      </c>
    </row>
    <row r="864" spans="2:5" x14ac:dyDescent="0.2">
      <c r="B864" s="21">
        <v>11548</v>
      </c>
      <c r="C864" s="21">
        <v>11548</v>
      </c>
      <c r="D864" s="21">
        <v>11549</v>
      </c>
      <c r="E864" s="21">
        <v>115</v>
      </c>
    </row>
    <row r="865" spans="2:5" x14ac:dyDescent="0.2">
      <c r="B865" s="21">
        <v>11549</v>
      </c>
      <c r="C865" s="21">
        <v>11549</v>
      </c>
      <c r="D865" s="21">
        <v>11550</v>
      </c>
      <c r="E865" s="21">
        <v>115</v>
      </c>
    </row>
    <row r="866" spans="2:5" x14ac:dyDescent="0.2">
      <c r="B866" s="21" t="s">
        <v>255</v>
      </c>
    </row>
    <row r="867" spans="2:5" x14ac:dyDescent="0.2">
      <c r="B867" s="21">
        <v>11600</v>
      </c>
      <c r="C867" s="21">
        <v>11600</v>
      </c>
      <c r="D867" s="21">
        <v>11601</v>
      </c>
      <c r="E867" s="21">
        <v>116</v>
      </c>
    </row>
    <row r="868" spans="2:5" x14ac:dyDescent="0.2">
      <c r="B868" s="21">
        <v>11601</v>
      </c>
      <c r="C868" s="21">
        <v>11601</v>
      </c>
      <c r="D868" s="21">
        <v>11602</v>
      </c>
      <c r="E868" s="21">
        <v>116</v>
      </c>
    </row>
    <row r="869" spans="2:5" x14ac:dyDescent="0.2">
      <c r="B869" s="21">
        <v>11602</v>
      </c>
      <c r="C869" s="21">
        <v>11602</v>
      </c>
      <c r="D869" s="21">
        <v>11603</v>
      </c>
      <c r="E869" s="21">
        <v>116</v>
      </c>
    </row>
    <row r="870" spans="2:5" x14ac:dyDescent="0.2">
      <c r="B870" s="21">
        <v>11603</v>
      </c>
      <c r="C870" s="21">
        <v>11603</v>
      </c>
      <c r="D870" s="21">
        <v>11604</v>
      </c>
      <c r="E870" s="21">
        <v>116</v>
      </c>
    </row>
    <row r="871" spans="2:5" x14ac:dyDescent="0.2">
      <c r="B871" s="21">
        <v>11604</v>
      </c>
      <c r="C871" s="21">
        <v>11604</v>
      </c>
      <c r="D871" s="21">
        <v>11605</v>
      </c>
      <c r="E871" s="21">
        <v>116</v>
      </c>
    </row>
    <row r="872" spans="2:5" x14ac:dyDescent="0.2">
      <c r="B872" s="21">
        <v>11605</v>
      </c>
      <c r="C872" s="21">
        <v>11605</v>
      </c>
      <c r="D872" s="21">
        <v>11606</v>
      </c>
      <c r="E872" s="21">
        <v>116</v>
      </c>
    </row>
    <row r="873" spans="2:5" x14ac:dyDescent="0.2">
      <c r="B873" s="21">
        <v>11606</v>
      </c>
      <c r="C873" s="21">
        <v>11606</v>
      </c>
      <c r="D873" s="21">
        <v>11607</v>
      </c>
      <c r="E873" s="21">
        <v>116</v>
      </c>
    </row>
    <row r="874" spans="2:5" x14ac:dyDescent="0.2">
      <c r="B874" s="21">
        <v>11607</v>
      </c>
      <c r="C874" s="21">
        <v>11607</v>
      </c>
      <c r="D874" s="21">
        <v>11608</v>
      </c>
      <c r="E874" s="21">
        <v>116</v>
      </c>
    </row>
    <row r="875" spans="2:5" x14ac:dyDescent="0.2">
      <c r="B875" s="21">
        <v>11608</v>
      </c>
      <c r="C875" s="21">
        <v>11608</v>
      </c>
      <c r="D875" s="21">
        <v>11609</v>
      </c>
      <c r="E875" s="21">
        <v>116</v>
      </c>
    </row>
    <row r="876" spans="2:5" x14ac:dyDescent="0.2">
      <c r="B876" s="21">
        <v>11609</v>
      </c>
      <c r="C876" s="21">
        <v>11609</v>
      </c>
      <c r="D876" s="21">
        <v>11610</v>
      </c>
      <c r="E876" s="21">
        <v>116</v>
      </c>
    </row>
    <row r="877" spans="2:5" x14ac:dyDescent="0.2">
      <c r="B877" s="21">
        <v>11610</v>
      </c>
      <c r="C877" s="21">
        <v>11610</v>
      </c>
      <c r="D877" s="21">
        <v>11611</v>
      </c>
      <c r="E877" s="21">
        <v>116</v>
      </c>
    </row>
    <row r="878" spans="2:5" x14ac:dyDescent="0.2">
      <c r="B878" s="21">
        <v>11611</v>
      </c>
      <c r="C878" s="21">
        <v>11611</v>
      </c>
      <c r="D878" s="21">
        <v>11612</v>
      </c>
      <c r="E878" s="21">
        <v>116</v>
      </c>
    </row>
    <row r="879" spans="2:5" x14ac:dyDescent="0.2">
      <c r="B879" s="21">
        <v>11612</v>
      </c>
      <c r="C879" s="21">
        <v>11612</v>
      </c>
      <c r="D879" s="21">
        <v>11613</v>
      </c>
      <c r="E879" s="21">
        <v>116</v>
      </c>
    </row>
    <row r="880" spans="2:5" x14ac:dyDescent="0.2">
      <c r="B880" s="21">
        <v>11613</v>
      </c>
      <c r="C880" s="21">
        <v>11613</v>
      </c>
      <c r="D880" s="21">
        <v>11614</v>
      </c>
      <c r="E880" s="21">
        <v>116</v>
      </c>
    </row>
    <row r="881" spans="2:5" x14ac:dyDescent="0.2">
      <c r="B881" s="21">
        <v>11614</v>
      </c>
      <c r="C881" s="21">
        <v>11614</v>
      </c>
      <c r="D881" s="21">
        <v>11615</v>
      </c>
      <c r="E881" s="21">
        <v>116</v>
      </c>
    </row>
    <row r="882" spans="2:5" x14ac:dyDescent="0.2">
      <c r="B882" s="21">
        <v>11615</v>
      </c>
      <c r="C882" s="21">
        <v>11615</v>
      </c>
      <c r="D882" s="21">
        <v>11616</v>
      </c>
      <c r="E882" s="21">
        <v>116</v>
      </c>
    </row>
    <row r="883" spans="2:5" x14ac:dyDescent="0.2">
      <c r="B883" s="21">
        <v>11616</v>
      </c>
      <c r="C883" s="21">
        <v>11616</v>
      </c>
      <c r="D883" s="21">
        <v>11617</v>
      </c>
      <c r="E883" s="21">
        <v>116</v>
      </c>
    </row>
    <row r="884" spans="2:5" x14ac:dyDescent="0.2">
      <c r="B884" s="21">
        <v>11617</v>
      </c>
      <c r="C884" s="21">
        <v>11617</v>
      </c>
      <c r="D884" s="21">
        <v>11618</v>
      </c>
      <c r="E884" s="21">
        <v>116</v>
      </c>
    </row>
    <row r="885" spans="2:5" x14ac:dyDescent="0.2">
      <c r="B885" s="21">
        <v>11618</v>
      </c>
      <c r="C885" s="21">
        <v>11618</v>
      </c>
      <c r="D885" s="21">
        <v>11619</v>
      </c>
      <c r="E885" s="21">
        <v>116</v>
      </c>
    </row>
    <row r="886" spans="2:5" x14ac:dyDescent="0.2">
      <c r="B886" s="21">
        <v>11619</v>
      </c>
      <c r="C886" s="21">
        <v>11619</v>
      </c>
      <c r="D886" s="21">
        <v>11620</v>
      </c>
      <c r="E886" s="21">
        <v>116</v>
      </c>
    </row>
    <row r="887" spans="2:5" x14ac:dyDescent="0.2">
      <c r="B887" s="21">
        <v>11620</v>
      </c>
      <c r="C887" s="21">
        <v>11620</v>
      </c>
      <c r="D887" s="21">
        <v>11621</v>
      </c>
      <c r="E887" s="21">
        <v>116</v>
      </c>
    </row>
    <row r="888" spans="2:5" x14ac:dyDescent="0.2">
      <c r="B888" s="21">
        <v>11621</v>
      </c>
      <c r="C888" s="21">
        <v>11621</v>
      </c>
      <c r="D888" s="21">
        <v>11622</v>
      </c>
      <c r="E888" s="21">
        <v>116</v>
      </c>
    </row>
    <row r="889" spans="2:5" x14ac:dyDescent="0.2">
      <c r="B889" s="21">
        <v>11622</v>
      </c>
      <c r="C889" s="21">
        <v>11622</v>
      </c>
      <c r="D889" s="21">
        <v>11623</v>
      </c>
      <c r="E889" s="21">
        <v>116</v>
      </c>
    </row>
    <row r="890" spans="2:5" x14ac:dyDescent="0.2">
      <c r="B890" s="21">
        <v>11623</v>
      </c>
      <c r="C890" s="21">
        <v>11623</v>
      </c>
      <c r="D890" s="21">
        <v>11624</v>
      </c>
      <c r="E890" s="21">
        <v>116</v>
      </c>
    </row>
    <row r="891" spans="2:5" x14ac:dyDescent="0.2">
      <c r="B891" s="21">
        <v>11624</v>
      </c>
      <c r="C891" s="21">
        <v>11624</v>
      </c>
      <c r="D891" s="21">
        <v>11625</v>
      </c>
      <c r="E891" s="21">
        <v>116</v>
      </c>
    </row>
    <row r="892" spans="2:5" x14ac:dyDescent="0.2">
      <c r="B892" s="21">
        <v>11625</v>
      </c>
      <c r="C892" s="21">
        <v>11625</v>
      </c>
      <c r="D892" s="21">
        <v>11626</v>
      </c>
      <c r="E892" s="21">
        <v>116</v>
      </c>
    </row>
    <row r="893" spans="2:5" x14ac:dyDescent="0.2">
      <c r="B893" s="21">
        <v>11626</v>
      </c>
      <c r="C893" s="21">
        <v>11626</v>
      </c>
      <c r="D893" s="21">
        <v>11627</v>
      </c>
      <c r="E893" s="21">
        <v>116</v>
      </c>
    </row>
    <row r="894" spans="2:5" x14ac:dyDescent="0.2">
      <c r="B894" s="21">
        <v>11627</v>
      </c>
      <c r="C894" s="21">
        <v>11627</v>
      </c>
      <c r="D894" s="21">
        <v>11628</v>
      </c>
      <c r="E894" s="21">
        <v>116</v>
      </c>
    </row>
    <row r="895" spans="2:5" x14ac:dyDescent="0.2">
      <c r="B895" s="21">
        <v>11628</v>
      </c>
      <c r="C895" s="21">
        <v>11628</v>
      </c>
      <c r="D895" s="21">
        <v>11629</v>
      </c>
      <c r="E895" s="21">
        <v>116</v>
      </c>
    </row>
    <row r="896" spans="2:5" x14ac:dyDescent="0.2">
      <c r="B896" s="21">
        <v>11629</v>
      </c>
      <c r="C896" s="21">
        <v>11629</v>
      </c>
      <c r="D896" s="21">
        <v>11630</v>
      </c>
      <c r="E896" s="21">
        <v>116</v>
      </c>
    </row>
    <row r="897" spans="2:5" x14ac:dyDescent="0.2">
      <c r="B897" s="21">
        <v>11630</v>
      </c>
      <c r="C897" s="21">
        <v>11630</v>
      </c>
      <c r="D897" s="21">
        <v>11631</v>
      </c>
      <c r="E897" s="21">
        <v>116</v>
      </c>
    </row>
    <row r="898" spans="2:5" x14ac:dyDescent="0.2">
      <c r="B898" s="21">
        <v>11631</v>
      </c>
      <c r="C898" s="21">
        <v>11631</v>
      </c>
      <c r="D898" s="21">
        <v>11632</v>
      </c>
      <c r="E898" s="21">
        <v>116</v>
      </c>
    </row>
    <row r="899" spans="2:5" x14ac:dyDescent="0.2">
      <c r="B899" s="21">
        <v>11632</v>
      </c>
      <c r="C899" s="21">
        <v>11632</v>
      </c>
      <c r="D899" s="21">
        <v>11633</v>
      </c>
      <c r="E899" s="21">
        <v>116</v>
      </c>
    </row>
    <row r="900" spans="2:5" x14ac:dyDescent="0.2">
      <c r="B900" s="21">
        <v>11633</v>
      </c>
      <c r="C900" s="21">
        <v>11633</v>
      </c>
      <c r="D900" s="21">
        <v>11634</v>
      </c>
      <c r="E900" s="21">
        <v>116</v>
      </c>
    </row>
    <row r="901" spans="2:5" x14ac:dyDescent="0.2">
      <c r="B901" s="21">
        <v>11634</v>
      </c>
      <c r="C901" s="21">
        <v>11634</v>
      </c>
      <c r="D901" s="21">
        <v>11635</v>
      </c>
      <c r="E901" s="21">
        <v>116</v>
      </c>
    </row>
    <row r="902" spans="2:5" x14ac:dyDescent="0.2">
      <c r="B902" s="21">
        <v>11635</v>
      </c>
      <c r="C902" s="21">
        <v>11635</v>
      </c>
      <c r="D902" s="21">
        <v>11636</v>
      </c>
      <c r="E902" s="21">
        <v>116</v>
      </c>
    </row>
    <row r="903" spans="2:5" x14ac:dyDescent="0.2">
      <c r="B903" s="21">
        <v>11636</v>
      </c>
      <c r="C903" s="21">
        <v>11636</v>
      </c>
      <c r="D903" s="21">
        <v>11637</v>
      </c>
      <c r="E903" s="21">
        <v>116</v>
      </c>
    </row>
    <row r="904" spans="2:5" x14ac:dyDescent="0.2">
      <c r="B904" s="21">
        <v>11637</v>
      </c>
      <c r="C904" s="21">
        <v>11637</v>
      </c>
      <c r="D904" s="21">
        <v>11638</v>
      </c>
      <c r="E904" s="21">
        <v>116</v>
      </c>
    </row>
    <row r="905" spans="2:5" x14ac:dyDescent="0.2">
      <c r="B905" s="21">
        <v>11638</v>
      </c>
      <c r="C905" s="21">
        <v>11638</v>
      </c>
      <c r="D905" s="21">
        <v>11639</v>
      </c>
      <c r="E905" s="21">
        <v>116</v>
      </c>
    </row>
    <row r="906" spans="2:5" x14ac:dyDescent="0.2">
      <c r="B906" s="21">
        <v>11639</v>
      </c>
      <c r="C906" s="21">
        <v>11639</v>
      </c>
      <c r="D906" s="21">
        <v>11640</v>
      </c>
      <c r="E906" s="21">
        <v>116</v>
      </c>
    </row>
    <row r="907" spans="2:5" x14ac:dyDescent="0.2">
      <c r="B907" s="21">
        <v>11640</v>
      </c>
      <c r="C907" s="21">
        <v>11640</v>
      </c>
      <c r="D907" s="21">
        <v>11641</v>
      </c>
      <c r="E907" s="21">
        <v>116</v>
      </c>
    </row>
    <row r="908" spans="2:5" x14ac:dyDescent="0.2">
      <c r="B908" s="21">
        <v>11641</v>
      </c>
      <c r="C908" s="21">
        <v>11641</v>
      </c>
      <c r="D908" s="21">
        <v>11642</v>
      </c>
      <c r="E908" s="21">
        <v>116</v>
      </c>
    </row>
    <row r="909" spans="2:5" x14ac:dyDescent="0.2">
      <c r="B909" s="21">
        <v>11642</v>
      </c>
      <c r="C909" s="21">
        <v>11642</v>
      </c>
      <c r="D909" s="21">
        <v>11643</v>
      </c>
      <c r="E909" s="21">
        <v>116</v>
      </c>
    </row>
    <row r="910" spans="2:5" x14ac:dyDescent="0.2">
      <c r="B910" s="21">
        <v>11643</v>
      </c>
      <c r="C910" s="21">
        <v>11643</v>
      </c>
      <c r="D910" s="21">
        <v>11644</v>
      </c>
      <c r="E910" s="21">
        <v>116</v>
      </c>
    </row>
    <row r="911" spans="2:5" x14ac:dyDescent="0.2">
      <c r="B911" s="21">
        <v>11644</v>
      </c>
      <c r="C911" s="21">
        <v>11644</v>
      </c>
      <c r="D911" s="21">
        <v>11645</v>
      </c>
      <c r="E911" s="21">
        <v>116</v>
      </c>
    </row>
    <row r="912" spans="2:5" x14ac:dyDescent="0.2">
      <c r="B912" s="21">
        <v>11645</v>
      </c>
      <c r="C912" s="21">
        <v>11645</v>
      </c>
      <c r="D912" s="21">
        <v>11646</v>
      </c>
      <c r="E912" s="21">
        <v>116</v>
      </c>
    </row>
    <row r="913" spans="2:5" x14ac:dyDescent="0.2">
      <c r="B913" s="21">
        <v>11646</v>
      </c>
      <c r="C913" s="21">
        <v>11646</v>
      </c>
      <c r="D913" s="21">
        <v>11647</v>
      </c>
      <c r="E913" s="21">
        <v>116</v>
      </c>
    </row>
    <row r="914" spans="2:5" x14ac:dyDescent="0.2">
      <c r="B914" s="21">
        <v>11647</v>
      </c>
      <c r="C914" s="21">
        <v>11647</v>
      </c>
      <c r="D914" s="21">
        <v>11648</v>
      </c>
      <c r="E914" s="21">
        <v>116</v>
      </c>
    </row>
    <row r="915" spans="2:5" x14ac:dyDescent="0.2">
      <c r="B915" s="21">
        <v>11648</v>
      </c>
      <c r="C915" s="21">
        <v>11648</v>
      </c>
      <c r="D915" s="21">
        <v>11649</v>
      </c>
      <c r="E915" s="21">
        <v>116</v>
      </c>
    </row>
    <row r="916" spans="2:5" x14ac:dyDescent="0.2">
      <c r="B916" s="21" t="s">
        <v>256</v>
      </c>
    </row>
    <row r="917" spans="2:5" x14ac:dyDescent="0.2">
      <c r="B917" s="21">
        <v>11700</v>
      </c>
      <c r="C917" s="21">
        <v>11700</v>
      </c>
      <c r="D917" s="21">
        <v>11701</v>
      </c>
      <c r="E917" s="21">
        <v>117</v>
      </c>
    </row>
    <row r="918" spans="2:5" x14ac:dyDescent="0.2">
      <c r="B918" s="21">
        <v>11701</v>
      </c>
      <c r="C918" s="21">
        <v>11701</v>
      </c>
      <c r="D918" s="21">
        <v>11702</v>
      </c>
      <c r="E918" s="21">
        <v>117</v>
      </c>
    </row>
    <row r="919" spans="2:5" x14ac:dyDescent="0.2">
      <c r="B919" s="21">
        <v>11702</v>
      </c>
      <c r="C919" s="21">
        <v>11702</v>
      </c>
      <c r="D919" s="21">
        <v>11703</v>
      </c>
      <c r="E919" s="21">
        <v>117</v>
      </c>
    </row>
    <row r="920" spans="2:5" x14ac:dyDescent="0.2">
      <c r="B920" s="21">
        <v>11703</v>
      </c>
      <c r="C920" s="21">
        <v>11703</v>
      </c>
      <c r="D920" s="21">
        <v>11704</v>
      </c>
      <c r="E920" s="21">
        <v>117</v>
      </c>
    </row>
    <row r="921" spans="2:5" x14ac:dyDescent="0.2">
      <c r="B921" s="21">
        <v>11704</v>
      </c>
      <c r="C921" s="21">
        <v>11704</v>
      </c>
      <c r="D921" s="21">
        <v>11705</v>
      </c>
      <c r="E921" s="21">
        <v>117</v>
      </c>
    </row>
    <row r="922" spans="2:5" x14ac:dyDescent="0.2">
      <c r="B922" s="21">
        <v>11705</v>
      </c>
      <c r="C922" s="21">
        <v>11705</v>
      </c>
      <c r="D922" s="21">
        <v>11706</v>
      </c>
      <c r="E922" s="21">
        <v>117</v>
      </c>
    </row>
    <row r="923" spans="2:5" x14ac:dyDescent="0.2">
      <c r="B923" s="21">
        <v>11706</v>
      </c>
      <c r="C923" s="21">
        <v>11706</v>
      </c>
      <c r="D923" s="21">
        <v>11707</v>
      </c>
      <c r="E923" s="21">
        <v>117</v>
      </c>
    </row>
    <row r="924" spans="2:5" x14ac:dyDescent="0.2">
      <c r="B924" s="21">
        <v>11707</v>
      </c>
      <c r="C924" s="21">
        <v>11707</v>
      </c>
      <c r="D924" s="21">
        <v>11708</v>
      </c>
      <c r="E924" s="21">
        <v>117</v>
      </c>
    </row>
    <row r="925" spans="2:5" x14ac:dyDescent="0.2">
      <c r="B925" s="21">
        <v>11708</v>
      </c>
      <c r="C925" s="21">
        <v>11708</v>
      </c>
      <c r="D925" s="21">
        <v>11709</v>
      </c>
      <c r="E925" s="21">
        <v>117</v>
      </c>
    </row>
    <row r="926" spans="2:5" x14ac:dyDescent="0.2">
      <c r="B926" s="21">
        <v>11709</v>
      </c>
      <c r="C926" s="21">
        <v>11709</v>
      </c>
      <c r="D926" s="21">
        <v>11710</v>
      </c>
      <c r="E926" s="21">
        <v>117</v>
      </c>
    </row>
    <row r="927" spans="2:5" x14ac:dyDescent="0.2">
      <c r="B927" s="21">
        <v>11710</v>
      </c>
      <c r="C927" s="21">
        <v>11710</v>
      </c>
      <c r="D927" s="21">
        <v>11711</v>
      </c>
      <c r="E927" s="21">
        <v>117</v>
      </c>
    </row>
    <row r="928" spans="2:5" x14ac:dyDescent="0.2">
      <c r="B928" s="21">
        <v>11711</v>
      </c>
      <c r="C928" s="21">
        <v>11711</v>
      </c>
      <c r="D928" s="21">
        <v>11712</v>
      </c>
      <c r="E928" s="21">
        <v>117</v>
      </c>
    </row>
    <row r="929" spans="2:5" x14ac:dyDescent="0.2">
      <c r="B929" s="21">
        <v>11712</v>
      </c>
      <c r="C929" s="21">
        <v>11712</v>
      </c>
      <c r="D929" s="21">
        <v>11713</v>
      </c>
      <c r="E929" s="21">
        <v>117</v>
      </c>
    </row>
    <row r="930" spans="2:5" x14ac:dyDescent="0.2">
      <c r="B930" s="21">
        <v>11713</v>
      </c>
      <c r="C930" s="21">
        <v>11713</v>
      </c>
      <c r="D930" s="21">
        <v>11714</v>
      </c>
      <c r="E930" s="21">
        <v>117</v>
      </c>
    </row>
    <row r="931" spans="2:5" x14ac:dyDescent="0.2">
      <c r="B931" s="21">
        <v>11714</v>
      </c>
      <c r="C931" s="21">
        <v>11714</v>
      </c>
      <c r="D931" s="21">
        <v>11715</v>
      </c>
      <c r="E931" s="21">
        <v>117</v>
      </c>
    </row>
    <row r="932" spans="2:5" x14ac:dyDescent="0.2">
      <c r="B932" s="21">
        <v>11715</v>
      </c>
      <c r="C932" s="21">
        <v>11715</v>
      </c>
      <c r="D932" s="21">
        <v>11716</v>
      </c>
      <c r="E932" s="21">
        <v>117</v>
      </c>
    </row>
    <row r="933" spans="2:5" x14ac:dyDescent="0.2">
      <c r="B933" s="21">
        <v>11716</v>
      </c>
      <c r="C933" s="21">
        <v>11716</v>
      </c>
      <c r="D933" s="21">
        <v>11717</v>
      </c>
      <c r="E933" s="21">
        <v>117</v>
      </c>
    </row>
    <row r="934" spans="2:5" x14ac:dyDescent="0.2">
      <c r="B934" s="21">
        <v>11717</v>
      </c>
      <c r="C934" s="21">
        <v>11717</v>
      </c>
      <c r="D934" s="21">
        <v>11718</v>
      </c>
      <c r="E934" s="21">
        <v>117</v>
      </c>
    </row>
    <row r="935" spans="2:5" x14ac:dyDescent="0.2">
      <c r="B935" s="21">
        <v>11718</v>
      </c>
      <c r="C935" s="21">
        <v>11718</v>
      </c>
      <c r="D935" s="21">
        <v>11719</v>
      </c>
      <c r="E935" s="21">
        <v>117</v>
      </c>
    </row>
    <row r="936" spans="2:5" x14ac:dyDescent="0.2">
      <c r="B936" s="21">
        <v>11719</v>
      </c>
      <c r="C936" s="21">
        <v>11719</v>
      </c>
      <c r="D936" s="21">
        <v>11720</v>
      </c>
      <c r="E936" s="21">
        <v>117</v>
      </c>
    </row>
    <row r="937" spans="2:5" x14ac:dyDescent="0.2">
      <c r="B937" s="21">
        <v>11720</v>
      </c>
      <c r="C937" s="21">
        <v>11720</v>
      </c>
      <c r="D937" s="21">
        <v>11721</v>
      </c>
      <c r="E937" s="21">
        <v>117</v>
      </c>
    </row>
    <row r="938" spans="2:5" x14ac:dyDescent="0.2">
      <c r="B938" s="21">
        <v>11721</v>
      </c>
      <c r="C938" s="21">
        <v>11721</v>
      </c>
      <c r="D938" s="21">
        <v>11722</v>
      </c>
      <c r="E938" s="21">
        <v>117</v>
      </c>
    </row>
    <row r="939" spans="2:5" x14ac:dyDescent="0.2">
      <c r="B939" s="21">
        <v>11722</v>
      </c>
      <c r="C939" s="21">
        <v>11722</v>
      </c>
      <c r="D939" s="21">
        <v>11723</v>
      </c>
      <c r="E939" s="21">
        <v>117</v>
      </c>
    </row>
    <row r="940" spans="2:5" x14ac:dyDescent="0.2">
      <c r="B940" s="21">
        <v>11723</v>
      </c>
      <c r="C940" s="21">
        <v>11723</v>
      </c>
      <c r="D940" s="21">
        <v>11724</v>
      </c>
      <c r="E940" s="21">
        <v>117</v>
      </c>
    </row>
    <row r="941" spans="2:5" x14ac:dyDescent="0.2">
      <c r="B941" s="21">
        <v>11724</v>
      </c>
      <c r="C941" s="21">
        <v>11724</v>
      </c>
      <c r="D941" s="21">
        <v>11725</v>
      </c>
      <c r="E941" s="21">
        <v>117</v>
      </c>
    </row>
    <row r="942" spans="2:5" x14ac:dyDescent="0.2">
      <c r="B942" s="21">
        <v>11725</v>
      </c>
      <c r="C942" s="21">
        <v>11725</v>
      </c>
      <c r="D942" s="21">
        <v>11726</v>
      </c>
      <c r="E942" s="21">
        <v>117</v>
      </c>
    </row>
    <row r="943" spans="2:5" x14ac:dyDescent="0.2">
      <c r="B943" s="21">
        <v>11726</v>
      </c>
      <c r="C943" s="21">
        <v>11726</v>
      </c>
      <c r="D943" s="21">
        <v>11727</v>
      </c>
      <c r="E943" s="21">
        <v>117</v>
      </c>
    </row>
    <row r="944" spans="2:5" x14ac:dyDescent="0.2">
      <c r="B944" s="21">
        <v>11727</v>
      </c>
      <c r="C944" s="21">
        <v>11727</v>
      </c>
      <c r="D944" s="21">
        <v>11728</v>
      </c>
      <c r="E944" s="21">
        <v>117</v>
      </c>
    </row>
    <row r="945" spans="2:5" x14ac:dyDescent="0.2">
      <c r="B945" s="21">
        <v>11728</v>
      </c>
      <c r="C945" s="21">
        <v>11728</v>
      </c>
      <c r="D945" s="21">
        <v>11729</v>
      </c>
      <c r="E945" s="21">
        <v>117</v>
      </c>
    </row>
    <row r="946" spans="2:5" x14ac:dyDescent="0.2">
      <c r="B946" s="21">
        <v>11729</v>
      </c>
      <c r="C946" s="21">
        <v>11729</v>
      </c>
      <c r="D946" s="21">
        <v>11730</v>
      </c>
      <c r="E946" s="21">
        <v>117</v>
      </c>
    </row>
    <row r="947" spans="2:5" x14ac:dyDescent="0.2">
      <c r="B947" s="21">
        <v>11730</v>
      </c>
      <c r="C947" s="21">
        <v>11730</v>
      </c>
      <c r="D947" s="21">
        <v>11731</v>
      </c>
      <c r="E947" s="21">
        <v>117</v>
      </c>
    </row>
    <row r="948" spans="2:5" x14ac:dyDescent="0.2">
      <c r="B948" s="21">
        <v>11731</v>
      </c>
      <c r="C948" s="21">
        <v>11731</v>
      </c>
      <c r="D948" s="21">
        <v>11732</v>
      </c>
      <c r="E948" s="21">
        <v>117</v>
      </c>
    </row>
    <row r="949" spans="2:5" x14ac:dyDescent="0.2">
      <c r="B949" s="21">
        <v>11732</v>
      </c>
      <c r="C949" s="21">
        <v>11732</v>
      </c>
      <c r="D949" s="21">
        <v>11733</v>
      </c>
      <c r="E949" s="21">
        <v>117</v>
      </c>
    </row>
    <row r="950" spans="2:5" x14ac:dyDescent="0.2">
      <c r="B950" s="21">
        <v>11733</v>
      </c>
      <c r="C950" s="21">
        <v>11733</v>
      </c>
      <c r="D950" s="21">
        <v>11734</v>
      </c>
      <c r="E950" s="21">
        <v>117</v>
      </c>
    </row>
    <row r="951" spans="2:5" x14ac:dyDescent="0.2">
      <c r="B951" s="21">
        <v>11734</v>
      </c>
      <c r="C951" s="21">
        <v>11734</v>
      </c>
      <c r="D951" s="21">
        <v>11735</v>
      </c>
      <c r="E951" s="21">
        <v>117</v>
      </c>
    </row>
    <row r="952" spans="2:5" x14ac:dyDescent="0.2">
      <c r="B952" s="21">
        <v>11735</v>
      </c>
      <c r="C952" s="21">
        <v>11735</v>
      </c>
      <c r="D952" s="21">
        <v>11736</v>
      </c>
      <c r="E952" s="21">
        <v>117</v>
      </c>
    </row>
    <row r="953" spans="2:5" x14ac:dyDescent="0.2">
      <c r="B953" s="21">
        <v>11736</v>
      </c>
      <c r="C953" s="21">
        <v>11736</v>
      </c>
      <c r="D953" s="21">
        <v>11737</v>
      </c>
      <c r="E953" s="21">
        <v>117</v>
      </c>
    </row>
    <row r="954" spans="2:5" x14ac:dyDescent="0.2">
      <c r="B954" s="21">
        <v>11737</v>
      </c>
      <c r="C954" s="21">
        <v>11737</v>
      </c>
      <c r="D954" s="21">
        <v>11738</v>
      </c>
      <c r="E954" s="21">
        <v>117</v>
      </c>
    </row>
    <row r="955" spans="2:5" x14ac:dyDescent="0.2">
      <c r="B955" s="21">
        <v>11738</v>
      </c>
      <c r="C955" s="21">
        <v>11738</v>
      </c>
      <c r="D955" s="21">
        <v>11739</v>
      </c>
      <c r="E955" s="21">
        <v>117</v>
      </c>
    </row>
    <row r="956" spans="2:5" x14ac:dyDescent="0.2">
      <c r="B956" s="21">
        <v>11739</v>
      </c>
      <c r="C956" s="21">
        <v>11739</v>
      </c>
      <c r="D956" s="21">
        <v>11740</v>
      </c>
      <c r="E956" s="21">
        <v>117</v>
      </c>
    </row>
    <row r="957" spans="2:5" x14ac:dyDescent="0.2">
      <c r="B957" s="21">
        <v>11740</v>
      </c>
      <c r="C957" s="21">
        <v>11740</v>
      </c>
      <c r="D957" s="21">
        <v>11741</v>
      </c>
      <c r="E957" s="21">
        <v>117</v>
      </c>
    </row>
    <row r="958" spans="2:5" x14ac:dyDescent="0.2">
      <c r="B958" s="21">
        <v>11741</v>
      </c>
      <c r="C958" s="21">
        <v>11741</v>
      </c>
      <c r="D958" s="21">
        <v>11742</v>
      </c>
      <c r="E958" s="21">
        <v>117</v>
      </c>
    </row>
    <row r="959" spans="2:5" x14ac:dyDescent="0.2">
      <c r="B959" s="21">
        <v>11742</v>
      </c>
      <c r="C959" s="21">
        <v>11742</v>
      </c>
      <c r="D959" s="21">
        <v>11743</v>
      </c>
      <c r="E959" s="21">
        <v>117</v>
      </c>
    </row>
    <row r="960" spans="2:5" x14ac:dyDescent="0.2">
      <c r="B960" s="21">
        <v>11743</v>
      </c>
      <c r="C960" s="21">
        <v>11743</v>
      </c>
      <c r="D960" s="21">
        <v>11744</v>
      </c>
      <c r="E960" s="21">
        <v>117</v>
      </c>
    </row>
    <row r="961" spans="2:5" x14ac:dyDescent="0.2">
      <c r="B961" s="21">
        <v>11744</v>
      </c>
      <c r="C961" s="21">
        <v>11744</v>
      </c>
      <c r="D961" s="21">
        <v>11745</v>
      </c>
      <c r="E961" s="21">
        <v>117</v>
      </c>
    </row>
    <row r="962" spans="2:5" x14ac:dyDescent="0.2">
      <c r="B962" s="21">
        <v>11745</v>
      </c>
      <c r="C962" s="21">
        <v>11745</v>
      </c>
      <c r="D962" s="21">
        <v>11746</v>
      </c>
      <c r="E962" s="21">
        <v>117</v>
      </c>
    </row>
    <row r="963" spans="2:5" x14ac:dyDescent="0.2">
      <c r="B963" s="21" t="s">
        <v>257</v>
      </c>
    </row>
    <row r="964" spans="2:5" x14ac:dyDescent="0.2">
      <c r="B964" s="21">
        <v>11800</v>
      </c>
      <c r="C964" s="21">
        <v>11800</v>
      </c>
      <c r="D964" s="21">
        <v>11801</v>
      </c>
      <c r="E964" s="21">
        <v>118</v>
      </c>
    </row>
    <row r="965" spans="2:5" x14ac:dyDescent="0.2">
      <c r="B965" s="21">
        <v>11801</v>
      </c>
      <c r="C965" s="21">
        <v>11801</v>
      </c>
      <c r="D965" s="21">
        <v>11802</v>
      </c>
      <c r="E965" s="21">
        <v>118</v>
      </c>
    </row>
    <row r="966" spans="2:5" x14ac:dyDescent="0.2">
      <c r="B966" s="21">
        <v>11802</v>
      </c>
      <c r="C966" s="21">
        <v>11802</v>
      </c>
      <c r="D966" s="21">
        <v>11803</v>
      </c>
      <c r="E966" s="21">
        <v>118</v>
      </c>
    </row>
    <row r="967" spans="2:5" x14ac:dyDescent="0.2">
      <c r="B967" s="21">
        <v>11803</v>
      </c>
      <c r="C967" s="21">
        <v>11803</v>
      </c>
      <c r="D967" s="21">
        <v>11804</v>
      </c>
      <c r="E967" s="21">
        <v>118</v>
      </c>
    </row>
    <row r="968" spans="2:5" x14ac:dyDescent="0.2">
      <c r="B968" s="21">
        <v>11804</v>
      </c>
      <c r="C968" s="21">
        <v>11804</v>
      </c>
      <c r="D968" s="21">
        <v>11805</v>
      </c>
      <c r="E968" s="21">
        <v>118</v>
      </c>
    </row>
    <row r="969" spans="2:5" x14ac:dyDescent="0.2">
      <c r="B969" s="21">
        <v>11805</v>
      </c>
      <c r="C969" s="21">
        <v>11805</v>
      </c>
      <c r="D969" s="21">
        <v>11806</v>
      </c>
      <c r="E969" s="21">
        <v>118</v>
      </c>
    </row>
    <row r="970" spans="2:5" x14ac:dyDescent="0.2">
      <c r="B970" s="21">
        <v>11806</v>
      </c>
      <c r="C970" s="21">
        <v>11806</v>
      </c>
      <c r="D970" s="21">
        <v>11807</v>
      </c>
      <c r="E970" s="21">
        <v>118</v>
      </c>
    </row>
    <row r="971" spans="2:5" x14ac:dyDescent="0.2">
      <c r="B971" s="21">
        <v>11807</v>
      </c>
      <c r="C971" s="21">
        <v>11807</v>
      </c>
      <c r="D971" s="21">
        <v>11808</v>
      </c>
      <c r="E971" s="21">
        <v>118</v>
      </c>
    </row>
    <row r="972" spans="2:5" x14ac:dyDescent="0.2">
      <c r="B972" s="21">
        <v>11808</v>
      </c>
      <c r="C972" s="21">
        <v>11808</v>
      </c>
      <c r="D972" s="21">
        <v>11809</v>
      </c>
      <c r="E972" s="21">
        <v>118</v>
      </c>
    </row>
    <row r="973" spans="2:5" x14ac:dyDescent="0.2">
      <c r="B973" s="21">
        <v>11809</v>
      </c>
      <c r="C973" s="21">
        <v>11809</v>
      </c>
      <c r="D973" s="21">
        <v>11810</v>
      </c>
      <c r="E973" s="21">
        <v>118</v>
      </c>
    </row>
    <row r="974" spans="2:5" x14ac:dyDescent="0.2">
      <c r="B974" s="21">
        <v>11810</v>
      </c>
      <c r="C974" s="21">
        <v>11810</v>
      </c>
      <c r="D974" s="21">
        <v>11811</v>
      </c>
      <c r="E974" s="21">
        <v>118</v>
      </c>
    </row>
    <row r="975" spans="2:5" x14ac:dyDescent="0.2">
      <c r="B975" s="21">
        <v>11811</v>
      </c>
      <c r="C975" s="21">
        <v>11811</v>
      </c>
      <c r="D975" s="21">
        <v>11812</v>
      </c>
      <c r="E975" s="21">
        <v>118</v>
      </c>
    </row>
    <row r="976" spans="2:5" x14ac:dyDescent="0.2">
      <c r="B976" s="21">
        <v>11812</v>
      </c>
      <c r="C976" s="21">
        <v>11812</v>
      </c>
      <c r="D976" s="21">
        <v>11813</v>
      </c>
      <c r="E976" s="21">
        <v>118</v>
      </c>
    </row>
    <row r="977" spans="2:5" x14ac:dyDescent="0.2">
      <c r="B977" s="21">
        <v>11813</v>
      </c>
      <c r="C977" s="21">
        <v>11813</v>
      </c>
      <c r="D977" s="21">
        <v>11814</v>
      </c>
      <c r="E977" s="21">
        <v>118</v>
      </c>
    </row>
    <row r="978" spans="2:5" x14ac:dyDescent="0.2">
      <c r="B978" s="21">
        <v>11814</v>
      </c>
      <c r="C978" s="21">
        <v>11814</v>
      </c>
      <c r="D978" s="21">
        <v>11815</v>
      </c>
      <c r="E978" s="21">
        <v>118</v>
      </c>
    </row>
    <row r="979" spans="2:5" x14ac:dyDescent="0.2">
      <c r="B979" s="21">
        <v>11815</v>
      </c>
      <c r="C979" s="21">
        <v>11815</v>
      </c>
      <c r="D979" s="21">
        <v>11816</v>
      </c>
      <c r="E979" s="21">
        <v>118</v>
      </c>
    </row>
    <row r="980" spans="2:5" x14ac:dyDescent="0.2">
      <c r="B980" s="21">
        <v>11816</v>
      </c>
      <c r="C980" s="21">
        <v>11816</v>
      </c>
      <c r="D980" s="21">
        <v>11817</v>
      </c>
      <c r="E980" s="21">
        <v>118</v>
      </c>
    </row>
    <row r="981" spans="2:5" x14ac:dyDescent="0.2">
      <c r="B981" s="21">
        <v>11817</v>
      </c>
      <c r="C981" s="21">
        <v>11817</v>
      </c>
      <c r="D981" s="21">
        <v>11818</v>
      </c>
      <c r="E981" s="21">
        <v>118</v>
      </c>
    </row>
    <row r="982" spans="2:5" x14ac:dyDescent="0.2">
      <c r="B982" s="21">
        <v>11818</v>
      </c>
      <c r="C982" s="21">
        <v>11818</v>
      </c>
      <c r="D982" s="21">
        <v>11819</v>
      </c>
      <c r="E982" s="21">
        <v>118</v>
      </c>
    </row>
    <row r="983" spans="2:5" x14ac:dyDescent="0.2">
      <c r="B983" s="21">
        <v>11819</v>
      </c>
      <c r="C983" s="21">
        <v>11819</v>
      </c>
      <c r="D983" s="21">
        <v>11820</v>
      </c>
      <c r="E983" s="21">
        <v>118</v>
      </c>
    </row>
    <row r="984" spans="2:5" x14ac:dyDescent="0.2">
      <c r="B984" s="21">
        <v>11820</v>
      </c>
      <c r="C984" s="21">
        <v>11820</v>
      </c>
      <c r="D984" s="21">
        <v>11821</v>
      </c>
      <c r="E984" s="21">
        <v>118</v>
      </c>
    </row>
    <row r="985" spans="2:5" x14ac:dyDescent="0.2">
      <c r="B985" s="21">
        <v>11821</v>
      </c>
      <c r="C985" s="21">
        <v>11821</v>
      </c>
      <c r="D985" s="21">
        <v>11822</v>
      </c>
      <c r="E985" s="21">
        <v>118</v>
      </c>
    </row>
    <row r="986" spans="2:5" x14ac:dyDescent="0.2">
      <c r="B986" s="21">
        <v>11822</v>
      </c>
      <c r="C986" s="21">
        <v>11822</v>
      </c>
      <c r="D986" s="21">
        <v>11823</v>
      </c>
      <c r="E986" s="21">
        <v>118</v>
      </c>
    </row>
    <row r="987" spans="2:5" x14ac:dyDescent="0.2">
      <c r="B987" s="21">
        <v>11823</v>
      </c>
      <c r="C987" s="21">
        <v>11823</v>
      </c>
      <c r="D987" s="21">
        <v>11824</v>
      </c>
      <c r="E987" s="21">
        <v>118</v>
      </c>
    </row>
    <row r="988" spans="2:5" x14ac:dyDescent="0.2">
      <c r="B988" s="21">
        <v>11824</v>
      </c>
      <c r="C988" s="21">
        <v>11824</v>
      </c>
      <c r="D988" s="21">
        <v>11825</v>
      </c>
      <c r="E988" s="21">
        <v>118</v>
      </c>
    </row>
    <row r="989" spans="2:5" x14ac:dyDescent="0.2">
      <c r="B989" s="21">
        <v>11825</v>
      </c>
      <c r="C989" s="21">
        <v>11825</v>
      </c>
      <c r="D989" s="21">
        <v>11826</v>
      </c>
      <c r="E989" s="21">
        <v>118</v>
      </c>
    </row>
    <row r="990" spans="2:5" x14ac:dyDescent="0.2">
      <c r="B990" s="21">
        <v>11826</v>
      </c>
      <c r="C990" s="21">
        <v>11826</v>
      </c>
      <c r="D990" s="21">
        <v>11827</v>
      </c>
      <c r="E990" s="21">
        <v>118</v>
      </c>
    </row>
    <row r="991" spans="2:5" x14ac:dyDescent="0.2">
      <c r="B991" s="21">
        <v>11827</v>
      </c>
      <c r="C991" s="21">
        <v>11827</v>
      </c>
      <c r="D991" s="21">
        <v>11828</v>
      </c>
      <c r="E991" s="21">
        <v>118</v>
      </c>
    </row>
    <row r="992" spans="2:5" x14ac:dyDescent="0.2">
      <c r="B992" s="21">
        <v>11828</v>
      </c>
      <c r="C992" s="21">
        <v>11828</v>
      </c>
      <c r="D992" s="21">
        <v>11829</v>
      </c>
      <c r="E992" s="21">
        <v>118</v>
      </c>
    </row>
    <row r="993" spans="2:5" x14ac:dyDescent="0.2">
      <c r="B993" s="21">
        <v>11829</v>
      </c>
      <c r="C993" s="21">
        <v>11829</v>
      </c>
      <c r="D993" s="21">
        <v>11830</v>
      </c>
      <c r="E993" s="21">
        <v>118</v>
      </c>
    </row>
    <row r="994" spans="2:5" x14ac:dyDescent="0.2">
      <c r="B994" s="21">
        <v>11830</v>
      </c>
      <c r="C994" s="21">
        <v>11830</v>
      </c>
      <c r="D994" s="21">
        <v>11831</v>
      </c>
      <c r="E994" s="21">
        <v>118</v>
      </c>
    </row>
    <row r="995" spans="2:5" x14ac:dyDescent="0.2">
      <c r="B995" s="21">
        <v>11831</v>
      </c>
      <c r="C995" s="21">
        <v>11831</v>
      </c>
      <c r="D995" s="21">
        <v>11832</v>
      </c>
      <c r="E995" s="21">
        <v>118</v>
      </c>
    </row>
    <row r="996" spans="2:5" x14ac:dyDescent="0.2">
      <c r="B996" s="21">
        <v>11832</v>
      </c>
      <c r="C996" s="21">
        <v>11832</v>
      </c>
      <c r="D996" s="21">
        <v>11833</v>
      </c>
      <c r="E996" s="21">
        <v>118</v>
      </c>
    </row>
    <row r="997" spans="2:5" x14ac:dyDescent="0.2">
      <c r="B997" s="21">
        <v>11833</v>
      </c>
      <c r="C997" s="21">
        <v>11833</v>
      </c>
      <c r="D997" s="21">
        <v>11834</v>
      </c>
      <c r="E997" s="21">
        <v>118</v>
      </c>
    </row>
    <row r="998" spans="2:5" x14ac:dyDescent="0.2">
      <c r="B998" s="21">
        <v>11834</v>
      </c>
      <c r="C998" s="21">
        <v>11834</v>
      </c>
      <c r="D998" s="21">
        <v>11835</v>
      </c>
      <c r="E998" s="21">
        <v>118</v>
      </c>
    </row>
    <row r="999" spans="2:5" x14ac:dyDescent="0.2">
      <c r="B999" s="21">
        <v>11835</v>
      </c>
      <c r="C999" s="21">
        <v>11835</v>
      </c>
      <c r="D999" s="21">
        <v>11836</v>
      </c>
      <c r="E999" s="21">
        <v>118</v>
      </c>
    </row>
    <row r="1000" spans="2:5" x14ac:dyDescent="0.2">
      <c r="B1000" s="21">
        <v>11836</v>
      </c>
      <c r="C1000" s="21">
        <v>11836</v>
      </c>
      <c r="D1000" s="21">
        <v>11837</v>
      </c>
      <c r="E1000" s="21">
        <v>118</v>
      </c>
    </row>
    <row r="1001" spans="2:5" x14ac:dyDescent="0.2">
      <c r="B1001" s="21">
        <v>11837</v>
      </c>
      <c r="C1001" s="21">
        <v>11837</v>
      </c>
      <c r="D1001" s="21">
        <v>11838</v>
      </c>
      <c r="E1001" s="21">
        <v>118</v>
      </c>
    </row>
    <row r="1002" spans="2:5" x14ac:dyDescent="0.2">
      <c r="B1002" s="21">
        <v>11838</v>
      </c>
      <c r="C1002" s="21">
        <v>11838</v>
      </c>
      <c r="D1002" s="21">
        <v>11839</v>
      </c>
      <c r="E1002" s="21">
        <v>118</v>
      </c>
    </row>
    <row r="1003" spans="2:5" x14ac:dyDescent="0.2">
      <c r="B1003" s="21">
        <v>11839</v>
      </c>
      <c r="C1003" s="21">
        <v>11839</v>
      </c>
      <c r="D1003" s="21">
        <v>11840</v>
      </c>
      <c r="E1003" s="21">
        <v>118</v>
      </c>
    </row>
    <row r="1004" spans="2:5" x14ac:dyDescent="0.2">
      <c r="B1004" s="21">
        <v>11840</v>
      </c>
      <c r="C1004" s="21">
        <v>11840</v>
      </c>
      <c r="D1004" s="21">
        <v>11841</v>
      </c>
      <c r="E1004" s="21">
        <v>118</v>
      </c>
    </row>
    <row r="1005" spans="2:5" x14ac:dyDescent="0.2">
      <c r="B1005" s="21">
        <v>11841</v>
      </c>
      <c r="C1005" s="21">
        <v>11841</v>
      </c>
      <c r="D1005" s="21">
        <v>11842</v>
      </c>
      <c r="E1005" s="21">
        <v>118</v>
      </c>
    </row>
    <row r="1006" spans="2:5" x14ac:dyDescent="0.2">
      <c r="B1006" s="21">
        <v>11842</v>
      </c>
      <c r="C1006" s="21">
        <v>11842</v>
      </c>
      <c r="D1006" s="21">
        <v>11843</v>
      </c>
      <c r="E1006" s="21">
        <v>118</v>
      </c>
    </row>
    <row r="1007" spans="2:5" x14ac:dyDescent="0.2">
      <c r="B1007" s="21">
        <v>11843</v>
      </c>
      <c r="C1007" s="21">
        <v>11843</v>
      </c>
      <c r="D1007" s="21">
        <v>11844</v>
      </c>
      <c r="E1007" s="21">
        <v>118</v>
      </c>
    </row>
    <row r="1008" spans="2:5" x14ac:dyDescent="0.2">
      <c r="B1008" s="21">
        <v>11844</v>
      </c>
      <c r="C1008" s="21">
        <v>11844</v>
      </c>
      <c r="D1008" s="21">
        <v>11845</v>
      </c>
      <c r="E1008" s="21">
        <v>118</v>
      </c>
    </row>
    <row r="1009" spans="2:5" x14ac:dyDescent="0.2">
      <c r="B1009" s="21" t="s">
        <v>258</v>
      </c>
    </row>
    <row r="1010" spans="2:5" x14ac:dyDescent="0.2">
      <c r="B1010" s="21">
        <v>11900</v>
      </c>
      <c r="C1010" s="21">
        <v>11900</v>
      </c>
      <c r="D1010" s="21">
        <v>11901</v>
      </c>
      <c r="E1010" s="21">
        <v>119</v>
      </c>
    </row>
    <row r="1011" spans="2:5" x14ac:dyDescent="0.2">
      <c r="B1011" s="21">
        <v>11901</v>
      </c>
      <c r="C1011" s="21">
        <v>11901</v>
      </c>
      <c r="D1011" s="21">
        <v>11902</v>
      </c>
      <c r="E1011" s="21">
        <v>119</v>
      </c>
    </row>
    <row r="1012" spans="2:5" x14ac:dyDescent="0.2">
      <c r="B1012" s="21">
        <v>11902</v>
      </c>
      <c r="C1012" s="21">
        <v>11902</v>
      </c>
      <c r="D1012" s="21">
        <v>11903</v>
      </c>
      <c r="E1012" s="21">
        <v>119</v>
      </c>
    </row>
    <row r="1013" spans="2:5" x14ac:dyDescent="0.2">
      <c r="B1013" s="21">
        <v>11903</v>
      </c>
      <c r="C1013" s="21">
        <v>11903</v>
      </c>
      <c r="D1013" s="21">
        <v>11904</v>
      </c>
      <c r="E1013" s="21">
        <v>119</v>
      </c>
    </row>
    <row r="1014" spans="2:5" x14ac:dyDescent="0.2">
      <c r="B1014" s="21">
        <v>11904</v>
      </c>
      <c r="C1014" s="21">
        <v>11904</v>
      </c>
      <c r="D1014" s="21">
        <v>11905</v>
      </c>
      <c r="E1014" s="21">
        <v>119</v>
      </c>
    </row>
    <row r="1015" spans="2:5" x14ac:dyDescent="0.2">
      <c r="B1015" s="21">
        <v>11905</v>
      </c>
      <c r="C1015" s="21">
        <v>11905</v>
      </c>
      <c r="D1015" s="21">
        <v>11906</v>
      </c>
      <c r="E1015" s="21">
        <v>119</v>
      </c>
    </row>
    <row r="1016" spans="2:5" x14ac:dyDescent="0.2">
      <c r="B1016" s="21">
        <v>11906</v>
      </c>
      <c r="C1016" s="21">
        <v>11906</v>
      </c>
      <c r="D1016" s="21">
        <v>11907</v>
      </c>
      <c r="E1016" s="21">
        <v>119</v>
      </c>
    </row>
    <row r="1017" spans="2:5" x14ac:dyDescent="0.2">
      <c r="B1017" s="21">
        <v>11907</v>
      </c>
      <c r="C1017" s="21">
        <v>11907</v>
      </c>
      <c r="D1017" s="21">
        <v>11908</v>
      </c>
      <c r="E1017" s="21">
        <v>119</v>
      </c>
    </row>
    <row r="1018" spans="2:5" x14ac:dyDescent="0.2">
      <c r="B1018" s="21">
        <v>11908</v>
      </c>
      <c r="C1018" s="21">
        <v>11908</v>
      </c>
      <c r="D1018" s="21">
        <v>11909</v>
      </c>
      <c r="E1018" s="21">
        <v>119</v>
      </c>
    </row>
    <row r="1019" spans="2:5" x14ac:dyDescent="0.2">
      <c r="B1019" s="21">
        <v>11909</v>
      </c>
      <c r="C1019" s="21">
        <v>11909</v>
      </c>
      <c r="D1019" s="21">
        <v>11910</v>
      </c>
      <c r="E1019" s="21">
        <v>119</v>
      </c>
    </row>
    <row r="1020" spans="2:5" x14ac:dyDescent="0.2">
      <c r="B1020" s="21">
        <v>11910</v>
      </c>
      <c r="C1020" s="21">
        <v>11910</v>
      </c>
      <c r="D1020" s="21">
        <v>11911</v>
      </c>
      <c r="E1020" s="21">
        <v>119</v>
      </c>
    </row>
    <row r="1021" spans="2:5" x14ac:dyDescent="0.2">
      <c r="B1021" s="21">
        <v>11911</v>
      </c>
      <c r="C1021" s="21">
        <v>11911</v>
      </c>
      <c r="D1021" s="21">
        <v>11912</v>
      </c>
      <c r="E1021" s="21">
        <v>119</v>
      </c>
    </row>
    <row r="1022" spans="2:5" x14ac:dyDescent="0.2">
      <c r="B1022" s="21">
        <v>11912</v>
      </c>
      <c r="C1022" s="21">
        <v>11912</v>
      </c>
      <c r="D1022" s="21">
        <v>11913</v>
      </c>
      <c r="E1022" s="21">
        <v>119</v>
      </c>
    </row>
    <row r="1023" spans="2:5" x14ac:dyDescent="0.2">
      <c r="B1023" s="21">
        <v>11913</v>
      </c>
      <c r="C1023" s="21">
        <v>11913</v>
      </c>
      <c r="D1023" s="21">
        <v>11914</v>
      </c>
      <c r="E1023" s="21">
        <v>119</v>
      </c>
    </row>
    <row r="1024" spans="2:5" x14ac:dyDescent="0.2">
      <c r="B1024" s="21">
        <v>11914</v>
      </c>
      <c r="C1024" s="21">
        <v>11914</v>
      </c>
      <c r="D1024" s="21">
        <v>11915</v>
      </c>
      <c r="E1024" s="21">
        <v>119</v>
      </c>
    </row>
    <row r="1025" spans="2:5" x14ac:dyDescent="0.2">
      <c r="B1025" s="21">
        <v>11915</v>
      </c>
      <c r="C1025" s="21">
        <v>11915</v>
      </c>
      <c r="D1025" s="21">
        <v>11916</v>
      </c>
      <c r="E1025" s="21">
        <v>119</v>
      </c>
    </row>
    <row r="1026" spans="2:5" x14ac:dyDescent="0.2">
      <c r="B1026" s="21">
        <v>11916</v>
      </c>
      <c r="C1026" s="21">
        <v>11916</v>
      </c>
      <c r="D1026" s="21">
        <v>11917</v>
      </c>
      <c r="E1026" s="21">
        <v>119</v>
      </c>
    </row>
    <row r="1027" spans="2:5" x14ac:dyDescent="0.2">
      <c r="B1027" s="21">
        <v>11917</v>
      </c>
      <c r="C1027" s="21">
        <v>11917</v>
      </c>
      <c r="D1027" s="21">
        <v>11918</v>
      </c>
      <c r="E1027" s="21">
        <v>119</v>
      </c>
    </row>
    <row r="1028" spans="2:5" x14ac:dyDescent="0.2">
      <c r="B1028" s="21">
        <v>11918</v>
      </c>
      <c r="C1028" s="21">
        <v>11918</v>
      </c>
      <c r="D1028" s="21">
        <v>11919</v>
      </c>
      <c r="E1028" s="21">
        <v>119</v>
      </c>
    </row>
    <row r="1029" spans="2:5" x14ac:dyDescent="0.2">
      <c r="B1029" s="21">
        <v>11919</v>
      </c>
      <c r="C1029" s="21">
        <v>11919</v>
      </c>
      <c r="D1029" s="21">
        <v>11920</v>
      </c>
      <c r="E1029" s="21">
        <v>119</v>
      </c>
    </row>
    <row r="1030" spans="2:5" x14ac:dyDescent="0.2">
      <c r="B1030" s="21">
        <v>11920</v>
      </c>
      <c r="C1030" s="21">
        <v>11920</v>
      </c>
      <c r="D1030" s="21">
        <v>11921</v>
      </c>
      <c r="E1030" s="21">
        <v>119</v>
      </c>
    </row>
    <row r="1031" spans="2:5" x14ac:dyDescent="0.2">
      <c r="B1031" s="21">
        <v>11921</v>
      </c>
      <c r="C1031" s="21">
        <v>11921</v>
      </c>
      <c r="D1031" s="21">
        <v>11922</v>
      </c>
      <c r="E1031" s="21">
        <v>119</v>
      </c>
    </row>
    <row r="1032" spans="2:5" x14ac:dyDescent="0.2">
      <c r="B1032" s="21">
        <v>11922</v>
      </c>
      <c r="C1032" s="21">
        <v>11922</v>
      </c>
      <c r="D1032" s="21">
        <v>11923</v>
      </c>
      <c r="E1032" s="21">
        <v>119</v>
      </c>
    </row>
    <row r="1033" spans="2:5" x14ac:dyDescent="0.2">
      <c r="B1033" s="21">
        <v>11923</v>
      </c>
      <c r="C1033" s="21">
        <v>11923</v>
      </c>
      <c r="D1033" s="21">
        <v>11924</v>
      </c>
      <c r="E1033" s="21">
        <v>119</v>
      </c>
    </row>
    <row r="1034" spans="2:5" x14ac:dyDescent="0.2">
      <c r="B1034" s="21">
        <v>11924</v>
      </c>
      <c r="C1034" s="21">
        <v>11924</v>
      </c>
      <c r="D1034" s="21">
        <v>11925</v>
      </c>
      <c r="E1034" s="21">
        <v>119</v>
      </c>
    </row>
    <row r="1035" spans="2:5" x14ac:dyDescent="0.2">
      <c r="B1035" s="21">
        <v>11925</v>
      </c>
      <c r="C1035" s="21">
        <v>11925</v>
      </c>
      <c r="D1035" s="21">
        <v>11926</v>
      </c>
      <c r="E1035" s="21">
        <v>119</v>
      </c>
    </row>
    <row r="1036" spans="2:5" x14ac:dyDescent="0.2">
      <c r="B1036" s="21">
        <v>11926</v>
      </c>
      <c r="C1036" s="21">
        <v>11926</v>
      </c>
      <c r="D1036" s="21">
        <v>11927</v>
      </c>
      <c r="E1036" s="21">
        <v>119</v>
      </c>
    </row>
    <row r="1037" spans="2:5" x14ac:dyDescent="0.2">
      <c r="B1037" s="21">
        <v>11927</v>
      </c>
      <c r="C1037" s="21">
        <v>11927</v>
      </c>
      <c r="D1037" s="21">
        <v>11928</v>
      </c>
      <c r="E1037" s="21">
        <v>119</v>
      </c>
    </row>
    <row r="1038" spans="2:5" x14ac:dyDescent="0.2">
      <c r="B1038" s="21">
        <v>11928</v>
      </c>
      <c r="C1038" s="21">
        <v>11928</v>
      </c>
      <c r="D1038" s="21">
        <v>11929</v>
      </c>
      <c r="E1038" s="21">
        <v>119</v>
      </c>
    </row>
    <row r="1039" spans="2:5" x14ac:dyDescent="0.2">
      <c r="B1039" s="21">
        <v>11929</v>
      </c>
      <c r="C1039" s="21">
        <v>11929</v>
      </c>
      <c r="D1039" s="21">
        <v>11930</v>
      </c>
      <c r="E1039" s="21">
        <v>119</v>
      </c>
    </row>
    <row r="1040" spans="2:5" x14ac:dyDescent="0.2">
      <c r="B1040" s="21">
        <v>11930</v>
      </c>
      <c r="C1040" s="21">
        <v>11930</v>
      </c>
      <c r="D1040" s="21">
        <v>11931</v>
      </c>
      <c r="E1040" s="21">
        <v>119</v>
      </c>
    </row>
    <row r="1041" spans="2:5" x14ac:dyDescent="0.2">
      <c r="B1041" s="21">
        <v>11931</v>
      </c>
      <c r="C1041" s="21">
        <v>11931</v>
      </c>
      <c r="D1041" s="21">
        <v>11932</v>
      </c>
      <c r="E1041" s="21">
        <v>119</v>
      </c>
    </row>
    <row r="1042" spans="2:5" x14ac:dyDescent="0.2">
      <c r="B1042" s="21">
        <v>11932</v>
      </c>
      <c r="C1042" s="21">
        <v>11932</v>
      </c>
      <c r="D1042" s="21">
        <v>11933</v>
      </c>
      <c r="E1042" s="21">
        <v>119</v>
      </c>
    </row>
    <row r="1043" spans="2:5" x14ac:dyDescent="0.2">
      <c r="B1043" s="21">
        <v>11933</v>
      </c>
      <c r="C1043" s="21">
        <v>11933</v>
      </c>
      <c r="D1043" s="21">
        <v>11934</v>
      </c>
      <c r="E1043" s="21">
        <v>119</v>
      </c>
    </row>
    <row r="1044" spans="2:5" x14ac:dyDescent="0.2">
      <c r="B1044" s="21">
        <v>11934</v>
      </c>
      <c r="C1044" s="21">
        <v>11934</v>
      </c>
      <c r="D1044" s="21">
        <v>11935</v>
      </c>
      <c r="E1044" s="21">
        <v>119</v>
      </c>
    </row>
    <row r="1045" spans="2:5" x14ac:dyDescent="0.2">
      <c r="B1045" s="21">
        <v>11935</v>
      </c>
      <c r="C1045" s="21">
        <v>11935</v>
      </c>
      <c r="D1045" s="21">
        <v>11936</v>
      </c>
      <c r="E1045" s="21">
        <v>119</v>
      </c>
    </row>
    <row r="1046" spans="2:5" x14ac:dyDescent="0.2">
      <c r="B1046" s="21">
        <v>11936</v>
      </c>
      <c r="C1046" s="21">
        <v>11936</v>
      </c>
      <c r="D1046" s="21">
        <v>11937</v>
      </c>
      <c r="E1046" s="21">
        <v>119</v>
      </c>
    </row>
    <row r="1047" spans="2:5" x14ac:dyDescent="0.2">
      <c r="B1047" s="21">
        <v>11937</v>
      </c>
      <c r="C1047" s="21">
        <v>11937</v>
      </c>
      <c r="D1047" s="21">
        <v>11938</v>
      </c>
      <c r="E1047" s="21">
        <v>119</v>
      </c>
    </row>
    <row r="1048" spans="2:5" x14ac:dyDescent="0.2">
      <c r="B1048" s="21">
        <v>11938</v>
      </c>
      <c r="C1048" s="21">
        <v>11938</v>
      </c>
      <c r="D1048" s="21">
        <v>11939</v>
      </c>
      <c r="E1048" s="21">
        <v>119</v>
      </c>
    </row>
    <row r="1049" spans="2:5" x14ac:dyDescent="0.2">
      <c r="B1049" s="21">
        <v>11939</v>
      </c>
      <c r="C1049" s="21">
        <v>11939</v>
      </c>
      <c r="D1049" s="21">
        <v>11940</v>
      </c>
      <c r="E1049" s="21">
        <v>119</v>
      </c>
    </row>
    <row r="1050" spans="2:5" x14ac:dyDescent="0.2">
      <c r="B1050" s="21">
        <v>11940</v>
      </c>
      <c r="C1050" s="21">
        <v>11940</v>
      </c>
      <c r="D1050" s="21">
        <v>11941</v>
      </c>
      <c r="E1050" s="21">
        <v>119</v>
      </c>
    </row>
    <row r="1051" spans="2:5" x14ac:dyDescent="0.2">
      <c r="B1051" s="21" t="s">
        <v>259</v>
      </c>
    </row>
    <row r="1052" spans="2:5" x14ac:dyDescent="0.2">
      <c r="B1052" s="21">
        <v>12000</v>
      </c>
      <c r="C1052" s="21">
        <v>12000</v>
      </c>
      <c r="D1052" s="21">
        <v>12001</v>
      </c>
      <c r="E1052" s="21">
        <v>120</v>
      </c>
    </row>
    <row r="1053" spans="2:5" x14ac:dyDescent="0.2">
      <c r="B1053" s="21">
        <v>12001</v>
      </c>
      <c r="C1053" s="21">
        <v>12001</v>
      </c>
      <c r="D1053" s="21">
        <v>12002</v>
      </c>
      <c r="E1053" s="21">
        <v>120</v>
      </c>
    </row>
    <row r="1054" spans="2:5" x14ac:dyDescent="0.2">
      <c r="B1054" s="21">
        <v>12002</v>
      </c>
      <c r="C1054" s="21">
        <v>12002</v>
      </c>
      <c r="D1054" s="21">
        <v>12003</v>
      </c>
      <c r="E1054" s="21">
        <v>120</v>
      </c>
    </row>
    <row r="1055" spans="2:5" x14ac:dyDescent="0.2">
      <c r="B1055" s="21">
        <v>12003</v>
      </c>
      <c r="C1055" s="21">
        <v>12003</v>
      </c>
      <c r="D1055" s="21">
        <v>12004</v>
      </c>
      <c r="E1055" s="21">
        <v>120</v>
      </c>
    </row>
    <row r="1056" spans="2:5" x14ac:dyDescent="0.2">
      <c r="B1056" s="21">
        <v>12004</v>
      </c>
      <c r="C1056" s="21">
        <v>12004</v>
      </c>
      <c r="D1056" s="21">
        <v>12005</v>
      </c>
      <c r="E1056" s="21">
        <v>120</v>
      </c>
    </row>
    <row r="1057" spans="2:5" x14ac:dyDescent="0.2">
      <c r="B1057" s="21">
        <v>12005</v>
      </c>
      <c r="C1057" s="21">
        <v>12005</v>
      </c>
      <c r="D1057" s="21">
        <v>12006</v>
      </c>
      <c r="E1057" s="21">
        <v>120</v>
      </c>
    </row>
    <row r="1058" spans="2:5" x14ac:dyDescent="0.2">
      <c r="B1058" s="21">
        <v>12006</v>
      </c>
      <c r="C1058" s="21">
        <v>12006</v>
      </c>
      <c r="D1058" s="21">
        <v>12007</v>
      </c>
      <c r="E1058" s="21">
        <v>120</v>
      </c>
    </row>
    <row r="1059" spans="2:5" x14ac:dyDescent="0.2">
      <c r="B1059" s="21">
        <v>12007</v>
      </c>
      <c r="C1059" s="21">
        <v>12007</v>
      </c>
      <c r="D1059" s="21">
        <v>12008</v>
      </c>
      <c r="E1059" s="21">
        <v>120</v>
      </c>
    </row>
    <row r="1060" spans="2:5" x14ac:dyDescent="0.2">
      <c r="B1060" s="21">
        <v>12008</v>
      </c>
      <c r="C1060" s="21">
        <v>12008</v>
      </c>
      <c r="D1060" s="21">
        <v>12009</v>
      </c>
      <c r="E1060" s="21">
        <v>120</v>
      </c>
    </row>
    <row r="1061" spans="2:5" x14ac:dyDescent="0.2">
      <c r="B1061" s="21">
        <v>12009</v>
      </c>
      <c r="C1061" s="21">
        <v>12009</v>
      </c>
      <c r="D1061" s="21">
        <v>12010</v>
      </c>
      <c r="E1061" s="21">
        <v>120</v>
      </c>
    </row>
    <row r="1062" spans="2:5" x14ac:dyDescent="0.2">
      <c r="B1062" s="21">
        <v>12010</v>
      </c>
      <c r="C1062" s="21">
        <v>12010</v>
      </c>
      <c r="D1062" s="21">
        <v>12011</v>
      </c>
      <c r="E1062" s="21">
        <v>120</v>
      </c>
    </row>
    <row r="1063" spans="2:5" x14ac:dyDescent="0.2">
      <c r="B1063" s="21">
        <v>12011</v>
      </c>
      <c r="C1063" s="21">
        <v>12011</v>
      </c>
      <c r="D1063" s="21">
        <v>12012</v>
      </c>
      <c r="E1063" s="21">
        <v>120</v>
      </c>
    </row>
    <row r="1064" spans="2:5" x14ac:dyDescent="0.2">
      <c r="B1064" s="21">
        <v>12012</v>
      </c>
      <c r="C1064" s="21">
        <v>12012</v>
      </c>
      <c r="D1064" s="21">
        <v>12013</v>
      </c>
      <c r="E1064" s="21">
        <v>120</v>
      </c>
    </row>
    <row r="1065" spans="2:5" x14ac:dyDescent="0.2">
      <c r="B1065" s="21">
        <v>12013</v>
      </c>
      <c r="C1065" s="21">
        <v>12013</v>
      </c>
      <c r="D1065" s="21">
        <v>12014</v>
      </c>
      <c r="E1065" s="21">
        <v>120</v>
      </c>
    </row>
    <row r="1066" spans="2:5" x14ac:dyDescent="0.2">
      <c r="B1066" s="21">
        <v>12014</v>
      </c>
      <c r="C1066" s="21">
        <v>12014</v>
      </c>
      <c r="D1066" s="21">
        <v>12015</v>
      </c>
      <c r="E1066" s="21">
        <v>120</v>
      </c>
    </row>
    <row r="1067" spans="2:5" x14ac:dyDescent="0.2">
      <c r="B1067" s="21">
        <v>12015</v>
      </c>
      <c r="C1067" s="21">
        <v>12015</v>
      </c>
      <c r="D1067" s="21">
        <v>12016</v>
      </c>
      <c r="E1067" s="21">
        <v>120</v>
      </c>
    </row>
    <row r="1068" spans="2:5" x14ac:dyDescent="0.2">
      <c r="B1068" s="21">
        <v>12016</v>
      </c>
      <c r="C1068" s="21">
        <v>12016</v>
      </c>
      <c r="D1068" s="21">
        <v>12017</v>
      </c>
      <c r="E1068" s="21">
        <v>120</v>
      </c>
    </row>
    <row r="1069" spans="2:5" x14ac:dyDescent="0.2">
      <c r="B1069" s="21">
        <v>12017</v>
      </c>
      <c r="C1069" s="21">
        <v>12017</v>
      </c>
      <c r="D1069" s="21">
        <v>12018</v>
      </c>
      <c r="E1069" s="21">
        <v>120</v>
      </c>
    </row>
    <row r="1070" spans="2:5" x14ac:dyDescent="0.2">
      <c r="B1070" s="21">
        <v>12018</v>
      </c>
      <c r="C1070" s="21">
        <v>12018</v>
      </c>
      <c r="D1070" s="21">
        <v>12019</v>
      </c>
      <c r="E1070" s="21">
        <v>120</v>
      </c>
    </row>
    <row r="1071" spans="2:5" x14ac:dyDescent="0.2">
      <c r="B1071" s="21">
        <v>12019</v>
      </c>
      <c r="C1071" s="21">
        <v>12019</v>
      </c>
      <c r="D1071" s="21">
        <v>12020</v>
      </c>
      <c r="E1071" s="21">
        <v>120</v>
      </c>
    </row>
    <row r="1072" spans="2:5" x14ac:dyDescent="0.2">
      <c r="B1072" s="21">
        <v>12020</v>
      </c>
      <c r="C1072" s="21">
        <v>12020</v>
      </c>
      <c r="D1072" s="21">
        <v>12021</v>
      </c>
      <c r="E1072" s="21">
        <v>120</v>
      </c>
    </row>
    <row r="1073" spans="2:5" x14ac:dyDescent="0.2">
      <c r="B1073" s="21">
        <v>12021</v>
      </c>
      <c r="C1073" s="21">
        <v>12021</v>
      </c>
      <c r="D1073" s="21">
        <v>12022</v>
      </c>
      <c r="E1073" s="21">
        <v>120</v>
      </c>
    </row>
    <row r="1074" spans="2:5" x14ac:dyDescent="0.2">
      <c r="B1074" s="21">
        <v>12022</v>
      </c>
      <c r="C1074" s="21">
        <v>12022</v>
      </c>
      <c r="D1074" s="21">
        <v>12023</v>
      </c>
      <c r="E1074" s="21">
        <v>120</v>
      </c>
    </row>
    <row r="1075" spans="2:5" x14ac:dyDescent="0.2">
      <c r="B1075" s="21">
        <v>12023</v>
      </c>
      <c r="C1075" s="21">
        <v>12023</v>
      </c>
      <c r="D1075" s="21">
        <v>12024</v>
      </c>
      <c r="E1075" s="21">
        <v>120</v>
      </c>
    </row>
    <row r="1076" spans="2:5" x14ac:dyDescent="0.2">
      <c r="B1076" s="21">
        <v>12024</v>
      </c>
      <c r="C1076" s="21">
        <v>12024</v>
      </c>
      <c r="D1076" s="21">
        <v>12025</v>
      </c>
      <c r="E1076" s="21">
        <v>120</v>
      </c>
    </row>
    <row r="1077" spans="2:5" x14ac:dyDescent="0.2">
      <c r="B1077" s="21">
        <v>12025</v>
      </c>
      <c r="C1077" s="21">
        <v>12025</v>
      </c>
      <c r="D1077" s="21">
        <v>12026</v>
      </c>
      <c r="E1077" s="21">
        <v>120</v>
      </c>
    </row>
    <row r="1078" spans="2:5" x14ac:dyDescent="0.2">
      <c r="B1078" s="21">
        <v>12026</v>
      </c>
      <c r="C1078" s="21">
        <v>12026</v>
      </c>
      <c r="D1078" s="21">
        <v>12027</v>
      </c>
      <c r="E1078" s="21">
        <v>120</v>
      </c>
    </row>
    <row r="1079" spans="2:5" x14ac:dyDescent="0.2">
      <c r="B1079" s="21">
        <v>12027</v>
      </c>
      <c r="C1079" s="21">
        <v>12027</v>
      </c>
      <c r="D1079" s="21">
        <v>12028</v>
      </c>
      <c r="E1079" s="21">
        <v>120</v>
      </c>
    </row>
    <row r="1080" spans="2:5" x14ac:dyDescent="0.2">
      <c r="B1080" s="21">
        <v>12028</v>
      </c>
      <c r="C1080" s="21">
        <v>12028</v>
      </c>
      <c r="D1080" s="21">
        <v>12029</v>
      </c>
      <c r="E1080" s="21">
        <v>120</v>
      </c>
    </row>
    <row r="1081" spans="2:5" x14ac:dyDescent="0.2">
      <c r="B1081" s="21">
        <v>12029</v>
      </c>
      <c r="C1081" s="21">
        <v>12029</v>
      </c>
      <c r="D1081" s="21">
        <v>12030</v>
      </c>
      <c r="E1081" s="21">
        <v>120</v>
      </c>
    </row>
    <row r="1082" spans="2:5" x14ac:dyDescent="0.2">
      <c r="B1082" s="21">
        <v>12030</v>
      </c>
      <c r="C1082" s="21">
        <v>12030</v>
      </c>
      <c r="D1082" s="21">
        <v>12031</v>
      </c>
      <c r="E1082" s="21">
        <v>120</v>
      </c>
    </row>
    <row r="1083" spans="2:5" x14ac:dyDescent="0.2">
      <c r="B1083" s="21">
        <v>12031</v>
      </c>
      <c r="C1083" s="21">
        <v>12031</v>
      </c>
      <c r="D1083" s="21">
        <v>12032</v>
      </c>
      <c r="E1083" s="21">
        <v>120</v>
      </c>
    </row>
    <row r="1084" spans="2:5" x14ac:dyDescent="0.2">
      <c r="B1084" s="21">
        <v>12032</v>
      </c>
      <c r="C1084" s="21">
        <v>12032</v>
      </c>
      <c r="D1084" s="21">
        <v>12033</v>
      </c>
      <c r="E1084" s="21">
        <v>120</v>
      </c>
    </row>
    <row r="1085" spans="2:5" x14ac:dyDescent="0.2">
      <c r="B1085" s="21">
        <v>12033</v>
      </c>
      <c r="C1085" s="21">
        <v>12033</v>
      </c>
      <c r="D1085" s="21">
        <v>12034</v>
      </c>
      <c r="E1085" s="21">
        <v>120</v>
      </c>
    </row>
    <row r="1086" spans="2:5" x14ac:dyDescent="0.2">
      <c r="B1086" s="21">
        <v>12034</v>
      </c>
      <c r="C1086" s="21">
        <v>12034</v>
      </c>
      <c r="D1086" s="21">
        <v>12035</v>
      </c>
      <c r="E1086" s="21">
        <v>120</v>
      </c>
    </row>
    <row r="1087" spans="2:5" x14ac:dyDescent="0.2">
      <c r="B1087" s="21">
        <v>12035</v>
      </c>
      <c r="C1087" s="21">
        <v>12035</v>
      </c>
      <c r="D1087" s="21">
        <v>12036</v>
      </c>
      <c r="E1087" s="21">
        <v>120</v>
      </c>
    </row>
    <row r="1088" spans="2:5" x14ac:dyDescent="0.2">
      <c r="B1088" s="21">
        <v>12036</v>
      </c>
      <c r="C1088" s="21">
        <v>12036</v>
      </c>
      <c r="D1088" s="21">
        <v>12037</v>
      </c>
      <c r="E1088" s="21">
        <v>120</v>
      </c>
    </row>
    <row r="1089" spans="2:5" x14ac:dyDescent="0.2">
      <c r="B1089" s="21">
        <v>12037</v>
      </c>
      <c r="C1089" s="21">
        <v>12037</v>
      </c>
      <c r="D1089" s="21">
        <v>12038</v>
      </c>
      <c r="E1089" s="21">
        <v>120</v>
      </c>
    </row>
    <row r="1090" spans="2:5" x14ac:dyDescent="0.2">
      <c r="B1090" s="21">
        <v>12038</v>
      </c>
      <c r="C1090" s="21">
        <v>12038</v>
      </c>
      <c r="D1090" s="21">
        <v>12039</v>
      </c>
      <c r="E1090" s="21">
        <v>120</v>
      </c>
    </row>
    <row r="1091" spans="2:5" x14ac:dyDescent="0.2">
      <c r="B1091" s="21" t="s">
        <v>260</v>
      </c>
    </row>
    <row r="1092" spans="2:5" x14ac:dyDescent="0.2">
      <c r="B1092" s="21">
        <v>12100</v>
      </c>
      <c r="C1092" s="21">
        <v>12100</v>
      </c>
      <c r="D1092" s="21">
        <v>12101</v>
      </c>
      <c r="E1092" s="21">
        <v>121</v>
      </c>
    </row>
    <row r="1093" spans="2:5" x14ac:dyDescent="0.2">
      <c r="B1093" s="21">
        <v>12101</v>
      </c>
      <c r="C1093" s="21">
        <v>12101</v>
      </c>
      <c r="D1093" s="21">
        <v>12102</v>
      </c>
      <c r="E1093" s="21">
        <v>121</v>
      </c>
    </row>
    <row r="1094" spans="2:5" x14ac:dyDescent="0.2">
      <c r="B1094" s="21">
        <v>12102</v>
      </c>
      <c r="C1094" s="21">
        <v>12102</v>
      </c>
      <c r="D1094" s="21">
        <v>12103</v>
      </c>
      <c r="E1094" s="21">
        <v>121</v>
      </c>
    </row>
    <row r="1095" spans="2:5" x14ac:dyDescent="0.2">
      <c r="B1095" s="21">
        <v>12103</v>
      </c>
      <c r="C1095" s="21">
        <v>12103</v>
      </c>
      <c r="D1095" s="21">
        <v>12104</v>
      </c>
      <c r="E1095" s="21">
        <v>121</v>
      </c>
    </row>
    <row r="1096" spans="2:5" x14ac:dyDescent="0.2">
      <c r="B1096" s="21">
        <v>12104</v>
      </c>
      <c r="C1096" s="21">
        <v>12104</v>
      </c>
      <c r="D1096" s="21">
        <v>12105</v>
      </c>
      <c r="E1096" s="21">
        <v>121</v>
      </c>
    </row>
    <row r="1097" spans="2:5" x14ac:dyDescent="0.2">
      <c r="B1097" s="21">
        <v>12105</v>
      </c>
      <c r="C1097" s="21">
        <v>12105</v>
      </c>
      <c r="D1097" s="21">
        <v>12106</v>
      </c>
      <c r="E1097" s="21">
        <v>121</v>
      </c>
    </row>
    <row r="1098" spans="2:5" x14ac:dyDescent="0.2">
      <c r="B1098" s="21">
        <v>12106</v>
      </c>
      <c r="C1098" s="21">
        <v>12106</v>
      </c>
      <c r="D1098" s="21">
        <v>12107</v>
      </c>
      <c r="E1098" s="21">
        <v>121</v>
      </c>
    </row>
    <row r="1099" spans="2:5" x14ac:dyDescent="0.2">
      <c r="B1099" s="21">
        <v>12107</v>
      </c>
      <c r="C1099" s="21">
        <v>12107</v>
      </c>
      <c r="D1099" s="21">
        <v>12108</v>
      </c>
      <c r="E1099" s="21">
        <v>121</v>
      </c>
    </row>
    <row r="1100" spans="2:5" x14ac:dyDescent="0.2">
      <c r="B1100" s="21">
        <v>12108</v>
      </c>
      <c r="C1100" s="21">
        <v>12108</v>
      </c>
      <c r="D1100" s="21">
        <v>12109</v>
      </c>
      <c r="E1100" s="21">
        <v>121</v>
      </c>
    </row>
    <row r="1101" spans="2:5" x14ac:dyDescent="0.2">
      <c r="B1101" s="21">
        <v>12109</v>
      </c>
      <c r="C1101" s="21">
        <v>12109</v>
      </c>
      <c r="D1101" s="21">
        <v>12110</v>
      </c>
      <c r="E1101" s="21">
        <v>121</v>
      </c>
    </row>
    <row r="1102" spans="2:5" x14ac:dyDescent="0.2">
      <c r="B1102" s="21">
        <v>12110</v>
      </c>
      <c r="C1102" s="21">
        <v>12110</v>
      </c>
      <c r="D1102" s="21">
        <v>12111</v>
      </c>
      <c r="E1102" s="21">
        <v>121</v>
      </c>
    </row>
    <row r="1103" spans="2:5" x14ac:dyDescent="0.2">
      <c r="B1103" s="21">
        <v>12111</v>
      </c>
      <c r="C1103" s="21">
        <v>12111</v>
      </c>
      <c r="D1103" s="21">
        <v>12112</v>
      </c>
      <c r="E1103" s="21">
        <v>121</v>
      </c>
    </row>
    <row r="1104" spans="2:5" x14ac:dyDescent="0.2">
      <c r="B1104" s="21">
        <v>12112</v>
      </c>
      <c r="C1104" s="21">
        <v>12112</v>
      </c>
      <c r="D1104" s="21">
        <v>12113</v>
      </c>
      <c r="E1104" s="21">
        <v>121</v>
      </c>
    </row>
    <row r="1105" spans="2:5" x14ac:dyDescent="0.2">
      <c r="B1105" s="21">
        <v>12113</v>
      </c>
      <c r="C1105" s="21">
        <v>12113</v>
      </c>
      <c r="D1105" s="21">
        <v>12114</v>
      </c>
      <c r="E1105" s="21">
        <v>121</v>
      </c>
    </row>
    <row r="1106" spans="2:5" x14ac:dyDescent="0.2">
      <c r="B1106" s="21">
        <v>12114</v>
      </c>
      <c r="C1106" s="21">
        <v>12114</v>
      </c>
      <c r="D1106" s="21">
        <v>12115</v>
      </c>
      <c r="E1106" s="21">
        <v>121</v>
      </c>
    </row>
    <row r="1107" spans="2:5" x14ac:dyDescent="0.2">
      <c r="B1107" s="21">
        <v>12115</v>
      </c>
      <c r="C1107" s="21">
        <v>12115</v>
      </c>
      <c r="D1107" s="21">
        <v>12116</v>
      </c>
      <c r="E1107" s="21">
        <v>121</v>
      </c>
    </row>
    <row r="1108" spans="2:5" x14ac:dyDescent="0.2">
      <c r="B1108" s="21">
        <v>12116</v>
      </c>
      <c r="C1108" s="21">
        <v>12116</v>
      </c>
      <c r="D1108" s="21">
        <v>12117</v>
      </c>
      <c r="E1108" s="21">
        <v>121</v>
      </c>
    </row>
    <row r="1109" spans="2:5" x14ac:dyDescent="0.2">
      <c r="B1109" s="21">
        <v>12117</v>
      </c>
      <c r="C1109" s="21">
        <v>12117</v>
      </c>
      <c r="D1109" s="21">
        <v>12118</v>
      </c>
      <c r="E1109" s="21">
        <v>121</v>
      </c>
    </row>
    <row r="1110" spans="2:5" x14ac:dyDescent="0.2">
      <c r="B1110" s="21">
        <v>12118</v>
      </c>
      <c r="C1110" s="21">
        <v>12118</v>
      </c>
      <c r="D1110" s="21">
        <v>12119</v>
      </c>
      <c r="E1110" s="21">
        <v>121</v>
      </c>
    </row>
    <row r="1111" spans="2:5" x14ac:dyDescent="0.2">
      <c r="B1111" s="21">
        <v>12119</v>
      </c>
      <c r="C1111" s="21">
        <v>12119</v>
      </c>
      <c r="D1111" s="21">
        <v>12120</v>
      </c>
      <c r="E1111" s="21">
        <v>121</v>
      </c>
    </row>
    <row r="1112" spans="2:5" x14ac:dyDescent="0.2">
      <c r="B1112" s="21">
        <v>12120</v>
      </c>
      <c r="C1112" s="21">
        <v>12120</v>
      </c>
      <c r="D1112" s="21">
        <v>12121</v>
      </c>
      <c r="E1112" s="21">
        <v>121</v>
      </c>
    </row>
    <row r="1113" spans="2:5" x14ac:dyDescent="0.2">
      <c r="B1113" s="21">
        <v>12121</v>
      </c>
      <c r="C1113" s="21">
        <v>12121</v>
      </c>
      <c r="D1113" s="21">
        <v>12122</v>
      </c>
      <c r="E1113" s="21">
        <v>121</v>
      </c>
    </row>
    <row r="1114" spans="2:5" x14ac:dyDescent="0.2">
      <c r="B1114" s="21">
        <v>12122</v>
      </c>
      <c r="C1114" s="21">
        <v>12122</v>
      </c>
      <c r="D1114" s="21">
        <v>12123</v>
      </c>
      <c r="E1114" s="21">
        <v>121</v>
      </c>
    </row>
    <row r="1115" spans="2:5" x14ac:dyDescent="0.2">
      <c r="B1115" s="21">
        <v>12123</v>
      </c>
      <c r="C1115" s="21">
        <v>12123</v>
      </c>
      <c r="D1115" s="21">
        <v>12124</v>
      </c>
      <c r="E1115" s="21">
        <v>121</v>
      </c>
    </row>
    <row r="1116" spans="2:5" x14ac:dyDescent="0.2">
      <c r="B1116" s="21">
        <v>12124</v>
      </c>
      <c r="C1116" s="21">
        <v>12124</v>
      </c>
      <c r="D1116" s="21">
        <v>12125</v>
      </c>
      <c r="E1116" s="21">
        <v>121</v>
      </c>
    </row>
    <row r="1117" spans="2:5" x14ac:dyDescent="0.2">
      <c r="B1117" s="21">
        <v>12125</v>
      </c>
      <c r="C1117" s="21">
        <v>12125</v>
      </c>
      <c r="D1117" s="21">
        <v>12126</v>
      </c>
      <c r="E1117" s="21">
        <v>121</v>
      </c>
    </row>
    <row r="1118" spans="2:5" x14ac:dyDescent="0.2">
      <c r="B1118" s="21">
        <v>12126</v>
      </c>
      <c r="C1118" s="21">
        <v>12126</v>
      </c>
      <c r="D1118" s="21">
        <v>12127</v>
      </c>
      <c r="E1118" s="21">
        <v>121</v>
      </c>
    </row>
    <row r="1119" spans="2:5" x14ac:dyDescent="0.2">
      <c r="B1119" s="21">
        <v>12127</v>
      </c>
      <c r="C1119" s="21">
        <v>12127</v>
      </c>
      <c r="D1119" s="21">
        <v>12128</v>
      </c>
      <c r="E1119" s="21">
        <v>121</v>
      </c>
    </row>
    <row r="1120" spans="2:5" x14ac:dyDescent="0.2">
      <c r="B1120" s="21">
        <v>12128</v>
      </c>
      <c r="C1120" s="21">
        <v>12128</v>
      </c>
      <c r="D1120" s="21">
        <v>12129</v>
      </c>
      <c r="E1120" s="21">
        <v>121</v>
      </c>
    </row>
    <row r="1121" spans="2:5" x14ac:dyDescent="0.2">
      <c r="B1121" s="21">
        <v>12129</v>
      </c>
      <c r="C1121" s="21">
        <v>12129</v>
      </c>
      <c r="D1121" s="21">
        <v>12130</v>
      </c>
      <c r="E1121" s="21">
        <v>121</v>
      </c>
    </row>
    <row r="1122" spans="2:5" x14ac:dyDescent="0.2">
      <c r="B1122" s="21">
        <v>12130</v>
      </c>
      <c r="C1122" s="21">
        <v>12130</v>
      </c>
      <c r="D1122" s="21">
        <v>12131</v>
      </c>
      <c r="E1122" s="21">
        <v>121</v>
      </c>
    </row>
    <row r="1123" spans="2:5" x14ac:dyDescent="0.2">
      <c r="B1123" s="21">
        <v>12131</v>
      </c>
      <c r="C1123" s="21">
        <v>12131</v>
      </c>
      <c r="D1123" s="21">
        <v>12132</v>
      </c>
      <c r="E1123" s="21">
        <v>121</v>
      </c>
    </row>
    <row r="1124" spans="2:5" x14ac:dyDescent="0.2">
      <c r="B1124" s="21">
        <v>12132</v>
      </c>
      <c r="C1124" s="21">
        <v>12132</v>
      </c>
      <c r="D1124" s="21">
        <v>12133</v>
      </c>
      <c r="E1124" s="21">
        <v>121</v>
      </c>
    </row>
    <row r="1125" spans="2:5" x14ac:dyDescent="0.2">
      <c r="B1125" s="21">
        <v>12133</v>
      </c>
      <c r="C1125" s="21">
        <v>12133</v>
      </c>
      <c r="D1125" s="21">
        <v>12134</v>
      </c>
      <c r="E1125" s="21">
        <v>121</v>
      </c>
    </row>
    <row r="1126" spans="2:5" x14ac:dyDescent="0.2">
      <c r="B1126" s="21">
        <v>12134</v>
      </c>
      <c r="C1126" s="21">
        <v>12134</v>
      </c>
      <c r="D1126" s="21">
        <v>12135</v>
      </c>
      <c r="E1126" s="21">
        <v>121</v>
      </c>
    </row>
    <row r="1127" spans="2:5" x14ac:dyDescent="0.2">
      <c r="B1127" s="21">
        <v>12135</v>
      </c>
      <c r="C1127" s="21">
        <v>12135</v>
      </c>
      <c r="D1127" s="21">
        <v>12136</v>
      </c>
      <c r="E1127" s="21">
        <v>121</v>
      </c>
    </row>
    <row r="1128" spans="2:5" x14ac:dyDescent="0.2">
      <c r="B1128" s="21">
        <v>12136</v>
      </c>
      <c r="C1128" s="21">
        <v>12136</v>
      </c>
      <c r="D1128" s="21">
        <v>12137</v>
      </c>
      <c r="E1128" s="21">
        <v>121</v>
      </c>
    </row>
    <row r="1129" spans="2:5" x14ac:dyDescent="0.2">
      <c r="B1129" s="21">
        <v>12137</v>
      </c>
      <c r="C1129" s="21">
        <v>12137</v>
      </c>
      <c r="D1129" s="21">
        <v>12138</v>
      </c>
      <c r="E1129" s="21">
        <v>121</v>
      </c>
    </row>
    <row r="1130" spans="2:5" x14ac:dyDescent="0.2">
      <c r="B1130" s="21">
        <v>12138</v>
      </c>
      <c r="C1130" s="21">
        <v>12138</v>
      </c>
      <c r="D1130" s="21">
        <v>12139</v>
      </c>
      <c r="E1130" s="21">
        <v>121</v>
      </c>
    </row>
    <row r="1131" spans="2:5" x14ac:dyDescent="0.2">
      <c r="B1131" s="21">
        <v>12139</v>
      </c>
      <c r="C1131" s="21">
        <v>12139</v>
      </c>
      <c r="D1131" s="21">
        <v>12140</v>
      </c>
      <c r="E1131" s="21">
        <v>121</v>
      </c>
    </row>
    <row r="1132" spans="2:5" x14ac:dyDescent="0.2">
      <c r="B1132" s="21">
        <v>12140</v>
      </c>
      <c r="C1132" s="21">
        <v>12140</v>
      </c>
      <c r="D1132" s="21">
        <v>12141</v>
      </c>
      <c r="E1132" s="21">
        <v>121</v>
      </c>
    </row>
    <row r="1133" spans="2:5" x14ac:dyDescent="0.2">
      <c r="B1133" s="21" t="s">
        <v>261</v>
      </c>
    </row>
    <row r="1134" spans="2:5" x14ac:dyDescent="0.2">
      <c r="B1134" s="21">
        <v>12200</v>
      </c>
      <c r="C1134" s="21">
        <v>12200</v>
      </c>
      <c r="D1134" s="21">
        <v>12201</v>
      </c>
      <c r="E1134" s="21">
        <v>122</v>
      </c>
    </row>
    <row r="1135" spans="2:5" x14ac:dyDescent="0.2">
      <c r="B1135" s="21">
        <v>12201</v>
      </c>
      <c r="C1135" s="21">
        <v>12201</v>
      </c>
      <c r="D1135" s="21">
        <v>12202</v>
      </c>
      <c r="E1135" s="21">
        <v>122</v>
      </c>
    </row>
    <row r="1136" spans="2:5" x14ac:dyDescent="0.2">
      <c r="B1136" s="21">
        <v>12202</v>
      </c>
      <c r="C1136" s="21">
        <v>12202</v>
      </c>
      <c r="D1136" s="21">
        <v>12203</v>
      </c>
      <c r="E1136" s="21">
        <v>122</v>
      </c>
    </row>
    <row r="1137" spans="2:5" x14ac:dyDescent="0.2">
      <c r="B1137" s="21">
        <v>12203</v>
      </c>
      <c r="C1137" s="21">
        <v>12203</v>
      </c>
      <c r="D1137" s="21">
        <v>12204</v>
      </c>
      <c r="E1137" s="21">
        <v>122</v>
      </c>
    </row>
    <row r="1138" spans="2:5" x14ac:dyDescent="0.2">
      <c r="B1138" s="21">
        <v>12204</v>
      </c>
      <c r="C1138" s="21">
        <v>12204</v>
      </c>
      <c r="D1138" s="21">
        <v>12205</v>
      </c>
      <c r="E1138" s="21">
        <v>122</v>
      </c>
    </row>
    <row r="1139" spans="2:5" x14ac:dyDescent="0.2">
      <c r="B1139" s="21">
        <v>12205</v>
      </c>
      <c r="C1139" s="21">
        <v>12205</v>
      </c>
      <c r="D1139" s="21">
        <v>12206</v>
      </c>
      <c r="E1139" s="21">
        <v>122</v>
      </c>
    </row>
    <row r="1140" spans="2:5" x14ac:dyDescent="0.2">
      <c r="B1140" s="21">
        <v>12206</v>
      </c>
      <c r="C1140" s="21">
        <v>12206</v>
      </c>
      <c r="D1140" s="21">
        <v>12207</v>
      </c>
      <c r="E1140" s="21">
        <v>122</v>
      </c>
    </row>
    <row r="1141" spans="2:5" x14ac:dyDescent="0.2">
      <c r="B1141" s="21">
        <v>12207</v>
      </c>
      <c r="C1141" s="21">
        <v>12207</v>
      </c>
      <c r="D1141" s="21">
        <v>12208</v>
      </c>
      <c r="E1141" s="21">
        <v>122</v>
      </c>
    </row>
    <row r="1142" spans="2:5" x14ac:dyDescent="0.2">
      <c r="B1142" s="21">
        <v>12208</v>
      </c>
      <c r="C1142" s="21">
        <v>12208</v>
      </c>
      <c r="D1142" s="21">
        <v>12209</v>
      </c>
      <c r="E1142" s="21">
        <v>122</v>
      </c>
    </row>
    <row r="1143" spans="2:5" x14ac:dyDescent="0.2">
      <c r="B1143" s="21">
        <v>12209</v>
      </c>
      <c r="C1143" s="21">
        <v>12209</v>
      </c>
      <c r="D1143" s="21">
        <v>12210</v>
      </c>
      <c r="E1143" s="21">
        <v>122</v>
      </c>
    </row>
    <row r="1144" spans="2:5" x14ac:dyDescent="0.2">
      <c r="B1144" s="21">
        <v>12210</v>
      </c>
      <c r="C1144" s="21">
        <v>12210</v>
      </c>
      <c r="D1144" s="21">
        <v>12211</v>
      </c>
      <c r="E1144" s="21">
        <v>122</v>
      </c>
    </row>
    <row r="1145" spans="2:5" x14ac:dyDescent="0.2">
      <c r="B1145" s="21">
        <v>12211</v>
      </c>
      <c r="C1145" s="21">
        <v>12211</v>
      </c>
      <c r="D1145" s="21">
        <v>12212</v>
      </c>
      <c r="E1145" s="21">
        <v>122</v>
      </c>
    </row>
    <row r="1146" spans="2:5" x14ac:dyDescent="0.2">
      <c r="B1146" s="21">
        <v>12212</v>
      </c>
      <c r="C1146" s="21">
        <v>12212</v>
      </c>
      <c r="D1146" s="21">
        <v>12213</v>
      </c>
      <c r="E1146" s="21">
        <v>122</v>
      </c>
    </row>
    <row r="1147" spans="2:5" x14ac:dyDescent="0.2">
      <c r="B1147" s="21">
        <v>12213</v>
      </c>
      <c r="C1147" s="21">
        <v>12213</v>
      </c>
      <c r="D1147" s="21">
        <v>12214</v>
      </c>
      <c r="E1147" s="21">
        <v>122</v>
      </c>
    </row>
    <row r="1148" spans="2:5" x14ac:dyDescent="0.2">
      <c r="B1148" s="21">
        <v>12214</v>
      </c>
      <c r="C1148" s="21">
        <v>12214</v>
      </c>
      <c r="D1148" s="21">
        <v>12215</v>
      </c>
      <c r="E1148" s="21">
        <v>122</v>
      </c>
    </row>
    <row r="1149" spans="2:5" x14ac:dyDescent="0.2">
      <c r="B1149" s="21">
        <v>12215</v>
      </c>
      <c r="C1149" s="21">
        <v>12215</v>
      </c>
      <c r="D1149" s="21">
        <v>12216</v>
      </c>
      <c r="E1149" s="21">
        <v>122</v>
      </c>
    </row>
    <row r="1150" spans="2:5" x14ac:dyDescent="0.2">
      <c r="B1150" s="21">
        <v>12216</v>
      </c>
      <c r="C1150" s="21">
        <v>12216</v>
      </c>
      <c r="D1150" s="21">
        <v>12217</v>
      </c>
      <c r="E1150" s="21">
        <v>122</v>
      </c>
    </row>
    <row r="1151" spans="2:5" x14ac:dyDescent="0.2">
      <c r="B1151" s="21">
        <v>12217</v>
      </c>
      <c r="C1151" s="21">
        <v>12217</v>
      </c>
      <c r="D1151" s="21">
        <v>12218</v>
      </c>
      <c r="E1151" s="21">
        <v>122</v>
      </c>
    </row>
    <row r="1152" spans="2:5" x14ac:dyDescent="0.2">
      <c r="B1152" s="21">
        <v>12218</v>
      </c>
      <c r="C1152" s="21">
        <v>12218</v>
      </c>
      <c r="D1152" s="21">
        <v>12219</v>
      </c>
      <c r="E1152" s="21">
        <v>122</v>
      </c>
    </row>
    <row r="1153" spans="2:5" x14ac:dyDescent="0.2">
      <c r="B1153" s="21">
        <v>12219</v>
      </c>
      <c r="C1153" s="21">
        <v>12219</v>
      </c>
      <c r="D1153" s="21">
        <v>12220</v>
      </c>
      <c r="E1153" s="21">
        <v>122</v>
      </c>
    </row>
    <row r="1154" spans="2:5" x14ac:dyDescent="0.2">
      <c r="B1154" s="21">
        <v>12220</v>
      </c>
      <c r="C1154" s="21">
        <v>12220</v>
      </c>
      <c r="D1154" s="21">
        <v>12221</v>
      </c>
      <c r="E1154" s="21">
        <v>122</v>
      </c>
    </row>
    <row r="1155" spans="2:5" x14ac:dyDescent="0.2">
      <c r="B1155" s="21">
        <v>12221</v>
      </c>
      <c r="C1155" s="21">
        <v>12221</v>
      </c>
      <c r="D1155" s="21">
        <v>12222</v>
      </c>
      <c r="E1155" s="21">
        <v>122</v>
      </c>
    </row>
    <row r="1156" spans="2:5" x14ac:dyDescent="0.2">
      <c r="B1156" s="21">
        <v>12222</v>
      </c>
      <c r="C1156" s="21">
        <v>12222</v>
      </c>
      <c r="D1156" s="21">
        <v>12223</v>
      </c>
      <c r="E1156" s="21">
        <v>122</v>
      </c>
    </row>
    <row r="1157" spans="2:5" x14ac:dyDescent="0.2">
      <c r="B1157" s="21">
        <v>12223</v>
      </c>
      <c r="C1157" s="21">
        <v>12223</v>
      </c>
      <c r="D1157" s="21">
        <v>12224</v>
      </c>
      <c r="E1157" s="21">
        <v>122</v>
      </c>
    </row>
    <row r="1158" spans="2:5" x14ac:dyDescent="0.2">
      <c r="B1158" s="21">
        <v>12224</v>
      </c>
      <c r="C1158" s="21">
        <v>12224</v>
      </c>
      <c r="D1158" s="21">
        <v>12225</v>
      </c>
      <c r="E1158" s="21">
        <v>122</v>
      </c>
    </row>
    <row r="1159" spans="2:5" x14ac:dyDescent="0.2">
      <c r="B1159" s="21">
        <v>12225</v>
      </c>
      <c r="C1159" s="21">
        <v>12225</v>
      </c>
      <c r="D1159" s="21">
        <v>12226</v>
      </c>
      <c r="E1159" s="21">
        <v>122</v>
      </c>
    </row>
    <row r="1160" spans="2:5" x14ac:dyDescent="0.2">
      <c r="B1160" s="21">
        <v>12226</v>
      </c>
      <c r="C1160" s="21">
        <v>12226</v>
      </c>
      <c r="D1160" s="21">
        <v>12227</v>
      </c>
      <c r="E1160" s="21">
        <v>122</v>
      </c>
    </row>
    <row r="1161" spans="2:5" x14ac:dyDescent="0.2">
      <c r="B1161" s="21">
        <v>12227</v>
      </c>
      <c r="C1161" s="21">
        <v>12227</v>
      </c>
      <c r="D1161" s="21">
        <v>12228</v>
      </c>
      <c r="E1161" s="21">
        <v>122</v>
      </c>
    </row>
    <row r="1162" spans="2:5" x14ac:dyDescent="0.2">
      <c r="B1162" s="21">
        <v>12228</v>
      </c>
      <c r="C1162" s="21">
        <v>12228</v>
      </c>
      <c r="D1162" s="21">
        <v>12229</v>
      </c>
      <c r="E1162" s="21">
        <v>122</v>
      </c>
    </row>
    <row r="1163" spans="2:5" x14ac:dyDescent="0.2">
      <c r="B1163" s="21">
        <v>12229</v>
      </c>
      <c r="C1163" s="21">
        <v>12229</v>
      </c>
      <c r="D1163" s="21">
        <v>12230</v>
      </c>
      <c r="E1163" s="21">
        <v>122</v>
      </c>
    </row>
    <row r="1164" spans="2:5" x14ac:dyDescent="0.2">
      <c r="B1164" s="21">
        <v>12230</v>
      </c>
      <c r="C1164" s="21">
        <v>12230</v>
      </c>
      <c r="D1164" s="21">
        <v>12231</v>
      </c>
      <c r="E1164" s="21">
        <v>122</v>
      </c>
    </row>
    <row r="1165" spans="2:5" x14ac:dyDescent="0.2">
      <c r="B1165" s="21">
        <v>12231</v>
      </c>
      <c r="C1165" s="21">
        <v>12231</v>
      </c>
      <c r="D1165" s="21">
        <v>12232</v>
      </c>
      <c r="E1165" s="21">
        <v>122</v>
      </c>
    </row>
    <row r="1166" spans="2:5" x14ac:dyDescent="0.2">
      <c r="B1166" s="21">
        <v>12232</v>
      </c>
      <c r="C1166" s="21">
        <v>12232</v>
      </c>
      <c r="D1166" s="21">
        <v>12233</v>
      </c>
      <c r="E1166" s="21">
        <v>122</v>
      </c>
    </row>
    <row r="1167" spans="2:5" x14ac:dyDescent="0.2">
      <c r="B1167" s="21">
        <v>12233</v>
      </c>
      <c r="C1167" s="21">
        <v>12233</v>
      </c>
      <c r="D1167" s="21">
        <v>12234</v>
      </c>
      <c r="E1167" s="21">
        <v>122</v>
      </c>
    </row>
    <row r="1168" spans="2:5" x14ac:dyDescent="0.2">
      <c r="B1168" s="21">
        <v>12234</v>
      </c>
      <c r="C1168" s="21">
        <v>12234</v>
      </c>
      <c r="D1168" s="21">
        <v>12235</v>
      </c>
      <c r="E1168" s="21">
        <v>122</v>
      </c>
    </row>
    <row r="1169" spans="2:5" x14ac:dyDescent="0.2">
      <c r="B1169" s="21">
        <v>12235</v>
      </c>
      <c r="C1169" s="21">
        <v>12235</v>
      </c>
      <c r="D1169" s="21">
        <v>12236</v>
      </c>
      <c r="E1169" s="21">
        <v>122</v>
      </c>
    </row>
    <row r="1170" spans="2:5" x14ac:dyDescent="0.2">
      <c r="B1170" s="21">
        <v>12236</v>
      </c>
      <c r="C1170" s="21">
        <v>12236</v>
      </c>
      <c r="D1170" s="21">
        <v>12237</v>
      </c>
      <c r="E1170" s="21">
        <v>122</v>
      </c>
    </row>
    <row r="1171" spans="2:5" x14ac:dyDescent="0.2">
      <c r="B1171" s="21" t="s">
        <v>262</v>
      </c>
    </row>
    <row r="1172" spans="2:5" x14ac:dyDescent="0.2">
      <c r="B1172" s="21">
        <v>12300</v>
      </c>
      <c r="C1172" s="21">
        <v>12300</v>
      </c>
      <c r="D1172" s="21">
        <v>12301</v>
      </c>
      <c r="E1172" s="21">
        <v>123</v>
      </c>
    </row>
    <row r="1173" spans="2:5" x14ac:dyDescent="0.2">
      <c r="B1173" s="21">
        <v>12301</v>
      </c>
      <c r="C1173" s="21">
        <v>12301</v>
      </c>
      <c r="D1173" s="21">
        <v>12302</v>
      </c>
      <c r="E1173" s="21">
        <v>123</v>
      </c>
    </row>
    <row r="1174" spans="2:5" x14ac:dyDescent="0.2">
      <c r="B1174" s="21">
        <v>12302</v>
      </c>
      <c r="C1174" s="21">
        <v>12302</v>
      </c>
      <c r="D1174" s="21">
        <v>12303</v>
      </c>
      <c r="E1174" s="21">
        <v>123</v>
      </c>
    </row>
    <row r="1175" spans="2:5" x14ac:dyDescent="0.2">
      <c r="B1175" s="21">
        <v>12303</v>
      </c>
      <c r="C1175" s="21">
        <v>12303</v>
      </c>
      <c r="D1175" s="21">
        <v>12304</v>
      </c>
      <c r="E1175" s="21">
        <v>123</v>
      </c>
    </row>
    <row r="1176" spans="2:5" x14ac:dyDescent="0.2">
      <c r="B1176" s="21">
        <v>12304</v>
      </c>
      <c r="C1176" s="21">
        <v>12304</v>
      </c>
      <c r="D1176" s="21">
        <v>12305</v>
      </c>
      <c r="E1176" s="21">
        <v>123</v>
      </c>
    </row>
    <row r="1177" spans="2:5" x14ac:dyDescent="0.2">
      <c r="B1177" s="21">
        <v>12305</v>
      </c>
      <c r="C1177" s="21">
        <v>12305</v>
      </c>
      <c r="D1177" s="21">
        <v>12306</v>
      </c>
      <c r="E1177" s="21">
        <v>123</v>
      </c>
    </row>
    <row r="1178" spans="2:5" x14ac:dyDescent="0.2">
      <c r="B1178" s="21">
        <v>12306</v>
      </c>
      <c r="C1178" s="21">
        <v>12306</v>
      </c>
      <c r="D1178" s="21">
        <v>12307</v>
      </c>
      <c r="E1178" s="21">
        <v>123</v>
      </c>
    </row>
    <row r="1179" spans="2:5" x14ac:dyDescent="0.2">
      <c r="B1179" s="21">
        <v>12307</v>
      </c>
      <c r="C1179" s="21">
        <v>12307</v>
      </c>
      <c r="D1179" s="21">
        <v>12308</v>
      </c>
      <c r="E1179" s="21">
        <v>123</v>
      </c>
    </row>
    <row r="1180" spans="2:5" x14ac:dyDescent="0.2">
      <c r="B1180" s="21">
        <v>12308</v>
      </c>
      <c r="C1180" s="21">
        <v>12308</v>
      </c>
      <c r="D1180" s="21">
        <v>12309</v>
      </c>
      <c r="E1180" s="21">
        <v>123</v>
      </c>
    </row>
    <row r="1181" spans="2:5" x14ac:dyDescent="0.2">
      <c r="B1181" s="21">
        <v>12309</v>
      </c>
      <c r="C1181" s="21">
        <v>12309</v>
      </c>
      <c r="D1181" s="21">
        <v>12310</v>
      </c>
      <c r="E1181" s="21">
        <v>123</v>
      </c>
    </row>
    <row r="1182" spans="2:5" x14ac:dyDescent="0.2">
      <c r="B1182" s="21">
        <v>12310</v>
      </c>
      <c r="C1182" s="21">
        <v>12310</v>
      </c>
      <c r="D1182" s="21">
        <v>12311</v>
      </c>
      <c r="E1182" s="21">
        <v>123</v>
      </c>
    </row>
    <row r="1183" spans="2:5" x14ac:dyDescent="0.2">
      <c r="B1183" s="21">
        <v>12311</v>
      </c>
      <c r="C1183" s="21">
        <v>12311</v>
      </c>
      <c r="D1183" s="21">
        <v>12312</v>
      </c>
      <c r="E1183" s="21">
        <v>123</v>
      </c>
    </row>
    <row r="1184" spans="2:5" x14ac:dyDescent="0.2">
      <c r="B1184" s="21">
        <v>12312</v>
      </c>
      <c r="C1184" s="21">
        <v>12312</v>
      </c>
      <c r="D1184" s="21">
        <v>12313</v>
      </c>
      <c r="E1184" s="21">
        <v>123</v>
      </c>
    </row>
    <row r="1185" spans="2:5" x14ac:dyDescent="0.2">
      <c r="B1185" s="21">
        <v>12313</v>
      </c>
      <c r="C1185" s="21">
        <v>12313</v>
      </c>
      <c r="D1185" s="21">
        <v>12314</v>
      </c>
      <c r="E1185" s="21">
        <v>123</v>
      </c>
    </row>
    <row r="1186" spans="2:5" x14ac:dyDescent="0.2">
      <c r="B1186" s="21">
        <v>12314</v>
      </c>
      <c r="C1186" s="21">
        <v>12314</v>
      </c>
      <c r="D1186" s="21">
        <v>12315</v>
      </c>
      <c r="E1186" s="21">
        <v>123</v>
      </c>
    </row>
    <row r="1187" spans="2:5" x14ac:dyDescent="0.2">
      <c r="B1187" s="21">
        <v>12315</v>
      </c>
      <c r="C1187" s="21">
        <v>12315</v>
      </c>
      <c r="D1187" s="21">
        <v>12316</v>
      </c>
      <c r="E1187" s="21">
        <v>123</v>
      </c>
    </row>
    <row r="1188" spans="2:5" x14ac:dyDescent="0.2">
      <c r="B1188" s="21">
        <v>12316</v>
      </c>
      <c r="C1188" s="21">
        <v>12316</v>
      </c>
      <c r="D1188" s="21">
        <v>12317</v>
      </c>
      <c r="E1188" s="21">
        <v>123</v>
      </c>
    </row>
    <row r="1189" spans="2:5" x14ac:dyDescent="0.2">
      <c r="B1189" s="21">
        <v>12317</v>
      </c>
      <c r="C1189" s="21">
        <v>12317</v>
      </c>
      <c r="D1189" s="21">
        <v>12318</v>
      </c>
      <c r="E1189" s="21">
        <v>123</v>
      </c>
    </row>
    <row r="1190" spans="2:5" x14ac:dyDescent="0.2">
      <c r="B1190" s="21">
        <v>12318</v>
      </c>
      <c r="C1190" s="21">
        <v>12318</v>
      </c>
      <c r="D1190" s="21">
        <v>12319</v>
      </c>
      <c r="E1190" s="21">
        <v>123</v>
      </c>
    </row>
    <row r="1191" spans="2:5" x14ac:dyDescent="0.2">
      <c r="B1191" s="21">
        <v>12319</v>
      </c>
      <c r="C1191" s="21">
        <v>12319</v>
      </c>
      <c r="D1191" s="21">
        <v>12320</v>
      </c>
      <c r="E1191" s="21">
        <v>123</v>
      </c>
    </row>
    <row r="1192" spans="2:5" x14ac:dyDescent="0.2">
      <c r="B1192" s="21">
        <v>12320</v>
      </c>
      <c r="C1192" s="21">
        <v>12320</v>
      </c>
      <c r="D1192" s="21">
        <v>12321</v>
      </c>
      <c r="E1192" s="21">
        <v>123</v>
      </c>
    </row>
    <row r="1193" spans="2:5" x14ac:dyDescent="0.2">
      <c r="B1193" s="21">
        <v>12321</v>
      </c>
      <c r="C1193" s="21">
        <v>12321</v>
      </c>
      <c r="D1193" s="21">
        <v>12322</v>
      </c>
      <c r="E1193" s="21">
        <v>123</v>
      </c>
    </row>
    <row r="1194" spans="2:5" x14ac:dyDescent="0.2">
      <c r="B1194" s="21">
        <v>12322</v>
      </c>
      <c r="C1194" s="21">
        <v>12322</v>
      </c>
      <c r="D1194" s="21">
        <v>12323</v>
      </c>
      <c r="E1194" s="21">
        <v>123</v>
      </c>
    </row>
    <row r="1195" spans="2:5" x14ac:dyDescent="0.2">
      <c r="B1195" s="21">
        <v>12323</v>
      </c>
      <c r="C1195" s="21">
        <v>12323</v>
      </c>
      <c r="D1195" s="21">
        <v>12324</v>
      </c>
      <c r="E1195" s="21">
        <v>123</v>
      </c>
    </row>
    <row r="1196" spans="2:5" x14ac:dyDescent="0.2">
      <c r="B1196" s="21">
        <v>12324</v>
      </c>
      <c r="C1196" s="21">
        <v>12324</v>
      </c>
      <c r="D1196" s="21">
        <v>12325</v>
      </c>
      <c r="E1196" s="21">
        <v>123</v>
      </c>
    </row>
    <row r="1197" spans="2:5" x14ac:dyDescent="0.2">
      <c r="B1197" s="21">
        <v>12325</v>
      </c>
      <c r="C1197" s="21">
        <v>12325</v>
      </c>
      <c r="D1197" s="21">
        <v>12326</v>
      </c>
      <c r="E1197" s="21">
        <v>123</v>
      </c>
    </row>
    <row r="1198" spans="2:5" x14ac:dyDescent="0.2">
      <c r="B1198" s="21">
        <v>12326</v>
      </c>
      <c r="C1198" s="21">
        <v>12326</v>
      </c>
      <c r="D1198" s="21">
        <v>12327</v>
      </c>
      <c r="E1198" s="21">
        <v>123</v>
      </c>
    </row>
    <row r="1199" spans="2:5" x14ac:dyDescent="0.2">
      <c r="B1199" s="21">
        <v>12327</v>
      </c>
      <c r="C1199" s="21">
        <v>12327</v>
      </c>
      <c r="D1199" s="21">
        <v>12328</v>
      </c>
      <c r="E1199" s="21">
        <v>123</v>
      </c>
    </row>
    <row r="1200" spans="2:5" x14ac:dyDescent="0.2">
      <c r="B1200" s="21">
        <v>12328</v>
      </c>
      <c r="C1200" s="21">
        <v>12328</v>
      </c>
      <c r="D1200" s="21">
        <v>12329</v>
      </c>
      <c r="E1200" s="21">
        <v>123</v>
      </c>
    </row>
    <row r="1201" spans="2:5" x14ac:dyDescent="0.2">
      <c r="B1201" s="21">
        <v>12329</v>
      </c>
      <c r="C1201" s="21">
        <v>12329</v>
      </c>
      <c r="D1201" s="21">
        <v>12330</v>
      </c>
      <c r="E1201" s="21">
        <v>123</v>
      </c>
    </row>
    <row r="1202" spans="2:5" x14ac:dyDescent="0.2">
      <c r="B1202" s="21">
        <v>12330</v>
      </c>
      <c r="C1202" s="21">
        <v>12330</v>
      </c>
      <c r="D1202" s="21">
        <v>12331</v>
      </c>
      <c r="E1202" s="21">
        <v>123</v>
      </c>
    </row>
    <row r="1203" spans="2:5" x14ac:dyDescent="0.2">
      <c r="B1203" s="21">
        <v>12331</v>
      </c>
      <c r="C1203" s="21">
        <v>12331</v>
      </c>
      <c r="D1203" s="21">
        <v>12332</v>
      </c>
      <c r="E1203" s="21">
        <v>123</v>
      </c>
    </row>
    <row r="1204" spans="2:5" x14ac:dyDescent="0.2">
      <c r="B1204" s="21">
        <v>12332</v>
      </c>
      <c r="C1204" s="21">
        <v>12332</v>
      </c>
      <c r="D1204" s="21">
        <v>12333</v>
      </c>
      <c r="E1204" s="21">
        <v>123</v>
      </c>
    </row>
    <row r="1205" spans="2:5" x14ac:dyDescent="0.2">
      <c r="B1205" s="21">
        <v>12333</v>
      </c>
      <c r="C1205" s="21">
        <v>12333</v>
      </c>
      <c r="D1205" s="21">
        <v>12334</v>
      </c>
      <c r="E1205" s="21">
        <v>123</v>
      </c>
    </row>
    <row r="1206" spans="2:5" x14ac:dyDescent="0.2">
      <c r="B1206" s="21">
        <v>12334</v>
      </c>
      <c r="C1206" s="21">
        <v>12334</v>
      </c>
      <c r="D1206" s="21">
        <v>12335</v>
      </c>
      <c r="E1206" s="21">
        <v>123</v>
      </c>
    </row>
    <row r="1207" spans="2:5" x14ac:dyDescent="0.2">
      <c r="B1207" s="21" t="s">
        <v>263</v>
      </c>
    </row>
    <row r="1208" spans="2:5" x14ac:dyDescent="0.2">
      <c r="B1208" s="21">
        <v>12400</v>
      </c>
      <c r="C1208" s="21">
        <v>12400</v>
      </c>
      <c r="D1208" s="21">
        <v>12401</v>
      </c>
      <c r="E1208" s="21">
        <v>124</v>
      </c>
    </row>
    <row r="1209" spans="2:5" x14ac:dyDescent="0.2">
      <c r="B1209" s="21">
        <v>12401</v>
      </c>
      <c r="C1209" s="21">
        <v>12401</v>
      </c>
      <c r="D1209" s="21">
        <v>12402</v>
      </c>
      <c r="E1209" s="21">
        <v>124</v>
      </c>
    </row>
    <row r="1210" spans="2:5" x14ac:dyDescent="0.2">
      <c r="B1210" s="21">
        <v>12402</v>
      </c>
      <c r="C1210" s="21">
        <v>12402</v>
      </c>
      <c r="D1210" s="21">
        <v>12403</v>
      </c>
      <c r="E1210" s="21">
        <v>124</v>
      </c>
    </row>
    <row r="1211" spans="2:5" x14ac:dyDescent="0.2">
      <c r="B1211" s="21">
        <v>12403</v>
      </c>
      <c r="C1211" s="21">
        <v>12403</v>
      </c>
      <c r="D1211" s="21">
        <v>12404</v>
      </c>
      <c r="E1211" s="21">
        <v>124</v>
      </c>
    </row>
    <row r="1212" spans="2:5" x14ac:dyDescent="0.2">
      <c r="B1212" s="21">
        <v>12404</v>
      </c>
      <c r="C1212" s="21">
        <v>12404</v>
      </c>
      <c r="D1212" s="21">
        <v>12405</v>
      </c>
      <c r="E1212" s="21">
        <v>124</v>
      </c>
    </row>
    <row r="1213" spans="2:5" x14ac:dyDescent="0.2">
      <c r="B1213" s="21">
        <v>12405</v>
      </c>
      <c r="C1213" s="21">
        <v>12405</v>
      </c>
      <c r="D1213" s="21">
        <v>12406</v>
      </c>
      <c r="E1213" s="21">
        <v>124</v>
      </c>
    </row>
    <row r="1214" spans="2:5" x14ac:dyDescent="0.2">
      <c r="B1214" s="21">
        <v>12406</v>
      </c>
      <c r="C1214" s="21">
        <v>12406</v>
      </c>
      <c r="D1214" s="21">
        <v>12407</v>
      </c>
      <c r="E1214" s="21">
        <v>124</v>
      </c>
    </row>
    <row r="1215" spans="2:5" x14ac:dyDescent="0.2">
      <c r="B1215" s="21">
        <v>12407</v>
      </c>
      <c r="C1215" s="21">
        <v>12407</v>
      </c>
      <c r="D1215" s="21">
        <v>12408</v>
      </c>
      <c r="E1215" s="21">
        <v>124</v>
      </c>
    </row>
    <row r="1216" spans="2:5" x14ac:dyDescent="0.2">
      <c r="B1216" s="21">
        <v>12408</v>
      </c>
      <c r="C1216" s="21">
        <v>12408</v>
      </c>
      <c r="D1216" s="21">
        <v>12409</v>
      </c>
      <c r="E1216" s="21">
        <v>124</v>
      </c>
    </row>
    <row r="1217" spans="2:5" x14ac:dyDescent="0.2">
      <c r="B1217" s="21">
        <v>12409</v>
      </c>
      <c r="C1217" s="21">
        <v>12409</v>
      </c>
      <c r="D1217" s="21">
        <v>12410</v>
      </c>
      <c r="E1217" s="21">
        <v>124</v>
      </c>
    </row>
    <row r="1218" spans="2:5" x14ac:dyDescent="0.2">
      <c r="B1218" s="21">
        <v>12410</v>
      </c>
      <c r="C1218" s="21">
        <v>12410</v>
      </c>
      <c r="D1218" s="21">
        <v>12411</v>
      </c>
      <c r="E1218" s="21">
        <v>124</v>
      </c>
    </row>
    <row r="1219" spans="2:5" x14ac:dyDescent="0.2">
      <c r="B1219" s="21">
        <v>12411</v>
      </c>
      <c r="C1219" s="21">
        <v>12411</v>
      </c>
      <c r="D1219" s="21">
        <v>12412</v>
      </c>
      <c r="E1219" s="21">
        <v>124</v>
      </c>
    </row>
    <row r="1220" spans="2:5" x14ac:dyDescent="0.2">
      <c r="B1220" s="21">
        <v>12412</v>
      </c>
      <c r="C1220" s="21">
        <v>12412</v>
      </c>
      <c r="D1220" s="21">
        <v>12413</v>
      </c>
      <c r="E1220" s="21">
        <v>124</v>
      </c>
    </row>
    <row r="1221" spans="2:5" x14ac:dyDescent="0.2">
      <c r="B1221" s="21">
        <v>12413</v>
      </c>
      <c r="C1221" s="21">
        <v>12413</v>
      </c>
      <c r="D1221" s="21">
        <v>12414</v>
      </c>
      <c r="E1221" s="21">
        <v>124</v>
      </c>
    </row>
    <row r="1222" spans="2:5" x14ac:dyDescent="0.2">
      <c r="B1222" s="21">
        <v>12414</v>
      </c>
      <c r="C1222" s="21">
        <v>12414</v>
      </c>
      <c r="D1222" s="21">
        <v>12415</v>
      </c>
      <c r="E1222" s="21">
        <v>124</v>
      </c>
    </row>
    <row r="1223" spans="2:5" x14ac:dyDescent="0.2">
      <c r="B1223" s="21">
        <v>12415</v>
      </c>
      <c r="C1223" s="21">
        <v>12415</v>
      </c>
      <c r="D1223" s="21">
        <v>12416</v>
      </c>
      <c r="E1223" s="21">
        <v>124</v>
      </c>
    </row>
    <row r="1224" spans="2:5" x14ac:dyDescent="0.2">
      <c r="B1224" s="21">
        <v>12416</v>
      </c>
      <c r="C1224" s="21">
        <v>12416</v>
      </c>
      <c r="D1224" s="21">
        <v>12417</v>
      </c>
      <c r="E1224" s="21">
        <v>124</v>
      </c>
    </row>
    <row r="1225" spans="2:5" x14ac:dyDescent="0.2">
      <c r="B1225" s="21">
        <v>12417</v>
      </c>
      <c r="C1225" s="21">
        <v>12417</v>
      </c>
      <c r="D1225" s="21">
        <v>12418</v>
      </c>
      <c r="E1225" s="21">
        <v>124</v>
      </c>
    </row>
    <row r="1226" spans="2:5" x14ac:dyDescent="0.2">
      <c r="B1226" s="21">
        <v>12418</v>
      </c>
      <c r="C1226" s="21">
        <v>12418</v>
      </c>
      <c r="D1226" s="21">
        <v>12419</v>
      </c>
      <c r="E1226" s="21">
        <v>124</v>
      </c>
    </row>
    <row r="1227" spans="2:5" x14ac:dyDescent="0.2">
      <c r="B1227" s="21">
        <v>12419</v>
      </c>
      <c r="C1227" s="21">
        <v>12419</v>
      </c>
      <c r="D1227" s="21">
        <v>12420</v>
      </c>
      <c r="E1227" s="21">
        <v>124</v>
      </c>
    </row>
    <row r="1228" spans="2:5" x14ac:dyDescent="0.2">
      <c r="B1228" s="21">
        <v>12420</v>
      </c>
      <c r="C1228" s="21">
        <v>12420</v>
      </c>
      <c r="D1228" s="21">
        <v>12421</v>
      </c>
      <c r="E1228" s="21">
        <v>124</v>
      </c>
    </row>
    <row r="1229" spans="2:5" x14ac:dyDescent="0.2">
      <c r="B1229" s="21">
        <v>12421</v>
      </c>
      <c r="C1229" s="21">
        <v>12421</v>
      </c>
      <c r="D1229" s="21">
        <v>12422</v>
      </c>
      <c r="E1229" s="21">
        <v>124</v>
      </c>
    </row>
    <row r="1230" spans="2:5" x14ac:dyDescent="0.2">
      <c r="B1230" s="21">
        <v>12422</v>
      </c>
      <c r="C1230" s="21">
        <v>12422</v>
      </c>
      <c r="D1230" s="21">
        <v>12423</v>
      </c>
      <c r="E1230" s="21">
        <v>124</v>
      </c>
    </row>
    <row r="1231" spans="2:5" x14ac:dyDescent="0.2">
      <c r="B1231" s="21">
        <v>12423</v>
      </c>
      <c r="C1231" s="21">
        <v>12423</v>
      </c>
      <c r="D1231" s="21">
        <v>12424</v>
      </c>
      <c r="E1231" s="21">
        <v>124</v>
      </c>
    </row>
    <row r="1232" spans="2:5" x14ac:dyDescent="0.2">
      <c r="B1232" s="21">
        <v>12424</v>
      </c>
      <c r="C1232" s="21">
        <v>12424</v>
      </c>
      <c r="D1232" s="21">
        <v>12425</v>
      </c>
      <c r="E1232" s="21">
        <v>124</v>
      </c>
    </row>
    <row r="1233" spans="2:5" x14ac:dyDescent="0.2">
      <c r="B1233" s="21">
        <v>12425</v>
      </c>
      <c r="C1233" s="21">
        <v>12425</v>
      </c>
      <c r="D1233" s="21">
        <v>12426</v>
      </c>
      <c r="E1233" s="21">
        <v>124</v>
      </c>
    </row>
    <row r="1234" spans="2:5" x14ac:dyDescent="0.2">
      <c r="B1234" s="21">
        <v>12426</v>
      </c>
      <c r="C1234" s="21">
        <v>12426</v>
      </c>
      <c r="D1234" s="21">
        <v>12427</v>
      </c>
      <c r="E1234" s="21">
        <v>124</v>
      </c>
    </row>
    <row r="1235" spans="2:5" x14ac:dyDescent="0.2">
      <c r="B1235" s="21">
        <v>12427</v>
      </c>
      <c r="C1235" s="21">
        <v>12427</v>
      </c>
      <c r="D1235" s="21">
        <v>12428</v>
      </c>
      <c r="E1235" s="21">
        <v>124</v>
      </c>
    </row>
    <row r="1236" spans="2:5" x14ac:dyDescent="0.2">
      <c r="B1236" s="21">
        <v>12428</v>
      </c>
      <c r="C1236" s="21">
        <v>12428</v>
      </c>
      <c r="D1236" s="21">
        <v>12429</v>
      </c>
      <c r="E1236" s="21">
        <v>124</v>
      </c>
    </row>
    <row r="1237" spans="2:5" x14ac:dyDescent="0.2">
      <c r="B1237" s="21">
        <v>12429</v>
      </c>
      <c r="C1237" s="21">
        <v>12429</v>
      </c>
      <c r="D1237" s="21">
        <v>12430</v>
      </c>
      <c r="E1237" s="21">
        <v>124</v>
      </c>
    </row>
    <row r="1238" spans="2:5" x14ac:dyDescent="0.2">
      <c r="B1238" s="21">
        <v>12430</v>
      </c>
      <c r="C1238" s="21">
        <v>12430</v>
      </c>
      <c r="D1238" s="21">
        <v>12431</v>
      </c>
      <c r="E1238" s="21">
        <v>124</v>
      </c>
    </row>
    <row r="1239" spans="2:5" x14ac:dyDescent="0.2">
      <c r="B1239" s="21">
        <v>12431</v>
      </c>
      <c r="C1239" s="21">
        <v>12431</v>
      </c>
      <c r="D1239" s="21">
        <v>12432</v>
      </c>
      <c r="E1239" s="21">
        <v>124</v>
      </c>
    </row>
    <row r="1240" spans="2:5" x14ac:dyDescent="0.2">
      <c r="B1240" s="21" t="s">
        <v>264</v>
      </c>
    </row>
    <row r="1241" spans="2:5" x14ac:dyDescent="0.2">
      <c r="B1241" s="21">
        <v>12500</v>
      </c>
      <c r="C1241" s="21">
        <v>12500</v>
      </c>
      <c r="D1241" s="21">
        <v>12501</v>
      </c>
      <c r="E1241" s="21">
        <v>125</v>
      </c>
    </row>
    <row r="1242" spans="2:5" x14ac:dyDescent="0.2">
      <c r="B1242" s="21">
        <v>12501</v>
      </c>
      <c r="C1242" s="21">
        <v>12501</v>
      </c>
      <c r="D1242" s="21">
        <v>12502</v>
      </c>
      <c r="E1242" s="21">
        <v>125</v>
      </c>
    </row>
    <row r="1243" spans="2:5" x14ac:dyDescent="0.2">
      <c r="B1243" s="21">
        <v>12502</v>
      </c>
      <c r="C1243" s="21">
        <v>12502</v>
      </c>
      <c r="D1243" s="21">
        <v>12503</v>
      </c>
      <c r="E1243" s="21">
        <v>125</v>
      </c>
    </row>
    <row r="1244" spans="2:5" x14ac:dyDescent="0.2">
      <c r="B1244" s="21">
        <v>12503</v>
      </c>
      <c r="C1244" s="21">
        <v>12503</v>
      </c>
      <c r="D1244" s="21">
        <v>12504</v>
      </c>
      <c r="E1244" s="21">
        <v>125</v>
      </c>
    </row>
    <row r="1245" spans="2:5" x14ac:dyDescent="0.2">
      <c r="B1245" s="21">
        <v>12504</v>
      </c>
      <c r="C1245" s="21">
        <v>12504</v>
      </c>
      <c r="D1245" s="21">
        <v>12505</v>
      </c>
      <c r="E1245" s="21">
        <v>125</v>
      </c>
    </row>
    <row r="1246" spans="2:5" x14ac:dyDescent="0.2">
      <c r="B1246" s="21">
        <v>12505</v>
      </c>
      <c r="C1246" s="21">
        <v>12505</v>
      </c>
      <c r="D1246" s="21">
        <v>12506</v>
      </c>
      <c r="E1246" s="21">
        <v>125</v>
      </c>
    </row>
    <row r="1247" spans="2:5" x14ac:dyDescent="0.2">
      <c r="B1247" s="21">
        <v>12506</v>
      </c>
      <c r="C1247" s="21">
        <v>12506</v>
      </c>
      <c r="D1247" s="21">
        <v>12507</v>
      </c>
      <c r="E1247" s="21">
        <v>125</v>
      </c>
    </row>
    <row r="1248" spans="2:5" x14ac:dyDescent="0.2">
      <c r="B1248" s="21">
        <v>12507</v>
      </c>
      <c r="C1248" s="21">
        <v>12507</v>
      </c>
      <c r="D1248" s="21">
        <v>12508</v>
      </c>
      <c r="E1248" s="21">
        <v>125</v>
      </c>
    </row>
    <row r="1249" spans="2:5" x14ac:dyDescent="0.2">
      <c r="B1249" s="21">
        <v>12508</v>
      </c>
      <c r="C1249" s="21">
        <v>12508</v>
      </c>
      <c r="D1249" s="21">
        <v>12509</v>
      </c>
      <c r="E1249" s="21">
        <v>125</v>
      </c>
    </row>
    <row r="1250" spans="2:5" x14ac:dyDescent="0.2">
      <c r="B1250" s="21">
        <v>12509</v>
      </c>
      <c r="C1250" s="21">
        <v>12509</v>
      </c>
      <c r="D1250" s="21">
        <v>12510</v>
      </c>
      <c r="E1250" s="21">
        <v>125</v>
      </c>
    </row>
    <row r="1251" spans="2:5" x14ac:dyDescent="0.2">
      <c r="B1251" s="21">
        <v>12510</v>
      </c>
      <c r="C1251" s="21">
        <v>12510</v>
      </c>
      <c r="D1251" s="21">
        <v>12511</v>
      </c>
      <c r="E1251" s="21">
        <v>125</v>
      </c>
    </row>
    <row r="1252" spans="2:5" x14ac:dyDescent="0.2">
      <c r="B1252" s="21">
        <v>12511</v>
      </c>
      <c r="C1252" s="21">
        <v>12511</v>
      </c>
      <c r="D1252" s="21">
        <v>12512</v>
      </c>
      <c r="E1252" s="21">
        <v>125</v>
      </c>
    </row>
    <row r="1253" spans="2:5" x14ac:dyDescent="0.2">
      <c r="B1253" s="21">
        <v>12512</v>
      </c>
      <c r="C1253" s="21">
        <v>12512</v>
      </c>
      <c r="D1253" s="21">
        <v>12513</v>
      </c>
      <c r="E1253" s="21">
        <v>125</v>
      </c>
    </row>
    <row r="1254" spans="2:5" x14ac:dyDescent="0.2">
      <c r="B1254" s="21">
        <v>12513</v>
      </c>
      <c r="C1254" s="21">
        <v>12513</v>
      </c>
      <c r="D1254" s="21">
        <v>12514</v>
      </c>
      <c r="E1254" s="21">
        <v>125</v>
      </c>
    </row>
    <row r="1255" spans="2:5" x14ac:dyDescent="0.2">
      <c r="B1255" s="21">
        <v>12514</v>
      </c>
      <c r="C1255" s="21">
        <v>12514</v>
      </c>
      <c r="D1255" s="21">
        <v>12515</v>
      </c>
      <c r="E1255" s="21">
        <v>125</v>
      </c>
    </row>
    <row r="1256" spans="2:5" x14ac:dyDescent="0.2">
      <c r="B1256" s="21">
        <v>12515</v>
      </c>
      <c r="C1256" s="21">
        <v>12515</v>
      </c>
      <c r="D1256" s="21">
        <v>12516</v>
      </c>
      <c r="E1256" s="21">
        <v>125</v>
      </c>
    </row>
    <row r="1257" spans="2:5" x14ac:dyDescent="0.2">
      <c r="B1257" s="21">
        <v>12516</v>
      </c>
      <c r="C1257" s="21">
        <v>12516</v>
      </c>
      <c r="D1257" s="21">
        <v>12517</v>
      </c>
      <c r="E1257" s="21">
        <v>125</v>
      </c>
    </row>
    <row r="1258" spans="2:5" x14ac:dyDescent="0.2">
      <c r="B1258" s="21">
        <v>12517</v>
      </c>
      <c r="C1258" s="21">
        <v>12517</v>
      </c>
      <c r="D1258" s="21">
        <v>12518</v>
      </c>
      <c r="E1258" s="21">
        <v>125</v>
      </c>
    </row>
    <row r="1259" spans="2:5" x14ac:dyDescent="0.2">
      <c r="B1259" s="21">
        <v>12518</v>
      </c>
      <c r="C1259" s="21">
        <v>12518</v>
      </c>
      <c r="D1259" s="21">
        <v>12519</v>
      </c>
      <c r="E1259" s="21">
        <v>125</v>
      </c>
    </row>
    <row r="1260" spans="2:5" x14ac:dyDescent="0.2">
      <c r="B1260" s="21">
        <v>12519</v>
      </c>
      <c r="C1260" s="21">
        <v>12519</v>
      </c>
      <c r="D1260" s="21">
        <v>12520</v>
      </c>
      <c r="E1260" s="21">
        <v>125</v>
      </c>
    </row>
    <row r="1261" spans="2:5" x14ac:dyDescent="0.2">
      <c r="B1261" s="21">
        <v>12520</v>
      </c>
      <c r="C1261" s="21">
        <v>12520</v>
      </c>
      <c r="D1261" s="21">
        <v>12521</v>
      </c>
      <c r="E1261" s="21">
        <v>125</v>
      </c>
    </row>
    <row r="1262" spans="2:5" x14ac:dyDescent="0.2">
      <c r="B1262" s="21">
        <v>12521</v>
      </c>
      <c r="C1262" s="21">
        <v>12521</v>
      </c>
      <c r="D1262" s="21">
        <v>12522</v>
      </c>
      <c r="E1262" s="21">
        <v>125</v>
      </c>
    </row>
    <row r="1263" spans="2:5" x14ac:dyDescent="0.2">
      <c r="B1263" s="21">
        <v>12522</v>
      </c>
      <c r="C1263" s="21">
        <v>12522</v>
      </c>
      <c r="D1263" s="21">
        <v>12523</v>
      </c>
      <c r="E1263" s="21">
        <v>125</v>
      </c>
    </row>
    <row r="1264" spans="2:5" x14ac:dyDescent="0.2">
      <c r="B1264" s="21">
        <v>12523</v>
      </c>
      <c r="C1264" s="21">
        <v>12523</v>
      </c>
      <c r="D1264" s="21">
        <v>12524</v>
      </c>
      <c r="E1264" s="21">
        <v>125</v>
      </c>
    </row>
    <row r="1265" spans="2:5" x14ac:dyDescent="0.2">
      <c r="B1265" s="21">
        <v>12524</v>
      </c>
      <c r="C1265" s="21">
        <v>12524</v>
      </c>
      <c r="D1265" s="21">
        <v>12525</v>
      </c>
      <c r="E1265" s="21">
        <v>125</v>
      </c>
    </row>
    <row r="1266" spans="2:5" x14ac:dyDescent="0.2">
      <c r="B1266" s="21">
        <v>12525</v>
      </c>
      <c r="C1266" s="21">
        <v>12525</v>
      </c>
      <c r="D1266" s="21">
        <v>12526</v>
      </c>
      <c r="E1266" s="21">
        <v>125</v>
      </c>
    </row>
    <row r="1267" spans="2:5" x14ac:dyDescent="0.2">
      <c r="B1267" s="21">
        <v>12526</v>
      </c>
      <c r="C1267" s="21">
        <v>12526</v>
      </c>
      <c r="D1267" s="21">
        <v>12527</v>
      </c>
      <c r="E1267" s="21">
        <v>125</v>
      </c>
    </row>
    <row r="1268" spans="2:5" x14ac:dyDescent="0.2">
      <c r="B1268" s="21">
        <v>12527</v>
      </c>
      <c r="C1268" s="21">
        <v>12527</v>
      </c>
      <c r="D1268" s="21">
        <v>12528</v>
      </c>
      <c r="E1268" s="21">
        <v>125</v>
      </c>
    </row>
    <row r="1269" spans="2:5" x14ac:dyDescent="0.2">
      <c r="B1269" s="21">
        <v>12528</v>
      </c>
      <c r="C1269" s="21">
        <v>12528</v>
      </c>
      <c r="D1269" s="21">
        <v>12529</v>
      </c>
      <c r="E1269" s="21">
        <v>125</v>
      </c>
    </row>
    <row r="1270" spans="2:5" x14ac:dyDescent="0.2">
      <c r="B1270" s="21">
        <v>12529</v>
      </c>
      <c r="C1270" s="21">
        <v>12529</v>
      </c>
      <c r="D1270" s="21">
        <v>12530</v>
      </c>
      <c r="E1270" s="21">
        <v>125</v>
      </c>
    </row>
    <row r="1271" spans="2:5" x14ac:dyDescent="0.2">
      <c r="B1271" s="21">
        <v>12530</v>
      </c>
      <c r="C1271" s="21">
        <v>12530</v>
      </c>
      <c r="D1271" s="21">
        <v>12531</v>
      </c>
      <c r="E1271" s="21">
        <v>125</v>
      </c>
    </row>
    <row r="1272" spans="2:5" x14ac:dyDescent="0.2">
      <c r="B1272" s="21">
        <v>12531</v>
      </c>
      <c r="C1272" s="21">
        <v>12531</v>
      </c>
      <c r="D1272" s="21">
        <v>12532</v>
      </c>
      <c r="E1272" s="21">
        <v>125</v>
      </c>
    </row>
    <row r="1273" spans="2:5" x14ac:dyDescent="0.2">
      <c r="B1273" s="21">
        <v>12532</v>
      </c>
      <c r="C1273" s="21">
        <v>12532</v>
      </c>
      <c r="D1273" s="21">
        <v>12533</v>
      </c>
      <c r="E1273" s="21">
        <v>125</v>
      </c>
    </row>
    <row r="1274" spans="2:5" x14ac:dyDescent="0.2">
      <c r="B1274" s="21" t="s">
        <v>265</v>
      </c>
    </row>
    <row r="1275" spans="2:5" x14ac:dyDescent="0.2">
      <c r="B1275" s="21">
        <v>12600</v>
      </c>
      <c r="C1275" s="21">
        <v>12600</v>
      </c>
      <c r="D1275" s="21">
        <v>12601</v>
      </c>
      <c r="E1275" s="21">
        <v>126</v>
      </c>
    </row>
    <row r="1276" spans="2:5" x14ac:dyDescent="0.2">
      <c r="B1276" s="21">
        <v>12601</v>
      </c>
      <c r="C1276" s="21">
        <v>12601</v>
      </c>
      <c r="D1276" s="21">
        <v>12602</v>
      </c>
      <c r="E1276" s="21">
        <v>126</v>
      </c>
    </row>
    <row r="1277" spans="2:5" x14ac:dyDescent="0.2">
      <c r="B1277" s="21">
        <v>12602</v>
      </c>
      <c r="C1277" s="21">
        <v>12602</v>
      </c>
      <c r="D1277" s="21">
        <v>12603</v>
      </c>
      <c r="E1277" s="21">
        <v>126</v>
      </c>
    </row>
    <row r="1278" spans="2:5" x14ac:dyDescent="0.2">
      <c r="B1278" s="21">
        <v>12603</v>
      </c>
      <c r="C1278" s="21">
        <v>12603</v>
      </c>
      <c r="D1278" s="21">
        <v>12604</v>
      </c>
      <c r="E1278" s="21">
        <v>126</v>
      </c>
    </row>
    <row r="1279" spans="2:5" x14ac:dyDescent="0.2">
      <c r="B1279" s="21">
        <v>12604</v>
      </c>
      <c r="C1279" s="21">
        <v>12604</v>
      </c>
      <c r="D1279" s="21">
        <v>12605</v>
      </c>
      <c r="E1279" s="21">
        <v>126</v>
      </c>
    </row>
    <row r="1280" spans="2:5" x14ac:dyDescent="0.2">
      <c r="B1280" s="21">
        <v>12605</v>
      </c>
      <c r="C1280" s="21">
        <v>12605</v>
      </c>
      <c r="D1280" s="21">
        <v>12606</v>
      </c>
      <c r="E1280" s="21">
        <v>126</v>
      </c>
    </row>
    <row r="1281" spans="2:5" x14ac:dyDescent="0.2">
      <c r="B1281" s="21">
        <v>12606</v>
      </c>
      <c r="C1281" s="21">
        <v>12606</v>
      </c>
      <c r="D1281" s="21">
        <v>12607</v>
      </c>
      <c r="E1281" s="21">
        <v>126</v>
      </c>
    </row>
    <row r="1282" spans="2:5" x14ac:dyDescent="0.2">
      <c r="B1282" s="21">
        <v>12607</v>
      </c>
      <c r="C1282" s="21">
        <v>12607</v>
      </c>
      <c r="D1282" s="21">
        <v>12608</v>
      </c>
      <c r="E1282" s="21">
        <v>126</v>
      </c>
    </row>
    <row r="1283" spans="2:5" x14ac:dyDescent="0.2">
      <c r="B1283" s="21">
        <v>12608</v>
      </c>
      <c r="C1283" s="21">
        <v>12608</v>
      </c>
      <c r="D1283" s="21">
        <v>12609</v>
      </c>
      <c r="E1283" s="21">
        <v>126</v>
      </c>
    </row>
    <row r="1284" spans="2:5" x14ac:dyDescent="0.2">
      <c r="B1284" s="21">
        <v>12609</v>
      </c>
      <c r="C1284" s="21">
        <v>12609</v>
      </c>
      <c r="D1284" s="21">
        <v>12610</v>
      </c>
      <c r="E1284" s="21">
        <v>126</v>
      </c>
    </row>
    <row r="1285" spans="2:5" x14ac:dyDescent="0.2">
      <c r="B1285" s="21">
        <v>12610</v>
      </c>
      <c r="C1285" s="21">
        <v>12610</v>
      </c>
      <c r="D1285" s="21">
        <v>12611</v>
      </c>
      <c r="E1285" s="21">
        <v>126</v>
      </c>
    </row>
    <row r="1286" spans="2:5" x14ac:dyDescent="0.2">
      <c r="B1286" s="21">
        <v>12611</v>
      </c>
      <c r="C1286" s="21">
        <v>12611</v>
      </c>
      <c r="D1286" s="21">
        <v>12612</v>
      </c>
      <c r="E1286" s="21">
        <v>126</v>
      </c>
    </row>
    <row r="1287" spans="2:5" x14ac:dyDescent="0.2">
      <c r="B1287" s="21">
        <v>12612</v>
      </c>
      <c r="C1287" s="21">
        <v>12612</v>
      </c>
      <c r="D1287" s="21">
        <v>12613</v>
      </c>
      <c r="E1287" s="21">
        <v>126</v>
      </c>
    </row>
    <row r="1288" spans="2:5" x14ac:dyDescent="0.2">
      <c r="B1288" s="21">
        <v>12613</v>
      </c>
      <c r="C1288" s="21">
        <v>12613</v>
      </c>
      <c r="D1288" s="21">
        <v>12614</v>
      </c>
      <c r="E1288" s="21">
        <v>126</v>
      </c>
    </row>
    <row r="1289" spans="2:5" x14ac:dyDescent="0.2">
      <c r="B1289" s="21">
        <v>12614</v>
      </c>
      <c r="C1289" s="21">
        <v>12614</v>
      </c>
      <c r="D1289" s="21">
        <v>12615</v>
      </c>
      <c r="E1289" s="21">
        <v>126</v>
      </c>
    </row>
    <row r="1290" spans="2:5" x14ac:dyDescent="0.2">
      <c r="B1290" s="21">
        <v>12615</v>
      </c>
      <c r="C1290" s="21">
        <v>12615</v>
      </c>
      <c r="D1290" s="21">
        <v>12616</v>
      </c>
      <c r="E1290" s="21">
        <v>126</v>
      </c>
    </row>
    <row r="1291" spans="2:5" x14ac:dyDescent="0.2">
      <c r="B1291" s="21">
        <v>12616</v>
      </c>
      <c r="C1291" s="21">
        <v>12616</v>
      </c>
      <c r="D1291" s="21">
        <v>12617</v>
      </c>
      <c r="E1291" s="21">
        <v>126</v>
      </c>
    </row>
    <row r="1292" spans="2:5" x14ac:dyDescent="0.2">
      <c r="B1292" s="21">
        <v>12617</v>
      </c>
      <c r="C1292" s="21">
        <v>12617</v>
      </c>
      <c r="D1292" s="21">
        <v>12618</v>
      </c>
      <c r="E1292" s="21">
        <v>126</v>
      </c>
    </row>
    <row r="1293" spans="2:5" x14ac:dyDescent="0.2">
      <c r="B1293" s="21">
        <v>12618</v>
      </c>
      <c r="C1293" s="21">
        <v>12618</v>
      </c>
      <c r="D1293" s="21">
        <v>12619</v>
      </c>
      <c r="E1293" s="21">
        <v>126</v>
      </c>
    </row>
    <row r="1294" spans="2:5" x14ac:dyDescent="0.2">
      <c r="B1294" s="21">
        <v>12619</v>
      </c>
      <c r="C1294" s="21">
        <v>12619</v>
      </c>
      <c r="D1294" s="21">
        <v>12620</v>
      </c>
      <c r="E1294" s="21">
        <v>126</v>
      </c>
    </row>
    <row r="1295" spans="2:5" x14ac:dyDescent="0.2">
      <c r="B1295" s="21">
        <v>12620</v>
      </c>
      <c r="C1295" s="21">
        <v>12620</v>
      </c>
      <c r="D1295" s="21">
        <v>12621</v>
      </c>
      <c r="E1295" s="21">
        <v>126</v>
      </c>
    </row>
    <row r="1296" spans="2:5" x14ac:dyDescent="0.2">
      <c r="B1296" s="21">
        <v>12621</v>
      </c>
      <c r="C1296" s="21">
        <v>12621</v>
      </c>
      <c r="D1296" s="21">
        <v>12622</v>
      </c>
      <c r="E1296" s="21">
        <v>126</v>
      </c>
    </row>
    <row r="1297" spans="2:5" x14ac:dyDescent="0.2">
      <c r="B1297" s="21">
        <v>12622</v>
      </c>
      <c r="C1297" s="21">
        <v>12622</v>
      </c>
      <c r="D1297" s="21">
        <v>12623</v>
      </c>
      <c r="E1297" s="21">
        <v>126</v>
      </c>
    </row>
    <row r="1298" spans="2:5" x14ac:dyDescent="0.2">
      <c r="B1298" s="21">
        <v>12623</v>
      </c>
      <c r="C1298" s="21">
        <v>12623</v>
      </c>
      <c r="D1298" s="21">
        <v>12624</v>
      </c>
      <c r="E1298" s="21">
        <v>126</v>
      </c>
    </row>
    <row r="1299" spans="2:5" x14ac:dyDescent="0.2">
      <c r="B1299" s="21">
        <v>12624</v>
      </c>
      <c r="C1299" s="21">
        <v>12624</v>
      </c>
      <c r="D1299" s="21">
        <v>12625</v>
      </c>
      <c r="E1299" s="21">
        <v>126</v>
      </c>
    </row>
    <row r="1300" spans="2:5" x14ac:dyDescent="0.2">
      <c r="B1300" s="21">
        <v>12625</v>
      </c>
      <c r="C1300" s="21">
        <v>12625</v>
      </c>
      <c r="D1300" s="21">
        <v>12626</v>
      </c>
      <c r="E1300" s="21">
        <v>126</v>
      </c>
    </row>
    <row r="1301" spans="2:5" x14ac:dyDescent="0.2">
      <c r="B1301" s="21">
        <v>12626</v>
      </c>
      <c r="C1301" s="21">
        <v>12626</v>
      </c>
      <c r="D1301" s="21">
        <v>12627</v>
      </c>
      <c r="E1301" s="21">
        <v>126</v>
      </c>
    </row>
    <row r="1302" spans="2:5" x14ac:dyDescent="0.2">
      <c r="B1302" s="21">
        <v>12627</v>
      </c>
      <c r="C1302" s="21">
        <v>12627</v>
      </c>
      <c r="D1302" s="21">
        <v>12628</v>
      </c>
      <c r="E1302" s="21">
        <v>126</v>
      </c>
    </row>
    <row r="1303" spans="2:5" x14ac:dyDescent="0.2">
      <c r="B1303" s="21">
        <v>12628</v>
      </c>
      <c r="C1303" s="21">
        <v>12628</v>
      </c>
      <c r="D1303" s="21">
        <v>12629</v>
      </c>
      <c r="E1303" s="21">
        <v>126</v>
      </c>
    </row>
    <row r="1304" spans="2:5" x14ac:dyDescent="0.2">
      <c r="B1304" s="21">
        <v>12629</v>
      </c>
      <c r="C1304" s="21">
        <v>12629</v>
      </c>
      <c r="D1304" s="21">
        <v>12630</v>
      </c>
      <c r="E1304" s="21">
        <v>126</v>
      </c>
    </row>
    <row r="1305" spans="2:5" x14ac:dyDescent="0.2">
      <c r="B1305" s="21">
        <v>12630</v>
      </c>
      <c r="C1305" s="21">
        <v>12630</v>
      </c>
      <c r="D1305" s="21">
        <v>12631</v>
      </c>
      <c r="E1305" s="21">
        <v>126</v>
      </c>
    </row>
    <row r="1306" spans="2:5" x14ac:dyDescent="0.2">
      <c r="B1306" s="21">
        <v>12631</v>
      </c>
      <c r="C1306" s="21">
        <v>12631</v>
      </c>
      <c r="D1306" s="21">
        <v>12632</v>
      </c>
      <c r="E1306" s="21">
        <v>126</v>
      </c>
    </row>
    <row r="1307" spans="2:5" x14ac:dyDescent="0.2">
      <c r="B1307" s="21">
        <v>12632</v>
      </c>
      <c r="C1307" s="21">
        <v>12632</v>
      </c>
      <c r="D1307" s="21">
        <v>12633</v>
      </c>
      <c r="E1307" s="21">
        <v>126</v>
      </c>
    </row>
    <row r="1308" spans="2:5" x14ac:dyDescent="0.2">
      <c r="B1308" s="21" t="s">
        <v>266</v>
      </c>
    </row>
    <row r="1309" spans="2:5" x14ac:dyDescent="0.2">
      <c r="B1309" s="21">
        <v>12700</v>
      </c>
      <c r="C1309" s="21">
        <v>12700</v>
      </c>
      <c r="D1309" s="21">
        <v>12701</v>
      </c>
      <c r="E1309" s="21">
        <v>127</v>
      </c>
    </row>
    <row r="1310" spans="2:5" x14ac:dyDescent="0.2">
      <c r="B1310" s="21">
        <v>12701</v>
      </c>
      <c r="C1310" s="21">
        <v>12701</v>
      </c>
      <c r="D1310" s="21">
        <v>12702</v>
      </c>
      <c r="E1310" s="21">
        <v>127</v>
      </c>
    </row>
    <row r="1311" spans="2:5" x14ac:dyDescent="0.2">
      <c r="B1311" s="21">
        <v>12702</v>
      </c>
      <c r="C1311" s="21">
        <v>12702</v>
      </c>
      <c r="D1311" s="21">
        <v>12703</v>
      </c>
      <c r="E1311" s="21">
        <v>127</v>
      </c>
    </row>
    <row r="1312" spans="2:5" x14ac:dyDescent="0.2">
      <c r="B1312" s="21">
        <v>12703</v>
      </c>
      <c r="C1312" s="21">
        <v>12703</v>
      </c>
      <c r="D1312" s="21">
        <v>12704</v>
      </c>
      <c r="E1312" s="21">
        <v>127</v>
      </c>
    </row>
    <row r="1313" spans="2:5" x14ac:dyDescent="0.2">
      <c r="B1313" s="21">
        <v>12704</v>
      </c>
      <c r="C1313" s="21">
        <v>12704</v>
      </c>
      <c r="D1313" s="21">
        <v>12705</v>
      </c>
      <c r="E1313" s="21">
        <v>127</v>
      </c>
    </row>
    <row r="1314" spans="2:5" x14ac:dyDescent="0.2">
      <c r="B1314" s="21">
        <v>12705</v>
      </c>
      <c r="C1314" s="21">
        <v>12705</v>
      </c>
      <c r="D1314" s="21">
        <v>12706</v>
      </c>
      <c r="E1314" s="21">
        <v>127</v>
      </c>
    </row>
    <row r="1315" spans="2:5" x14ac:dyDescent="0.2">
      <c r="B1315" s="21">
        <v>12706</v>
      </c>
      <c r="C1315" s="21">
        <v>12706</v>
      </c>
      <c r="D1315" s="21">
        <v>12707</v>
      </c>
      <c r="E1315" s="21">
        <v>127</v>
      </c>
    </row>
    <row r="1316" spans="2:5" x14ac:dyDescent="0.2">
      <c r="B1316" s="21">
        <v>12707</v>
      </c>
      <c r="C1316" s="21">
        <v>12707</v>
      </c>
      <c r="D1316" s="21">
        <v>12708</v>
      </c>
      <c r="E1316" s="21">
        <v>127</v>
      </c>
    </row>
    <row r="1317" spans="2:5" x14ac:dyDescent="0.2">
      <c r="B1317" s="21">
        <v>12708</v>
      </c>
      <c r="C1317" s="21">
        <v>12708</v>
      </c>
      <c r="D1317" s="21">
        <v>12709</v>
      </c>
      <c r="E1317" s="21">
        <v>127</v>
      </c>
    </row>
    <row r="1318" spans="2:5" x14ac:dyDescent="0.2">
      <c r="B1318" s="21">
        <v>12709</v>
      </c>
      <c r="C1318" s="21">
        <v>12709</v>
      </c>
      <c r="D1318" s="21">
        <v>12710</v>
      </c>
      <c r="E1318" s="21">
        <v>127</v>
      </c>
    </row>
    <row r="1319" spans="2:5" x14ac:dyDescent="0.2">
      <c r="B1319" s="21">
        <v>12710</v>
      </c>
      <c r="C1319" s="21">
        <v>12710</v>
      </c>
      <c r="D1319" s="21">
        <v>12711</v>
      </c>
      <c r="E1319" s="21">
        <v>127</v>
      </c>
    </row>
    <row r="1320" spans="2:5" x14ac:dyDescent="0.2">
      <c r="B1320" s="21">
        <v>12711</v>
      </c>
      <c r="C1320" s="21">
        <v>12711</v>
      </c>
      <c r="D1320" s="21">
        <v>12712</v>
      </c>
      <c r="E1320" s="21">
        <v>127</v>
      </c>
    </row>
    <row r="1321" spans="2:5" x14ac:dyDescent="0.2">
      <c r="B1321" s="21">
        <v>12712</v>
      </c>
      <c r="C1321" s="21">
        <v>12712</v>
      </c>
      <c r="D1321" s="21">
        <v>12713</v>
      </c>
      <c r="E1321" s="21">
        <v>127</v>
      </c>
    </row>
    <row r="1322" spans="2:5" x14ac:dyDescent="0.2">
      <c r="B1322" s="21">
        <v>12713</v>
      </c>
      <c r="C1322" s="21">
        <v>12713</v>
      </c>
      <c r="D1322" s="21">
        <v>12714</v>
      </c>
      <c r="E1322" s="21">
        <v>127</v>
      </c>
    </row>
    <row r="1323" spans="2:5" x14ac:dyDescent="0.2">
      <c r="B1323" s="21">
        <v>12714</v>
      </c>
      <c r="C1323" s="21">
        <v>12714</v>
      </c>
      <c r="D1323" s="21">
        <v>12715</v>
      </c>
      <c r="E1323" s="21">
        <v>127</v>
      </c>
    </row>
    <row r="1324" spans="2:5" x14ac:dyDescent="0.2">
      <c r="B1324" s="21">
        <v>12715</v>
      </c>
      <c r="C1324" s="21">
        <v>12715</v>
      </c>
      <c r="D1324" s="21">
        <v>12716</v>
      </c>
      <c r="E1324" s="21">
        <v>127</v>
      </c>
    </row>
    <row r="1325" spans="2:5" x14ac:dyDescent="0.2">
      <c r="B1325" s="21">
        <v>12716</v>
      </c>
      <c r="C1325" s="21">
        <v>12716</v>
      </c>
      <c r="D1325" s="21">
        <v>12717</v>
      </c>
      <c r="E1325" s="21">
        <v>127</v>
      </c>
    </row>
    <row r="1326" spans="2:5" x14ac:dyDescent="0.2">
      <c r="B1326" s="21">
        <v>12717</v>
      </c>
      <c r="C1326" s="21">
        <v>12717</v>
      </c>
      <c r="D1326" s="21">
        <v>12718</v>
      </c>
      <c r="E1326" s="21">
        <v>127</v>
      </c>
    </row>
    <row r="1327" spans="2:5" x14ac:dyDescent="0.2">
      <c r="B1327" s="21">
        <v>12718</v>
      </c>
      <c r="C1327" s="21">
        <v>12718</v>
      </c>
      <c r="D1327" s="21">
        <v>12719</v>
      </c>
      <c r="E1327" s="21">
        <v>127</v>
      </c>
    </row>
    <row r="1328" spans="2:5" x14ac:dyDescent="0.2">
      <c r="B1328" s="21">
        <v>12719</v>
      </c>
      <c r="C1328" s="21">
        <v>12719</v>
      </c>
      <c r="D1328" s="21">
        <v>12720</v>
      </c>
      <c r="E1328" s="21">
        <v>127</v>
      </c>
    </row>
    <row r="1329" spans="2:6" x14ac:dyDescent="0.2">
      <c r="B1329" s="21">
        <v>12720</v>
      </c>
      <c r="C1329" s="21">
        <v>12720</v>
      </c>
      <c r="D1329" s="21">
        <v>12721</v>
      </c>
      <c r="E1329" s="21">
        <v>127</v>
      </c>
    </row>
    <row r="1330" spans="2:6" x14ac:dyDescent="0.2">
      <c r="B1330" s="21">
        <v>12721</v>
      </c>
      <c r="C1330" s="21">
        <v>12721</v>
      </c>
      <c r="D1330" s="21">
        <v>12722</v>
      </c>
      <c r="E1330" s="21">
        <v>127</v>
      </c>
    </row>
    <row r="1331" spans="2:6" x14ac:dyDescent="0.2">
      <c r="B1331" s="21">
        <v>12722</v>
      </c>
      <c r="C1331" s="21">
        <v>12722</v>
      </c>
      <c r="D1331" s="21">
        <v>12723</v>
      </c>
      <c r="E1331" s="21">
        <v>127</v>
      </c>
    </row>
    <row r="1332" spans="2:6" x14ac:dyDescent="0.2">
      <c r="B1332" s="21">
        <v>12723</v>
      </c>
      <c r="C1332" s="21">
        <v>12723</v>
      </c>
      <c r="D1332" s="21">
        <v>12724</v>
      </c>
      <c r="E1332" s="21">
        <v>127</v>
      </c>
    </row>
    <row r="1333" spans="2:6" x14ac:dyDescent="0.2">
      <c r="B1333" s="21">
        <v>12724</v>
      </c>
      <c r="C1333" s="21">
        <v>12724</v>
      </c>
      <c r="D1333" s="21">
        <v>12725</v>
      </c>
      <c r="E1333" s="21">
        <v>127</v>
      </c>
    </row>
    <row r="1334" spans="2:6" x14ac:dyDescent="0.2">
      <c r="B1334" s="21">
        <v>12725</v>
      </c>
      <c r="C1334" s="21">
        <v>12725</v>
      </c>
      <c r="D1334" s="21">
        <v>12726</v>
      </c>
      <c r="E1334" s="21">
        <v>127</v>
      </c>
    </row>
    <row r="1335" spans="2:6" x14ac:dyDescent="0.2">
      <c r="B1335" s="21">
        <v>12726</v>
      </c>
      <c r="C1335" s="21">
        <v>12726</v>
      </c>
      <c r="D1335" s="21">
        <v>12727</v>
      </c>
      <c r="E1335" s="21">
        <v>127</v>
      </c>
    </row>
    <row r="1336" spans="2:6" x14ac:dyDescent="0.2">
      <c r="B1336" s="21">
        <v>12727</v>
      </c>
      <c r="C1336" s="21">
        <v>12727</v>
      </c>
      <c r="D1336" s="21">
        <v>12728</v>
      </c>
      <c r="E1336" s="21">
        <v>127</v>
      </c>
    </row>
    <row r="1337" spans="2:6" x14ac:dyDescent="0.2">
      <c r="B1337" s="21">
        <v>12728</v>
      </c>
      <c r="C1337" s="21">
        <v>12728</v>
      </c>
      <c r="D1337" s="21">
        <v>12729</v>
      </c>
      <c r="E1337" s="21">
        <v>127</v>
      </c>
    </row>
    <row r="1338" spans="2:6" x14ac:dyDescent="0.2">
      <c r="B1338" s="21">
        <v>12729</v>
      </c>
      <c r="C1338" s="21">
        <v>12729</v>
      </c>
      <c r="D1338" s="21">
        <v>12730</v>
      </c>
      <c r="E1338" s="21">
        <v>127</v>
      </c>
    </row>
    <row r="1339" spans="2:6" x14ac:dyDescent="0.2">
      <c r="B1339" s="21" t="s">
        <v>267</v>
      </c>
    </row>
    <row r="1340" spans="2:6" x14ac:dyDescent="0.2">
      <c r="B1340" s="21">
        <v>20100</v>
      </c>
      <c r="C1340" s="21">
        <v>10105</v>
      </c>
      <c r="D1340" s="21">
        <v>10206</v>
      </c>
      <c r="E1340" s="21">
        <v>201</v>
      </c>
      <c r="F1340" s="62" t="s">
        <v>349</v>
      </c>
    </row>
    <row r="1341" spans="2:6" x14ac:dyDescent="0.2">
      <c r="B1341" s="21">
        <v>20101</v>
      </c>
      <c r="C1341" s="21">
        <v>10110</v>
      </c>
      <c r="D1341" s="21">
        <v>10212</v>
      </c>
      <c r="E1341" s="21">
        <v>201</v>
      </c>
      <c r="F1341" s="62" t="s">
        <v>349</v>
      </c>
    </row>
    <row r="1342" spans="2:6" x14ac:dyDescent="0.2">
      <c r="B1342" s="21">
        <v>20102</v>
      </c>
      <c r="C1342" s="21">
        <v>10115</v>
      </c>
      <c r="D1342" s="21">
        <v>10217</v>
      </c>
      <c r="E1342" s="21">
        <v>201</v>
      </c>
      <c r="F1342" s="62" t="s">
        <v>349</v>
      </c>
    </row>
    <row r="1343" spans="2:6" x14ac:dyDescent="0.2">
      <c r="B1343" s="21">
        <v>20103</v>
      </c>
      <c r="C1343" s="21">
        <v>10120</v>
      </c>
      <c r="D1343" s="21">
        <v>10222</v>
      </c>
      <c r="E1343" s="21">
        <v>201</v>
      </c>
      <c r="F1343" s="62" t="s">
        <v>349</v>
      </c>
    </row>
    <row r="1344" spans="2:6" x14ac:dyDescent="0.2">
      <c r="B1344" s="21">
        <v>20104</v>
      </c>
      <c r="C1344" s="21">
        <v>10125</v>
      </c>
      <c r="D1344" s="21">
        <v>10230</v>
      </c>
      <c r="E1344" s="21">
        <v>201</v>
      </c>
      <c r="F1344" s="62" t="s">
        <v>349</v>
      </c>
    </row>
    <row r="1345" spans="2:6" x14ac:dyDescent="0.2">
      <c r="B1345" s="21">
        <v>20105</v>
      </c>
      <c r="C1345" s="21">
        <v>10132</v>
      </c>
      <c r="D1345" s="21">
        <v>10237</v>
      </c>
      <c r="E1345" s="21">
        <v>201</v>
      </c>
      <c r="F1345" s="62" t="s">
        <v>349</v>
      </c>
    </row>
    <row r="1346" spans="2:6" x14ac:dyDescent="0.2">
      <c r="B1346" s="21">
        <v>20106</v>
      </c>
      <c r="C1346" s="21">
        <v>10139</v>
      </c>
      <c r="D1346" s="21">
        <v>10243</v>
      </c>
      <c r="E1346" s="21">
        <v>201</v>
      </c>
      <c r="F1346" s="62" t="s">
        <v>349</v>
      </c>
    </row>
    <row r="1347" spans="2:6" x14ac:dyDescent="0.2">
      <c r="B1347" s="21">
        <v>20107</v>
      </c>
      <c r="C1347" s="21">
        <v>10142</v>
      </c>
      <c r="D1347" s="21">
        <v>10247</v>
      </c>
      <c r="E1347" s="21">
        <v>201</v>
      </c>
      <c r="F1347" s="62" t="s">
        <v>349</v>
      </c>
    </row>
    <row r="1348" spans="2:6" x14ac:dyDescent="0.2">
      <c r="B1348" s="21" t="s">
        <v>268</v>
      </c>
      <c r="F1348" s="62"/>
    </row>
    <row r="1349" spans="2:6" x14ac:dyDescent="0.2">
      <c r="B1349" s="21">
        <v>20200</v>
      </c>
      <c r="C1349" s="21">
        <v>10204</v>
      </c>
      <c r="D1349" s="21">
        <v>10304</v>
      </c>
      <c r="E1349" s="21">
        <v>202</v>
      </c>
      <c r="F1349" s="62" t="s">
        <v>349</v>
      </c>
    </row>
    <row r="1350" spans="2:6" x14ac:dyDescent="0.2">
      <c r="B1350" s="21">
        <v>20201</v>
      </c>
      <c r="C1350" s="21">
        <v>10209</v>
      </c>
      <c r="D1350" s="21">
        <v>10310</v>
      </c>
      <c r="E1350" s="21">
        <v>202</v>
      </c>
      <c r="F1350" s="62" t="s">
        <v>349</v>
      </c>
    </row>
    <row r="1351" spans="2:6" x14ac:dyDescent="0.2">
      <c r="B1351" s="21">
        <v>20202</v>
      </c>
      <c r="C1351" s="21">
        <v>10214</v>
      </c>
      <c r="D1351" s="21">
        <v>10315</v>
      </c>
      <c r="E1351" s="21">
        <v>202</v>
      </c>
      <c r="F1351" s="62" t="s">
        <v>349</v>
      </c>
    </row>
    <row r="1352" spans="2:6" x14ac:dyDescent="0.2">
      <c r="B1352" s="21">
        <v>20203</v>
      </c>
      <c r="C1352" s="21">
        <v>10220</v>
      </c>
      <c r="D1352" s="21">
        <v>10321</v>
      </c>
      <c r="E1352" s="21">
        <v>202</v>
      </c>
      <c r="F1352" s="62" t="s">
        <v>349</v>
      </c>
    </row>
    <row r="1353" spans="2:6" x14ac:dyDescent="0.2">
      <c r="B1353" s="21">
        <v>20204</v>
      </c>
      <c r="C1353" s="21">
        <v>10227</v>
      </c>
      <c r="D1353" s="21">
        <v>10329</v>
      </c>
      <c r="E1353" s="21">
        <v>202</v>
      </c>
      <c r="F1353" s="62" t="s">
        <v>349</v>
      </c>
    </row>
    <row r="1354" spans="2:6" x14ac:dyDescent="0.2">
      <c r="B1354" s="21">
        <v>20205</v>
      </c>
      <c r="C1354" s="21">
        <v>10234</v>
      </c>
      <c r="D1354" s="21">
        <v>10337</v>
      </c>
      <c r="E1354" s="21">
        <v>202</v>
      </c>
      <c r="F1354" s="62" t="s">
        <v>349</v>
      </c>
    </row>
    <row r="1355" spans="2:6" x14ac:dyDescent="0.2">
      <c r="B1355" s="21">
        <v>20206</v>
      </c>
      <c r="C1355" s="21">
        <v>10242</v>
      </c>
      <c r="D1355" s="21">
        <v>10346</v>
      </c>
      <c r="E1355" s="21">
        <v>202</v>
      </c>
      <c r="F1355" s="62" t="s">
        <v>349</v>
      </c>
    </row>
    <row r="1356" spans="2:6" x14ac:dyDescent="0.2">
      <c r="B1356" s="21">
        <v>20207</v>
      </c>
      <c r="C1356" s="21">
        <v>10246</v>
      </c>
      <c r="D1356" s="21">
        <v>10350</v>
      </c>
      <c r="E1356" s="21">
        <v>202</v>
      </c>
      <c r="F1356" s="62" t="s">
        <v>349</v>
      </c>
    </row>
    <row r="1357" spans="2:6" x14ac:dyDescent="0.2">
      <c r="B1357" s="21" t="s">
        <v>269</v>
      </c>
      <c r="F1357" s="62"/>
    </row>
    <row r="1358" spans="2:6" x14ac:dyDescent="0.2">
      <c r="B1358" s="21">
        <v>20300</v>
      </c>
      <c r="C1358" s="21">
        <v>10306</v>
      </c>
      <c r="D1358" s="21">
        <v>10406</v>
      </c>
      <c r="E1358" s="21">
        <v>203</v>
      </c>
      <c r="F1358" s="62" t="s">
        <v>349</v>
      </c>
    </row>
    <row r="1359" spans="2:6" x14ac:dyDescent="0.2">
      <c r="B1359" s="21">
        <v>20301</v>
      </c>
      <c r="C1359" s="21">
        <v>10312</v>
      </c>
      <c r="D1359" s="21">
        <v>10412</v>
      </c>
      <c r="E1359" s="21">
        <v>203</v>
      </c>
      <c r="F1359" s="62" t="s">
        <v>349</v>
      </c>
    </row>
    <row r="1360" spans="2:6" x14ac:dyDescent="0.2">
      <c r="B1360" s="21">
        <v>20302</v>
      </c>
      <c r="C1360" s="21">
        <v>10318</v>
      </c>
      <c r="D1360" s="21">
        <v>10419</v>
      </c>
      <c r="E1360" s="21">
        <v>203</v>
      </c>
      <c r="F1360" s="62" t="s">
        <v>349</v>
      </c>
    </row>
    <row r="1361" spans="2:6" x14ac:dyDescent="0.2">
      <c r="B1361" s="21">
        <v>20303</v>
      </c>
      <c r="C1361" s="21">
        <v>10324</v>
      </c>
      <c r="D1361" s="21">
        <v>10427</v>
      </c>
      <c r="E1361" s="21">
        <v>203</v>
      </c>
      <c r="F1361" s="62" t="s">
        <v>349</v>
      </c>
    </row>
    <row r="1362" spans="2:6" x14ac:dyDescent="0.2">
      <c r="B1362" s="21">
        <v>20304</v>
      </c>
      <c r="C1362" s="21">
        <v>10333</v>
      </c>
      <c r="D1362" s="21">
        <v>10436</v>
      </c>
      <c r="E1362" s="21">
        <v>203</v>
      </c>
      <c r="F1362" s="62" t="s">
        <v>349</v>
      </c>
    </row>
    <row r="1363" spans="2:6" x14ac:dyDescent="0.2">
      <c r="B1363" s="21">
        <v>20305</v>
      </c>
      <c r="C1363" s="21">
        <v>10339</v>
      </c>
      <c r="D1363" s="21">
        <v>10443</v>
      </c>
      <c r="E1363" s="21">
        <v>203</v>
      </c>
      <c r="F1363" s="62" t="s">
        <v>349</v>
      </c>
    </row>
    <row r="1364" spans="2:6" x14ac:dyDescent="0.2">
      <c r="B1364" s="21">
        <v>20306</v>
      </c>
      <c r="C1364" s="21">
        <v>10344</v>
      </c>
      <c r="D1364" s="21">
        <v>10448</v>
      </c>
      <c r="E1364" s="21">
        <v>203</v>
      </c>
      <c r="F1364" s="62" t="s">
        <v>349</v>
      </c>
    </row>
    <row r="1365" spans="2:6" x14ac:dyDescent="0.2">
      <c r="B1365" s="21">
        <v>20307</v>
      </c>
      <c r="C1365" s="21">
        <v>10352</v>
      </c>
      <c r="D1365" s="21">
        <v>10455</v>
      </c>
      <c r="E1365" s="21">
        <v>203</v>
      </c>
      <c r="F1365" s="62" t="s">
        <v>349</v>
      </c>
    </row>
    <row r="1366" spans="2:6" x14ac:dyDescent="0.2">
      <c r="B1366" s="21" t="s">
        <v>270</v>
      </c>
      <c r="F1366" s="62"/>
    </row>
    <row r="1367" spans="2:6" x14ac:dyDescent="0.2">
      <c r="B1367" s="21">
        <v>20400</v>
      </c>
      <c r="C1367" s="21">
        <v>10404</v>
      </c>
      <c r="D1367" s="21">
        <v>10504</v>
      </c>
      <c r="E1367" s="21">
        <v>204</v>
      </c>
      <c r="F1367" s="62" t="s">
        <v>349</v>
      </c>
    </row>
    <row r="1368" spans="2:6" x14ac:dyDescent="0.2">
      <c r="B1368" s="21">
        <v>20401</v>
      </c>
      <c r="C1368" s="21">
        <v>10409</v>
      </c>
      <c r="D1368" s="21">
        <v>10509</v>
      </c>
      <c r="E1368" s="21">
        <v>204</v>
      </c>
      <c r="F1368" s="62" t="s">
        <v>349</v>
      </c>
    </row>
    <row r="1369" spans="2:6" x14ac:dyDescent="0.2">
      <c r="B1369" s="21">
        <v>20402</v>
      </c>
      <c r="C1369" s="21">
        <v>10414</v>
      </c>
      <c r="D1369" s="21">
        <v>10514</v>
      </c>
      <c r="E1369" s="21">
        <v>204</v>
      </c>
      <c r="F1369" s="62" t="s">
        <v>349</v>
      </c>
    </row>
    <row r="1370" spans="2:6" x14ac:dyDescent="0.2">
      <c r="B1370" s="21">
        <v>20403</v>
      </c>
      <c r="C1370" s="21">
        <v>10422</v>
      </c>
      <c r="D1370" s="21">
        <v>10521</v>
      </c>
      <c r="E1370" s="21">
        <v>204</v>
      </c>
      <c r="F1370" s="62" t="s">
        <v>349</v>
      </c>
    </row>
    <row r="1371" spans="2:6" x14ac:dyDescent="0.2">
      <c r="B1371" s="21">
        <v>20404</v>
      </c>
      <c r="C1371" s="21">
        <v>10433</v>
      </c>
      <c r="D1371" s="21">
        <v>10532</v>
      </c>
      <c r="E1371" s="21">
        <v>204</v>
      </c>
      <c r="F1371" s="62" t="s">
        <v>349</v>
      </c>
    </row>
    <row r="1372" spans="2:6" x14ac:dyDescent="0.2">
      <c r="B1372" s="21">
        <v>20405</v>
      </c>
      <c r="C1372" s="21">
        <v>10441</v>
      </c>
      <c r="D1372" s="21">
        <v>10539</v>
      </c>
      <c r="E1372" s="21">
        <v>204</v>
      </c>
      <c r="F1372" s="62" t="s">
        <v>349</v>
      </c>
    </row>
    <row r="1373" spans="2:6" x14ac:dyDescent="0.2">
      <c r="B1373" s="21">
        <v>20406</v>
      </c>
      <c r="C1373" s="21">
        <v>10447</v>
      </c>
      <c r="D1373" s="21">
        <v>10545</v>
      </c>
      <c r="E1373" s="21">
        <v>204</v>
      </c>
      <c r="F1373" s="62" t="s">
        <v>349</v>
      </c>
    </row>
    <row r="1374" spans="2:6" x14ac:dyDescent="0.2">
      <c r="B1374" s="21">
        <v>20407</v>
      </c>
      <c r="C1374" s="21">
        <v>10453</v>
      </c>
      <c r="D1374" s="21">
        <v>10551</v>
      </c>
      <c r="E1374" s="21">
        <v>204</v>
      </c>
      <c r="F1374" s="62" t="s">
        <v>349</v>
      </c>
    </row>
    <row r="1375" spans="2:6" x14ac:dyDescent="0.2">
      <c r="B1375" s="21" t="s">
        <v>271</v>
      </c>
      <c r="F1375" s="62"/>
    </row>
    <row r="1376" spans="2:6" x14ac:dyDescent="0.2">
      <c r="B1376" s="21">
        <v>20500</v>
      </c>
      <c r="C1376" s="21">
        <v>10506</v>
      </c>
      <c r="D1376" s="21">
        <v>10606</v>
      </c>
      <c r="E1376" s="21">
        <v>205</v>
      </c>
      <c r="F1376" s="62" t="s">
        <v>349</v>
      </c>
    </row>
    <row r="1377" spans="2:6" x14ac:dyDescent="0.2">
      <c r="B1377" s="21">
        <v>20501</v>
      </c>
      <c r="C1377" s="21">
        <v>10511</v>
      </c>
      <c r="D1377" s="21">
        <v>10611</v>
      </c>
      <c r="E1377" s="21">
        <v>205</v>
      </c>
      <c r="F1377" s="62" t="s">
        <v>349</v>
      </c>
    </row>
    <row r="1378" spans="2:6" x14ac:dyDescent="0.2">
      <c r="B1378" s="21">
        <v>20502</v>
      </c>
      <c r="C1378" s="21">
        <v>10517</v>
      </c>
      <c r="D1378" s="21">
        <v>10616</v>
      </c>
      <c r="E1378" s="21">
        <v>205</v>
      </c>
      <c r="F1378" s="62" t="s">
        <v>349</v>
      </c>
    </row>
    <row r="1379" spans="2:6" x14ac:dyDescent="0.2">
      <c r="B1379" s="21">
        <v>20503</v>
      </c>
      <c r="C1379" s="21">
        <v>10524</v>
      </c>
      <c r="D1379" s="21">
        <v>10624</v>
      </c>
      <c r="E1379" s="21">
        <v>205</v>
      </c>
      <c r="F1379" s="62" t="s">
        <v>349</v>
      </c>
    </row>
    <row r="1380" spans="2:6" x14ac:dyDescent="0.2">
      <c r="B1380" s="21">
        <v>20504</v>
      </c>
      <c r="C1380" s="21">
        <v>10530</v>
      </c>
      <c r="D1380" s="21">
        <v>10632</v>
      </c>
      <c r="E1380" s="21">
        <v>205</v>
      </c>
      <c r="F1380" s="62" t="s">
        <v>349</v>
      </c>
    </row>
    <row r="1381" spans="2:6" x14ac:dyDescent="0.2">
      <c r="B1381" s="21">
        <v>20505</v>
      </c>
      <c r="C1381" s="21">
        <v>10537</v>
      </c>
      <c r="D1381" s="21">
        <v>10639</v>
      </c>
      <c r="E1381" s="21">
        <v>205</v>
      </c>
      <c r="F1381" s="62" t="s">
        <v>349</v>
      </c>
    </row>
    <row r="1382" spans="2:6" x14ac:dyDescent="0.2">
      <c r="B1382" s="21">
        <v>20506</v>
      </c>
      <c r="C1382" s="21">
        <v>10543</v>
      </c>
      <c r="D1382" s="21">
        <v>10646</v>
      </c>
      <c r="E1382" s="21">
        <v>205</v>
      </c>
      <c r="F1382" s="62" t="s">
        <v>349</v>
      </c>
    </row>
    <row r="1383" spans="2:6" x14ac:dyDescent="0.2">
      <c r="B1383" s="21">
        <v>20507</v>
      </c>
      <c r="C1383" s="21">
        <v>10549</v>
      </c>
      <c r="D1383" s="21">
        <v>10652</v>
      </c>
      <c r="E1383" s="21">
        <v>205</v>
      </c>
      <c r="F1383" s="62" t="s">
        <v>349</v>
      </c>
    </row>
    <row r="1384" spans="2:6" x14ac:dyDescent="0.2">
      <c r="B1384" s="21">
        <v>20508</v>
      </c>
      <c r="C1384" s="21">
        <v>10553</v>
      </c>
      <c r="D1384" s="21">
        <v>10657</v>
      </c>
      <c r="E1384" s="21">
        <v>205</v>
      </c>
      <c r="F1384" s="62" t="s">
        <v>349</v>
      </c>
    </row>
    <row r="1385" spans="2:6" x14ac:dyDescent="0.2">
      <c r="B1385" s="21" t="s">
        <v>272</v>
      </c>
      <c r="F1385" s="62"/>
    </row>
    <row r="1386" spans="2:6" x14ac:dyDescent="0.2">
      <c r="B1386" s="21">
        <v>20600</v>
      </c>
      <c r="C1386" s="21">
        <v>10607</v>
      </c>
      <c r="D1386" s="21">
        <v>10707</v>
      </c>
      <c r="E1386" s="21">
        <v>206</v>
      </c>
      <c r="F1386" s="62" t="s">
        <v>349</v>
      </c>
    </row>
    <row r="1387" spans="2:6" x14ac:dyDescent="0.2">
      <c r="B1387" s="21">
        <v>20601</v>
      </c>
      <c r="C1387" s="21">
        <v>10614</v>
      </c>
      <c r="D1387" s="21">
        <v>10713</v>
      </c>
      <c r="E1387" s="21">
        <v>206</v>
      </c>
      <c r="F1387" s="62" t="s">
        <v>349</v>
      </c>
    </row>
    <row r="1388" spans="2:6" x14ac:dyDescent="0.2">
      <c r="B1388" s="21">
        <v>20602</v>
      </c>
      <c r="C1388" s="21">
        <v>10621</v>
      </c>
      <c r="D1388" s="21">
        <v>10721</v>
      </c>
      <c r="E1388" s="21">
        <v>206</v>
      </c>
      <c r="F1388" s="62" t="s">
        <v>349</v>
      </c>
    </row>
    <row r="1389" spans="2:6" x14ac:dyDescent="0.2">
      <c r="B1389" s="21">
        <v>20603</v>
      </c>
      <c r="C1389" s="21">
        <v>10628</v>
      </c>
      <c r="D1389" s="21">
        <v>10728</v>
      </c>
      <c r="E1389" s="21">
        <v>206</v>
      </c>
      <c r="F1389" s="62" t="s">
        <v>349</v>
      </c>
    </row>
    <row r="1390" spans="2:6" x14ac:dyDescent="0.2">
      <c r="B1390" s="21">
        <v>20604</v>
      </c>
      <c r="C1390" s="21">
        <v>10636</v>
      </c>
      <c r="D1390" s="21">
        <v>10736</v>
      </c>
      <c r="E1390" s="21">
        <v>206</v>
      </c>
      <c r="F1390" s="62" t="s">
        <v>349</v>
      </c>
    </row>
    <row r="1391" spans="2:6" x14ac:dyDescent="0.2">
      <c r="B1391" s="21">
        <v>20605</v>
      </c>
      <c r="C1391" s="21">
        <v>10644</v>
      </c>
      <c r="D1391" s="21">
        <v>10744</v>
      </c>
      <c r="E1391" s="21">
        <v>206</v>
      </c>
      <c r="F1391" s="62" t="s">
        <v>349</v>
      </c>
    </row>
    <row r="1392" spans="2:6" x14ac:dyDescent="0.2">
      <c r="B1392" s="21">
        <v>20606</v>
      </c>
      <c r="C1392" s="21">
        <v>10649</v>
      </c>
      <c r="D1392" s="21">
        <v>10749</v>
      </c>
      <c r="E1392" s="21">
        <v>206</v>
      </c>
      <c r="F1392" s="62" t="s">
        <v>349</v>
      </c>
    </row>
    <row r="1393" spans="2:6" x14ac:dyDescent="0.2">
      <c r="B1393" s="21">
        <v>20607</v>
      </c>
      <c r="C1393" s="21">
        <v>10655</v>
      </c>
      <c r="D1393" s="21">
        <v>10755</v>
      </c>
      <c r="E1393" s="21">
        <v>206</v>
      </c>
      <c r="F1393" s="62" t="s">
        <v>349</v>
      </c>
    </row>
    <row r="1394" spans="2:6" x14ac:dyDescent="0.2">
      <c r="B1394" s="21" t="s">
        <v>273</v>
      </c>
      <c r="F1394" s="62"/>
    </row>
    <row r="1395" spans="2:6" x14ac:dyDescent="0.2">
      <c r="B1395" s="21">
        <v>20700</v>
      </c>
      <c r="C1395" s="21">
        <v>10704</v>
      </c>
      <c r="D1395" s="21">
        <v>10804</v>
      </c>
      <c r="E1395" s="21">
        <v>207</v>
      </c>
      <c r="F1395" s="62" t="s">
        <v>349</v>
      </c>
    </row>
    <row r="1396" spans="2:6" x14ac:dyDescent="0.2">
      <c r="B1396" s="21">
        <v>20701</v>
      </c>
      <c r="C1396" s="21">
        <v>10710</v>
      </c>
      <c r="D1396" s="21">
        <v>10810</v>
      </c>
      <c r="E1396" s="21">
        <v>207</v>
      </c>
      <c r="F1396" s="62" t="s">
        <v>349</v>
      </c>
    </row>
    <row r="1397" spans="2:6" x14ac:dyDescent="0.2">
      <c r="B1397" s="21">
        <v>20702</v>
      </c>
      <c r="C1397" s="21">
        <v>10717</v>
      </c>
      <c r="D1397" s="21">
        <v>10818</v>
      </c>
      <c r="E1397" s="21">
        <v>207</v>
      </c>
      <c r="F1397" s="62" t="s">
        <v>349</v>
      </c>
    </row>
    <row r="1398" spans="2:6" x14ac:dyDescent="0.2">
      <c r="B1398" s="21">
        <v>20703</v>
      </c>
      <c r="C1398" s="21">
        <v>10724</v>
      </c>
      <c r="D1398" s="21">
        <v>10824</v>
      </c>
      <c r="E1398" s="21">
        <v>207</v>
      </c>
      <c r="F1398" s="62" t="s">
        <v>349</v>
      </c>
    </row>
    <row r="1399" spans="2:6" x14ac:dyDescent="0.2">
      <c r="B1399" s="21">
        <v>20704</v>
      </c>
      <c r="C1399" s="21">
        <v>10732</v>
      </c>
      <c r="D1399" s="21">
        <v>10832</v>
      </c>
      <c r="E1399" s="21">
        <v>207</v>
      </c>
      <c r="F1399" s="62" t="s">
        <v>349</v>
      </c>
    </row>
    <row r="1400" spans="2:6" x14ac:dyDescent="0.2">
      <c r="B1400" s="21">
        <v>20705</v>
      </c>
      <c r="C1400" s="21">
        <v>10739</v>
      </c>
      <c r="D1400" s="21">
        <v>10840</v>
      </c>
      <c r="E1400" s="21">
        <v>207</v>
      </c>
      <c r="F1400" s="62" t="s">
        <v>349</v>
      </c>
    </row>
    <row r="1401" spans="2:6" x14ac:dyDescent="0.2">
      <c r="B1401" s="21">
        <v>20706</v>
      </c>
      <c r="C1401" s="21">
        <v>10746</v>
      </c>
      <c r="D1401" s="21">
        <v>10847</v>
      </c>
      <c r="E1401" s="21">
        <v>207</v>
      </c>
      <c r="F1401" s="62" t="s">
        <v>349</v>
      </c>
    </row>
    <row r="1402" spans="2:6" x14ac:dyDescent="0.2">
      <c r="B1402" s="21">
        <v>20707</v>
      </c>
      <c r="C1402" s="21">
        <v>10751</v>
      </c>
      <c r="D1402" s="21">
        <v>10852</v>
      </c>
      <c r="E1402" s="21">
        <v>207</v>
      </c>
      <c r="F1402" s="62" t="s">
        <v>349</v>
      </c>
    </row>
    <row r="1403" spans="2:6" x14ac:dyDescent="0.2">
      <c r="B1403" s="21">
        <v>20708</v>
      </c>
      <c r="C1403" s="21">
        <v>10757</v>
      </c>
      <c r="D1403" s="21">
        <v>10858</v>
      </c>
      <c r="E1403" s="21">
        <v>207</v>
      </c>
      <c r="F1403" s="62" t="s">
        <v>349</v>
      </c>
    </row>
    <row r="1404" spans="2:6" x14ac:dyDescent="0.2">
      <c r="B1404" s="21" t="s">
        <v>274</v>
      </c>
      <c r="F1404" s="62"/>
    </row>
    <row r="1405" spans="2:6" x14ac:dyDescent="0.2">
      <c r="B1405" s="21">
        <v>20800</v>
      </c>
      <c r="C1405" s="21">
        <v>10807</v>
      </c>
      <c r="D1405" s="21">
        <v>10907</v>
      </c>
      <c r="E1405" s="21">
        <v>208</v>
      </c>
      <c r="F1405" s="62" t="s">
        <v>349</v>
      </c>
    </row>
    <row r="1406" spans="2:6" x14ac:dyDescent="0.2">
      <c r="B1406" s="21">
        <v>20801</v>
      </c>
      <c r="C1406" s="21">
        <v>10814</v>
      </c>
      <c r="D1406" s="21">
        <v>10913</v>
      </c>
      <c r="E1406" s="21">
        <v>208</v>
      </c>
      <c r="F1406" s="62" t="s">
        <v>349</v>
      </c>
    </row>
    <row r="1407" spans="2:6" x14ac:dyDescent="0.2">
      <c r="B1407" s="21">
        <v>20802</v>
      </c>
      <c r="C1407" s="21">
        <v>10821</v>
      </c>
      <c r="D1407" s="21">
        <v>10920</v>
      </c>
      <c r="E1407" s="21">
        <v>208</v>
      </c>
      <c r="F1407" s="62" t="s">
        <v>349</v>
      </c>
    </row>
    <row r="1408" spans="2:6" x14ac:dyDescent="0.2">
      <c r="B1408" s="21">
        <v>20803</v>
      </c>
      <c r="C1408" s="21">
        <v>10827</v>
      </c>
      <c r="D1408" s="21">
        <v>10927</v>
      </c>
      <c r="E1408" s="21">
        <v>208</v>
      </c>
      <c r="F1408" s="62" t="s">
        <v>349</v>
      </c>
    </row>
    <row r="1409" spans="2:6" x14ac:dyDescent="0.2">
      <c r="B1409" s="21">
        <v>20804</v>
      </c>
      <c r="C1409" s="21">
        <v>10835</v>
      </c>
      <c r="D1409" s="21">
        <v>10934</v>
      </c>
      <c r="E1409" s="21">
        <v>208</v>
      </c>
      <c r="F1409" s="62" t="s">
        <v>349</v>
      </c>
    </row>
    <row r="1410" spans="2:6" x14ac:dyDescent="0.2">
      <c r="B1410" s="21">
        <v>20805</v>
      </c>
      <c r="C1410" s="21">
        <v>10843</v>
      </c>
      <c r="D1410" s="21">
        <v>10941</v>
      </c>
      <c r="E1410" s="21">
        <v>208</v>
      </c>
      <c r="F1410" s="62" t="s">
        <v>349</v>
      </c>
    </row>
    <row r="1411" spans="2:6" x14ac:dyDescent="0.2">
      <c r="B1411" s="21">
        <v>20806</v>
      </c>
      <c r="C1411" s="21">
        <v>10849</v>
      </c>
      <c r="D1411" s="21">
        <v>10948</v>
      </c>
      <c r="E1411" s="21">
        <v>208</v>
      </c>
      <c r="F1411" s="62" t="s">
        <v>349</v>
      </c>
    </row>
    <row r="1412" spans="2:6" x14ac:dyDescent="0.2">
      <c r="B1412" s="21">
        <v>20807</v>
      </c>
      <c r="C1412" s="21">
        <v>10855</v>
      </c>
      <c r="D1412" s="21">
        <v>10954</v>
      </c>
      <c r="E1412" s="21">
        <v>208</v>
      </c>
      <c r="F1412" s="62" t="s">
        <v>349</v>
      </c>
    </row>
    <row r="1413" spans="2:6" x14ac:dyDescent="0.2">
      <c r="B1413" s="21" t="s">
        <v>275</v>
      </c>
      <c r="F1413" s="62"/>
    </row>
    <row r="1414" spans="2:6" x14ac:dyDescent="0.2">
      <c r="B1414" s="21">
        <v>20900</v>
      </c>
      <c r="C1414" s="21">
        <v>10905</v>
      </c>
      <c r="D1414" s="21">
        <v>11006</v>
      </c>
      <c r="E1414" s="21">
        <v>209</v>
      </c>
      <c r="F1414" s="62" t="s">
        <v>349</v>
      </c>
    </row>
    <row r="1415" spans="2:6" x14ac:dyDescent="0.2">
      <c r="B1415" s="21">
        <v>20901</v>
      </c>
      <c r="C1415" s="21">
        <v>10911</v>
      </c>
      <c r="D1415" s="21">
        <v>11012</v>
      </c>
      <c r="E1415" s="21">
        <v>209</v>
      </c>
      <c r="F1415" s="62" t="s">
        <v>349</v>
      </c>
    </row>
    <row r="1416" spans="2:6" x14ac:dyDescent="0.2">
      <c r="B1416" s="21">
        <v>20902</v>
      </c>
      <c r="C1416" s="21">
        <v>10915</v>
      </c>
      <c r="D1416" s="21">
        <v>11016</v>
      </c>
      <c r="E1416" s="21">
        <v>209</v>
      </c>
      <c r="F1416" s="62" t="s">
        <v>349</v>
      </c>
    </row>
    <row r="1417" spans="2:6" x14ac:dyDescent="0.2">
      <c r="B1417" s="21">
        <v>20903</v>
      </c>
      <c r="C1417" s="21">
        <v>10922</v>
      </c>
      <c r="D1417" s="21">
        <v>11022</v>
      </c>
      <c r="E1417" s="21">
        <v>209</v>
      </c>
      <c r="F1417" s="62" t="s">
        <v>349</v>
      </c>
    </row>
    <row r="1418" spans="2:6" x14ac:dyDescent="0.2">
      <c r="B1418" s="21">
        <v>20904</v>
      </c>
      <c r="C1418" s="21">
        <v>10931</v>
      </c>
      <c r="D1418" s="21">
        <v>11030</v>
      </c>
      <c r="E1418" s="21">
        <v>209</v>
      </c>
      <c r="F1418" s="62" t="s">
        <v>349</v>
      </c>
    </row>
    <row r="1419" spans="2:6" x14ac:dyDescent="0.2">
      <c r="B1419" s="21">
        <v>20905</v>
      </c>
      <c r="C1419" s="21">
        <v>10936</v>
      </c>
      <c r="D1419" s="21">
        <v>11036</v>
      </c>
      <c r="E1419" s="21">
        <v>209</v>
      </c>
      <c r="F1419" s="62" t="s">
        <v>349</v>
      </c>
    </row>
    <row r="1420" spans="2:6" x14ac:dyDescent="0.2">
      <c r="B1420" s="21">
        <v>20906</v>
      </c>
      <c r="C1420" s="21">
        <v>10945</v>
      </c>
      <c r="D1420" s="21">
        <v>11044</v>
      </c>
      <c r="E1420" s="21">
        <v>209</v>
      </c>
      <c r="F1420" s="62" t="s">
        <v>349</v>
      </c>
    </row>
    <row r="1421" spans="2:6" x14ac:dyDescent="0.2">
      <c r="B1421" s="21">
        <v>20907</v>
      </c>
      <c r="C1421" s="21">
        <v>10951</v>
      </c>
      <c r="D1421" s="21">
        <v>11051</v>
      </c>
      <c r="E1421" s="21">
        <v>209</v>
      </c>
      <c r="F1421" s="62" t="s">
        <v>349</v>
      </c>
    </row>
    <row r="1422" spans="2:6" x14ac:dyDescent="0.2">
      <c r="B1422" s="21">
        <v>20908</v>
      </c>
      <c r="C1422" s="21">
        <v>10956</v>
      </c>
      <c r="D1422" s="21">
        <v>11057</v>
      </c>
      <c r="E1422" s="21">
        <v>209</v>
      </c>
      <c r="F1422" s="62" t="s">
        <v>349</v>
      </c>
    </row>
    <row r="1423" spans="2:6" x14ac:dyDescent="0.2">
      <c r="B1423" s="21" t="s">
        <v>276</v>
      </c>
      <c r="F1423" s="62"/>
    </row>
    <row r="1424" spans="2:6" x14ac:dyDescent="0.2">
      <c r="B1424" s="21">
        <v>21000</v>
      </c>
      <c r="C1424" s="21">
        <v>11005</v>
      </c>
      <c r="D1424" s="21">
        <v>11103</v>
      </c>
      <c r="E1424" s="21">
        <v>210</v>
      </c>
      <c r="F1424" s="62" t="s">
        <v>349</v>
      </c>
    </row>
    <row r="1425" spans="2:6" x14ac:dyDescent="0.2">
      <c r="B1425" s="21">
        <v>21001</v>
      </c>
      <c r="C1425" s="21">
        <v>11010</v>
      </c>
      <c r="D1425" s="21">
        <v>11109</v>
      </c>
      <c r="E1425" s="21">
        <v>210</v>
      </c>
      <c r="F1425" s="62" t="s">
        <v>349</v>
      </c>
    </row>
    <row r="1426" spans="2:6" x14ac:dyDescent="0.2">
      <c r="B1426" s="21">
        <v>21002</v>
      </c>
      <c r="C1426" s="21">
        <v>11019</v>
      </c>
      <c r="D1426" s="21">
        <v>11117</v>
      </c>
      <c r="E1426" s="21">
        <v>210</v>
      </c>
      <c r="F1426" s="62" t="s">
        <v>349</v>
      </c>
    </row>
    <row r="1427" spans="2:6" x14ac:dyDescent="0.2">
      <c r="B1427" s="21">
        <v>21003</v>
      </c>
      <c r="C1427" s="21">
        <v>11026</v>
      </c>
      <c r="D1427" s="21">
        <v>11125</v>
      </c>
      <c r="E1427" s="21">
        <v>210</v>
      </c>
      <c r="F1427" s="62" t="s">
        <v>349</v>
      </c>
    </row>
    <row r="1428" spans="2:6" x14ac:dyDescent="0.2">
      <c r="B1428" s="21">
        <v>21004</v>
      </c>
      <c r="C1428" s="21">
        <v>11033</v>
      </c>
      <c r="D1428" s="21">
        <v>11133</v>
      </c>
      <c r="E1428" s="21">
        <v>210</v>
      </c>
      <c r="F1428" s="62" t="s">
        <v>349</v>
      </c>
    </row>
    <row r="1429" spans="2:6" x14ac:dyDescent="0.2">
      <c r="B1429" s="21">
        <v>21005</v>
      </c>
      <c r="C1429" s="21">
        <v>11041</v>
      </c>
      <c r="D1429" s="21">
        <v>11141</v>
      </c>
      <c r="E1429" s="21">
        <v>210</v>
      </c>
      <c r="F1429" s="62" t="s">
        <v>349</v>
      </c>
    </row>
    <row r="1430" spans="2:6" x14ac:dyDescent="0.2">
      <c r="B1430" s="21">
        <v>21006</v>
      </c>
      <c r="C1430" s="21">
        <v>11049</v>
      </c>
      <c r="D1430" s="21">
        <v>11149</v>
      </c>
      <c r="E1430" s="21">
        <v>210</v>
      </c>
      <c r="F1430" s="62" t="s">
        <v>349</v>
      </c>
    </row>
    <row r="1431" spans="2:6" x14ac:dyDescent="0.2">
      <c r="B1431" s="21">
        <v>21007</v>
      </c>
      <c r="C1431" s="21">
        <v>11056</v>
      </c>
      <c r="D1431" s="21">
        <v>11155</v>
      </c>
      <c r="E1431" s="21">
        <v>210</v>
      </c>
      <c r="F1431" s="62" t="s">
        <v>349</v>
      </c>
    </row>
    <row r="1432" spans="2:6" x14ac:dyDescent="0.2">
      <c r="B1432" s="21" t="s">
        <v>277</v>
      </c>
      <c r="F1432" s="62"/>
    </row>
    <row r="1433" spans="2:6" x14ac:dyDescent="0.2">
      <c r="B1433" s="21">
        <v>21100</v>
      </c>
      <c r="C1433" s="21">
        <v>11105</v>
      </c>
      <c r="D1433" s="21">
        <v>11204</v>
      </c>
      <c r="E1433" s="21">
        <v>211</v>
      </c>
      <c r="F1433" s="62" t="s">
        <v>349</v>
      </c>
    </row>
    <row r="1434" spans="2:6" x14ac:dyDescent="0.2">
      <c r="B1434" s="21">
        <v>21101</v>
      </c>
      <c r="C1434" s="21">
        <v>11111</v>
      </c>
      <c r="D1434" s="21">
        <v>11210</v>
      </c>
      <c r="E1434" s="21">
        <v>211</v>
      </c>
      <c r="F1434" s="62" t="s">
        <v>349</v>
      </c>
    </row>
    <row r="1435" spans="2:6" x14ac:dyDescent="0.2">
      <c r="B1435" s="21">
        <v>21102</v>
      </c>
      <c r="C1435" s="21">
        <v>11119</v>
      </c>
      <c r="D1435" s="21">
        <v>11217</v>
      </c>
      <c r="E1435" s="21">
        <v>211</v>
      </c>
      <c r="F1435" s="62" t="s">
        <v>349</v>
      </c>
    </row>
    <row r="1436" spans="2:6" x14ac:dyDescent="0.2">
      <c r="B1436" s="21">
        <v>21103</v>
      </c>
      <c r="C1436" s="21">
        <v>11127</v>
      </c>
      <c r="D1436" s="21">
        <v>11225</v>
      </c>
      <c r="E1436" s="21">
        <v>211</v>
      </c>
      <c r="F1436" s="62" t="s">
        <v>349</v>
      </c>
    </row>
    <row r="1437" spans="2:6" x14ac:dyDescent="0.2">
      <c r="B1437" s="21">
        <v>21104</v>
      </c>
      <c r="C1437" s="21">
        <v>11136</v>
      </c>
      <c r="D1437" s="21">
        <v>11232</v>
      </c>
      <c r="E1437" s="21">
        <v>211</v>
      </c>
      <c r="F1437" s="62" t="s">
        <v>349</v>
      </c>
    </row>
    <row r="1438" spans="2:6" x14ac:dyDescent="0.2">
      <c r="B1438" s="21">
        <v>21105</v>
      </c>
      <c r="C1438" s="21">
        <v>11145</v>
      </c>
      <c r="D1438" s="21">
        <v>11240</v>
      </c>
      <c r="E1438" s="21">
        <v>211</v>
      </c>
      <c r="F1438" s="62" t="s">
        <v>349</v>
      </c>
    </row>
    <row r="1439" spans="2:6" x14ac:dyDescent="0.2">
      <c r="B1439" s="21">
        <v>21106</v>
      </c>
      <c r="C1439" s="21">
        <v>11153</v>
      </c>
      <c r="D1439" s="21">
        <v>11248</v>
      </c>
      <c r="E1439" s="21">
        <v>211</v>
      </c>
      <c r="F1439" s="62" t="s">
        <v>349</v>
      </c>
    </row>
    <row r="1440" spans="2:6" x14ac:dyDescent="0.2">
      <c r="B1440" s="21" t="s">
        <v>278</v>
      </c>
      <c r="F1440" s="62"/>
    </row>
    <row r="1441" spans="2:6" x14ac:dyDescent="0.2">
      <c r="B1441" s="21">
        <v>21200</v>
      </c>
      <c r="C1441" s="21">
        <v>11203</v>
      </c>
      <c r="D1441" s="21">
        <v>11304</v>
      </c>
      <c r="E1441" s="21">
        <v>212</v>
      </c>
      <c r="F1441" s="62" t="s">
        <v>349</v>
      </c>
    </row>
    <row r="1442" spans="2:6" x14ac:dyDescent="0.2">
      <c r="B1442" s="21">
        <v>21201</v>
      </c>
      <c r="C1442" s="21">
        <v>11208</v>
      </c>
      <c r="D1442" s="21">
        <v>11309</v>
      </c>
      <c r="E1442" s="21">
        <v>212</v>
      </c>
      <c r="F1442" s="62" t="s">
        <v>349</v>
      </c>
    </row>
    <row r="1443" spans="2:6" x14ac:dyDescent="0.2">
      <c r="B1443" s="21">
        <v>21202</v>
      </c>
      <c r="C1443" s="21">
        <v>11215</v>
      </c>
      <c r="D1443" s="21">
        <v>11317</v>
      </c>
      <c r="E1443" s="21">
        <v>212</v>
      </c>
      <c r="F1443" s="62" t="s">
        <v>349</v>
      </c>
    </row>
    <row r="1444" spans="2:6" x14ac:dyDescent="0.2">
      <c r="B1444" s="21">
        <v>21203</v>
      </c>
      <c r="C1444" s="21">
        <v>11221</v>
      </c>
      <c r="D1444" s="21">
        <v>11324</v>
      </c>
      <c r="E1444" s="21">
        <v>212</v>
      </c>
      <c r="F1444" s="62" t="s">
        <v>349</v>
      </c>
    </row>
    <row r="1445" spans="2:6" x14ac:dyDescent="0.2">
      <c r="B1445" s="21">
        <v>21204</v>
      </c>
      <c r="C1445" s="21">
        <v>11227</v>
      </c>
      <c r="D1445" s="21">
        <v>11330</v>
      </c>
      <c r="E1445" s="21">
        <v>212</v>
      </c>
      <c r="F1445" s="62" t="s">
        <v>349</v>
      </c>
    </row>
    <row r="1446" spans="2:6" x14ac:dyDescent="0.2">
      <c r="B1446" s="21">
        <v>21205</v>
      </c>
      <c r="C1446" s="21">
        <v>11238</v>
      </c>
      <c r="D1446" s="21">
        <v>11340</v>
      </c>
      <c r="E1446" s="21">
        <v>212</v>
      </c>
      <c r="F1446" s="62" t="s">
        <v>349</v>
      </c>
    </row>
    <row r="1447" spans="2:6" x14ac:dyDescent="0.2">
      <c r="B1447" s="21">
        <v>21206</v>
      </c>
      <c r="C1447" s="21">
        <v>11244</v>
      </c>
      <c r="D1447" s="21">
        <v>11346</v>
      </c>
      <c r="E1447" s="21">
        <v>212</v>
      </c>
      <c r="F1447" s="62" t="s">
        <v>349</v>
      </c>
    </row>
    <row r="1448" spans="2:6" x14ac:dyDescent="0.2">
      <c r="B1448" s="21">
        <v>21207</v>
      </c>
      <c r="C1448" s="21">
        <v>11250</v>
      </c>
      <c r="D1448" s="21">
        <v>11351</v>
      </c>
      <c r="E1448" s="21">
        <v>212</v>
      </c>
      <c r="F1448" s="62" t="s">
        <v>349</v>
      </c>
    </row>
    <row r="1449" spans="2:6" x14ac:dyDescent="0.2">
      <c r="B1449" s="21" t="s">
        <v>279</v>
      </c>
      <c r="F1449" s="62"/>
    </row>
    <row r="1450" spans="2:6" x14ac:dyDescent="0.2">
      <c r="B1450" s="21">
        <v>21300</v>
      </c>
      <c r="C1450" s="21">
        <v>11306</v>
      </c>
      <c r="D1450" s="21">
        <v>11406</v>
      </c>
      <c r="E1450" s="21">
        <v>213</v>
      </c>
      <c r="F1450" s="62" t="s">
        <v>349</v>
      </c>
    </row>
    <row r="1451" spans="2:6" x14ac:dyDescent="0.2">
      <c r="B1451" s="21">
        <v>21301</v>
      </c>
      <c r="C1451" s="21">
        <v>11311</v>
      </c>
      <c r="D1451" s="21">
        <v>11411</v>
      </c>
      <c r="E1451" s="21">
        <v>213</v>
      </c>
      <c r="F1451" s="62" t="s">
        <v>349</v>
      </c>
    </row>
    <row r="1452" spans="2:6" x14ac:dyDescent="0.2">
      <c r="B1452" s="21">
        <v>21302</v>
      </c>
      <c r="C1452" s="21">
        <v>11320</v>
      </c>
      <c r="D1452" s="21">
        <v>11419</v>
      </c>
      <c r="E1452" s="21">
        <v>213</v>
      </c>
      <c r="F1452" s="62" t="s">
        <v>349</v>
      </c>
    </row>
    <row r="1453" spans="2:6" x14ac:dyDescent="0.2">
      <c r="B1453" s="21">
        <v>21303</v>
      </c>
      <c r="C1453" s="21">
        <v>11327</v>
      </c>
      <c r="D1453" s="21">
        <v>11426</v>
      </c>
      <c r="E1453" s="21">
        <v>213</v>
      </c>
      <c r="F1453" s="62" t="s">
        <v>349</v>
      </c>
    </row>
    <row r="1454" spans="2:6" x14ac:dyDescent="0.2">
      <c r="B1454" s="21">
        <v>21304</v>
      </c>
      <c r="C1454" s="21">
        <v>11337</v>
      </c>
      <c r="D1454" s="21">
        <v>11435</v>
      </c>
      <c r="E1454" s="21">
        <v>213</v>
      </c>
      <c r="F1454" s="62" t="s">
        <v>349</v>
      </c>
    </row>
    <row r="1455" spans="2:6" x14ac:dyDescent="0.2">
      <c r="B1455" s="21">
        <v>21305</v>
      </c>
      <c r="C1455" s="21">
        <v>11343</v>
      </c>
      <c r="D1455" s="21">
        <v>11442</v>
      </c>
      <c r="E1455" s="21">
        <v>213</v>
      </c>
      <c r="F1455" s="62" t="s">
        <v>349</v>
      </c>
    </row>
    <row r="1456" spans="2:6" x14ac:dyDescent="0.2">
      <c r="B1456" s="21">
        <v>21306</v>
      </c>
      <c r="C1456" s="21">
        <v>11349</v>
      </c>
      <c r="D1456" s="21">
        <v>11449</v>
      </c>
      <c r="E1456" s="21">
        <v>213</v>
      </c>
      <c r="F1456" s="62" t="s">
        <v>349</v>
      </c>
    </row>
    <row r="1457" spans="2:6" x14ac:dyDescent="0.2">
      <c r="B1457" s="21" t="s">
        <v>280</v>
      </c>
      <c r="F1457" s="62"/>
    </row>
    <row r="1458" spans="2:6" x14ac:dyDescent="0.2">
      <c r="B1458" s="21">
        <v>21400</v>
      </c>
      <c r="C1458" s="21">
        <v>11404</v>
      </c>
      <c r="D1458" s="21">
        <v>11503</v>
      </c>
      <c r="E1458" s="21">
        <v>214</v>
      </c>
      <c r="F1458" s="62" t="s">
        <v>349</v>
      </c>
    </row>
    <row r="1459" spans="2:6" x14ac:dyDescent="0.2">
      <c r="B1459" s="21">
        <v>21401</v>
      </c>
      <c r="C1459" s="21">
        <v>11408</v>
      </c>
      <c r="D1459" s="21">
        <v>11507</v>
      </c>
      <c r="E1459" s="21">
        <v>214</v>
      </c>
      <c r="F1459" s="62" t="s">
        <v>349</v>
      </c>
    </row>
    <row r="1460" spans="2:6" x14ac:dyDescent="0.2">
      <c r="B1460" s="21">
        <v>21402</v>
      </c>
      <c r="C1460" s="21">
        <v>11415</v>
      </c>
      <c r="D1460" s="21">
        <v>11513</v>
      </c>
      <c r="E1460" s="21">
        <v>214</v>
      </c>
      <c r="F1460" s="62" t="s">
        <v>349</v>
      </c>
    </row>
    <row r="1461" spans="2:6" x14ac:dyDescent="0.2">
      <c r="B1461" s="21">
        <v>21403</v>
      </c>
      <c r="C1461" s="21">
        <v>11423</v>
      </c>
      <c r="D1461" s="21">
        <v>11520</v>
      </c>
      <c r="E1461" s="21">
        <v>214</v>
      </c>
      <c r="F1461" s="62" t="s">
        <v>349</v>
      </c>
    </row>
    <row r="1462" spans="2:6" x14ac:dyDescent="0.2">
      <c r="B1462" s="21">
        <v>21404</v>
      </c>
      <c r="C1462" s="21">
        <v>11430</v>
      </c>
      <c r="D1462" s="21">
        <v>11527</v>
      </c>
      <c r="E1462" s="21">
        <v>214</v>
      </c>
      <c r="F1462" s="62" t="s">
        <v>349</v>
      </c>
    </row>
    <row r="1463" spans="2:6" x14ac:dyDescent="0.2">
      <c r="B1463" s="21">
        <v>21405</v>
      </c>
      <c r="C1463" s="21">
        <v>11437</v>
      </c>
      <c r="D1463" s="21">
        <v>11534</v>
      </c>
      <c r="E1463" s="21">
        <v>214</v>
      </c>
      <c r="F1463" s="62" t="s">
        <v>349</v>
      </c>
    </row>
    <row r="1464" spans="2:6" x14ac:dyDescent="0.2">
      <c r="B1464" s="21">
        <v>21406</v>
      </c>
      <c r="C1464" s="21">
        <v>11444</v>
      </c>
      <c r="D1464" s="21">
        <v>11540</v>
      </c>
      <c r="E1464" s="21">
        <v>214</v>
      </c>
      <c r="F1464" s="62" t="s">
        <v>349</v>
      </c>
    </row>
    <row r="1465" spans="2:6" x14ac:dyDescent="0.2">
      <c r="B1465" s="21">
        <v>21407</v>
      </c>
      <c r="C1465" s="21">
        <v>11451</v>
      </c>
      <c r="D1465" s="21">
        <v>11547</v>
      </c>
      <c r="E1465" s="21">
        <v>214</v>
      </c>
      <c r="F1465" s="62" t="s">
        <v>349</v>
      </c>
    </row>
    <row r="1466" spans="2:6" x14ac:dyDescent="0.2">
      <c r="B1466" s="21" t="s">
        <v>281</v>
      </c>
      <c r="F1466" s="62"/>
    </row>
    <row r="1467" spans="2:6" x14ac:dyDescent="0.2">
      <c r="B1467" s="21">
        <v>21500</v>
      </c>
      <c r="C1467" s="21">
        <v>11504</v>
      </c>
      <c r="D1467" s="21">
        <v>11604</v>
      </c>
      <c r="E1467" s="21">
        <v>215</v>
      </c>
      <c r="F1467" s="62" t="s">
        <v>349</v>
      </c>
    </row>
    <row r="1468" spans="2:6" x14ac:dyDescent="0.2">
      <c r="B1468" s="21">
        <v>21501</v>
      </c>
      <c r="C1468" s="21">
        <v>11511</v>
      </c>
      <c r="D1468" s="21">
        <v>11611</v>
      </c>
      <c r="E1468" s="21">
        <v>215</v>
      </c>
      <c r="F1468" s="62" t="s">
        <v>349</v>
      </c>
    </row>
    <row r="1469" spans="2:6" x14ac:dyDescent="0.2">
      <c r="B1469" s="21">
        <v>21502</v>
      </c>
      <c r="C1469" s="21">
        <v>11517</v>
      </c>
      <c r="D1469" s="21">
        <v>11618</v>
      </c>
      <c r="E1469" s="21">
        <v>215</v>
      </c>
      <c r="F1469" s="62" t="s">
        <v>349</v>
      </c>
    </row>
    <row r="1470" spans="2:6" x14ac:dyDescent="0.2">
      <c r="B1470" s="21">
        <v>21503</v>
      </c>
      <c r="C1470" s="21">
        <v>11526</v>
      </c>
      <c r="D1470" s="21">
        <v>11625</v>
      </c>
      <c r="E1470" s="21">
        <v>215</v>
      </c>
      <c r="F1470" s="62" t="s">
        <v>349</v>
      </c>
    </row>
    <row r="1471" spans="2:6" x14ac:dyDescent="0.2">
      <c r="B1471" s="21">
        <v>21504</v>
      </c>
      <c r="C1471" s="21">
        <v>11530</v>
      </c>
      <c r="D1471" s="21">
        <v>11629</v>
      </c>
      <c r="E1471" s="21">
        <v>215</v>
      </c>
      <c r="F1471" s="62" t="s">
        <v>349</v>
      </c>
    </row>
    <row r="1472" spans="2:6" x14ac:dyDescent="0.2">
      <c r="B1472" s="21">
        <v>21505</v>
      </c>
      <c r="C1472" s="21">
        <v>11537</v>
      </c>
      <c r="D1472" s="21">
        <v>11636</v>
      </c>
      <c r="E1472" s="21">
        <v>215</v>
      </c>
      <c r="F1472" s="62" t="s">
        <v>349</v>
      </c>
    </row>
    <row r="1473" spans="2:6" x14ac:dyDescent="0.2">
      <c r="B1473" s="21">
        <v>21506</v>
      </c>
      <c r="C1473" s="21">
        <v>11544</v>
      </c>
      <c r="D1473" s="21">
        <v>11643</v>
      </c>
      <c r="E1473" s="21">
        <v>215</v>
      </c>
      <c r="F1473" s="62" t="s">
        <v>349</v>
      </c>
    </row>
    <row r="1474" spans="2:6" x14ac:dyDescent="0.2">
      <c r="B1474" s="21" t="s">
        <v>282</v>
      </c>
      <c r="F1474" s="62"/>
    </row>
    <row r="1475" spans="2:6" x14ac:dyDescent="0.2">
      <c r="B1475" s="21">
        <v>21600</v>
      </c>
      <c r="C1475" s="21">
        <v>11603</v>
      </c>
      <c r="D1475" s="21">
        <v>11704</v>
      </c>
      <c r="E1475" s="21">
        <v>216</v>
      </c>
      <c r="F1475" s="62" t="s">
        <v>349</v>
      </c>
    </row>
    <row r="1476" spans="2:6" x14ac:dyDescent="0.2">
      <c r="B1476" s="21">
        <v>21601</v>
      </c>
      <c r="C1476" s="21">
        <v>11609</v>
      </c>
      <c r="D1476" s="21">
        <v>11708</v>
      </c>
      <c r="E1476" s="21">
        <v>216</v>
      </c>
      <c r="F1476" s="62" t="s">
        <v>349</v>
      </c>
    </row>
    <row r="1477" spans="2:6" x14ac:dyDescent="0.2">
      <c r="B1477" s="21">
        <v>21602</v>
      </c>
      <c r="C1477" s="21">
        <v>11615</v>
      </c>
      <c r="D1477" s="21">
        <v>11714</v>
      </c>
      <c r="E1477" s="21">
        <v>216</v>
      </c>
      <c r="F1477" s="62" t="s">
        <v>349</v>
      </c>
    </row>
    <row r="1478" spans="2:6" x14ac:dyDescent="0.2">
      <c r="B1478" s="21">
        <v>21603</v>
      </c>
      <c r="C1478" s="21">
        <v>11622</v>
      </c>
      <c r="D1478" s="21">
        <v>11721</v>
      </c>
      <c r="E1478" s="21">
        <v>216</v>
      </c>
      <c r="F1478" s="62" t="s">
        <v>349</v>
      </c>
    </row>
    <row r="1479" spans="2:6" x14ac:dyDescent="0.2">
      <c r="B1479" s="21">
        <v>21604</v>
      </c>
      <c r="C1479" s="21">
        <v>11631</v>
      </c>
      <c r="D1479" s="21">
        <v>11729</v>
      </c>
      <c r="E1479" s="21">
        <v>216</v>
      </c>
      <c r="F1479" s="62" t="s">
        <v>349</v>
      </c>
    </row>
    <row r="1480" spans="2:6" x14ac:dyDescent="0.2">
      <c r="B1480" s="21">
        <v>21605</v>
      </c>
      <c r="C1480" s="21">
        <v>11640</v>
      </c>
      <c r="D1480" s="21">
        <v>11736</v>
      </c>
      <c r="E1480" s="21">
        <v>216</v>
      </c>
      <c r="F1480" s="62" t="s">
        <v>349</v>
      </c>
    </row>
    <row r="1481" spans="2:6" x14ac:dyDescent="0.2">
      <c r="B1481" s="21">
        <v>21606</v>
      </c>
      <c r="C1481" s="21">
        <v>11645</v>
      </c>
      <c r="D1481" s="21">
        <v>11743</v>
      </c>
      <c r="E1481" s="21">
        <v>216</v>
      </c>
      <c r="F1481" s="62" t="s">
        <v>349</v>
      </c>
    </row>
    <row r="1482" spans="2:6" x14ac:dyDescent="0.2">
      <c r="B1482" s="21" t="s">
        <v>283</v>
      </c>
      <c r="F1482" s="62"/>
    </row>
    <row r="1483" spans="2:6" x14ac:dyDescent="0.2">
      <c r="B1483" s="21">
        <v>21700</v>
      </c>
      <c r="C1483" s="21">
        <v>11705</v>
      </c>
      <c r="D1483" s="21">
        <v>11805</v>
      </c>
      <c r="E1483" s="21">
        <v>217</v>
      </c>
      <c r="F1483" s="62" t="s">
        <v>349</v>
      </c>
    </row>
    <row r="1484" spans="2:6" x14ac:dyDescent="0.2">
      <c r="B1484" s="21">
        <v>21701</v>
      </c>
      <c r="C1484" s="21">
        <v>11711</v>
      </c>
      <c r="D1484" s="21">
        <v>11811</v>
      </c>
      <c r="E1484" s="21">
        <v>217</v>
      </c>
      <c r="F1484" s="62" t="s">
        <v>349</v>
      </c>
    </row>
    <row r="1485" spans="2:6" x14ac:dyDescent="0.2">
      <c r="B1485" s="21">
        <v>21702</v>
      </c>
      <c r="C1485" s="21">
        <v>11718</v>
      </c>
      <c r="D1485" s="21">
        <v>11818</v>
      </c>
      <c r="E1485" s="21">
        <v>217</v>
      </c>
      <c r="F1485" s="62" t="s">
        <v>349</v>
      </c>
    </row>
    <row r="1486" spans="2:6" x14ac:dyDescent="0.2">
      <c r="B1486" s="21">
        <v>21703</v>
      </c>
      <c r="C1486" s="21">
        <v>11726</v>
      </c>
      <c r="D1486" s="21">
        <v>11826</v>
      </c>
      <c r="E1486" s="21">
        <v>217</v>
      </c>
      <c r="F1486" s="62" t="s">
        <v>349</v>
      </c>
    </row>
    <row r="1487" spans="2:6" x14ac:dyDescent="0.2">
      <c r="B1487" s="21">
        <v>21704</v>
      </c>
      <c r="C1487" s="21">
        <v>11733</v>
      </c>
      <c r="D1487" s="21">
        <v>11833</v>
      </c>
      <c r="E1487" s="21">
        <v>217</v>
      </c>
      <c r="F1487" s="62" t="s">
        <v>349</v>
      </c>
    </row>
    <row r="1488" spans="2:6" x14ac:dyDescent="0.2">
      <c r="B1488" s="21">
        <v>21705</v>
      </c>
      <c r="C1488" s="21">
        <v>11741</v>
      </c>
      <c r="D1488" s="21">
        <v>11840</v>
      </c>
      <c r="E1488" s="21">
        <v>217</v>
      </c>
      <c r="F1488" s="62" t="s">
        <v>349</v>
      </c>
    </row>
    <row r="1489" spans="2:6" x14ac:dyDescent="0.2">
      <c r="B1489" s="21" t="s">
        <v>284</v>
      </c>
      <c r="F1489" s="62"/>
    </row>
    <row r="1490" spans="2:6" x14ac:dyDescent="0.2">
      <c r="B1490" s="21">
        <v>21800</v>
      </c>
      <c r="C1490" s="21">
        <v>11803</v>
      </c>
      <c r="D1490" s="21">
        <v>11903</v>
      </c>
      <c r="E1490" s="21">
        <v>218</v>
      </c>
      <c r="F1490" s="62" t="s">
        <v>349</v>
      </c>
    </row>
    <row r="1491" spans="2:6" x14ac:dyDescent="0.2">
      <c r="B1491" s="21">
        <v>21801</v>
      </c>
      <c r="C1491" s="21">
        <v>11808</v>
      </c>
      <c r="D1491" s="21">
        <v>11907</v>
      </c>
      <c r="E1491" s="21">
        <v>218</v>
      </c>
      <c r="F1491" s="62" t="s">
        <v>349</v>
      </c>
    </row>
    <row r="1492" spans="2:6" x14ac:dyDescent="0.2">
      <c r="B1492" s="21">
        <v>21802</v>
      </c>
      <c r="C1492" s="21">
        <v>11814</v>
      </c>
      <c r="D1492" s="21">
        <v>11914</v>
      </c>
      <c r="E1492" s="21">
        <v>218</v>
      </c>
      <c r="F1492" s="62" t="s">
        <v>349</v>
      </c>
    </row>
    <row r="1493" spans="2:6" x14ac:dyDescent="0.2">
      <c r="B1493" s="21">
        <v>21803</v>
      </c>
      <c r="C1493" s="21">
        <v>11820</v>
      </c>
      <c r="D1493" s="21">
        <v>11919</v>
      </c>
      <c r="E1493" s="21">
        <v>218</v>
      </c>
      <c r="F1493" s="62" t="s">
        <v>349</v>
      </c>
    </row>
    <row r="1494" spans="2:6" x14ac:dyDescent="0.2">
      <c r="B1494" s="21">
        <v>21804</v>
      </c>
      <c r="C1494" s="21">
        <v>11830</v>
      </c>
      <c r="D1494" s="21">
        <v>11927</v>
      </c>
      <c r="E1494" s="21">
        <v>218</v>
      </c>
      <c r="F1494" s="62" t="s">
        <v>349</v>
      </c>
    </row>
    <row r="1495" spans="2:6" x14ac:dyDescent="0.2">
      <c r="B1495" s="21">
        <v>21805</v>
      </c>
      <c r="C1495" s="21">
        <v>11837</v>
      </c>
      <c r="D1495" s="21">
        <v>11934</v>
      </c>
      <c r="E1495" s="21">
        <v>218</v>
      </c>
      <c r="F1495" s="62" t="s">
        <v>349</v>
      </c>
    </row>
    <row r="1496" spans="2:6" x14ac:dyDescent="0.2">
      <c r="B1496" s="21">
        <v>21806</v>
      </c>
      <c r="C1496" s="21">
        <v>11841</v>
      </c>
      <c r="D1496" s="21">
        <v>11938</v>
      </c>
      <c r="E1496" s="21">
        <v>218</v>
      </c>
      <c r="F1496" s="62" t="s">
        <v>349</v>
      </c>
    </row>
    <row r="1497" spans="2:6" x14ac:dyDescent="0.2">
      <c r="B1497" s="21" t="s">
        <v>285</v>
      </c>
      <c r="F1497" s="62"/>
    </row>
    <row r="1498" spans="2:6" x14ac:dyDescent="0.2">
      <c r="B1498" s="21">
        <v>21900</v>
      </c>
      <c r="C1498" s="21">
        <v>11905</v>
      </c>
      <c r="D1498" s="21">
        <v>12005</v>
      </c>
      <c r="E1498" s="21">
        <v>219</v>
      </c>
      <c r="F1498" s="62" t="s">
        <v>349</v>
      </c>
    </row>
    <row r="1499" spans="2:6" x14ac:dyDescent="0.2">
      <c r="B1499" s="21">
        <v>21901</v>
      </c>
      <c r="C1499" s="21">
        <v>11911</v>
      </c>
      <c r="D1499" s="21">
        <v>12011</v>
      </c>
      <c r="E1499" s="21">
        <v>219</v>
      </c>
      <c r="F1499" s="62" t="s">
        <v>349</v>
      </c>
    </row>
    <row r="1500" spans="2:6" x14ac:dyDescent="0.2">
      <c r="B1500" s="21">
        <v>21902</v>
      </c>
      <c r="C1500" s="21">
        <v>11916</v>
      </c>
      <c r="D1500" s="21">
        <v>12015</v>
      </c>
      <c r="E1500" s="21">
        <v>219</v>
      </c>
      <c r="F1500" s="62" t="s">
        <v>349</v>
      </c>
    </row>
    <row r="1501" spans="2:6" x14ac:dyDescent="0.2">
      <c r="B1501" s="21">
        <v>21903</v>
      </c>
      <c r="C1501" s="21">
        <v>11923</v>
      </c>
      <c r="D1501" s="21">
        <v>12021</v>
      </c>
      <c r="E1501" s="21">
        <v>219</v>
      </c>
      <c r="F1501" s="62" t="s">
        <v>349</v>
      </c>
    </row>
    <row r="1502" spans="2:6" x14ac:dyDescent="0.2">
      <c r="B1502" s="21">
        <v>21904</v>
      </c>
      <c r="C1502" s="21">
        <v>11931</v>
      </c>
      <c r="D1502" s="21">
        <v>12029</v>
      </c>
      <c r="E1502" s="21">
        <v>219</v>
      </c>
      <c r="F1502" s="62" t="s">
        <v>349</v>
      </c>
    </row>
    <row r="1503" spans="2:6" x14ac:dyDescent="0.2">
      <c r="B1503" s="21">
        <v>21905</v>
      </c>
      <c r="C1503" s="21">
        <v>11937</v>
      </c>
      <c r="D1503" s="21">
        <v>12035</v>
      </c>
      <c r="E1503" s="21">
        <v>219</v>
      </c>
      <c r="F1503" s="62" t="s">
        <v>349</v>
      </c>
    </row>
    <row r="1504" spans="2:6" x14ac:dyDescent="0.2">
      <c r="B1504" s="21" t="s">
        <v>286</v>
      </c>
      <c r="F1504" s="62"/>
    </row>
    <row r="1505" spans="2:6" x14ac:dyDescent="0.2">
      <c r="B1505" s="21">
        <v>22000</v>
      </c>
      <c r="C1505" s="21">
        <v>12003</v>
      </c>
      <c r="D1505" s="21">
        <v>12104</v>
      </c>
      <c r="E1505" s="21">
        <v>220</v>
      </c>
      <c r="F1505" s="62" t="s">
        <v>349</v>
      </c>
    </row>
    <row r="1506" spans="2:6" x14ac:dyDescent="0.2">
      <c r="B1506" s="21">
        <v>22001</v>
      </c>
      <c r="C1506" s="21">
        <v>12009</v>
      </c>
      <c r="D1506" s="21">
        <v>12109</v>
      </c>
      <c r="E1506" s="21">
        <v>220</v>
      </c>
      <c r="F1506" s="62" t="s">
        <v>349</v>
      </c>
    </row>
    <row r="1507" spans="2:6" x14ac:dyDescent="0.2">
      <c r="B1507" s="21">
        <v>22002</v>
      </c>
      <c r="C1507" s="21">
        <v>12016</v>
      </c>
      <c r="D1507" s="21">
        <v>12116</v>
      </c>
      <c r="E1507" s="21">
        <v>220</v>
      </c>
      <c r="F1507" s="62" t="s">
        <v>349</v>
      </c>
    </row>
    <row r="1508" spans="2:6" x14ac:dyDescent="0.2">
      <c r="B1508" s="21">
        <v>22003</v>
      </c>
      <c r="C1508" s="21">
        <v>12024</v>
      </c>
      <c r="D1508" s="21">
        <v>12124</v>
      </c>
      <c r="E1508" s="21">
        <v>220</v>
      </c>
      <c r="F1508" s="62" t="s">
        <v>349</v>
      </c>
    </row>
    <row r="1509" spans="2:6" x14ac:dyDescent="0.2">
      <c r="B1509" s="21">
        <v>22004</v>
      </c>
      <c r="C1509" s="21">
        <v>12033</v>
      </c>
      <c r="D1509" s="21">
        <v>12133</v>
      </c>
      <c r="E1509" s="21">
        <v>220</v>
      </c>
      <c r="F1509" s="62" t="s">
        <v>349</v>
      </c>
    </row>
    <row r="1510" spans="2:6" x14ac:dyDescent="0.2">
      <c r="B1510" s="21" t="s">
        <v>287</v>
      </c>
      <c r="F1510" s="62"/>
    </row>
    <row r="1511" spans="2:6" x14ac:dyDescent="0.2">
      <c r="B1511" s="21">
        <v>22100</v>
      </c>
      <c r="C1511" s="21">
        <v>12105</v>
      </c>
      <c r="D1511" s="21">
        <v>12206</v>
      </c>
      <c r="E1511" s="21">
        <v>221</v>
      </c>
      <c r="F1511" s="62" t="s">
        <v>349</v>
      </c>
    </row>
    <row r="1512" spans="2:6" x14ac:dyDescent="0.2">
      <c r="B1512" s="21">
        <v>22101</v>
      </c>
      <c r="C1512" s="21">
        <v>12113</v>
      </c>
      <c r="D1512" s="21">
        <v>12212</v>
      </c>
      <c r="E1512" s="21">
        <v>221</v>
      </c>
      <c r="F1512" s="62" t="s">
        <v>349</v>
      </c>
    </row>
    <row r="1513" spans="2:6" x14ac:dyDescent="0.2">
      <c r="B1513" s="21">
        <v>22102</v>
      </c>
      <c r="C1513" s="21">
        <v>12122</v>
      </c>
      <c r="D1513" s="21">
        <v>12219</v>
      </c>
      <c r="E1513" s="21">
        <v>221</v>
      </c>
      <c r="F1513" s="62" t="s">
        <v>349</v>
      </c>
    </row>
    <row r="1514" spans="2:6" x14ac:dyDescent="0.2">
      <c r="B1514" s="21">
        <v>22103</v>
      </c>
      <c r="C1514" s="21">
        <v>12128</v>
      </c>
      <c r="D1514" s="21">
        <v>12224</v>
      </c>
      <c r="E1514" s="21">
        <v>221</v>
      </c>
      <c r="F1514" s="62" t="s">
        <v>349</v>
      </c>
    </row>
    <row r="1515" spans="2:6" x14ac:dyDescent="0.2">
      <c r="B1515" s="21">
        <v>22104</v>
      </c>
      <c r="C1515" s="21">
        <v>12137</v>
      </c>
      <c r="D1515" s="21">
        <v>12233</v>
      </c>
      <c r="E1515" s="21">
        <v>221</v>
      </c>
      <c r="F1515" s="62" t="s">
        <v>349</v>
      </c>
    </row>
    <row r="1516" spans="2:6" x14ac:dyDescent="0.2">
      <c r="B1516" s="21" t="s">
        <v>288</v>
      </c>
      <c r="F1516" s="62"/>
    </row>
    <row r="1517" spans="2:6" x14ac:dyDescent="0.2">
      <c r="B1517" s="21">
        <v>22200</v>
      </c>
      <c r="C1517" s="21">
        <v>12203</v>
      </c>
      <c r="D1517" s="21">
        <v>12303</v>
      </c>
      <c r="E1517" s="21">
        <v>222</v>
      </c>
      <c r="F1517" s="62" t="s">
        <v>349</v>
      </c>
    </row>
    <row r="1518" spans="2:6" x14ac:dyDescent="0.2">
      <c r="B1518" s="21">
        <v>22201</v>
      </c>
      <c r="C1518" s="21">
        <v>12214</v>
      </c>
      <c r="D1518" s="21">
        <v>12313</v>
      </c>
      <c r="E1518" s="21">
        <v>222</v>
      </c>
      <c r="F1518" s="62" t="s">
        <v>349</v>
      </c>
    </row>
    <row r="1519" spans="2:6" x14ac:dyDescent="0.2">
      <c r="B1519" s="21">
        <v>22202</v>
      </c>
      <c r="C1519" s="21">
        <v>12221</v>
      </c>
      <c r="D1519" s="21">
        <v>12320</v>
      </c>
      <c r="E1519" s="21">
        <v>222</v>
      </c>
      <c r="F1519" s="62" t="s">
        <v>349</v>
      </c>
    </row>
    <row r="1520" spans="2:6" x14ac:dyDescent="0.2">
      <c r="B1520" s="21">
        <v>22203</v>
      </c>
      <c r="C1520" s="21">
        <v>12230</v>
      </c>
      <c r="D1520" s="21">
        <v>12329</v>
      </c>
      <c r="E1520" s="21">
        <v>222</v>
      </c>
      <c r="F1520" s="62" t="s">
        <v>349</v>
      </c>
    </row>
    <row r="1521" spans="2:6" x14ac:dyDescent="0.2">
      <c r="B1521" s="21" t="s">
        <v>289</v>
      </c>
      <c r="F1521" s="62"/>
    </row>
    <row r="1522" spans="2:6" x14ac:dyDescent="0.2">
      <c r="B1522" s="21">
        <v>22300</v>
      </c>
      <c r="C1522" s="21">
        <v>12308</v>
      </c>
      <c r="D1522" s="21">
        <v>12408</v>
      </c>
      <c r="E1522" s="21">
        <v>223</v>
      </c>
      <c r="F1522" s="62" t="s">
        <v>349</v>
      </c>
    </row>
    <row r="1523" spans="2:6" x14ac:dyDescent="0.2">
      <c r="B1523" s="21">
        <v>22301</v>
      </c>
      <c r="C1523" s="21">
        <v>12315</v>
      </c>
      <c r="D1523" s="21">
        <v>12414</v>
      </c>
      <c r="E1523" s="21">
        <v>223</v>
      </c>
      <c r="F1523" s="62" t="s">
        <v>349</v>
      </c>
    </row>
    <row r="1524" spans="2:6" x14ac:dyDescent="0.2">
      <c r="B1524" s="21">
        <v>22302</v>
      </c>
      <c r="C1524" s="21">
        <v>12324</v>
      </c>
      <c r="D1524" s="21">
        <v>12422</v>
      </c>
      <c r="E1524" s="21">
        <v>223</v>
      </c>
      <c r="F1524" s="62" t="s">
        <v>349</v>
      </c>
    </row>
    <row r="1525" spans="2:6" x14ac:dyDescent="0.2">
      <c r="B1525" s="21">
        <v>22303</v>
      </c>
      <c r="C1525" s="21">
        <v>12331</v>
      </c>
      <c r="D1525" s="21">
        <v>12428</v>
      </c>
      <c r="E1525" s="21">
        <v>223</v>
      </c>
      <c r="F1525" s="62" t="s">
        <v>349</v>
      </c>
    </row>
    <row r="1526" spans="2:6" x14ac:dyDescent="0.2">
      <c r="B1526" s="21" t="s">
        <v>290</v>
      </c>
      <c r="F1526" s="62"/>
    </row>
    <row r="1527" spans="2:6" x14ac:dyDescent="0.2">
      <c r="B1527" s="21">
        <v>22400</v>
      </c>
      <c r="C1527" s="21">
        <v>12404</v>
      </c>
      <c r="D1527" s="21">
        <v>12503</v>
      </c>
      <c r="E1527" s="21">
        <v>224</v>
      </c>
      <c r="F1527" s="62" t="s">
        <v>349</v>
      </c>
    </row>
    <row r="1528" spans="2:6" x14ac:dyDescent="0.2">
      <c r="B1528" s="21">
        <v>22401</v>
      </c>
      <c r="C1528" s="21">
        <v>12412</v>
      </c>
      <c r="D1528" s="21">
        <v>12511</v>
      </c>
      <c r="E1528" s="21">
        <v>224</v>
      </c>
      <c r="F1528" s="62" t="s">
        <v>349</v>
      </c>
    </row>
    <row r="1529" spans="2:6" x14ac:dyDescent="0.2">
      <c r="B1529" s="21">
        <v>22402</v>
      </c>
      <c r="C1529" s="21">
        <v>12420</v>
      </c>
      <c r="D1529" s="21">
        <v>12520</v>
      </c>
      <c r="E1529" s="21">
        <v>224</v>
      </c>
      <c r="F1529" s="62" t="s">
        <v>349</v>
      </c>
    </row>
    <row r="1530" spans="2:6" x14ac:dyDescent="0.2">
      <c r="B1530" s="21">
        <v>22403</v>
      </c>
      <c r="C1530" s="21">
        <v>12426</v>
      </c>
      <c r="D1530" s="21">
        <v>12528</v>
      </c>
      <c r="E1530" s="21">
        <v>224</v>
      </c>
      <c r="F1530" s="62" t="s">
        <v>349</v>
      </c>
    </row>
    <row r="1531" spans="2:6" x14ac:dyDescent="0.2">
      <c r="B1531" s="21" t="s">
        <v>291</v>
      </c>
      <c r="F1531" s="62"/>
    </row>
    <row r="1532" spans="2:6" x14ac:dyDescent="0.2">
      <c r="B1532" s="21">
        <v>22500</v>
      </c>
      <c r="C1532" s="21">
        <v>12507</v>
      </c>
      <c r="D1532" s="21">
        <v>12608</v>
      </c>
      <c r="E1532" s="21">
        <v>225</v>
      </c>
      <c r="F1532" s="62" t="s">
        <v>349</v>
      </c>
    </row>
    <row r="1533" spans="2:6" x14ac:dyDescent="0.2">
      <c r="B1533" s="21">
        <v>22501</v>
      </c>
      <c r="C1533" s="21">
        <v>12518</v>
      </c>
      <c r="D1533" s="21">
        <v>12618</v>
      </c>
      <c r="E1533" s="21">
        <v>225</v>
      </c>
      <c r="F1533" s="62" t="s">
        <v>349</v>
      </c>
    </row>
    <row r="1534" spans="2:6" x14ac:dyDescent="0.2">
      <c r="B1534" s="21">
        <v>22502</v>
      </c>
      <c r="C1534" s="21">
        <v>12523</v>
      </c>
      <c r="D1534" s="21">
        <v>12623</v>
      </c>
      <c r="E1534" s="21">
        <v>225</v>
      </c>
      <c r="F1534" s="62" t="s">
        <v>349</v>
      </c>
    </row>
    <row r="1535" spans="2:6" x14ac:dyDescent="0.2">
      <c r="B1535" s="21">
        <v>22503</v>
      </c>
      <c r="C1535" s="21">
        <v>12529</v>
      </c>
      <c r="D1535" s="21">
        <v>12629</v>
      </c>
      <c r="E1535" s="21">
        <v>225</v>
      </c>
      <c r="F1535" s="62" t="s">
        <v>349</v>
      </c>
    </row>
    <row r="1536" spans="2:6" x14ac:dyDescent="0.2">
      <c r="B1536" s="21" t="s">
        <v>292</v>
      </c>
      <c r="F1536" s="62"/>
    </row>
    <row r="1537" spans="2:6" x14ac:dyDescent="0.2">
      <c r="B1537" s="21">
        <v>22600</v>
      </c>
      <c r="C1537" s="21">
        <v>12604</v>
      </c>
      <c r="D1537" s="21">
        <v>12704</v>
      </c>
      <c r="E1537" s="21">
        <v>226</v>
      </c>
      <c r="F1537" s="62" t="s">
        <v>349</v>
      </c>
    </row>
    <row r="1538" spans="2:6" x14ac:dyDescent="0.2">
      <c r="B1538" s="21">
        <v>22601</v>
      </c>
      <c r="C1538" s="21">
        <v>12611</v>
      </c>
      <c r="D1538" s="21">
        <v>12712</v>
      </c>
      <c r="E1538" s="21">
        <v>226</v>
      </c>
      <c r="F1538" s="62" t="s">
        <v>349</v>
      </c>
    </row>
    <row r="1539" spans="2:6" x14ac:dyDescent="0.2">
      <c r="B1539" s="21">
        <v>22602</v>
      </c>
      <c r="C1539" s="21">
        <v>12621</v>
      </c>
      <c r="D1539" s="21">
        <v>12719</v>
      </c>
      <c r="E1539" s="21">
        <v>226</v>
      </c>
      <c r="F1539" s="62" t="s">
        <v>349</v>
      </c>
    </row>
    <row r="1540" spans="2:6" x14ac:dyDescent="0.2">
      <c r="B1540" s="21">
        <v>22603</v>
      </c>
      <c r="C1540" s="21">
        <v>12626</v>
      </c>
      <c r="D1540" s="21">
        <v>12725</v>
      </c>
      <c r="E1540" s="21">
        <v>226</v>
      </c>
      <c r="F1540" s="62" t="s">
        <v>349</v>
      </c>
    </row>
  </sheetData>
  <mergeCells count="4">
    <mergeCell ref="C4:D4"/>
    <mergeCell ref="E4:F4"/>
    <mergeCell ref="H4:I4"/>
    <mergeCell ref="J4:K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27"/>
    <pageSetUpPr fitToPage="1"/>
  </sheetPr>
  <dimension ref="A1:V142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11" sqref="F11"/>
    </sheetView>
  </sheetViews>
  <sheetFormatPr defaultColWidth="9.140625" defaultRowHeight="12.75" x14ac:dyDescent="0.2"/>
  <cols>
    <col min="1" max="1" width="5.7109375" style="1" customWidth="1"/>
    <col min="2" max="2" width="9.140625" style="21" customWidth="1"/>
    <col min="3" max="4" width="14.7109375" style="21" customWidth="1"/>
    <col min="5" max="6" width="9.140625" style="21" customWidth="1"/>
    <col min="7" max="9" width="14.7109375" style="21" customWidth="1"/>
    <col min="10" max="10" width="9.140625" style="11" customWidth="1"/>
    <col min="11" max="11" width="9.140625" style="22" customWidth="1"/>
    <col min="12" max="17" width="9.140625" style="1"/>
    <col min="18" max="18" width="11" style="1" bestFit="1" customWidth="1"/>
    <col min="19" max="16384" width="9.140625" style="1"/>
  </cols>
  <sheetData>
    <row r="1" spans="2:12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</row>
    <row r="2" spans="2:12" s="3" customFormat="1" x14ac:dyDescent="0.2">
      <c r="B2" s="6"/>
      <c r="C2" s="6"/>
      <c r="D2" s="6"/>
      <c r="E2" s="6"/>
      <c r="F2" s="6"/>
      <c r="G2" s="6"/>
      <c r="H2" s="6"/>
      <c r="I2" s="6"/>
      <c r="J2" s="6"/>
    </row>
    <row r="3" spans="2:12" s="3" customFormat="1" x14ac:dyDescent="0.2">
      <c r="B3" s="4" t="s">
        <v>135</v>
      </c>
      <c r="C3" s="6"/>
      <c r="D3" s="6"/>
      <c r="E3" s="6"/>
      <c r="F3" s="6"/>
      <c r="G3" s="6"/>
      <c r="H3" s="6"/>
      <c r="I3" s="6"/>
      <c r="J3" s="6"/>
    </row>
    <row r="4" spans="2:12" x14ac:dyDescent="0.2">
      <c r="B4" s="16" t="s">
        <v>29</v>
      </c>
      <c r="C4" s="16" t="s">
        <v>13</v>
      </c>
      <c r="D4" s="16" t="s">
        <v>91</v>
      </c>
      <c r="E4" s="16" t="s">
        <v>83</v>
      </c>
      <c r="F4" s="16" t="s">
        <v>29</v>
      </c>
      <c r="G4" s="106" t="s">
        <v>94</v>
      </c>
      <c r="H4" s="108"/>
      <c r="I4" s="107"/>
      <c r="J4" s="15" t="s">
        <v>89</v>
      </c>
    </row>
    <row r="5" spans="2:12" x14ac:dyDescent="0.2">
      <c r="B5" s="18" t="s">
        <v>25</v>
      </c>
      <c r="C5" s="18" t="s">
        <v>15</v>
      </c>
      <c r="D5" s="18" t="s">
        <v>92</v>
      </c>
      <c r="E5" s="18" t="s">
        <v>14</v>
      </c>
      <c r="F5" s="18" t="s">
        <v>93</v>
      </c>
      <c r="G5" s="18" t="s">
        <v>80</v>
      </c>
      <c r="H5" s="18" t="s">
        <v>81</v>
      </c>
      <c r="I5" s="18" t="s">
        <v>82</v>
      </c>
      <c r="J5" s="17" t="s">
        <v>90</v>
      </c>
    </row>
    <row r="6" spans="2:12" x14ac:dyDescent="0.2">
      <c r="B6" s="63" t="s">
        <v>303</v>
      </c>
    </row>
    <row r="7" spans="2:12" x14ac:dyDescent="0.2">
      <c r="B7" s="63" t="s">
        <v>432</v>
      </c>
      <c r="C7" s="105"/>
      <c r="D7" s="105"/>
      <c r="E7" s="105"/>
      <c r="F7" s="105"/>
      <c r="G7" s="105"/>
      <c r="H7" s="105"/>
      <c r="I7" s="105"/>
      <c r="L7" s="79" t="s">
        <v>353</v>
      </c>
    </row>
    <row r="8" spans="2:12" x14ac:dyDescent="0.2">
      <c r="B8" s="21">
        <v>10100</v>
      </c>
      <c r="C8" s="21">
        <v>111111</v>
      </c>
    </row>
    <row r="9" spans="2:12" x14ac:dyDescent="0.2">
      <c r="B9" s="21">
        <f>B8</f>
        <v>10100</v>
      </c>
      <c r="C9" s="95" t="s">
        <v>372</v>
      </c>
      <c r="D9" s="68">
        <f>$P$45</f>
        <v>1590000000</v>
      </c>
    </row>
    <row r="10" spans="2:12" x14ac:dyDescent="0.2">
      <c r="B10" s="21">
        <f>B9</f>
        <v>10100</v>
      </c>
      <c r="C10" s="95" t="s">
        <v>373</v>
      </c>
      <c r="D10" s="68">
        <f>$P$46</f>
        <v>171000000</v>
      </c>
    </row>
    <row r="11" spans="2:12" x14ac:dyDescent="0.2">
      <c r="B11" s="21">
        <f>B10</f>
        <v>10100</v>
      </c>
      <c r="C11" s="95" t="s">
        <v>374</v>
      </c>
      <c r="D11" s="68">
        <f>$T$44</f>
        <v>12534.954687823274</v>
      </c>
    </row>
    <row r="12" spans="2:12" x14ac:dyDescent="0.2">
      <c r="B12" s="62" t="s">
        <v>375</v>
      </c>
    </row>
    <row r="13" spans="2:12" x14ac:dyDescent="0.2">
      <c r="B13" s="21">
        <v>10146</v>
      </c>
      <c r="C13" s="21">
        <v>111111</v>
      </c>
    </row>
    <row r="14" spans="2:12" x14ac:dyDescent="0.2">
      <c r="B14" s="59">
        <f>B13</f>
        <v>10146</v>
      </c>
      <c r="C14" s="95" t="s">
        <v>372</v>
      </c>
      <c r="D14" s="68">
        <f>$P$45</f>
        <v>1590000000</v>
      </c>
      <c r="E14" s="59"/>
      <c r="F14" s="59"/>
      <c r="G14" s="59"/>
      <c r="H14" s="59"/>
      <c r="I14" s="59"/>
    </row>
    <row r="15" spans="2:12" x14ac:dyDescent="0.2">
      <c r="B15" s="59">
        <f>B14</f>
        <v>10146</v>
      </c>
      <c r="C15" s="95" t="s">
        <v>373</v>
      </c>
      <c r="D15" s="68">
        <f>$P$46</f>
        <v>171000000</v>
      </c>
      <c r="E15" s="59"/>
      <c r="F15" s="59"/>
      <c r="G15" s="59"/>
      <c r="H15" s="59"/>
      <c r="I15" s="59"/>
    </row>
    <row r="16" spans="2:12" x14ac:dyDescent="0.2">
      <c r="B16" s="59">
        <f>B15</f>
        <v>10146</v>
      </c>
      <c r="C16" s="95" t="s">
        <v>374</v>
      </c>
      <c r="D16" s="68">
        <f>$T$44</f>
        <v>12534.954687823274</v>
      </c>
      <c r="E16" s="59"/>
      <c r="F16" s="59"/>
      <c r="G16" s="59"/>
      <c r="H16" s="59"/>
      <c r="I16" s="59"/>
    </row>
    <row r="17" spans="2:21" x14ac:dyDescent="0.2">
      <c r="B17" s="62" t="s">
        <v>375</v>
      </c>
      <c r="C17" s="59"/>
      <c r="D17" s="59"/>
      <c r="E17" s="59"/>
      <c r="F17" s="59"/>
      <c r="G17" s="59"/>
      <c r="H17" s="59"/>
      <c r="I17" s="59"/>
    </row>
    <row r="18" spans="2:21" x14ac:dyDescent="0.2">
      <c r="B18" s="21">
        <v>10200</v>
      </c>
      <c r="C18" s="21">
        <v>111111</v>
      </c>
      <c r="D18" s="59"/>
      <c r="E18" s="59"/>
      <c r="F18" s="59"/>
      <c r="G18" s="59"/>
      <c r="H18" s="59"/>
      <c r="I18" s="59"/>
    </row>
    <row r="19" spans="2:21" x14ac:dyDescent="0.2">
      <c r="B19" s="59">
        <f>B18</f>
        <v>10200</v>
      </c>
      <c r="C19" s="95" t="s">
        <v>372</v>
      </c>
      <c r="D19" s="68">
        <f>$P$45</f>
        <v>1590000000</v>
      </c>
    </row>
    <row r="20" spans="2:21" x14ac:dyDescent="0.2">
      <c r="B20" s="59">
        <f>B19</f>
        <v>10200</v>
      </c>
      <c r="C20" s="95" t="s">
        <v>373</v>
      </c>
      <c r="D20" s="68">
        <f>$P$46</f>
        <v>171000000</v>
      </c>
    </row>
    <row r="21" spans="2:21" x14ac:dyDescent="0.2">
      <c r="B21" s="59">
        <f>B20</f>
        <v>10200</v>
      </c>
      <c r="C21" s="95" t="s">
        <v>374</v>
      </c>
      <c r="D21" s="68">
        <f>$T$44</f>
        <v>12534.954687823274</v>
      </c>
    </row>
    <row r="22" spans="2:21" x14ac:dyDescent="0.2">
      <c r="B22" s="62" t="s">
        <v>375</v>
      </c>
      <c r="C22" s="59"/>
      <c r="D22" s="59"/>
    </row>
    <row r="23" spans="2:21" x14ac:dyDescent="0.2">
      <c r="B23" s="21">
        <v>10250</v>
      </c>
      <c r="C23" s="21">
        <v>111111</v>
      </c>
    </row>
    <row r="24" spans="2:21" x14ac:dyDescent="0.2">
      <c r="B24" s="59">
        <f>B23</f>
        <v>10250</v>
      </c>
      <c r="C24" s="95" t="s">
        <v>372</v>
      </c>
      <c r="D24" s="68">
        <f>$P$45</f>
        <v>1590000000</v>
      </c>
    </row>
    <row r="25" spans="2:21" x14ac:dyDescent="0.2">
      <c r="B25" s="59">
        <f>B24</f>
        <v>10250</v>
      </c>
      <c r="C25" s="95" t="s">
        <v>373</v>
      </c>
      <c r="D25" s="68">
        <f>$P$46</f>
        <v>171000000</v>
      </c>
    </row>
    <row r="26" spans="2:21" x14ac:dyDescent="0.2">
      <c r="B26" s="59">
        <f>B25</f>
        <v>10250</v>
      </c>
      <c r="C26" s="95" t="s">
        <v>374</v>
      </c>
      <c r="D26" s="68">
        <f>$T$44</f>
        <v>12534.954687823274</v>
      </c>
    </row>
    <row r="27" spans="2:21" x14ac:dyDescent="0.2">
      <c r="B27" s="62" t="s">
        <v>375</v>
      </c>
      <c r="C27" s="59"/>
      <c r="D27" s="59"/>
    </row>
    <row r="28" spans="2:21" x14ac:dyDescent="0.2">
      <c r="B28" s="21">
        <v>10300</v>
      </c>
      <c r="C28" s="21">
        <v>111111</v>
      </c>
    </row>
    <row r="29" spans="2:21" x14ac:dyDescent="0.2">
      <c r="B29" s="59">
        <f>B28</f>
        <v>10300</v>
      </c>
      <c r="C29" s="95" t="s">
        <v>372</v>
      </c>
      <c r="D29" s="68">
        <f>$P$45</f>
        <v>1590000000</v>
      </c>
    </row>
    <row r="30" spans="2:21" x14ac:dyDescent="0.2">
      <c r="B30" s="59">
        <f>B29</f>
        <v>10300</v>
      </c>
      <c r="C30" s="95" t="s">
        <v>373</v>
      </c>
      <c r="D30" s="68">
        <f>$P$46</f>
        <v>171000000</v>
      </c>
    </row>
    <row r="31" spans="2:21" x14ac:dyDescent="0.2">
      <c r="B31" s="59">
        <f>B30</f>
        <v>10300</v>
      </c>
      <c r="C31" s="95" t="s">
        <v>374</v>
      </c>
      <c r="D31" s="68">
        <f>$T$44</f>
        <v>12534.954687823274</v>
      </c>
    </row>
    <row r="32" spans="2:21" x14ac:dyDescent="0.2">
      <c r="B32" s="62" t="s">
        <v>375</v>
      </c>
      <c r="C32" s="59"/>
      <c r="D32" s="59"/>
      <c r="Q32" s="73">
        <v>1</v>
      </c>
      <c r="R32" s="66" t="s">
        <v>361</v>
      </c>
      <c r="S32" s="66" t="s">
        <v>336</v>
      </c>
      <c r="T32" s="85">
        <f>DEGREES(Q32)</f>
        <v>57.295779513082323</v>
      </c>
      <c r="U32" s="66" t="s">
        <v>362</v>
      </c>
    </row>
    <row r="33" spans="2:22" x14ac:dyDescent="0.2">
      <c r="B33" s="21">
        <v>10355</v>
      </c>
      <c r="C33" s="21">
        <v>111111</v>
      </c>
      <c r="Q33" s="1">
        <v>1</v>
      </c>
      <c r="R33" s="66" t="str">
        <f>"/rad"</f>
        <v>/rad</v>
      </c>
      <c r="S33" s="66" t="s">
        <v>336</v>
      </c>
      <c r="T33" s="83">
        <f>1/T32</f>
        <v>1.7453292519943295E-2</v>
      </c>
      <c r="U33" s="1" t="str">
        <f>"/deg"</f>
        <v>/deg</v>
      </c>
    </row>
    <row r="34" spans="2:22" x14ac:dyDescent="0.2">
      <c r="B34" s="59">
        <f>B33</f>
        <v>10355</v>
      </c>
      <c r="C34" s="95" t="s">
        <v>372</v>
      </c>
      <c r="D34" s="68">
        <f>$P$45</f>
        <v>1590000000</v>
      </c>
    </row>
    <row r="35" spans="2:22" x14ac:dyDescent="0.2">
      <c r="B35" s="59">
        <f>B34</f>
        <v>10355</v>
      </c>
      <c r="C35" s="95" t="s">
        <v>373</v>
      </c>
      <c r="D35" s="68">
        <f>$P$46</f>
        <v>171000000</v>
      </c>
    </row>
    <row r="36" spans="2:22" x14ac:dyDescent="0.2">
      <c r="B36" s="59">
        <f>B35</f>
        <v>10355</v>
      </c>
      <c r="C36" s="95" t="s">
        <v>374</v>
      </c>
      <c r="D36" s="68">
        <f>$T$44</f>
        <v>12534.954687823274</v>
      </c>
      <c r="L36" s="66" t="s">
        <v>354</v>
      </c>
      <c r="N36" s="66" t="s">
        <v>355</v>
      </c>
      <c r="O36" s="73">
        <v>1590</v>
      </c>
      <c r="P36" s="66" t="s">
        <v>359</v>
      </c>
      <c r="Q36" s="66" t="s">
        <v>336</v>
      </c>
      <c r="R36" s="82">
        <f>O36*1000000</f>
        <v>1590000000</v>
      </c>
      <c r="S36" s="66" t="s">
        <v>343</v>
      </c>
    </row>
    <row r="37" spans="2:22" x14ac:dyDescent="0.2">
      <c r="B37" s="62" t="s">
        <v>375</v>
      </c>
      <c r="C37" s="59"/>
      <c r="D37" s="59"/>
      <c r="N37" s="66" t="s">
        <v>356</v>
      </c>
      <c r="O37" s="73">
        <v>171</v>
      </c>
      <c r="P37" s="66" t="s">
        <v>359</v>
      </c>
      <c r="Q37" s="66" t="s">
        <v>336</v>
      </c>
      <c r="R37" s="82">
        <f>O37*1000000</f>
        <v>171000000</v>
      </c>
      <c r="S37" s="66" t="s">
        <v>343</v>
      </c>
    </row>
    <row r="38" spans="2:22" x14ac:dyDescent="0.2">
      <c r="B38" s="21">
        <v>10400</v>
      </c>
      <c r="C38" s="21">
        <v>111111</v>
      </c>
      <c r="N38" s="66" t="s">
        <v>357</v>
      </c>
      <c r="O38" s="73">
        <v>0.71819999999999995</v>
      </c>
      <c r="P38" s="66" t="s">
        <v>358</v>
      </c>
      <c r="Q38" s="66" t="s">
        <v>336</v>
      </c>
      <c r="R38" s="82">
        <f>O38*1000000</f>
        <v>718200</v>
      </c>
      <c r="S38" s="66" t="s">
        <v>360</v>
      </c>
      <c r="T38" s="66" t="s">
        <v>336</v>
      </c>
      <c r="U38" s="82">
        <f>R38*T33</f>
        <v>12534.954687823274</v>
      </c>
      <c r="V38" s="66" t="s">
        <v>363</v>
      </c>
    </row>
    <row r="39" spans="2:22" x14ac:dyDescent="0.2">
      <c r="B39" s="59">
        <f>B38</f>
        <v>10400</v>
      </c>
      <c r="C39" s="95" t="s">
        <v>372</v>
      </c>
      <c r="D39" s="68">
        <f>$P$45</f>
        <v>1590000000</v>
      </c>
    </row>
    <row r="40" spans="2:22" x14ac:dyDescent="0.2">
      <c r="B40" s="59">
        <f>B39</f>
        <v>10400</v>
      </c>
      <c r="C40" s="95" t="s">
        <v>373</v>
      </c>
      <c r="D40" s="68">
        <f>$P$46</f>
        <v>171000000</v>
      </c>
      <c r="L40" s="78" t="s">
        <v>364</v>
      </c>
    </row>
    <row r="41" spans="2:22" x14ac:dyDescent="0.2">
      <c r="B41" s="59">
        <f>B40</f>
        <v>10400</v>
      </c>
      <c r="C41" s="95" t="s">
        <v>374</v>
      </c>
      <c r="D41" s="68">
        <f>$T$44</f>
        <v>12534.954687823274</v>
      </c>
      <c r="L41" s="66" t="s">
        <v>365</v>
      </c>
    </row>
    <row r="42" spans="2:22" x14ac:dyDescent="0.2">
      <c r="B42" s="62" t="s">
        <v>375</v>
      </c>
      <c r="C42" s="59"/>
      <c r="D42" s="59"/>
      <c r="L42" s="66" t="s">
        <v>366</v>
      </c>
    </row>
    <row r="43" spans="2:22" x14ac:dyDescent="0.2">
      <c r="B43" s="21">
        <v>10459</v>
      </c>
      <c r="C43" s="21">
        <v>111111</v>
      </c>
    </row>
    <row r="44" spans="2:22" x14ac:dyDescent="0.2">
      <c r="B44" s="59">
        <f>B43</f>
        <v>10459</v>
      </c>
      <c r="C44" s="95" t="s">
        <v>372</v>
      </c>
      <c r="D44" s="68">
        <f>$P$45</f>
        <v>1590000000</v>
      </c>
      <c r="L44" s="14" t="s">
        <v>367</v>
      </c>
      <c r="N44" s="66" t="s">
        <v>80</v>
      </c>
      <c r="O44" s="66" t="s">
        <v>370</v>
      </c>
      <c r="R44" s="14" t="s">
        <v>371</v>
      </c>
      <c r="S44" s="66" t="s">
        <v>80</v>
      </c>
      <c r="T44" s="82">
        <f>U38</f>
        <v>12534.954687823274</v>
      </c>
      <c r="U44" s="66" t="s">
        <v>363</v>
      </c>
    </row>
    <row r="45" spans="2:22" x14ac:dyDescent="0.2">
      <c r="B45" s="59">
        <f>B44</f>
        <v>10459</v>
      </c>
      <c r="C45" s="95" t="s">
        <v>373</v>
      </c>
      <c r="D45" s="68">
        <f>$P$46</f>
        <v>171000000</v>
      </c>
      <c r="N45" s="66" t="s">
        <v>81</v>
      </c>
      <c r="O45" s="66" t="s">
        <v>369</v>
      </c>
      <c r="P45" s="82">
        <f>R36</f>
        <v>1590000000</v>
      </c>
      <c r="Q45" s="66" t="s">
        <v>343</v>
      </c>
      <c r="S45" s="66" t="s">
        <v>81</v>
      </c>
      <c r="T45" s="66" t="s">
        <v>370</v>
      </c>
    </row>
    <row r="46" spans="2:22" x14ac:dyDescent="0.2">
      <c r="B46" s="59">
        <f>B45</f>
        <v>10459</v>
      </c>
      <c r="C46" s="95" t="s">
        <v>374</v>
      </c>
      <c r="D46" s="68">
        <f>$T$44</f>
        <v>12534.954687823274</v>
      </c>
      <c r="N46" s="66" t="s">
        <v>82</v>
      </c>
      <c r="O46" s="66" t="s">
        <v>368</v>
      </c>
      <c r="P46" s="82">
        <f>R37</f>
        <v>171000000</v>
      </c>
      <c r="Q46" s="66" t="s">
        <v>343</v>
      </c>
      <c r="S46" s="66" t="s">
        <v>82</v>
      </c>
      <c r="T46" s="66" t="s">
        <v>370</v>
      </c>
    </row>
    <row r="47" spans="2:22" x14ac:dyDescent="0.2">
      <c r="B47" s="62" t="s">
        <v>375</v>
      </c>
      <c r="C47" s="59"/>
      <c r="D47" s="59"/>
    </row>
    <row r="48" spans="2:22" x14ac:dyDescent="0.2">
      <c r="B48" s="21">
        <v>10500</v>
      </c>
      <c r="C48" s="21">
        <v>111111</v>
      </c>
    </row>
    <row r="49" spans="1:4" x14ac:dyDescent="0.2">
      <c r="B49" s="59">
        <f>B48</f>
        <v>10500</v>
      </c>
      <c r="C49" s="95" t="s">
        <v>372</v>
      </c>
      <c r="D49" s="68">
        <f>$P$45</f>
        <v>1590000000</v>
      </c>
    </row>
    <row r="50" spans="1:4" x14ac:dyDescent="0.2">
      <c r="B50" s="59">
        <f>B49</f>
        <v>10500</v>
      </c>
      <c r="C50" s="95" t="s">
        <v>373</v>
      </c>
      <c r="D50" s="68">
        <f>$P$46</f>
        <v>171000000</v>
      </c>
    </row>
    <row r="51" spans="1:4" x14ac:dyDescent="0.2">
      <c r="B51" s="59">
        <f>B50</f>
        <v>10500</v>
      </c>
      <c r="C51" s="95" t="s">
        <v>374</v>
      </c>
      <c r="D51" s="68">
        <f>$T$44</f>
        <v>12534.954687823274</v>
      </c>
    </row>
    <row r="52" spans="1:4" x14ac:dyDescent="0.2">
      <c r="B52" s="62" t="s">
        <v>375</v>
      </c>
      <c r="C52" s="59"/>
      <c r="D52" s="59"/>
    </row>
    <row r="53" spans="1:4" x14ac:dyDescent="0.2">
      <c r="B53" s="21">
        <v>10556</v>
      </c>
      <c r="C53" s="21">
        <v>111111</v>
      </c>
    </row>
    <row r="54" spans="1:4" x14ac:dyDescent="0.2">
      <c r="B54" s="59">
        <f>B53</f>
        <v>10556</v>
      </c>
      <c r="C54" s="95" t="s">
        <v>372</v>
      </c>
      <c r="D54" s="68">
        <f>$P$45</f>
        <v>1590000000</v>
      </c>
    </row>
    <row r="55" spans="1:4" x14ac:dyDescent="0.2">
      <c r="B55" s="59">
        <f>B54</f>
        <v>10556</v>
      </c>
      <c r="C55" s="95" t="s">
        <v>373</v>
      </c>
      <c r="D55" s="68">
        <f>$P$46</f>
        <v>171000000</v>
      </c>
    </row>
    <row r="56" spans="1:4" x14ac:dyDescent="0.2">
      <c r="B56" s="59">
        <f>B55</f>
        <v>10556</v>
      </c>
      <c r="C56" s="95" t="s">
        <v>374</v>
      </c>
      <c r="D56" s="68">
        <f>$T$44</f>
        <v>12534.954687823274</v>
      </c>
    </row>
    <row r="57" spans="1:4" x14ac:dyDescent="0.2">
      <c r="B57" s="62" t="s">
        <v>375</v>
      </c>
      <c r="C57" s="59"/>
      <c r="D57" s="59"/>
    </row>
    <row r="58" spans="1:4" x14ac:dyDescent="0.2">
      <c r="B58" s="59">
        <v>10600</v>
      </c>
      <c r="C58" s="59">
        <v>111111</v>
      </c>
    </row>
    <row r="59" spans="1:4" x14ac:dyDescent="0.2">
      <c r="B59" s="59">
        <f>B58</f>
        <v>10600</v>
      </c>
      <c r="C59" s="95" t="s">
        <v>372</v>
      </c>
      <c r="D59" s="68">
        <f>$P$45</f>
        <v>1590000000</v>
      </c>
    </row>
    <row r="60" spans="1:4" x14ac:dyDescent="0.2">
      <c r="B60" s="59">
        <f>B59</f>
        <v>10600</v>
      </c>
      <c r="C60" s="95" t="s">
        <v>373</v>
      </c>
      <c r="D60" s="68">
        <f>$P$46</f>
        <v>171000000</v>
      </c>
    </row>
    <row r="61" spans="1:4" x14ac:dyDescent="0.2">
      <c r="A61" s="66"/>
      <c r="B61" s="59">
        <f>B60</f>
        <v>10600</v>
      </c>
      <c r="C61" s="95" t="s">
        <v>374</v>
      </c>
      <c r="D61" s="68">
        <f>$T$44</f>
        <v>12534.954687823274</v>
      </c>
    </row>
    <row r="62" spans="1:4" x14ac:dyDescent="0.2">
      <c r="A62" s="66"/>
      <c r="B62" s="62" t="s">
        <v>375</v>
      </c>
      <c r="C62" s="59"/>
      <c r="D62" s="59"/>
    </row>
    <row r="63" spans="1:4" x14ac:dyDescent="0.2">
      <c r="A63" s="66"/>
      <c r="B63" s="21">
        <v>10660</v>
      </c>
      <c r="C63" s="21">
        <v>111111</v>
      </c>
    </row>
    <row r="64" spans="1:4" x14ac:dyDescent="0.2">
      <c r="A64" s="66"/>
      <c r="B64" s="59">
        <f>B63</f>
        <v>10660</v>
      </c>
      <c r="C64" s="95" t="s">
        <v>372</v>
      </c>
      <c r="D64" s="68">
        <f>$P$45</f>
        <v>1590000000</v>
      </c>
    </row>
    <row r="65" spans="1:4" x14ac:dyDescent="0.2">
      <c r="A65" s="66"/>
      <c r="B65" s="59">
        <f>B64</f>
        <v>10660</v>
      </c>
      <c r="C65" s="95" t="s">
        <v>373</v>
      </c>
      <c r="D65" s="68">
        <f>$P$46</f>
        <v>171000000</v>
      </c>
    </row>
    <row r="66" spans="1:4" x14ac:dyDescent="0.2">
      <c r="A66" s="66"/>
      <c r="B66" s="59">
        <f>B65</f>
        <v>10660</v>
      </c>
      <c r="C66" s="95" t="s">
        <v>374</v>
      </c>
      <c r="D66" s="68">
        <f>$T$44</f>
        <v>12534.954687823274</v>
      </c>
    </row>
    <row r="67" spans="1:4" x14ac:dyDescent="0.2">
      <c r="A67" s="66"/>
      <c r="B67" s="62" t="s">
        <v>375</v>
      </c>
      <c r="C67" s="59"/>
      <c r="D67" s="59"/>
    </row>
    <row r="68" spans="1:4" x14ac:dyDescent="0.2">
      <c r="A68" s="66"/>
      <c r="B68" s="21">
        <v>10700</v>
      </c>
      <c r="C68" s="21">
        <v>111111</v>
      </c>
    </row>
    <row r="69" spans="1:4" x14ac:dyDescent="0.2">
      <c r="A69" s="66"/>
      <c r="B69" s="59">
        <f>B68</f>
        <v>10700</v>
      </c>
      <c r="C69" s="95" t="s">
        <v>372</v>
      </c>
      <c r="D69" s="68">
        <f>$P$45</f>
        <v>1590000000</v>
      </c>
    </row>
    <row r="70" spans="1:4" x14ac:dyDescent="0.2">
      <c r="A70" s="66"/>
      <c r="B70" s="59">
        <f>B69</f>
        <v>10700</v>
      </c>
      <c r="C70" s="95" t="s">
        <v>373</v>
      </c>
      <c r="D70" s="68">
        <f>$P$46</f>
        <v>171000000</v>
      </c>
    </row>
    <row r="71" spans="1:4" x14ac:dyDescent="0.2">
      <c r="A71" s="66"/>
      <c r="B71" s="59">
        <f>B70</f>
        <v>10700</v>
      </c>
      <c r="C71" s="95" t="s">
        <v>374</v>
      </c>
      <c r="D71" s="68">
        <f>$T$44</f>
        <v>12534.954687823274</v>
      </c>
    </row>
    <row r="72" spans="1:4" x14ac:dyDescent="0.2">
      <c r="A72" s="66"/>
      <c r="B72" s="62" t="s">
        <v>375</v>
      </c>
      <c r="C72" s="59"/>
      <c r="D72" s="59"/>
    </row>
    <row r="73" spans="1:4" x14ac:dyDescent="0.2">
      <c r="A73" s="66"/>
      <c r="B73" s="21">
        <v>10760</v>
      </c>
      <c r="C73" s="21">
        <v>111111</v>
      </c>
    </row>
    <row r="74" spans="1:4" x14ac:dyDescent="0.2">
      <c r="A74" s="66"/>
      <c r="B74" s="59">
        <f>B73</f>
        <v>10760</v>
      </c>
      <c r="C74" s="95" t="s">
        <v>372</v>
      </c>
      <c r="D74" s="68">
        <f>$P$45</f>
        <v>1590000000</v>
      </c>
    </row>
    <row r="75" spans="1:4" x14ac:dyDescent="0.2">
      <c r="A75" s="66"/>
      <c r="B75" s="59">
        <f>B74</f>
        <v>10760</v>
      </c>
      <c r="C75" s="95" t="s">
        <v>373</v>
      </c>
      <c r="D75" s="68">
        <f>$P$46</f>
        <v>171000000</v>
      </c>
    </row>
    <row r="76" spans="1:4" x14ac:dyDescent="0.2">
      <c r="A76" s="66"/>
      <c r="B76" s="59">
        <f>B75</f>
        <v>10760</v>
      </c>
      <c r="C76" s="95" t="s">
        <v>374</v>
      </c>
      <c r="D76" s="68">
        <f>$T$44</f>
        <v>12534.954687823274</v>
      </c>
    </row>
    <row r="77" spans="1:4" x14ac:dyDescent="0.2">
      <c r="A77" s="66"/>
      <c r="B77" s="62" t="s">
        <v>375</v>
      </c>
      <c r="C77" s="59"/>
      <c r="D77" s="59"/>
    </row>
    <row r="78" spans="1:4" x14ac:dyDescent="0.2">
      <c r="A78" s="66"/>
      <c r="B78" s="21">
        <v>10800</v>
      </c>
      <c r="C78" s="21">
        <v>111111</v>
      </c>
    </row>
    <row r="79" spans="1:4" x14ac:dyDescent="0.2">
      <c r="A79" s="66"/>
      <c r="B79" s="59">
        <f>B78</f>
        <v>10800</v>
      </c>
      <c r="C79" s="95" t="s">
        <v>372</v>
      </c>
      <c r="D79" s="68">
        <f>$P$45</f>
        <v>1590000000</v>
      </c>
    </row>
    <row r="80" spans="1:4" x14ac:dyDescent="0.2">
      <c r="A80" s="66"/>
      <c r="B80" s="59">
        <f>B79</f>
        <v>10800</v>
      </c>
      <c r="C80" s="95" t="s">
        <v>373</v>
      </c>
      <c r="D80" s="68">
        <f>$P$46</f>
        <v>171000000</v>
      </c>
    </row>
    <row r="81" spans="1:4" x14ac:dyDescent="0.2">
      <c r="A81" s="66"/>
      <c r="B81" s="59">
        <f>B80</f>
        <v>10800</v>
      </c>
      <c r="C81" s="95" t="s">
        <v>374</v>
      </c>
      <c r="D81" s="68">
        <f>$T$44</f>
        <v>12534.954687823274</v>
      </c>
    </row>
    <row r="82" spans="1:4" x14ac:dyDescent="0.2">
      <c r="A82" s="66"/>
      <c r="B82" s="62" t="s">
        <v>375</v>
      </c>
      <c r="C82" s="59"/>
      <c r="D82" s="59"/>
    </row>
    <row r="83" spans="1:4" x14ac:dyDescent="0.2">
      <c r="A83" s="66"/>
      <c r="B83" s="21">
        <v>10860</v>
      </c>
      <c r="C83" s="21">
        <v>111111</v>
      </c>
    </row>
    <row r="84" spans="1:4" x14ac:dyDescent="0.2">
      <c r="A84" s="66"/>
      <c r="B84" s="59">
        <f>B83</f>
        <v>10860</v>
      </c>
      <c r="C84" s="95" t="s">
        <v>372</v>
      </c>
      <c r="D84" s="68">
        <f>$P$45</f>
        <v>1590000000</v>
      </c>
    </row>
    <row r="85" spans="1:4" x14ac:dyDescent="0.2">
      <c r="A85" s="66"/>
      <c r="B85" s="59">
        <f>B84</f>
        <v>10860</v>
      </c>
      <c r="C85" s="95" t="s">
        <v>373</v>
      </c>
      <c r="D85" s="68">
        <f>$P$46</f>
        <v>171000000</v>
      </c>
    </row>
    <row r="86" spans="1:4" x14ac:dyDescent="0.2">
      <c r="A86" s="66"/>
      <c r="B86" s="59">
        <f>B85</f>
        <v>10860</v>
      </c>
      <c r="C86" s="95" t="s">
        <v>374</v>
      </c>
      <c r="D86" s="68">
        <f>$T$44</f>
        <v>12534.954687823274</v>
      </c>
    </row>
    <row r="87" spans="1:4" x14ac:dyDescent="0.2">
      <c r="A87" s="66"/>
      <c r="B87" s="62" t="s">
        <v>375</v>
      </c>
      <c r="C87" s="59"/>
      <c r="D87" s="59"/>
    </row>
    <row r="88" spans="1:4" x14ac:dyDescent="0.2">
      <c r="A88" s="66"/>
      <c r="B88" s="21">
        <v>10900</v>
      </c>
      <c r="C88" s="21">
        <v>111111</v>
      </c>
    </row>
    <row r="89" spans="1:4" x14ac:dyDescent="0.2">
      <c r="A89" s="66"/>
      <c r="B89" s="59">
        <f>B88</f>
        <v>10900</v>
      </c>
      <c r="C89" s="95" t="s">
        <v>372</v>
      </c>
      <c r="D89" s="68">
        <f>$P$45</f>
        <v>1590000000</v>
      </c>
    </row>
    <row r="90" spans="1:4" x14ac:dyDescent="0.2">
      <c r="A90" s="66"/>
      <c r="B90" s="59">
        <f>B89</f>
        <v>10900</v>
      </c>
      <c r="C90" s="95" t="s">
        <v>373</v>
      </c>
      <c r="D90" s="68">
        <f>$P$46</f>
        <v>171000000</v>
      </c>
    </row>
    <row r="91" spans="1:4" x14ac:dyDescent="0.2">
      <c r="A91" s="66"/>
      <c r="B91" s="59">
        <f>B90</f>
        <v>10900</v>
      </c>
      <c r="C91" s="95" t="s">
        <v>374</v>
      </c>
      <c r="D91" s="68">
        <f>$T$44</f>
        <v>12534.954687823274</v>
      </c>
    </row>
    <row r="92" spans="1:4" x14ac:dyDescent="0.2">
      <c r="A92" s="66"/>
      <c r="B92" s="62" t="s">
        <v>375</v>
      </c>
      <c r="C92" s="59"/>
      <c r="D92" s="59"/>
    </row>
    <row r="93" spans="1:4" x14ac:dyDescent="0.2">
      <c r="A93" s="66"/>
      <c r="B93" s="21">
        <v>10959</v>
      </c>
      <c r="C93" s="21">
        <v>111111</v>
      </c>
    </row>
    <row r="94" spans="1:4" x14ac:dyDescent="0.2">
      <c r="A94" s="66"/>
      <c r="B94" s="59">
        <f>B93</f>
        <v>10959</v>
      </c>
      <c r="C94" s="95" t="s">
        <v>372</v>
      </c>
      <c r="D94" s="68">
        <f>$P$45</f>
        <v>1590000000</v>
      </c>
    </row>
    <row r="95" spans="1:4" x14ac:dyDescent="0.2">
      <c r="A95" s="66"/>
      <c r="B95" s="59">
        <f>B94</f>
        <v>10959</v>
      </c>
      <c r="C95" s="95" t="s">
        <v>373</v>
      </c>
      <c r="D95" s="68">
        <f>$P$46</f>
        <v>171000000</v>
      </c>
    </row>
    <row r="96" spans="1:4" x14ac:dyDescent="0.2">
      <c r="A96" s="66"/>
      <c r="B96" s="59">
        <f>B95</f>
        <v>10959</v>
      </c>
      <c r="C96" s="95" t="s">
        <v>374</v>
      </c>
      <c r="D96" s="68">
        <f>$T$44</f>
        <v>12534.954687823274</v>
      </c>
    </row>
    <row r="97" spans="1:4" x14ac:dyDescent="0.2">
      <c r="A97" s="66"/>
      <c r="B97" s="62" t="s">
        <v>375</v>
      </c>
      <c r="C97" s="59"/>
      <c r="D97" s="59"/>
    </row>
    <row r="98" spans="1:4" x14ac:dyDescent="0.2">
      <c r="A98" s="66"/>
      <c r="B98" s="21">
        <v>11000</v>
      </c>
      <c r="C98" s="21">
        <v>111111</v>
      </c>
    </row>
    <row r="99" spans="1:4" x14ac:dyDescent="0.2">
      <c r="A99" s="66"/>
      <c r="B99" s="59">
        <f>B98</f>
        <v>11000</v>
      </c>
      <c r="C99" s="95" t="s">
        <v>372</v>
      </c>
      <c r="D99" s="68">
        <f>$P$45</f>
        <v>1590000000</v>
      </c>
    </row>
    <row r="100" spans="1:4" x14ac:dyDescent="0.2">
      <c r="A100" s="66"/>
      <c r="B100" s="59">
        <f>B99</f>
        <v>11000</v>
      </c>
      <c r="C100" s="95" t="s">
        <v>373</v>
      </c>
      <c r="D100" s="68">
        <f>$P$46</f>
        <v>171000000</v>
      </c>
    </row>
    <row r="101" spans="1:4" x14ac:dyDescent="0.2">
      <c r="A101" s="66"/>
      <c r="B101" s="59">
        <f>B100</f>
        <v>11000</v>
      </c>
      <c r="C101" s="95" t="s">
        <v>374</v>
      </c>
      <c r="D101" s="68">
        <f>$T$44</f>
        <v>12534.954687823274</v>
      </c>
    </row>
    <row r="102" spans="1:4" x14ac:dyDescent="0.2">
      <c r="A102" s="66"/>
      <c r="B102" s="62" t="s">
        <v>375</v>
      </c>
      <c r="C102" s="59"/>
      <c r="D102" s="59"/>
    </row>
    <row r="103" spans="1:4" x14ac:dyDescent="0.2">
      <c r="A103" s="66"/>
      <c r="B103" s="21">
        <v>11059</v>
      </c>
      <c r="C103" s="21">
        <v>111111</v>
      </c>
    </row>
    <row r="104" spans="1:4" x14ac:dyDescent="0.2">
      <c r="A104" s="66"/>
      <c r="B104" s="59">
        <f>B103</f>
        <v>11059</v>
      </c>
      <c r="C104" s="95" t="s">
        <v>372</v>
      </c>
      <c r="D104" s="68">
        <f>$P$45</f>
        <v>1590000000</v>
      </c>
    </row>
    <row r="105" spans="1:4" x14ac:dyDescent="0.2">
      <c r="A105" s="66"/>
      <c r="B105" s="59">
        <f>B104</f>
        <v>11059</v>
      </c>
      <c r="C105" s="95" t="s">
        <v>373</v>
      </c>
      <c r="D105" s="68">
        <f>$P$46</f>
        <v>171000000</v>
      </c>
    </row>
    <row r="106" spans="1:4" x14ac:dyDescent="0.2">
      <c r="A106" s="66"/>
      <c r="B106" s="59">
        <f>B105</f>
        <v>11059</v>
      </c>
      <c r="C106" s="95" t="s">
        <v>374</v>
      </c>
      <c r="D106" s="68">
        <f>$T$44</f>
        <v>12534.954687823274</v>
      </c>
    </row>
    <row r="107" spans="1:4" x14ac:dyDescent="0.2">
      <c r="A107" s="66"/>
      <c r="B107" s="62" t="s">
        <v>375</v>
      </c>
      <c r="C107" s="59"/>
      <c r="D107" s="59"/>
    </row>
    <row r="108" spans="1:4" x14ac:dyDescent="0.2">
      <c r="A108" s="66"/>
      <c r="B108" s="21">
        <v>11100</v>
      </c>
      <c r="C108" s="21">
        <v>111111</v>
      </c>
    </row>
    <row r="109" spans="1:4" x14ac:dyDescent="0.2">
      <c r="A109" s="66"/>
      <c r="B109" s="59">
        <f>B108</f>
        <v>11100</v>
      </c>
      <c r="C109" s="95" t="s">
        <v>372</v>
      </c>
      <c r="D109" s="68">
        <f>$P$45</f>
        <v>1590000000</v>
      </c>
    </row>
    <row r="110" spans="1:4" x14ac:dyDescent="0.2">
      <c r="A110" s="66"/>
      <c r="B110" s="59">
        <f>B109</f>
        <v>11100</v>
      </c>
      <c r="C110" s="95" t="s">
        <v>373</v>
      </c>
      <c r="D110" s="68">
        <f>$P$46</f>
        <v>171000000</v>
      </c>
    </row>
    <row r="111" spans="1:4" x14ac:dyDescent="0.2">
      <c r="A111" s="66"/>
      <c r="B111" s="59">
        <f>B110</f>
        <v>11100</v>
      </c>
      <c r="C111" s="95" t="s">
        <v>374</v>
      </c>
      <c r="D111" s="68">
        <f>$T$44</f>
        <v>12534.954687823274</v>
      </c>
    </row>
    <row r="112" spans="1:4" x14ac:dyDescent="0.2">
      <c r="A112" s="66"/>
      <c r="B112" s="62" t="s">
        <v>375</v>
      </c>
      <c r="C112" s="59"/>
      <c r="D112" s="59"/>
    </row>
    <row r="113" spans="1:4" x14ac:dyDescent="0.2">
      <c r="A113" s="66"/>
      <c r="B113" s="21">
        <v>11159</v>
      </c>
      <c r="C113" s="21">
        <v>111111</v>
      </c>
    </row>
    <row r="114" spans="1:4" x14ac:dyDescent="0.2">
      <c r="A114" s="66"/>
      <c r="B114" s="59">
        <f>B113</f>
        <v>11159</v>
      </c>
      <c r="C114" s="95" t="s">
        <v>372</v>
      </c>
      <c r="D114" s="68">
        <f>$P$45</f>
        <v>1590000000</v>
      </c>
    </row>
    <row r="115" spans="1:4" x14ac:dyDescent="0.2">
      <c r="A115" s="66"/>
      <c r="B115" s="59">
        <f>B114</f>
        <v>11159</v>
      </c>
      <c r="C115" s="95" t="s">
        <v>373</v>
      </c>
      <c r="D115" s="68">
        <f>$P$46</f>
        <v>171000000</v>
      </c>
    </row>
    <row r="116" spans="1:4" x14ac:dyDescent="0.2">
      <c r="A116" s="66"/>
      <c r="B116" s="59">
        <f>B115</f>
        <v>11159</v>
      </c>
      <c r="C116" s="95" t="s">
        <v>374</v>
      </c>
      <c r="D116" s="68">
        <f>$T$44</f>
        <v>12534.954687823274</v>
      </c>
    </row>
    <row r="117" spans="1:4" x14ac:dyDescent="0.2">
      <c r="A117" s="66"/>
      <c r="B117" s="62" t="s">
        <v>375</v>
      </c>
      <c r="C117" s="59"/>
      <c r="D117" s="59"/>
    </row>
    <row r="118" spans="1:4" x14ac:dyDescent="0.2">
      <c r="A118" s="66"/>
      <c r="B118" s="21">
        <v>11200</v>
      </c>
      <c r="C118" s="21">
        <v>111111</v>
      </c>
    </row>
    <row r="119" spans="1:4" x14ac:dyDescent="0.2">
      <c r="A119" s="66"/>
      <c r="B119" s="59">
        <f>B118</f>
        <v>11200</v>
      </c>
      <c r="C119" s="95" t="s">
        <v>372</v>
      </c>
      <c r="D119" s="68">
        <f>$P$45</f>
        <v>1590000000</v>
      </c>
    </row>
    <row r="120" spans="1:4" x14ac:dyDescent="0.2">
      <c r="A120" s="66"/>
      <c r="B120" s="59">
        <f>B119</f>
        <v>11200</v>
      </c>
      <c r="C120" s="95" t="s">
        <v>373</v>
      </c>
      <c r="D120" s="68">
        <f>$P$46</f>
        <v>171000000</v>
      </c>
    </row>
    <row r="121" spans="1:4" x14ac:dyDescent="0.2">
      <c r="A121" s="66"/>
      <c r="B121" s="59">
        <f>B120</f>
        <v>11200</v>
      </c>
      <c r="C121" s="95" t="s">
        <v>374</v>
      </c>
      <c r="D121" s="68">
        <f>$T$44</f>
        <v>12534.954687823274</v>
      </c>
    </row>
    <row r="122" spans="1:4" x14ac:dyDescent="0.2">
      <c r="A122" s="66"/>
      <c r="B122" s="62" t="s">
        <v>375</v>
      </c>
      <c r="C122" s="59"/>
      <c r="D122" s="59"/>
    </row>
    <row r="123" spans="1:4" x14ac:dyDescent="0.2">
      <c r="A123" s="66"/>
      <c r="B123" s="21">
        <v>11254</v>
      </c>
      <c r="C123" s="21">
        <v>111111</v>
      </c>
    </row>
    <row r="124" spans="1:4" x14ac:dyDescent="0.2">
      <c r="A124" s="66"/>
      <c r="B124" s="59">
        <f>B123</f>
        <v>11254</v>
      </c>
      <c r="C124" s="95" t="s">
        <v>372</v>
      </c>
      <c r="D124" s="68">
        <f>$P$45</f>
        <v>1590000000</v>
      </c>
    </row>
    <row r="125" spans="1:4" x14ac:dyDescent="0.2">
      <c r="A125" s="66"/>
      <c r="B125" s="59">
        <f>B124</f>
        <v>11254</v>
      </c>
      <c r="C125" s="95" t="s">
        <v>373</v>
      </c>
      <c r="D125" s="68">
        <f>$P$46</f>
        <v>171000000</v>
      </c>
    </row>
    <row r="126" spans="1:4" x14ac:dyDescent="0.2">
      <c r="A126" s="66"/>
      <c r="B126" s="59">
        <f>B125</f>
        <v>11254</v>
      </c>
      <c r="C126" s="95" t="s">
        <v>374</v>
      </c>
      <c r="D126" s="68">
        <f>$T$44</f>
        <v>12534.954687823274</v>
      </c>
    </row>
    <row r="127" spans="1:4" x14ac:dyDescent="0.2">
      <c r="A127" s="66"/>
      <c r="B127" s="62" t="s">
        <v>375</v>
      </c>
      <c r="C127" s="59"/>
      <c r="D127" s="59"/>
    </row>
    <row r="128" spans="1:4" x14ac:dyDescent="0.2">
      <c r="A128" s="66"/>
      <c r="B128" s="21">
        <v>11300</v>
      </c>
      <c r="C128" s="21">
        <v>111111</v>
      </c>
    </row>
    <row r="129" spans="1:4" x14ac:dyDescent="0.2">
      <c r="A129" s="66"/>
      <c r="B129" s="59">
        <f>B128</f>
        <v>11300</v>
      </c>
      <c r="C129" s="95" t="s">
        <v>372</v>
      </c>
      <c r="D129" s="68">
        <f>$P$45</f>
        <v>1590000000</v>
      </c>
    </row>
    <row r="130" spans="1:4" x14ac:dyDescent="0.2">
      <c r="A130" s="66"/>
      <c r="B130" s="59">
        <f>B129</f>
        <v>11300</v>
      </c>
      <c r="C130" s="95" t="s">
        <v>373</v>
      </c>
      <c r="D130" s="68">
        <f>$P$46</f>
        <v>171000000</v>
      </c>
    </row>
    <row r="131" spans="1:4" x14ac:dyDescent="0.2">
      <c r="A131" s="66"/>
      <c r="B131" s="59">
        <f>B130</f>
        <v>11300</v>
      </c>
      <c r="C131" s="95" t="s">
        <v>374</v>
      </c>
      <c r="D131" s="68">
        <f>$T$44</f>
        <v>12534.954687823274</v>
      </c>
    </row>
    <row r="132" spans="1:4" x14ac:dyDescent="0.2">
      <c r="A132" s="66"/>
      <c r="B132" s="62" t="s">
        <v>375</v>
      </c>
      <c r="C132" s="59"/>
      <c r="D132" s="59"/>
    </row>
    <row r="133" spans="1:4" x14ac:dyDescent="0.2">
      <c r="A133" s="66"/>
      <c r="B133" s="21">
        <v>11355</v>
      </c>
      <c r="C133" s="21">
        <v>111111</v>
      </c>
    </row>
    <row r="134" spans="1:4" x14ac:dyDescent="0.2">
      <c r="A134" s="66"/>
      <c r="B134" s="59">
        <f>B133</f>
        <v>11355</v>
      </c>
      <c r="C134" s="95" t="s">
        <v>372</v>
      </c>
      <c r="D134" s="68">
        <f>$P$45</f>
        <v>1590000000</v>
      </c>
    </row>
    <row r="135" spans="1:4" x14ac:dyDescent="0.2">
      <c r="A135" s="66"/>
      <c r="B135" s="59">
        <f>B134</f>
        <v>11355</v>
      </c>
      <c r="C135" s="95" t="s">
        <v>373</v>
      </c>
      <c r="D135" s="68">
        <f>$P$46</f>
        <v>171000000</v>
      </c>
    </row>
    <row r="136" spans="1:4" x14ac:dyDescent="0.2">
      <c r="A136" s="66"/>
      <c r="B136" s="59">
        <f>B135</f>
        <v>11355</v>
      </c>
      <c r="C136" s="95" t="s">
        <v>374</v>
      </c>
      <c r="D136" s="68">
        <f>$T$44</f>
        <v>12534.954687823274</v>
      </c>
    </row>
    <row r="137" spans="1:4" x14ac:dyDescent="0.2">
      <c r="A137" s="66"/>
      <c r="B137" s="62" t="s">
        <v>375</v>
      </c>
      <c r="C137" s="59"/>
      <c r="D137" s="59"/>
    </row>
    <row r="138" spans="1:4" x14ac:dyDescent="0.2">
      <c r="A138" s="66"/>
      <c r="B138" s="21">
        <v>11400</v>
      </c>
      <c r="C138" s="21">
        <v>111111</v>
      </c>
    </row>
    <row r="139" spans="1:4" x14ac:dyDescent="0.2">
      <c r="A139" s="66"/>
      <c r="B139" s="59">
        <f>B138</f>
        <v>11400</v>
      </c>
      <c r="C139" s="95" t="s">
        <v>372</v>
      </c>
      <c r="D139" s="68">
        <f>$P$45</f>
        <v>1590000000</v>
      </c>
    </row>
    <row r="140" spans="1:4" x14ac:dyDescent="0.2">
      <c r="A140" s="66"/>
      <c r="B140" s="59">
        <f>B139</f>
        <v>11400</v>
      </c>
      <c r="C140" s="95" t="s">
        <v>373</v>
      </c>
      <c r="D140" s="68">
        <f>$P$46</f>
        <v>171000000</v>
      </c>
    </row>
    <row r="141" spans="1:4" x14ac:dyDescent="0.2">
      <c r="A141" s="66"/>
      <c r="B141" s="59">
        <f>B140</f>
        <v>11400</v>
      </c>
      <c r="C141" s="95" t="s">
        <v>374</v>
      </c>
      <c r="D141" s="68">
        <f>$T$44</f>
        <v>12534.954687823274</v>
      </c>
    </row>
    <row r="142" spans="1:4" x14ac:dyDescent="0.2">
      <c r="A142" s="66"/>
      <c r="B142" s="62" t="s">
        <v>375</v>
      </c>
      <c r="C142" s="59"/>
      <c r="D142" s="59"/>
    </row>
    <row r="143" spans="1:4" x14ac:dyDescent="0.2">
      <c r="A143" s="66"/>
      <c r="B143" s="21">
        <v>11455</v>
      </c>
      <c r="C143" s="21">
        <v>111111</v>
      </c>
    </row>
    <row r="144" spans="1:4" x14ac:dyDescent="0.2">
      <c r="A144" s="66"/>
      <c r="B144" s="59">
        <f>B143</f>
        <v>11455</v>
      </c>
      <c r="C144" s="95" t="s">
        <v>372</v>
      </c>
      <c r="D144" s="68">
        <f>$P$45</f>
        <v>1590000000</v>
      </c>
    </row>
    <row r="145" spans="1:4" x14ac:dyDescent="0.2">
      <c r="A145" s="66"/>
      <c r="B145" s="59">
        <f>B144</f>
        <v>11455</v>
      </c>
      <c r="C145" s="95" t="s">
        <v>373</v>
      </c>
      <c r="D145" s="68">
        <f>$P$46</f>
        <v>171000000</v>
      </c>
    </row>
    <row r="146" spans="1:4" x14ac:dyDescent="0.2">
      <c r="A146" s="66"/>
      <c r="B146" s="59">
        <f>B145</f>
        <v>11455</v>
      </c>
      <c r="C146" s="95" t="s">
        <v>374</v>
      </c>
      <c r="D146" s="68">
        <f>$T$44</f>
        <v>12534.954687823274</v>
      </c>
    </row>
    <row r="147" spans="1:4" x14ac:dyDescent="0.2">
      <c r="A147" s="66"/>
      <c r="B147" s="62" t="s">
        <v>375</v>
      </c>
      <c r="C147" s="59"/>
      <c r="D147" s="59"/>
    </row>
    <row r="148" spans="1:4" x14ac:dyDescent="0.2">
      <c r="A148" s="66"/>
      <c r="B148" s="21">
        <v>11500</v>
      </c>
      <c r="C148" s="21">
        <v>111111</v>
      </c>
    </row>
    <row r="149" spans="1:4" x14ac:dyDescent="0.2">
      <c r="A149" s="66"/>
      <c r="B149" s="59">
        <f>B148</f>
        <v>11500</v>
      </c>
      <c r="C149" s="95" t="s">
        <v>372</v>
      </c>
      <c r="D149" s="68">
        <f>$P$45</f>
        <v>1590000000</v>
      </c>
    </row>
    <row r="150" spans="1:4" x14ac:dyDescent="0.2">
      <c r="A150" s="66"/>
      <c r="B150" s="59">
        <f>B149</f>
        <v>11500</v>
      </c>
      <c r="C150" s="95" t="s">
        <v>373</v>
      </c>
      <c r="D150" s="68">
        <f>$P$46</f>
        <v>171000000</v>
      </c>
    </row>
    <row r="151" spans="1:4" x14ac:dyDescent="0.2">
      <c r="A151" s="66"/>
      <c r="B151" s="59">
        <f>B150</f>
        <v>11500</v>
      </c>
      <c r="C151" s="95" t="s">
        <v>374</v>
      </c>
      <c r="D151" s="68">
        <f>$T$44</f>
        <v>12534.954687823274</v>
      </c>
    </row>
    <row r="152" spans="1:4" x14ac:dyDescent="0.2">
      <c r="A152" s="66"/>
      <c r="B152" s="62" t="s">
        <v>375</v>
      </c>
      <c r="C152" s="59"/>
      <c r="D152" s="59"/>
    </row>
    <row r="153" spans="1:4" x14ac:dyDescent="0.2">
      <c r="A153" s="66"/>
      <c r="B153" s="21">
        <v>11550</v>
      </c>
      <c r="C153" s="21">
        <v>111111</v>
      </c>
    </row>
    <row r="154" spans="1:4" x14ac:dyDescent="0.2">
      <c r="A154" s="66"/>
      <c r="B154" s="59">
        <f>B153</f>
        <v>11550</v>
      </c>
      <c r="C154" s="95" t="s">
        <v>372</v>
      </c>
      <c r="D154" s="68">
        <f>$P$45</f>
        <v>1590000000</v>
      </c>
    </row>
    <row r="155" spans="1:4" x14ac:dyDescent="0.2">
      <c r="A155" s="66"/>
      <c r="B155" s="59">
        <f>B154</f>
        <v>11550</v>
      </c>
      <c r="C155" s="95" t="s">
        <v>373</v>
      </c>
      <c r="D155" s="68">
        <f>$P$46</f>
        <v>171000000</v>
      </c>
    </row>
    <row r="156" spans="1:4" x14ac:dyDescent="0.2">
      <c r="A156" s="66"/>
      <c r="B156" s="59">
        <f>B155</f>
        <v>11550</v>
      </c>
      <c r="C156" s="95" t="s">
        <v>374</v>
      </c>
      <c r="D156" s="68">
        <f>$T$44</f>
        <v>12534.954687823274</v>
      </c>
    </row>
    <row r="157" spans="1:4" x14ac:dyDescent="0.2">
      <c r="A157" s="66"/>
      <c r="B157" s="62" t="s">
        <v>375</v>
      </c>
      <c r="C157" s="59"/>
      <c r="D157" s="59"/>
    </row>
    <row r="158" spans="1:4" x14ac:dyDescent="0.2">
      <c r="A158" s="66"/>
      <c r="B158" s="21">
        <v>11600</v>
      </c>
      <c r="C158" s="21">
        <v>111111</v>
      </c>
    </row>
    <row r="159" spans="1:4" x14ac:dyDescent="0.2">
      <c r="A159" s="66"/>
      <c r="B159" s="59">
        <f>B158</f>
        <v>11600</v>
      </c>
      <c r="C159" s="95" t="s">
        <v>372</v>
      </c>
      <c r="D159" s="68">
        <f>$P$45</f>
        <v>1590000000</v>
      </c>
    </row>
    <row r="160" spans="1:4" x14ac:dyDescent="0.2">
      <c r="A160" s="66"/>
      <c r="B160" s="59">
        <f>B159</f>
        <v>11600</v>
      </c>
      <c r="C160" s="95" t="s">
        <v>373</v>
      </c>
      <c r="D160" s="68">
        <f>$P$46</f>
        <v>171000000</v>
      </c>
    </row>
    <row r="161" spans="1:4" x14ac:dyDescent="0.2">
      <c r="A161" s="66"/>
      <c r="B161" s="59">
        <f>B160</f>
        <v>11600</v>
      </c>
      <c r="C161" s="95" t="s">
        <v>374</v>
      </c>
      <c r="D161" s="68">
        <f>$T$44</f>
        <v>12534.954687823274</v>
      </c>
    </row>
    <row r="162" spans="1:4" x14ac:dyDescent="0.2">
      <c r="A162" s="66"/>
      <c r="B162" s="62" t="s">
        <v>375</v>
      </c>
      <c r="C162" s="59"/>
      <c r="D162" s="59"/>
    </row>
    <row r="163" spans="1:4" x14ac:dyDescent="0.2">
      <c r="A163" s="66"/>
      <c r="B163" s="21">
        <v>11649</v>
      </c>
      <c r="C163" s="21">
        <v>111111</v>
      </c>
    </row>
    <row r="164" spans="1:4" x14ac:dyDescent="0.2">
      <c r="A164" s="66"/>
      <c r="B164" s="59">
        <f>B163</f>
        <v>11649</v>
      </c>
      <c r="C164" s="95" t="s">
        <v>372</v>
      </c>
      <c r="D164" s="68">
        <f>$P$45</f>
        <v>1590000000</v>
      </c>
    </row>
    <row r="165" spans="1:4" x14ac:dyDescent="0.2">
      <c r="A165" s="66"/>
      <c r="B165" s="59">
        <f>B164</f>
        <v>11649</v>
      </c>
      <c r="C165" s="95" t="s">
        <v>373</v>
      </c>
      <c r="D165" s="68">
        <f>$P$46</f>
        <v>171000000</v>
      </c>
    </row>
    <row r="166" spans="1:4" x14ac:dyDescent="0.2">
      <c r="A166" s="66"/>
      <c r="B166" s="59">
        <f>B165</f>
        <v>11649</v>
      </c>
      <c r="C166" s="95" t="s">
        <v>374</v>
      </c>
      <c r="D166" s="68">
        <f>$T$44</f>
        <v>12534.954687823274</v>
      </c>
    </row>
    <row r="167" spans="1:4" x14ac:dyDescent="0.2">
      <c r="A167" s="66"/>
      <c r="B167" s="62" t="s">
        <v>375</v>
      </c>
      <c r="C167" s="59"/>
      <c r="D167" s="59"/>
    </row>
    <row r="168" spans="1:4" x14ac:dyDescent="0.2">
      <c r="A168" s="66"/>
      <c r="B168" s="21">
        <v>11700</v>
      </c>
      <c r="C168" s="21">
        <v>111111</v>
      </c>
    </row>
    <row r="169" spans="1:4" x14ac:dyDescent="0.2">
      <c r="A169" s="66"/>
      <c r="B169" s="59">
        <f>B168</f>
        <v>11700</v>
      </c>
      <c r="C169" s="95" t="s">
        <v>372</v>
      </c>
      <c r="D169" s="68">
        <f>$P$45</f>
        <v>1590000000</v>
      </c>
    </row>
    <row r="170" spans="1:4" x14ac:dyDescent="0.2">
      <c r="A170" s="66"/>
      <c r="B170" s="59">
        <f>B169</f>
        <v>11700</v>
      </c>
      <c r="C170" s="95" t="s">
        <v>373</v>
      </c>
      <c r="D170" s="68">
        <f>$P$46</f>
        <v>171000000</v>
      </c>
    </row>
    <row r="171" spans="1:4" x14ac:dyDescent="0.2">
      <c r="A171" s="66"/>
      <c r="B171" s="59">
        <f>B170</f>
        <v>11700</v>
      </c>
      <c r="C171" s="95" t="s">
        <v>374</v>
      </c>
      <c r="D171" s="68">
        <f>$T$44</f>
        <v>12534.954687823274</v>
      </c>
    </row>
    <row r="172" spans="1:4" x14ac:dyDescent="0.2">
      <c r="A172" s="66"/>
      <c r="B172" s="62" t="s">
        <v>375</v>
      </c>
      <c r="C172" s="59"/>
      <c r="D172" s="59"/>
    </row>
    <row r="173" spans="1:4" x14ac:dyDescent="0.2">
      <c r="A173" s="66"/>
      <c r="B173" s="21">
        <v>11746</v>
      </c>
      <c r="C173" s="21">
        <v>111111</v>
      </c>
    </row>
    <row r="174" spans="1:4" x14ac:dyDescent="0.2">
      <c r="A174" s="66"/>
      <c r="B174" s="59">
        <f>B173</f>
        <v>11746</v>
      </c>
      <c r="C174" s="95" t="s">
        <v>372</v>
      </c>
      <c r="D174" s="68">
        <f>$P$45</f>
        <v>1590000000</v>
      </c>
    </row>
    <row r="175" spans="1:4" x14ac:dyDescent="0.2">
      <c r="A175" s="66"/>
      <c r="B175" s="59">
        <f>B174</f>
        <v>11746</v>
      </c>
      <c r="C175" s="95" t="s">
        <v>373</v>
      </c>
      <c r="D175" s="68">
        <f>$P$46</f>
        <v>171000000</v>
      </c>
    </row>
    <row r="176" spans="1:4" x14ac:dyDescent="0.2">
      <c r="A176" s="66"/>
      <c r="B176" s="59">
        <f>B175</f>
        <v>11746</v>
      </c>
      <c r="C176" s="95" t="s">
        <v>374</v>
      </c>
      <c r="D176" s="68">
        <f>$T$44</f>
        <v>12534.954687823274</v>
      </c>
    </row>
    <row r="177" spans="1:4" x14ac:dyDescent="0.2">
      <c r="A177" s="66"/>
      <c r="B177" s="62" t="s">
        <v>375</v>
      </c>
      <c r="C177" s="59"/>
      <c r="D177" s="59"/>
    </row>
    <row r="178" spans="1:4" x14ac:dyDescent="0.2">
      <c r="A178" s="66"/>
      <c r="B178" s="21">
        <v>11800</v>
      </c>
      <c r="C178" s="21">
        <v>111111</v>
      </c>
    </row>
    <row r="179" spans="1:4" x14ac:dyDescent="0.2">
      <c r="A179" s="66"/>
      <c r="B179" s="59">
        <f>B178</f>
        <v>11800</v>
      </c>
      <c r="C179" s="95" t="s">
        <v>372</v>
      </c>
      <c r="D179" s="68">
        <f>$P$45</f>
        <v>1590000000</v>
      </c>
    </row>
    <row r="180" spans="1:4" x14ac:dyDescent="0.2">
      <c r="A180" s="66"/>
      <c r="B180" s="59">
        <f>B179</f>
        <v>11800</v>
      </c>
      <c r="C180" s="95" t="s">
        <v>373</v>
      </c>
      <c r="D180" s="68">
        <f>$P$46</f>
        <v>171000000</v>
      </c>
    </row>
    <row r="181" spans="1:4" x14ac:dyDescent="0.2">
      <c r="A181" s="66"/>
      <c r="B181" s="59">
        <f>B180</f>
        <v>11800</v>
      </c>
      <c r="C181" s="95" t="s">
        <v>374</v>
      </c>
      <c r="D181" s="68">
        <f>$T$44</f>
        <v>12534.954687823274</v>
      </c>
    </row>
    <row r="182" spans="1:4" x14ac:dyDescent="0.2">
      <c r="A182" s="66"/>
      <c r="B182" s="62" t="s">
        <v>375</v>
      </c>
      <c r="C182" s="59"/>
      <c r="D182" s="59"/>
    </row>
    <row r="183" spans="1:4" x14ac:dyDescent="0.2">
      <c r="A183" s="66"/>
      <c r="B183" s="21">
        <v>11845</v>
      </c>
      <c r="C183" s="21">
        <v>111111</v>
      </c>
    </row>
    <row r="184" spans="1:4" x14ac:dyDescent="0.2">
      <c r="A184" s="66"/>
      <c r="B184" s="59">
        <f>B183</f>
        <v>11845</v>
      </c>
      <c r="C184" s="95" t="s">
        <v>372</v>
      </c>
      <c r="D184" s="68">
        <f>$P$45</f>
        <v>1590000000</v>
      </c>
    </row>
    <row r="185" spans="1:4" x14ac:dyDescent="0.2">
      <c r="A185" s="66"/>
      <c r="B185" s="59">
        <f>B184</f>
        <v>11845</v>
      </c>
      <c r="C185" s="95" t="s">
        <v>373</v>
      </c>
      <c r="D185" s="68">
        <f>$P$46</f>
        <v>171000000</v>
      </c>
    </row>
    <row r="186" spans="1:4" x14ac:dyDescent="0.2">
      <c r="A186" s="66"/>
      <c r="B186" s="59">
        <f>B185</f>
        <v>11845</v>
      </c>
      <c r="C186" s="95" t="s">
        <v>374</v>
      </c>
      <c r="D186" s="68">
        <f>$T$44</f>
        <v>12534.954687823274</v>
      </c>
    </row>
    <row r="187" spans="1:4" x14ac:dyDescent="0.2">
      <c r="A187" s="66"/>
      <c r="B187" s="62" t="s">
        <v>375</v>
      </c>
      <c r="C187" s="59"/>
      <c r="D187" s="59"/>
    </row>
    <row r="188" spans="1:4" x14ac:dyDescent="0.2">
      <c r="A188" s="66"/>
      <c r="B188" s="21">
        <v>11900</v>
      </c>
      <c r="C188" s="21">
        <v>111111</v>
      </c>
    </row>
    <row r="189" spans="1:4" x14ac:dyDescent="0.2">
      <c r="A189" s="66"/>
      <c r="B189" s="59">
        <f>B188</f>
        <v>11900</v>
      </c>
      <c r="C189" s="95" t="s">
        <v>372</v>
      </c>
      <c r="D189" s="68">
        <f>$P$45</f>
        <v>1590000000</v>
      </c>
    </row>
    <row r="190" spans="1:4" x14ac:dyDescent="0.2">
      <c r="A190" s="66"/>
      <c r="B190" s="59">
        <f>B189</f>
        <v>11900</v>
      </c>
      <c r="C190" s="95" t="s">
        <v>373</v>
      </c>
      <c r="D190" s="68">
        <f>$P$46</f>
        <v>171000000</v>
      </c>
    </row>
    <row r="191" spans="1:4" x14ac:dyDescent="0.2">
      <c r="A191" s="66"/>
      <c r="B191" s="59">
        <f>B190</f>
        <v>11900</v>
      </c>
      <c r="C191" s="95" t="s">
        <v>374</v>
      </c>
      <c r="D191" s="68">
        <f>$T$44</f>
        <v>12534.954687823274</v>
      </c>
    </row>
    <row r="192" spans="1:4" x14ac:dyDescent="0.2">
      <c r="A192" s="66"/>
      <c r="B192" s="62" t="s">
        <v>375</v>
      </c>
      <c r="C192" s="59"/>
      <c r="D192" s="59"/>
    </row>
    <row r="193" spans="1:4" x14ac:dyDescent="0.2">
      <c r="A193" s="66"/>
      <c r="B193" s="21">
        <v>11941</v>
      </c>
      <c r="C193" s="21">
        <v>111111</v>
      </c>
    </row>
    <row r="194" spans="1:4" x14ac:dyDescent="0.2">
      <c r="A194" s="66"/>
      <c r="B194" s="59">
        <f>B193</f>
        <v>11941</v>
      </c>
      <c r="C194" s="95" t="s">
        <v>372</v>
      </c>
      <c r="D194" s="68">
        <f>$P$45</f>
        <v>1590000000</v>
      </c>
    </row>
    <row r="195" spans="1:4" x14ac:dyDescent="0.2">
      <c r="A195" s="66"/>
      <c r="B195" s="59">
        <f>B194</f>
        <v>11941</v>
      </c>
      <c r="C195" s="95" t="s">
        <v>373</v>
      </c>
      <c r="D195" s="68">
        <f>$P$46</f>
        <v>171000000</v>
      </c>
    </row>
    <row r="196" spans="1:4" x14ac:dyDescent="0.2">
      <c r="A196" s="66"/>
      <c r="B196" s="59">
        <f>B195</f>
        <v>11941</v>
      </c>
      <c r="C196" s="95" t="s">
        <v>374</v>
      </c>
      <c r="D196" s="68">
        <f>$T$44</f>
        <v>12534.954687823274</v>
      </c>
    </row>
    <row r="197" spans="1:4" x14ac:dyDescent="0.2">
      <c r="A197" s="66"/>
      <c r="B197" s="62" t="s">
        <v>375</v>
      </c>
      <c r="C197" s="59"/>
      <c r="D197" s="59"/>
    </row>
    <row r="198" spans="1:4" x14ac:dyDescent="0.2">
      <c r="A198" s="66"/>
      <c r="B198" s="21">
        <v>12000</v>
      </c>
      <c r="C198" s="21">
        <v>111111</v>
      </c>
    </row>
    <row r="199" spans="1:4" x14ac:dyDescent="0.2">
      <c r="A199" s="66"/>
      <c r="B199" s="59">
        <f>B198</f>
        <v>12000</v>
      </c>
      <c r="C199" s="95" t="s">
        <v>372</v>
      </c>
      <c r="D199" s="68">
        <f>$P$45</f>
        <v>1590000000</v>
      </c>
    </row>
    <row r="200" spans="1:4" x14ac:dyDescent="0.2">
      <c r="A200" s="66"/>
      <c r="B200" s="59">
        <f>B199</f>
        <v>12000</v>
      </c>
      <c r="C200" s="95" t="s">
        <v>373</v>
      </c>
      <c r="D200" s="68">
        <f>$P$46</f>
        <v>171000000</v>
      </c>
    </row>
    <row r="201" spans="1:4" x14ac:dyDescent="0.2">
      <c r="A201" s="66"/>
      <c r="B201" s="59">
        <f>B200</f>
        <v>12000</v>
      </c>
      <c r="C201" s="95" t="s">
        <v>374</v>
      </c>
      <c r="D201" s="68">
        <f>$T$44</f>
        <v>12534.954687823274</v>
      </c>
    </row>
    <row r="202" spans="1:4" x14ac:dyDescent="0.2">
      <c r="A202" s="66"/>
      <c r="B202" s="62" t="s">
        <v>375</v>
      </c>
      <c r="C202" s="59"/>
      <c r="D202" s="59"/>
    </row>
    <row r="203" spans="1:4" x14ac:dyDescent="0.2">
      <c r="A203" s="66"/>
      <c r="B203" s="21">
        <v>12039</v>
      </c>
      <c r="C203" s="21">
        <v>111111</v>
      </c>
    </row>
    <row r="204" spans="1:4" x14ac:dyDescent="0.2">
      <c r="A204" s="66"/>
      <c r="B204" s="59">
        <f>B203</f>
        <v>12039</v>
      </c>
      <c r="C204" s="95" t="s">
        <v>372</v>
      </c>
      <c r="D204" s="68">
        <f>$P$45</f>
        <v>1590000000</v>
      </c>
    </row>
    <row r="205" spans="1:4" x14ac:dyDescent="0.2">
      <c r="A205" s="66"/>
      <c r="B205" s="59">
        <f>B204</f>
        <v>12039</v>
      </c>
      <c r="C205" s="95" t="s">
        <v>373</v>
      </c>
      <c r="D205" s="68">
        <f>$P$46</f>
        <v>171000000</v>
      </c>
    </row>
    <row r="206" spans="1:4" x14ac:dyDescent="0.2">
      <c r="A206" s="66"/>
      <c r="B206" s="59">
        <f>B205</f>
        <v>12039</v>
      </c>
      <c r="C206" s="95" t="s">
        <v>374</v>
      </c>
      <c r="D206" s="68">
        <f>$T$44</f>
        <v>12534.954687823274</v>
      </c>
    </row>
    <row r="207" spans="1:4" x14ac:dyDescent="0.2">
      <c r="A207" s="66"/>
      <c r="B207" s="62" t="s">
        <v>375</v>
      </c>
      <c r="C207" s="59"/>
      <c r="D207" s="59"/>
    </row>
    <row r="208" spans="1:4" x14ac:dyDescent="0.2">
      <c r="A208" s="66"/>
      <c r="B208" s="21">
        <v>12100</v>
      </c>
      <c r="C208" s="21">
        <v>111111</v>
      </c>
    </row>
    <row r="209" spans="1:4" x14ac:dyDescent="0.2">
      <c r="A209" s="66"/>
      <c r="B209" s="59">
        <f>B208</f>
        <v>12100</v>
      </c>
      <c r="C209" s="95" t="s">
        <v>372</v>
      </c>
      <c r="D209" s="68">
        <f>$P$45</f>
        <v>1590000000</v>
      </c>
    </row>
    <row r="210" spans="1:4" x14ac:dyDescent="0.2">
      <c r="A210" s="66"/>
      <c r="B210" s="59">
        <f>B209</f>
        <v>12100</v>
      </c>
      <c r="C210" s="95" t="s">
        <v>373</v>
      </c>
      <c r="D210" s="68">
        <f>$P$46</f>
        <v>171000000</v>
      </c>
    </row>
    <row r="211" spans="1:4" x14ac:dyDescent="0.2">
      <c r="A211" s="66"/>
      <c r="B211" s="59">
        <f>B210</f>
        <v>12100</v>
      </c>
      <c r="C211" s="95" t="s">
        <v>374</v>
      </c>
      <c r="D211" s="68">
        <f>$T$44</f>
        <v>12534.954687823274</v>
      </c>
    </row>
    <row r="212" spans="1:4" x14ac:dyDescent="0.2">
      <c r="A212" s="66"/>
      <c r="B212" s="62" t="s">
        <v>375</v>
      </c>
      <c r="C212" s="59"/>
      <c r="D212" s="59"/>
    </row>
    <row r="213" spans="1:4" x14ac:dyDescent="0.2">
      <c r="A213" s="66"/>
      <c r="B213" s="21">
        <v>12141</v>
      </c>
      <c r="C213" s="21">
        <v>111111</v>
      </c>
    </row>
    <row r="214" spans="1:4" x14ac:dyDescent="0.2">
      <c r="A214" s="66"/>
      <c r="B214" s="59">
        <f>B213</f>
        <v>12141</v>
      </c>
      <c r="C214" s="95" t="s">
        <v>372</v>
      </c>
      <c r="D214" s="68">
        <f>$P$45</f>
        <v>1590000000</v>
      </c>
    </row>
    <row r="215" spans="1:4" x14ac:dyDescent="0.2">
      <c r="A215" s="66"/>
      <c r="B215" s="59">
        <f>B214</f>
        <v>12141</v>
      </c>
      <c r="C215" s="95" t="s">
        <v>373</v>
      </c>
      <c r="D215" s="68">
        <f>$P$46</f>
        <v>171000000</v>
      </c>
    </row>
    <row r="216" spans="1:4" x14ac:dyDescent="0.2">
      <c r="A216" s="66"/>
      <c r="B216" s="59">
        <f>B215</f>
        <v>12141</v>
      </c>
      <c r="C216" s="95" t="s">
        <v>374</v>
      </c>
      <c r="D216" s="68">
        <f>$T$44</f>
        <v>12534.954687823274</v>
      </c>
    </row>
    <row r="217" spans="1:4" x14ac:dyDescent="0.2">
      <c r="A217" s="66"/>
      <c r="B217" s="62" t="s">
        <v>375</v>
      </c>
      <c r="C217" s="59"/>
      <c r="D217" s="59"/>
    </row>
    <row r="218" spans="1:4" x14ac:dyDescent="0.2">
      <c r="A218" s="66"/>
      <c r="B218" s="21">
        <v>12200</v>
      </c>
      <c r="C218" s="21">
        <v>111111</v>
      </c>
    </row>
    <row r="219" spans="1:4" x14ac:dyDescent="0.2">
      <c r="A219" s="66"/>
      <c r="B219" s="59">
        <f>B218</f>
        <v>12200</v>
      </c>
      <c r="C219" s="95" t="s">
        <v>372</v>
      </c>
      <c r="D219" s="68">
        <f>$P$45</f>
        <v>1590000000</v>
      </c>
    </row>
    <row r="220" spans="1:4" x14ac:dyDescent="0.2">
      <c r="A220" s="66"/>
      <c r="B220" s="59">
        <f>B219</f>
        <v>12200</v>
      </c>
      <c r="C220" s="95" t="s">
        <v>373</v>
      </c>
      <c r="D220" s="68">
        <f>$P$46</f>
        <v>171000000</v>
      </c>
    </row>
    <row r="221" spans="1:4" x14ac:dyDescent="0.2">
      <c r="A221" s="66"/>
      <c r="B221" s="59">
        <f>B220</f>
        <v>12200</v>
      </c>
      <c r="C221" s="95" t="s">
        <v>374</v>
      </c>
      <c r="D221" s="68">
        <f>$T$44</f>
        <v>12534.954687823274</v>
      </c>
    </row>
    <row r="222" spans="1:4" x14ac:dyDescent="0.2">
      <c r="A222" s="66"/>
      <c r="B222" s="62" t="s">
        <v>375</v>
      </c>
      <c r="C222" s="59"/>
      <c r="D222" s="59"/>
    </row>
    <row r="223" spans="1:4" x14ac:dyDescent="0.2">
      <c r="A223" s="66"/>
      <c r="B223" s="21">
        <v>12237</v>
      </c>
      <c r="C223" s="21">
        <v>111111</v>
      </c>
    </row>
    <row r="224" spans="1:4" x14ac:dyDescent="0.2">
      <c r="A224" s="66"/>
      <c r="B224" s="59">
        <f>B223</f>
        <v>12237</v>
      </c>
      <c r="C224" s="95" t="s">
        <v>372</v>
      </c>
      <c r="D224" s="68">
        <f>$P$45</f>
        <v>1590000000</v>
      </c>
    </row>
    <row r="225" spans="1:4" x14ac:dyDescent="0.2">
      <c r="A225" s="66"/>
      <c r="B225" s="59">
        <f>B224</f>
        <v>12237</v>
      </c>
      <c r="C225" s="95" t="s">
        <v>373</v>
      </c>
      <c r="D225" s="68">
        <f>$P$46</f>
        <v>171000000</v>
      </c>
    </row>
    <row r="226" spans="1:4" x14ac:dyDescent="0.2">
      <c r="A226" s="66"/>
      <c r="B226" s="59">
        <f>B225</f>
        <v>12237</v>
      </c>
      <c r="C226" s="95" t="s">
        <v>374</v>
      </c>
      <c r="D226" s="68">
        <f>$T$44</f>
        <v>12534.954687823274</v>
      </c>
    </row>
    <row r="227" spans="1:4" x14ac:dyDescent="0.2">
      <c r="A227" s="66"/>
      <c r="B227" s="62" t="s">
        <v>375</v>
      </c>
      <c r="C227" s="59"/>
      <c r="D227" s="59"/>
    </row>
    <row r="228" spans="1:4" x14ac:dyDescent="0.2">
      <c r="A228" s="66"/>
      <c r="B228" s="21">
        <v>12300</v>
      </c>
      <c r="C228" s="21">
        <v>111111</v>
      </c>
    </row>
    <row r="229" spans="1:4" x14ac:dyDescent="0.2">
      <c r="A229" s="66"/>
      <c r="B229" s="59">
        <f>B228</f>
        <v>12300</v>
      </c>
      <c r="C229" s="95" t="s">
        <v>372</v>
      </c>
      <c r="D229" s="68">
        <f>$P$45</f>
        <v>1590000000</v>
      </c>
    </row>
    <row r="230" spans="1:4" x14ac:dyDescent="0.2">
      <c r="A230" s="66"/>
      <c r="B230" s="59">
        <f>B229</f>
        <v>12300</v>
      </c>
      <c r="C230" s="95" t="s">
        <v>373</v>
      </c>
      <c r="D230" s="68">
        <f>$P$46</f>
        <v>171000000</v>
      </c>
    </row>
    <row r="231" spans="1:4" x14ac:dyDescent="0.2">
      <c r="A231" s="66"/>
      <c r="B231" s="59">
        <f>B230</f>
        <v>12300</v>
      </c>
      <c r="C231" s="95" t="s">
        <v>374</v>
      </c>
      <c r="D231" s="68">
        <f>$T$44</f>
        <v>12534.954687823274</v>
      </c>
    </row>
    <row r="232" spans="1:4" x14ac:dyDescent="0.2">
      <c r="A232" s="66"/>
      <c r="B232" s="62" t="s">
        <v>375</v>
      </c>
      <c r="C232" s="59"/>
      <c r="D232" s="59"/>
    </row>
    <row r="233" spans="1:4" x14ac:dyDescent="0.2">
      <c r="A233" s="66"/>
      <c r="B233" s="21">
        <v>12335</v>
      </c>
      <c r="C233" s="21">
        <v>111111</v>
      </c>
    </row>
    <row r="234" spans="1:4" x14ac:dyDescent="0.2">
      <c r="A234" s="66"/>
      <c r="B234" s="59">
        <f>B233</f>
        <v>12335</v>
      </c>
      <c r="C234" s="95" t="s">
        <v>372</v>
      </c>
      <c r="D234" s="68">
        <f>$P$45</f>
        <v>1590000000</v>
      </c>
    </row>
    <row r="235" spans="1:4" x14ac:dyDescent="0.2">
      <c r="A235" s="66"/>
      <c r="B235" s="59">
        <f>B234</f>
        <v>12335</v>
      </c>
      <c r="C235" s="95" t="s">
        <v>373</v>
      </c>
      <c r="D235" s="68">
        <f>$P$46</f>
        <v>171000000</v>
      </c>
    </row>
    <row r="236" spans="1:4" x14ac:dyDescent="0.2">
      <c r="A236" s="66"/>
      <c r="B236" s="59">
        <f>B235</f>
        <v>12335</v>
      </c>
      <c r="C236" s="95" t="s">
        <v>374</v>
      </c>
      <c r="D236" s="68">
        <f>$T$44</f>
        <v>12534.954687823274</v>
      </c>
    </row>
    <row r="237" spans="1:4" x14ac:dyDescent="0.2">
      <c r="A237" s="66"/>
      <c r="B237" s="62" t="s">
        <v>375</v>
      </c>
      <c r="C237" s="59"/>
      <c r="D237" s="59"/>
    </row>
    <row r="238" spans="1:4" x14ac:dyDescent="0.2">
      <c r="A238" s="66"/>
      <c r="B238" s="21">
        <v>12400</v>
      </c>
      <c r="C238" s="21">
        <v>111111</v>
      </c>
    </row>
    <row r="239" spans="1:4" x14ac:dyDescent="0.2">
      <c r="A239" s="66"/>
      <c r="B239" s="59">
        <f>B238</f>
        <v>12400</v>
      </c>
      <c r="C239" s="95" t="s">
        <v>372</v>
      </c>
      <c r="D239" s="68">
        <f>$P$45</f>
        <v>1590000000</v>
      </c>
    </row>
    <row r="240" spans="1:4" x14ac:dyDescent="0.2">
      <c r="A240" s="66"/>
      <c r="B240" s="59">
        <f>B239</f>
        <v>12400</v>
      </c>
      <c r="C240" s="95" t="s">
        <v>373</v>
      </c>
      <c r="D240" s="68">
        <f>$P$46</f>
        <v>171000000</v>
      </c>
    </row>
    <row r="241" spans="1:4" x14ac:dyDescent="0.2">
      <c r="A241" s="66"/>
      <c r="B241" s="59">
        <f>B240</f>
        <v>12400</v>
      </c>
      <c r="C241" s="95" t="s">
        <v>374</v>
      </c>
      <c r="D241" s="68">
        <f>$T$44</f>
        <v>12534.954687823274</v>
      </c>
    </row>
    <row r="242" spans="1:4" x14ac:dyDescent="0.2">
      <c r="A242" s="66"/>
      <c r="B242" s="62" t="s">
        <v>375</v>
      </c>
      <c r="C242" s="59"/>
      <c r="D242" s="59"/>
    </row>
    <row r="243" spans="1:4" x14ac:dyDescent="0.2">
      <c r="A243" s="66"/>
      <c r="B243" s="21">
        <v>12432</v>
      </c>
      <c r="C243" s="21">
        <v>111111</v>
      </c>
    </row>
    <row r="244" spans="1:4" x14ac:dyDescent="0.2">
      <c r="A244" s="66"/>
      <c r="B244" s="59">
        <f>B243</f>
        <v>12432</v>
      </c>
      <c r="C244" s="95" t="s">
        <v>372</v>
      </c>
      <c r="D244" s="68">
        <f>$P$45</f>
        <v>1590000000</v>
      </c>
    </row>
    <row r="245" spans="1:4" x14ac:dyDescent="0.2">
      <c r="A245" s="66"/>
      <c r="B245" s="59">
        <f>B244</f>
        <v>12432</v>
      </c>
      <c r="C245" s="95" t="s">
        <v>373</v>
      </c>
      <c r="D245" s="68">
        <f>$P$46</f>
        <v>171000000</v>
      </c>
    </row>
    <row r="246" spans="1:4" x14ac:dyDescent="0.2">
      <c r="A246" s="66"/>
      <c r="B246" s="59">
        <f>B245</f>
        <v>12432</v>
      </c>
      <c r="C246" s="95" t="s">
        <v>374</v>
      </c>
      <c r="D246" s="68">
        <f>$T$44</f>
        <v>12534.954687823274</v>
      </c>
    </row>
    <row r="247" spans="1:4" x14ac:dyDescent="0.2">
      <c r="A247" s="66"/>
      <c r="B247" s="62" t="s">
        <v>375</v>
      </c>
      <c r="C247" s="59"/>
      <c r="D247" s="59"/>
    </row>
    <row r="248" spans="1:4" x14ac:dyDescent="0.2">
      <c r="A248" s="66"/>
      <c r="B248" s="21">
        <v>12500</v>
      </c>
      <c r="C248" s="21">
        <v>111111</v>
      </c>
    </row>
    <row r="249" spans="1:4" x14ac:dyDescent="0.2">
      <c r="A249" s="66"/>
      <c r="B249" s="59">
        <f>B248</f>
        <v>12500</v>
      </c>
      <c r="C249" s="95" t="s">
        <v>372</v>
      </c>
      <c r="D249" s="68">
        <f>$P$45</f>
        <v>1590000000</v>
      </c>
    </row>
    <row r="250" spans="1:4" x14ac:dyDescent="0.2">
      <c r="A250" s="66"/>
      <c r="B250" s="59">
        <f>B249</f>
        <v>12500</v>
      </c>
      <c r="C250" s="95" t="s">
        <v>373</v>
      </c>
      <c r="D250" s="68">
        <f>$P$46</f>
        <v>171000000</v>
      </c>
    </row>
    <row r="251" spans="1:4" x14ac:dyDescent="0.2">
      <c r="A251" s="66"/>
      <c r="B251" s="59">
        <f>B250</f>
        <v>12500</v>
      </c>
      <c r="C251" s="95" t="s">
        <v>374</v>
      </c>
      <c r="D251" s="68">
        <f>$T$44</f>
        <v>12534.954687823274</v>
      </c>
    </row>
    <row r="252" spans="1:4" x14ac:dyDescent="0.2">
      <c r="A252" s="66"/>
      <c r="B252" s="62" t="s">
        <v>375</v>
      </c>
      <c r="C252" s="59"/>
      <c r="D252" s="59"/>
    </row>
    <row r="253" spans="1:4" x14ac:dyDescent="0.2">
      <c r="A253" s="66"/>
      <c r="B253" s="21">
        <v>12533</v>
      </c>
      <c r="C253" s="21">
        <v>111111</v>
      </c>
    </row>
    <row r="254" spans="1:4" x14ac:dyDescent="0.2">
      <c r="A254" s="66"/>
      <c r="B254" s="59">
        <f>B253</f>
        <v>12533</v>
      </c>
      <c r="C254" s="95" t="s">
        <v>372</v>
      </c>
      <c r="D254" s="68">
        <f>$P$45</f>
        <v>1590000000</v>
      </c>
    </row>
    <row r="255" spans="1:4" x14ac:dyDescent="0.2">
      <c r="A255" s="66"/>
      <c r="B255" s="59">
        <f>B254</f>
        <v>12533</v>
      </c>
      <c r="C255" s="95" t="s">
        <v>373</v>
      </c>
      <c r="D255" s="68">
        <f>$P$46</f>
        <v>171000000</v>
      </c>
    </row>
    <row r="256" spans="1:4" x14ac:dyDescent="0.2">
      <c r="A256" s="66"/>
      <c r="B256" s="59">
        <f>B255</f>
        <v>12533</v>
      </c>
      <c r="C256" s="95" t="s">
        <v>374</v>
      </c>
      <c r="D256" s="68">
        <f>$T$44</f>
        <v>12534.954687823274</v>
      </c>
    </row>
    <row r="257" spans="1:4" x14ac:dyDescent="0.2">
      <c r="A257" s="66"/>
      <c r="B257" s="62" t="s">
        <v>375</v>
      </c>
      <c r="C257" s="59"/>
      <c r="D257" s="59"/>
    </row>
    <row r="258" spans="1:4" x14ac:dyDescent="0.2">
      <c r="A258" s="66"/>
      <c r="B258" s="21">
        <v>12600</v>
      </c>
      <c r="C258" s="21">
        <v>111111</v>
      </c>
    </row>
    <row r="259" spans="1:4" x14ac:dyDescent="0.2">
      <c r="A259" s="66"/>
      <c r="B259" s="59">
        <f>B258</f>
        <v>12600</v>
      </c>
      <c r="C259" s="95" t="s">
        <v>372</v>
      </c>
      <c r="D259" s="68">
        <f>$P$45</f>
        <v>1590000000</v>
      </c>
    </row>
    <row r="260" spans="1:4" x14ac:dyDescent="0.2">
      <c r="A260" s="66"/>
      <c r="B260" s="59">
        <f>B259</f>
        <v>12600</v>
      </c>
      <c r="C260" s="95" t="s">
        <v>373</v>
      </c>
      <c r="D260" s="68">
        <f>$P$46</f>
        <v>171000000</v>
      </c>
    </row>
    <row r="261" spans="1:4" x14ac:dyDescent="0.2">
      <c r="A261" s="66"/>
      <c r="B261" s="59">
        <f>B260</f>
        <v>12600</v>
      </c>
      <c r="C261" s="95" t="s">
        <v>374</v>
      </c>
      <c r="D261" s="68">
        <f>$T$44</f>
        <v>12534.954687823274</v>
      </c>
    </row>
    <row r="262" spans="1:4" x14ac:dyDescent="0.2">
      <c r="A262" s="66"/>
      <c r="B262" s="62" t="s">
        <v>375</v>
      </c>
      <c r="C262" s="59"/>
      <c r="D262" s="59"/>
    </row>
    <row r="263" spans="1:4" x14ac:dyDescent="0.2">
      <c r="A263" s="66"/>
      <c r="B263" s="21">
        <v>12633</v>
      </c>
      <c r="C263" s="21">
        <v>111111</v>
      </c>
    </row>
    <row r="264" spans="1:4" x14ac:dyDescent="0.2">
      <c r="A264" s="66"/>
      <c r="B264" s="59">
        <f>B263</f>
        <v>12633</v>
      </c>
      <c r="C264" s="95" t="s">
        <v>372</v>
      </c>
      <c r="D264" s="68">
        <f>$P$45</f>
        <v>1590000000</v>
      </c>
    </row>
    <row r="265" spans="1:4" x14ac:dyDescent="0.2">
      <c r="A265" s="66"/>
      <c r="B265" s="59">
        <f>B264</f>
        <v>12633</v>
      </c>
      <c r="C265" s="95" t="s">
        <v>373</v>
      </c>
      <c r="D265" s="68">
        <f>$P$46</f>
        <v>171000000</v>
      </c>
    </row>
    <row r="266" spans="1:4" x14ac:dyDescent="0.2">
      <c r="A266" s="66"/>
      <c r="B266" s="59">
        <f>B265</f>
        <v>12633</v>
      </c>
      <c r="C266" s="95" t="s">
        <v>374</v>
      </c>
      <c r="D266" s="68">
        <f>$T$44</f>
        <v>12534.954687823274</v>
      </c>
    </row>
    <row r="267" spans="1:4" x14ac:dyDescent="0.2">
      <c r="A267" s="66"/>
      <c r="B267" s="62" t="s">
        <v>375</v>
      </c>
      <c r="C267" s="59"/>
      <c r="D267" s="59"/>
    </row>
    <row r="268" spans="1:4" x14ac:dyDescent="0.2">
      <c r="A268" s="66"/>
      <c r="B268" s="21">
        <v>12700</v>
      </c>
      <c r="C268" s="21">
        <v>111111</v>
      </c>
    </row>
    <row r="269" spans="1:4" x14ac:dyDescent="0.2">
      <c r="A269" s="66"/>
      <c r="B269" s="59">
        <f>B268</f>
        <v>12700</v>
      </c>
      <c r="C269" s="95" t="s">
        <v>372</v>
      </c>
      <c r="D269" s="68">
        <f>$P$45</f>
        <v>1590000000</v>
      </c>
    </row>
    <row r="270" spans="1:4" x14ac:dyDescent="0.2">
      <c r="A270" s="66"/>
      <c r="B270" s="59">
        <f>B269</f>
        <v>12700</v>
      </c>
      <c r="C270" s="95" t="s">
        <v>373</v>
      </c>
      <c r="D270" s="68">
        <f>$P$46</f>
        <v>171000000</v>
      </c>
    </row>
    <row r="271" spans="1:4" x14ac:dyDescent="0.2">
      <c r="A271" s="66"/>
      <c r="B271" s="59">
        <f>B270</f>
        <v>12700</v>
      </c>
      <c r="C271" s="95" t="s">
        <v>374</v>
      </c>
      <c r="D271" s="68">
        <f>$T$44</f>
        <v>12534.954687823274</v>
      </c>
    </row>
    <row r="272" spans="1:4" x14ac:dyDescent="0.2">
      <c r="A272" s="66"/>
      <c r="B272" s="62" t="s">
        <v>375</v>
      </c>
      <c r="C272" s="59"/>
      <c r="D272" s="59"/>
    </row>
    <row r="273" spans="1:4" x14ac:dyDescent="0.2">
      <c r="A273" s="66"/>
      <c r="B273" s="21">
        <v>12730</v>
      </c>
      <c r="C273" s="21">
        <v>111111</v>
      </c>
    </row>
    <row r="274" spans="1:4" x14ac:dyDescent="0.2">
      <c r="A274" s="66"/>
      <c r="B274" s="59">
        <f>B273</f>
        <v>12730</v>
      </c>
      <c r="C274" s="95" t="s">
        <v>372</v>
      </c>
      <c r="D274" s="68">
        <f>$P$45</f>
        <v>1590000000</v>
      </c>
    </row>
    <row r="275" spans="1:4" x14ac:dyDescent="0.2">
      <c r="A275" s="66"/>
      <c r="B275" s="59">
        <f>B274</f>
        <v>12730</v>
      </c>
      <c r="C275" s="95" t="s">
        <v>373</v>
      </c>
      <c r="D275" s="68">
        <f>$P$46</f>
        <v>171000000</v>
      </c>
    </row>
    <row r="276" spans="1:4" x14ac:dyDescent="0.2">
      <c r="A276" s="66"/>
      <c r="B276" s="59">
        <f>B275</f>
        <v>12730</v>
      </c>
      <c r="C276" s="95" t="s">
        <v>374</v>
      </c>
      <c r="D276" s="68">
        <f>$T$44</f>
        <v>12534.954687823274</v>
      </c>
    </row>
    <row r="277" spans="1:4" x14ac:dyDescent="0.2">
      <c r="A277" s="66"/>
      <c r="B277" s="62" t="s">
        <v>375</v>
      </c>
      <c r="C277" s="59"/>
      <c r="D277" s="59"/>
    </row>
    <row r="278" spans="1:4" x14ac:dyDescent="0.2">
      <c r="A278" s="66"/>
    </row>
    <row r="279" spans="1:4" x14ac:dyDescent="0.2">
      <c r="A279" s="66"/>
    </row>
    <row r="280" spans="1:4" x14ac:dyDescent="0.2">
      <c r="A280" s="66"/>
    </row>
    <row r="281" spans="1:4" x14ac:dyDescent="0.2">
      <c r="A281" s="66"/>
    </row>
    <row r="282" spans="1:4" x14ac:dyDescent="0.2">
      <c r="A282" s="66"/>
    </row>
    <row r="283" spans="1:4" x14ac:dyDescent="0.2">
      <c r="A283" s="66"/>
    </row>
    <row r="284" spans="1:4" x14ac:dyDescent="0.2">
      <c r="A284" s="66"/>
    </row>
    <row r="285" spans="1:4" x14ac:dyDescent="0.2">
      <c r="A285" s="66"/>
    </row>
    <row r="286" spans="1:4" x14ac:dyDescent="0.2">
      <c r="A286" s="66"/>
    </row>
    <row r="287" spans="1:4" x14ac:dyDescent="0.2">
      <c r="A287" s="66"/>
    </row>
    <row r="288" spans="1:4" x14ac:dyDescent="0.2">
      <c r="A288" s="66"/>
    </row>
    <row r="289" spans="1:1" x14ac:dyDescent="0.2">
      <c r="A289" s="66"/>
    </row>
    <row r="290" spans="1:1" x14ac:dyDescent="0.2">
      <c r="A290" s="66"/>
    </row>
    <row r="291" spans="1:1" x14ac:dyDescent="0.2">
      <c r="A291" s="66"/>
    </row>
    <row r="292" spans="1:1" x14ac:dyDescent="0.2">
      <c r="A292" s="66"/>
    </row>
    <row r="293" spans="1:1" x14ac:dyDescent="0.2">
      <c r="A293" s="66"/>
    </row>
    <row r="294" spans="1:1" x14ac:dyDescent="0.2">
      <c r="A294" s="66"/>
    </row>
    <row r="295" spans="1:1" x14ac:dyDescent="0.2">
      <c r="A295" s="66"/>
    </row>
    <row r="296" spans="1:1" x14ac:dyDescent="0.2">
      <c r="A296" s="66"/>
    </row>
    <row r="297" spans="1:1" x14ac:dyDescent="0.2">
      <c r="A297" s="66"/>
    </row>
    <row r="298" spans="1:1" x14ac:dyDescent="0.2">
      <c r="A298" s="66"/>
    </row>
    <row r="299" spans="1:1" x14ac:dyDescent="0.2">
      <c r="A299" s="66"/>
    </row>
    <row r="300" spans="1:1" x14ac:dyDescent="0.2">
      <c r="A300" s="66"/>
    </row>
    <row r="301" spans="1:1" x14ac:dyDescent="0.2">
      <c r="A301" s="66"/>
    </row>
    <row r="302" spans="1:1" x14ac:dyDescent="0.2">
      <c r="A302" s="66"/>
    </row>
    <row r="303" spans="1:1" x14ac:dyDescent="0.2">
      <c r="A303" s="66"/>
    </row>
    <row r="304" spans="1:1" x14ac:dyDescent="0.2">
      <c r="A304" s="66"/>
    </row>
    <row r="305" spans="1:1" x14ac:dyDescent="0.2">
      <c r="A305" s="66"/>
    </row>
    <row r="306" spans="1:1" x14ac:dyDescent="0.2">
      <c r="A306" s="66"/>
    </row>
    <row r="307" spans="1:1" x14ac:dyDescent="0.2">
      <c r="A307" s="66"/>
    </row>
    <row r="308" spans="1:1" x14ac:dyDescent="0.2">
      <c r="A308" s="66"/>
    </row>
    <row r="309" spans="1:1" x14ac:dyDescent="0.2">
      <c r="A309" s="66"/>
    </row>
    <row r="310" spans="1:1" x14ac:dyDescent="0.2">
      <c r="A310" s="66"/>
    </row>
    <row r="311" spans="1:1" x14ac:dyDescent="0.2">
      <c r="A311" s="66"/>
    </row>
    <row r="312" spans="1:1" x14ac:dyDescent="0.2">
      <c r="A312" s="66"/>
    </row>
    <row r="313" spans="1:1" x14ac:dyDescent="0.2">
      <c r="A313" s="66"/>
    </row>
    <row r="314" spans="1:1" x14ac:dyDescent="0.2">
      <c r="A314" s="66"/>
    </row>
    <row r="315" spans="1:1" x14ac:dyDescent="0.2">
      <c r="A315" s="66"/>
    </row>
    <row r="316" spans="1:1" x14ac:dyDescent="0.2">
      <c r="A316" s="66"/>
    </row>
    <row r="317" spans="1:1" x14ac:dyDescent="0.2">
      <c r="A317" s="66"/>
    </row>
    <row r="318" spans="1:1" x14ac:dyDescent="0.2">
      <c r="A318" s="66"/>
    </row>
    <row r="319" spans="1:1" x14ac:dyDescent="0.2">
      <c r="A319" s="66"/>
    </row>
    <row r="320" spans="1:1" x14ac:dyDescent="0.2">
      <c r="A320" s="66"/>
    </row>
    <row r="321" spans="1:1" x14ac:dyDescent="0.2">
      <c r="A321" s="66"/>
    </row>
    <row r="322" spans="1:1" x14ac:dyDescent="0.2">
      <c r="A322" s="66"/>
    </row>
    <row r="323" spans="1:1" x14ac:dyDescent="0.2">
      <c r="A323" s="66"/>
    </row>
    <row r="324" spans="1:1" x14ac:dyDescent="0.2">
      <c r="A324" s="66"/>
    </row>
    <row r="325" spans="1:1" x14ac:dyDescent="0.2">
      <c r="A325" s="66"/>
    </row>
    <row r="326" spans="1:1" x14ac:dyDescent="0.2">
      <c r="A326" s="66"/>
    </row>
    <row r="327" spans="1:1" x14ac:dyDescent="0.2">
      <c r="A327" s="66"/>
    </row>
    <row r="328" spans="1:1" x14ac:dyDescent="0.2">
      <c r="A328" s="66"/>
    </row>
    <row r="329" spans="1:1" x14ac:dyDescent="0.2">
      <c r="A329" s="66"/>
    </row>
    <row r="330" spans="1:1" x14ac:dyDescent="0.2">
      <c r="A330" s="66"/>
    </row>
    <row r="331" spans="1:1" x14ac:dyDescent="0.2">
      <c r="A331" s="66"/>
    </row>
    <row r="332" spans="1:1" x14ac:dyDescent="0.2">
      <c r="A332" s="66"/>
    </row>
    <row r="333" spans="1:1" x14ac:dyDescent="0.2">
      <c r="A333" s="66"/>
    </row>
    <row r="334" spans="1:1" x14ac:dyDescent="0.2">
      <c r="A334" s="66"/>
    </row>
    <row r="335" spans="1:1" x14ac:dyDescent="0.2">
      <c r="A335" s="66"/>
    </row>
    <row r="336" spans="1:1" x14ac:dyDescent="0.2">
      <c r="A336" s="66"/>
    </row>
    <row r="337" spans="1:1" x14ac:dyDescent="0.2">
      <c r="A337" s="66"/>
    </row>
    <row r="338" spans="1:1" x14ac:dyDescent="0.2">
      <c r="A338" s="66"/>
    </row>
    <row r="339" spans="1:1" x14ac:dyDescent="0.2">
      <c r="A339" s="66"/>
    </row>
    <row r="340" spans="1:1" x14ac:dyDescent="0.2">
      <c r="A340" s="66"/>
    </row>
    <row r="341" spans="1:1" x14ac:dyDescent="0.2">
      <c r="A341" s="66"/>
    </row>
    <row r="342" spans="1:1" x14ac:dyDescent="0.2">
      <c r="A342" s="66"/>
    </row>
    <row r="343" spans="1:1" x14ac:dyDescent="0.2">
      <c r="A343" s="66"/>
    </row>
    <row r="344" spans="1:1" x14ac:dyDescent="0.2">
      <c r="A344" s="66"/>
    </row>
    <row r="345" spans="1:1" x14ac:dyDescent="0.2">
      <c r="A345" s="66"/>
    </row>
    <row r="346" spans="1:1" x14ac:dyDescent="0.2">
      <c r="A346" s="66"/>
    </row>
    <row r="347" spans="1:1" x14ac:dyDescent="0.2">
      <c r="A347" s="66"/>
    </row>
    <row r="348" spans="1:1" x14ac:dyDescent="0.2">
      <c r="A348" s="66"/>
    </row>
    <row r="349" spans="1:1" x14ac:dyDescent="0.2">
      <c r="A349" s="66"/>
    </row>
    <row r="350" spans="1:1" x14ac:dyDescent="0.2">
      <c r="A350" s="66"/>
    </row>
    <row r="351" spans="1:1" x14ac:dyDescent="0.2">
      <c r="A351" s="66"/>
    </row>
    <row r="352" spans="1:1" x14ac:dyDescent="0.2">
      <c r="A352" s="66"/>
    </row>
    <row r="353" spans="1:1" x14ac:dyDescent="0.2">
      <c r="A353" s="66"/>
    </row>
    <row r="354" spans="1:1" x14ac:dyDescent="0.2">
      <c r="A354" s="66"/>
    </row>
    <row r="355" spans="1:1" x14ac:dyDescent="0.2">
      <c r="A355" s="66"/>
    </row>
    <row r="356" spans="1:1" x14ac:dyDescent="0.2">
      <c r="A356" s="66"/>
    </row>
    <row r="357" spans="1:1" x14ac:dyDescent="0.2">
      <c r="A357" s="66"/>
    </row>
    <row r="358" spans="1:1" x14ac:dyDescent="0.2">
      <c r="A358" s="66"/>
    </row>
    <row r="359" spans="1:1" x14ac:dyDescent="0.2">
      <c r="A359" s="66"/>
    </row>
    <row r="360" spans="1:1" x14ac:dyDescent="0.2">
      <c r="A360" s="66"/>
    </row>
    <row r="361" spans="1:1" x14ac:dyDescent="0.2">
      <c r="A361" s="66"/>
    </row>
    <row r="362" spans="1:1" x14ac:dyDescent="0.2">
      <c r="A362" s="66"/>
    </row>
    <row r="363" spans="1:1" x14ac:dyDescent="0.2">
      <c r="A363" s="66"/>
    </row>
    <row r="364" spans="1:1" x14ac:dyDescent="0.2">
      <c r="A364" s="66"/>
    </row>
    <row r="365" spans="1:1" x14ac:dyDescent="0.2">
      <c r="A365" s="66"/>
    </row>
    <row r="366" spans="1:1" x14ac:dyDescent="0.2">
      <c r="A366" s="66"/>
    </row>
    <row r="367" spans="1:1" x14ac:dyDescent="0.2">
      <c r="A367" s="66"/>
    </row>
    <row r="368" spans="1:1" x14ac:dyDescent="0.2">
      <c r="A368" s="66"/>
    </row>
    <row r="369" spans="1:1" x14ac:dyDescent="0.2">
      <c r="A369" s="66"/>
    </row>
    <row r="370" spans="1:1" x14ac:dyDescent="0.2">
      <c r="A370" s="66"/>
    </row>
    <row r="371" spans="1:1" x14ac:dyDescent="0.2">
      <c r="A371" s="66"/>
    </row>
    <row r="372" spans="1:1" x14ac:dyDescent="0.2">
      <c r="A372" s="66"/>
    </row>
    <row r="373" spans="1:1" x14ac:dyDescent="0.2">
      <c r="A373" s="66"/>
    </row>
    <row r="374" spans="1:1" x14ac:dyDescent="0.2">
      <c r="A374" s="66"/>
    </row>
    <row r="375" spans="1:1" x14ac:dyDescent="0.2">
      <c r="A375" s="66"/>
    </row>
    <row r="376" spans="1:1" x14ac:dyDescent="0.2">
      <c r="A376" s="66"/>
    </row>
    <row r="377" spans="1:1" x14ac:dyDescent="0.2">
      <c r="A377" s="66"/>
    </row>
    <row r="378" spans="1:1" x14ac:dyDescent="0.2">
      <c r="A378" s="66"/>
    </row>
    <row r="379" spans="1:1" x14ac:dyDescent="0.2">
      <c r="A379" s="66"/>
    </row>
    <row r="380" spans="1:1" x14ac:dyDescent="0.2">
      <c r="A380" s="66"/>
    </row>
    <row r="381" spans="1:1" x14ac:dyDescent="0.2">
      <c r="A381" s="66"/>
    </row>
    <row r="382" spans="1:1" x14ac:dyDescent="0.2">
      <c r="A382" s="66"/>
    </row>
    <row r="383" spans="1:1" x14ac:dyDescent="0.2">
      <c r="A383" s="66"/>
    </row>
    <row r="384" spans="1:1" x14ac:dyDescent="0.2">
      <c r="A384" s="66"/>
    </row>
    <row r="385" spans="1:1" x14ac:dyDescent="0.2">
      <c r="A385" s="66"/>
    </row>
    <row r="386" spans="1:1" x14ac:dyDescent="0.2">
      <c r="A386" s="66"/>
    </row>
    <row r="387" spans="1:1" x14ac:dyDescent="0.2">
      <c r="A387" s="66"/>
    </row>
    <row r="388" spans="1:1" x14ac:dyDescent="0.2">
      <c r="A388" s="66"/>
    </row>
    <row r="389" spans="1:1" x14ac:dyDescent="0.2">
      <c r="A389" s="66"/>
    </row>
    <row r="390" spans="1:1" x14ac:dyDescent="0.2">
      <c r="A390" s="66"/>
    </row>
    <row r="391" spans="1:1" x14ac:dyDescent="0.2">
      <c r="A391" s="66"/>
    </row>
    <row r="392" spans="1:1" x14ac:dyDescent="0.2">
      <c r="A392" s="66"/>
    </row>
    <row r="393" spans="1:1" x14ac:dyDescent="0.2">
      <c r="A393" s="66"/>
    </row>
    <row r="394" spans="1:1" x14ac:dyDescent="0.2">
      <c r="A394" s="66"/>
    </row>
    <row r="395" spans="1:1" x14ac:dyDescent="0.2">
      <c r="A395" s="66"/>
    </row>
    <row r="396" spans="1:1" x14ac:dyDescent="0.2">
      <c r="A396" s="66"/>
    </row>
    <row r="397" spans="1:1" x14ac:dyDescent="0.2">
      <c r="A397" s="66"/>
    </row>
    <row r="398" spans="1:1" x14ac:dyDescent="0.2">
      <c r="A398" s="66"/>
    </row>
    <row r="399" spans="1:1" x14ac:dyDescent="0.2">
      <c r="A399" s="66"/>
    </row>
    <row r="400" spans="1:1" x14ac:dyDescent="0.2">
      <c r="A400" s="66"/>
    </row>
    <row r="401" spans="1:1" x14ac:dyDescent="0.2">
      <c r="A401" s="66"/>
    </row>
    <row r="402" spans="1:1" x14ac:dyDescent="0.2">
      <c r="A402" s="66"/>
    </row>
    <row r="403" spans="1:1" x14ac:dyDescent="0.2">
      <c r="A403" s="66"/>
    </row>
    <row r="404" spans="1:1" x14ac:dyDescent="0.2">
      <c r="A404" s="66"/>
    </row>
    <row r="405" spans="1:1" x14ac:dyDescent="0.2">
      <c r="A405" s="66"/>
    </row>
    <row r="406" spans="1:1" x14ac:dyDescent="0.2">
      <c r="A406" s="66"/>
    </row>
    <row r="407" spans="1:1" x14ac:dyDescent="0.2">
      <c r="A407" s="66"/>
    </row>
    <row r="408" spans="1:1" x14ac:dyDescent="0.2">
      <c r="A408" s="66"/>
    </row>
    <row r="409" spans="1:1" x14ac:dyDescent="0.2">
      <c r="A409" s="66"/>
    </row>
    <row r="410" spans="1:1" x14ac:dyDescent="0.2">
      <c r="A410" s="66"/>
    </row>
    <row r="411" spans="1:1" x14ac:dyDescent="0.2">
      <c r="A411" s="66"/>
    </row>
    <row r="412" spans="1:1" x14ac:dyDescent="0.2">
      <c r="A412" s="66"/>
    </row>
    <row r="413" spans="1:1" x14ac:dyDescent="0.2">
      <c r="A413" s="66"/>
    </row>
    <row r="414" spans="1:1" x14ac:dyDescent="0.2">
      <c r="A414" s="66"/>
    </row>
    <row r="415" spans="1:1" x14ac:dyDescent="0.2">
      <c r="A415" s="66"/>
    </row>
    <row r="416" spans="1:1" x14ac:dyDescent="0.2">
      <c r="A416" s="66"/>
    </row>
    <row r="417" spans="1:1" x14ac:dyDescent="0.2">
      <c r="A417" s="66"/>
    </row>
    <row r="418" spans="1:1" x14ac:dyDescent="0.2">
      <c r="A418" s="66"/>
    </row>
    <row r="419" spans="1:1" x14ac:dyDescent="0.2">
      <c r="A419" s="66"/>
    </row>
    <row r="420" spans="1:1" x14ac:dyDescent="0.2">
      <c r="A420" s="66"/>
    </row>
    <row r="421" spans="1:1" x14ac:dyDescent="0.2">
      <c r="A421" s="66"/>
    </row>
    <row r="422" spans="1:1" x14ac:dyDescent="0.2">
      <c r="A422" s="66"/>
    </row>
    <row r="423" spans="1:1" x14ac:dyDescent="0.2">
      <c r="A423" s="66"/>
    </row>
    <row r="424" spans="1:1" x14ac:dyDescent="0.2">
      <c r="A424" s="66"/>
    </row>
    <row r="425" spans="1:1" x14ac:dyDescent="0.2">
      <c r="A425" s="66"/>
    </row>
    <row r="426" spans="1:1" x14ac:dyDescent="0.2">
      <c r="A426" s="66"/>
    </row>
    <row r="427" spans="1:1" x14ac:dyDescent="0.2">
      <c r="A427" s="66"/>
    </row>
    <row r="428" spans="1:1" x14ac:dyDescent="0.2">
      <c r="A428" s="66"/>
    </row>
    <row r="429" spans="1:1" x14ac:dyDescent="0.2">
      <c r="A429" s="66"/>
    </row>
    <row r="430" spans="1:1" x14ac:dyDescent="0.2">
      <c r="A430" s="66"/>
    </row>
    <row r="431" spans="1:1" x14ac:dyDescent="0.2">
      <c r="A431" s="66"/>
    </row>
    <row r="432" spans="1:1" x14ac:dyDescent="0.2">
      <c r="A432" s="66"/>
    </row>
    <row r="433" spans="1:1" x14ac:dyDescent="0.2">
      <c r="A433" s="66"/>
    </row>
    <row r="434" spans="1:1" x14ac:dyDescent="0.2">
      <c r="A434" s="66"/>
    </row>
    <row r="435" spans="1:1" x14ac:dyDescent="0.2">
      <c r="A435" s="66"/>
    </row>
    <row r="436" spans="1:1" x14ac:dyDescent="0.2">
      <c r="A436" s="66"/>
    </row>
    <row r="437" spans="1:1" x14ac:dyDescent="0.2">
      <c r="A437" s="66"/>
    </row>
    <row r="438" spans="1:1" x14ac:dyDescent="0.2">
      <c r="A438" s="66"/>
    </row>
    <row r="439" spans="1:1" x14ac:dyDescent="0.2">
      <c r="A439" s="66"/>
    </row>
    <row r="440" spans="1:1" x14ac:dyDescent="0.2">
      <c r="A440" s="66"/>
    </row>
    <row r="441" spans="1:1" x14ac:dyDescent="0.2">
      <c r="A441" s="66"/>
    </row>
    <row r="442" spans="1:1" x14ac:dyDescent="0.2">
      <c r="A442" s="66"/>
    </row>
    <row r="443" spans="1:1" x14ac:dyDescent="0.2">
      <c r="A443" s="66"/>
    </row>
    <row r="444" spans="1:1" x14ac:dyDescent="0.2">
      <c r="A444" s="66"/>
    </row>
    <row r="445" spans="1:1" x14ac:dyDescent="0.2">
      <c r="A445" s="66"/>
    </row>
    <row r="446" spans="1:1" x14ac:dyDescent="0.2">
      <c r="A446" s="66"/>
    </row>
    <row r="447" spans="1:1" x14ac:dyDescent="0.2">
      <c r="A447" s="66"/>
    </row>
    <row r="448" spans="1:1" x14ac:dyDescent="0.2">
      <c r="A448" s="66"/>
    </row>
    <row r="449" spans="1:1" x14ac:dyDescent="0.2">
      <c r="A449" s="66"/>
    </row>
    <row r="450" spans="1:1" x14ac:dyDescent="0.2">
      <c r="A450" s="66"/>
    </row>
    <row r="451" spans="1:1" x14ac:dyDescent="0.2">
      <c r="A451" s="66"/>
    </row>
    <row r="452" spans="1:1" x14ac:dyDescent="0.2">
      <c r="A452" s="66"/>
    </row>
    <row r="453" spans="1:1" x14ac:dyDescent="0.2">
      <c r="A453" s="66"/>
    </row>
    <row r="454" spans="1:1" x14ac:dyDescent="0.2">
      <c r="A454" s="66"/>
    </row>
    <row r="455" spans="1:1" x14ac:dyDescent="0.2">
      <c r="A455" s="66"/>
    </row>
    <row r="456" spans="1:1" x14ac:dyDescent="0.2">
      <c r="A456" s="66"/>
    </row>
    <row r="457" spans="1:1" x14ac:dyDescent="0.2">
      <c r="A457" s="66"/>
    </row>
    <row r="458" spans="1:1" x14ac:dyDescent="0.2">
      <c r="A458" s="66"/>
    </row>
    <row r="459" spans="1:1" x14ac:dyDescent="0.2">
      <c r="A459" s="66"/>
    </row>
    <row r="460" spans="1:1" x14ac:dyDescent="0.2">
      <c r="A460" s="66"/>
    </row>
    <row r="461" spans="1:1" x14ac:dyDescent="0.2">
      <c r="A461" s="66"/>
    </row>
    <row r="462" spans="1:1" x14ac:dyDescent="0.2">
      <c r="A462" s="66"/>
    </row>
    <row r="463" spans="1:1" x14ac:dyDescent="0.2">
      <c r="A463" s="66"/>
    </row>
    <row r="464" spans="1:1" x14ac:dyDescent="0.2">
      <c r="A464" s="66"/>
    </row>
    <row r="465" spans="1:1" x14ac:dyDescent="0.2">
      <c r="A465" s="66"/>
    </row>
    <row r="466" spans="1:1" x14ac:dyDescent="0.2">
      <c r="A466" s="66"/>
    </row>
    <row r="467" spans="1:1" x14ac:dyDescent="0.2">
      <c r="A467" s="66"/>
    </row>
    <row r="468" spans="1:1" x14ac:dyDescent="0.2">
      <c r="A468" s="66"/>
    </row>
    <row r="469" spans="1:1" x14ac:dyDescent="0.2">
      <c r="A469" s="66"/>
    </row>
    <row r="470" spans="1:1" x14ac:dyDescent="0.2">
      <c r="A470" s="66"/>
    </row>
    <row r="471" spans="1:1" x14ac:dyDescent="0.2">
      <c r="A471" s="66"/>
    </row>
    <row r="472" spans="1:1" x14ac:dyDescent="0.2">
      <c r="A472" s="66"/>
    </row>
    <row r="473" spans="1:1" x14ac:dyDescent="0.2">
      <c r="A473" s="66"/>
    </row>
    <row r="474" spans="1:1" x14ac:dyDescent="0.2">
      <c r="A474" s="66"/>
    </row>
    <row r="475" spans="1:1" x14ac:dyDescent="0.2">
      <c r="A475" s="66"/>
    </row>
    <row r="476" spans="1:1" x14ac:dyDescent="0.2">
      <c r="A476" s="66"/>
    </row>
    <row r="477" spans="1:1" x14ac:dyDescent="0.2">
      <c r="A477" s="66"/>
    </row>
    <row r="478" spans="1:1" x14ac:dyDescent="0.2">
      <c r="A478" s="66"/>
    </row>
    <row r="479" spans="1:1" x14ac:dyDescent="0.2">
      <c r="A479" s="66"/>
    </row>
    <row r="480" spans="1:1" x14ac:dyDescent="0.2">
      <c r="A480" s="66"/>
    </row>
    <row r="481" spans="1:1" x14ac:dyDescent="0.2">
      <c r="A481" s="66"/>
    </row>
    <row r="482" spans="1:1" x14ac:dyDescent="0.2">
      <c r="A482" s="66"/>
    </row>
    <row r="483" spans="1:1" x14ac:dyDescent="0.2">
      <c r="A483" s="66"/>
    </row>
    <row r="484" spans="1:1" x14ac:dyDescent="0.2">
      <c r="A484" s="66"/>
    </row>
    <row r="485" spans="1:1" x14ac:dyDescent="0.2">
      <c r="A485" s="66"/>
    </row>
    <row r="486" spans="1:1" x14ac:dyDescent="0.2">
      <c r="A486" s="66"/>
    </row>
    <row r="487" spans="1:1" x14ac:dyDescent="0.2">
      <c r="A487" s="66"/>
    </row>
    <row r="488" spans="1:1" x14ac:dyDescent="0.2">
      <c r="A488" s="66"/>
    </row>
    <row r="489" spans="1:1" x14ac:dyDescent="0.2">
      <c r="A489" s="66"/>
    </row>
    <row r="490" spans="1:1" x14ac:dyDescent="0.2">
      <c r="A490" s="66"/>
    </row>
    <row r="491" spans="1:1" x14ac:dyDescent="0.2">
      <c r="A491" s="66"/>
    </row>
    <row r="492" spans="1:1" x14ac:dyDescent="0.2">
      <c r="A492" s="66"/>
    </row>
    <row r="493" spans="1:1" x14ac:dyDescent="0.2">
      <c r="A493" s="66"/>
    </row>
    <row r="494" spans="1:1" x14ac:dyDescent="0.2">
      <c r="A494" s="66"/>
    </row>
    <row r="495" spans="1:1" x14ac:dyDescent="0.2">
      <c r="A495" s="66"/>
    </row>
    <row r="496" spans="1:1" x14ac:dyDescent="0.2">
      <c r="A496" s="66"/>
    </row>
    <row r="497" spans="1:1" x14ac:dyDescent="0.2">
      <c r="A497" s="66"/>
    </row>
    <row r="498" spans="1:1" x14ac:dyDescent="0.2">
      <c r="A498" s="66"/>
    </row>
    <row r="499" spans="1:1" x14ac:dyDescent="0.2">
      <c r="A499" s="66"/>
    </row>
    <row r="500" spans="1:1" x14ac:dyDescent="0.2">
      <c r="A500" s="66"/>
    </row>
    <row r="501" spans="1:1" x14ac:dyDescent="0.2">
      <c r="A501" s="66"/>
    </row>
    <row r="502" spans="1:1" x14ac:dyDescent="0.2">
      <c r="A502" s="66"/>
    </row>
    <row r="503" spans="1:1" x14ac:dyDescent="0.2">
      <c r="A503" s="66"/>
    </row>
    <row r="504" spans="1:1" x14ac:dyDescent="0.2">
      <c r="A504" s="66"/>
    </row>
    <row r="505" spans="1:1" x14ac:dyDescent="0.2">
      <c r="A505" s="66"/>
    </row>
    <row r="506" spans="1:1" x14ac:dyDescent="0.2">
      <c r="A506" s="66"/>
    </row>
    <row r="507" spans="1:1" x14ac:dyDescent="0.2">
      <c r="A507" s="66"/>
    </row>
    <row r="508" spans="1:1" x14ac:dyDescent="0.2">
      <c r="A508" s="66"/>
    </row>
    <row r="509" spans="1:1" x14ac:dyDescent="0.2">
      <c r="A509" s="66"/>
    </row>
    <row r="510" spans="1:1" x14ac:dyDescent="0.2">
      <c r="A510" s="66"/>
    </row>
    <row r="511" spans="1:1" x14ac:dyDescent="0.2">
      <c r="A511" s="66"/>
    </row>
    <row r="512" spans="1:1" x14ac:dyDescent="0.2">
      <c r="A512" s="66"/>
    </row>
    <row r="513" spans="1:1" x14ac:dyDescent="0.2">
      <c r="A513" s="66"/>
    </row>
    <row r="514" spans="1:1" x14ac:dyDescent="0.2">
      <c r="A514" s="66"/>
    </row>
    <row r="515" spans="1:1" x14ac:dyDescent="0.2">
      <c r="A515" s="66"/>
    </row>
    <row r="516" spans="1:1" x14ac:dyDescent="0.2">
      <c r="A516" s="66"/>
    </row>
    <row r="517" spans="1:1" x14ac:dyDescent="0.2">
      <c r="A517" s="66"/>
    </row>
    <row r="518" spans="1:1" x14ac:dyDescent="0.2">
      <c r="A518" s="66"/>
    </row>
    <row r="519" spans="1:1" x14ac:dyDescent="0.2">
      <c r="A519" s="66"/>
    </row>
    <row r="520" spans="1:1" x14ac:dyDescent="0.2">
      <c r="A520" s="66"/>
    </row>
    <row r="521" spans="1:1" x14ac:dyDescent="0.2">
      <c r="A521" s="66"/>
    </row>
    <row r="522" spans="1:1" x14ac:dyDescent="0.2">
      <c r="A522" s="66"/>
    </row>
    <row r="523" spans="1:1" x14ac:dyDescent="0.2">
      <c r="A523" s="66"/>
    </row>
    <row r="524" spans="1:1" x14ac:dyDescent="0.2">
      <c r="A524" s="66"/>
    </row>
    <row r="525" spans="1:1" x14ac:dyDescent="0.2">
      <c r="A525" s="66"/>
    </row>
    <row r="526" spans="1:1" x14ac:dyDescent="0.2">
      <c r="A526" s="66"/>
    </row>
    <row r="527" spans="1:1" x14ac:dyDescent="0.2">
      <c r="A527" s="66"/>
    </row>
    <row r="528" spans="1:1" x14ac:dyDescent="0.2">
      <c r="A528" s="66"/>
    </row>
    <row r="529" spans="1:1" x14ac:dyDescent="0.2">
      <c r="A529" s="66"/>
    </row>
    <row r="530" spans="1:1" x14ac:dyDescent="0.2">
      <c r="A530" s="66"/>
    </row>
    <row r="531" spans="1:1" x14ac:dyDescent="0.2">
      <c r="A531" s="66"/>
    </row>
    <row r="532" spans="1:1" x14ac:dyDescent="0.2">
      <c r="A532" s="66"/>
    </row>
    <row r="533" spans="1:1" x14ac:dyDescent="0.2">
      <c r="A533" s="66"/>
    </row>
    <row r="534" spans="1:1" x14ac:dyDescent="0.2">
      <c r="A534" s="66"/>
    </row>
    <row r="535" spans="1:1" x14ac:dyDescent="0.2">
      <c r="A535" s="66"/>
    </row>
    <row r="536" spans="1:1" x14ac:dyDescent="0.2">
      <c r="A536" s="66"/>
    </row>
    <row r="537" spans="1:1" x14ac:dyDescent="0.2">
      <c r="A537" s="66"/>
    </row>
    <row r="538" spans="1:1" x14ac:dyDescent="0.2">
      <c r="A538" s="66"/>
    </row>
    <row r="539" spans="1:1" x14ac:dyDescent="0.2">
      <c r="A539" s="66"/>
    </row>
    <row r="540" spans="1:1" x14ac:dyDescent="0.2">
      <c r="A540" s="66"/>
    </row>
    <row r="541" spans="1:1" x14ac:dyDescent="0.2">
      <c r="A541" s="66"/>
    </row>
    <row r="542" spans="1:1" x14ac:dyDescent="0.2">
      <c r="A542" s="66"/>
    </row>
    <row r="543" spans="1:1" x14ac:dyDescent="0.2">
      <c r="A543" s="66"/>
    </row>
    <row r="544" spans="1:1" x14ac:dyDescent="0.2">
      <c r="A544" s="66"/>
    </row>
    <row r="545" spans="1:1" x14ac:dyDescent="0.2">
      <c r="A545" s="66"/>
    </row>
    <row r="546" spans="1:1" x14ac:dyDescent="0.2">
      <c r="A546" s="66"/>
    </row>
    <row r="547" spans="1:1" x14ac:dyDescent="0.2">
      <c r="A547" s="66"/>
    </row>
    <row r="548" spans="1:1" x14ac:dyDescent="0.2">
      <c r="A548" s="66"/>
    </row>
    <row r="549" spans="1:1" x14ac:dyDescent="0.2">
      <c r="A549" s="66"/>
    </row>
    <row r="550" spans="1:1" x14ac:dyDescent="0.2">
      <c r="A550" s="66"/>
    </row>
    <row r="551" spans="1:1" x14ac:dyDescent="0.2">
      <c r="A551" s="66"/>
    </row>
    <row r="552" spans="1:1" x14ac:dyDescent="0.2">
      <c r="A552" s="66"/>
    </row>
    <row r="553" spans="1:1" x14ac:dyDescent="0.2">
      <c r="A553" s="66"/>
    </row>
    <row r="554" spans="1:1" x14ac:dyDescent="0.2">
      <c r="A554" s="66"/>
    </row>
    <row r="555" spans="1:1" x14ac:dyDescent="0.2">
      <c r="A555" s="66"/>
    </row>
    <row r="556" spans="1:1" x14ac:dyDescent="0.2">
      <c r="A556" s="66"/>
    </row>
    <row r="557" spans="1:1" x14ac:dyDescent="0.2">
      <c r="A557" s="66"/>
    </row>
    <row r="558" spans="1:1" x14ac:dyDescent="0.2">
      <c r="A558" s="66"/>
    </row>
    <row r="559" spans="1:1" x14ac:dyDescent="0.2">
      <c r="A559" s="66"/>
    </row>
    <row r="560" spans="1:1" x14ac:dyDescent="0.2">
      <c r="A560" s="66"/>
    </row>
    <row r="561" spans="1:1" x14ac:dyDescent="0.2">
      <c r="A561" s="66"/>
    </row>
    <row r="562" spans="1:1" x14ac:dyDescent="0.2">
      <c r="A562" s="66"/>
    </row>
    <row r="563" spans="1:1" x14ac:dyDescent="0.2">
      <c r="A563" s="66"/>
    </row>
    <row r="564" spans="1:1" x14ac:dyDescent="0.2">
      <c r="A564" s="66"/>
    </row>
    <row r="565" spans="1:1" x14ac:dyDescent="0.2">
      <c r="A565" s="66"/>
    </row>
    <row r="566" spans="1:1" x14ac:dyDescent="0.2">
      <c r="A566" s="66"/>
    </row>
    <row r="567" spans="1:1" x14ac:dyDescent="0.2">
      <c r="A567" s="66"/>
    </row>
    <row r="568" spans="1:1" x14ac:dyDescent="0.2">
      <c r="A568" s="66"/>
    </row>
    <row r="569" spans="1:1" x14ac:dyDescent="0.2">
      <c r="A569" s="66"/>
    </row>
    <row r="570" spans="1:1" x14ac:dyDescent="0.2">
      <c r="A570" s="66"/>
    </row>
    <row r="571" spans="1:1" x14ac:dyDescent="0.2">
      <c r="A571" s="66"/>
    </row>
    <row r="572" spans="1:1" x14ac:dyDescent="0.2">
      <c r="A572" s="66"/>
    </row>
    <row r="573" spans="1:1" x14ac:dyDescent="0.2">
      <c r="A573" s="66"/>
    </row>
    <row r="574" spans="1:1" x14ac:dyDescent="0.2">
      <c r="A574" s="66"/>
    </row>
    <row r="575" spans="1:1" x14ac:dyDescent="0.2">
      <c r="A575" s="66"/>
    </row>
    <row r="576" spans="1:1" x14ac:dyDescent="0.2">
      <c r="A576" s="66"/>
    </row>
    <row r="577" spans="1:1" x14ac:dyDescent="0.2">
      <c r="A577" s="66"/>
    </row>
    <row r="578" spans="1:1" x14ac:dyDescent="0.2">
      <c r="A578" s="66"/>
    </row>
    <row r="579" spans="1:1" x14ac:dyDescent="0.2">
      <c r="A579" s="66"/>
    </row>
    <row r="580" spans="1:1" x14ac:dyDescent="0.2">
      <c r="A580" s="66"/>
    </row>
    <row r="581" spans="1:1" x14ac:dyDescent="0.2">
      <c r="A581" s="66"/>
    </row>
    <row r="582" spans="1:1" x14ac:dyDescent="0.2">
      <c r="A582" s="66"/>
    </row>
    <row r="583" spans="1:1" x14ac:dyDescent="0.2">
      <c r="A583" s="66"/>
    </row>
    <row r="584" spans="1:1" x14ac:dyDescent="0.2">
      <c r="A584" s="66"/>
    </row>
    <row r="585" spans="1:1" x14ac:dyDescent="0.2">
      <c r="A585" s="66"/>
    </row>
    <row r="586" spans="1:1" x14ac:dyDescent="0.2">
      <c r="A586" s="66"/>
    </row>
    <row r="587" spans="1:1" x14ac:dyDescent="0.2">
      <c r="A587" s="66"/>
    </row>
    <row r="588" spans="1:1" x14ac:dyDescent="0.2">
      <c r="A588" s="66"/>
    </row>
    <row r="589" spans="1:1" x14ac:dyDescent="0.2">
      <c r="A589" s="66"/>
    </row>
    <row r="590" spans="1:1" x14ac:dyDescent="0.2">
      <c r="A590" s="66"/>
    </row>
    <row r="591" spans="1:1" x14ac:dyDescent="0.2">
      <c r="A591" s="66"/>
    </row>
    <row r="592" spans="1:1" x14ac:dyDescent="0.2">
      <c r="A592" s="66"/>
    </row>
    <row r="593" spans="1:1" x14ac:dyDescent="0.2">
      <c r="A593" s="66"/>
    </row>
    <row r="594" spans="1:1" x14ac:dyDescent="0.2">
      <c r="A594" s="66"/>
    </row>
    <row r="595" spans="1:1" x14ac:dyDescent="0.2">
      <c r="A595" s="66"/>
    </row>
    <row r="596" spans="1:1" x14ac:dyDescent="0.2">
      <c r="A596" s="66"/>
    </row>
    <row r="597" spans="1:1" x14ac:dyDescent="0.2">
      <c r="A597" s="66"/>
    </row>
    <row r="598" spans="1:1" x14ac:dyDescent="0.2">
      <c r="A598" s="66"/>
    </row>
    <row r="599" spans="1:1" x14ac:dyDescent="0.2">
      <c r="A599" s="66"/>
    </row>
    <row r="600" spans="1:1" x14ac:dyDescent="0.2">
      <c r="A600" s="66"/>
    </row>
    <row r="601" spans="1:1" x14ac:dyDescent="0.2">
      <c r="A601" s="66"/>
    </row>
    <row r="602" spans="1:1" x14ac:dyDescent="0.2">
      <c r="A602" s="66"/>
    </row>
    <row r="603" spans="1:1" x14ac:dyDescent="0.2">
      <c r="A603" s="66"/>
    </row>
    <row r="604" spans="1:1" x14ac:dyDescent="0.2">
      <c r="A604" s="66"/>
    </row>
    <row r="605" spans="1:1" x14ac:dyDescent="0.2">
      <c r="A605" s="66"/>
    </row>
    <row r="606" spans="1:1" x14ac:dyDescent="0.2">
      <c r="A606" s="66"/>
    </row>
    <row r="607" spans="1:1" x14ac:dyDescent="0.2">
      <c r="A607" s="66"/>
    </row>
    <row r="608" spans="1:1" x14ac:dyDescent="0.2">
      <c r="A608" s="66"/>
    </row>
    <row r="609" spans="1:1" x14ac:dyDescent="0.2">
      <c r="A609" s="66"/>
    </row>
    <row r="610" spans="1:1" x14ac:dyDescent="0.2">
      <c r="A610" s="66"/>
    </row>
    <row r="611" spans="1:1" x14ac:dyDescent="0.2">
      <c r="A611" s="66"/>
    </row>
    <row r="612" spans="1:1" x14ac:dyDescent="0.2">
      <c r="A612" s="66"/>
    </row>
    <row r="613" spans="1:1" x14ac:dyDescent="0.2">
      <c r="A613" s="66"/>
    </row>
    <row r="614" spans="1:1" x14ac:dyDescent="0.2">
      <c r="A614" s="66"/>
    </row>
    <row r="615" spans="1:1" x14ac:dyDescent="0.2">
      <c r="A615" s="66"/>
    </row>
    <row r="616" spans="1:1" x14ac:dyDescent="0.2">
      <c r="A616" s="66"/>
    </row>
    <row r="617" spans="1:1" x14ac:dyDescent="0.2">
      <c r="A617" s="66"/>
    </row>
    <row r="618" spans="1:1" x14ac:dyDescent="0.2">
      <c r="A618" s="66"/>
    </row>
    <row r="619" spans="1:1" x14ac:dyDescent="0.2">
      <c r="A619" s="66"/>
    </row>
    <row r="620" spans="1:1" x14ac:dyDescent="0.2">
      <c r="A620" s="66"/>
    </row>
    <row r="621" spans="1:1" x14ac:dyDescent="0.2">
      <c r="A621" s="66"/>
    </row>
    <row r="622" spans="1:1" x14ac:dyDescent="0.2">
      <c r="A622" s="66"/>
    </row>
    <row r="623" spans="1:1" x14ac:dyDescent="0.2">
      <c r="A623" s="66"/>
    </row>
    <row r="624" spans="1:1" x14ac:dyDescent="0.2">
      <c r="A624" s="66"/>
    </row>
    <row r="625" spans="1:1" x14ac:dyDescent="0.2">
      <c r="A625" s="66"/>
    </row>
    <row r="626" spans="1:1" x14ac:dyDescent="0.2">
      <c r="A626" s="66"/>
    </row>
    <row r="627" spans="1:1" x14ac:dyDescent="0.2">
      <c r="A627" s="66"/>
    </row>
    <row r="628" spans="1:1" x14ac:dyDescent="0.2">
      <c r="A628" s="66"/>
    </row>
    <row r="629" spans="1:1" x14ac:dyDescent="0.2">
      <c r="A629" s="66"/>
    </row>
    <row r="630" spans="1:1" x14ac:dyDescent="0.2">
      <c r="A630" s="66"/>
    </row>
    <row r="631" spans="1:1" x14ac:dyDescent="0.2">
      <c r="A631" s="66"/>
    </row>
    <row r="632" spans="1:1" x14ac:dyDescent="0.2">
      <c r="A632" s="66"/>
    </row>
    <row r="633" spans="1:1" x14ac:dyDescent="0.2">
      <c r="A633" s="66"/>
    </row>
    <row r="634" spans="1:1" x14ac:dyDescent="0.2">
      <c r="A634" s="66"/>
    </row>
    <row r="635" spans="1:1" x14ac:dyDescent="0.2">
      <c r="A635" s="66"/>
    </row>
    <row r="636" spans="1:1" x14ac:dyDescent="0.2">
      <c r="A636" s="66"/>
    </row>
    <row r="637" spans="1:1" x14ac:dyDescent="0.2">
      <c r="A637" s="66"/>
    </row>
    <row r="638" spans="1:1" x14ac:dyDescent="0.2">
      <c r="A638" s="66"/>
    </row>
    <row r="639" spans="1:1" x14ac:dyDescent="0.2">
      <c r="A639" s="66"/>
    </row>
    <row r="640" spans="1:1" x14ac:dyDescent="0.2">
      <c r="A640" s="66"/>
    </row>
    <row r="641" spans="1:1" x14ac:dyDescent="0.2">
      <c r="A641" s="66"/>
    </row>
    <row r="642" spans="1:1" x14ac:dyDescent="0.2">
      <c r="A642" s="66"/>
    </row>
    <row r="643" spans="1:1" x14ac:dyDescent="0.2">
      <c r="A643" s="66"/>
    </row>
    <row r="644" spans="1:1" x14ac:dyDescent="0.2">
      <c r="A644" s="66"/>
    </row>
    <row r="645" spans="1:1" x14ac:dyDescent="0.2">
      <c r="A645" s="66"/>
    </row>
    <row r="646" spans="1:1" x14ac:dyDescent="0.2">
      <c r="A646" s="66"/>
    </row>
    <row r="647" spans="1:1" x14ac:dyDescent="0.2">
      <c r="A647" s="66"/>
    </row>
    <row r="648" spans="1:1" x14ac:dyDescent="0.2">
      <c r="A648" s="66"/>
    </row>
    <row r="649" spans="1:1" x14ac:dyDescent="0.2">
      <c r="A649" s="66"/>
    </row>
    <row r="650" spans="1:1" x14ac:dyDescent="0.2">
      <c r="A650" s="66"/>
    </row>
    <row r="651" spans="1:1" x14ac:dyDescent="0.2">
      <c r="A651" s="66"/>
    </row>
    <row r="652" spans="1:1" x14ac:dyDescent="0.2">
      <c r="A652" s="66"/>
    </row>
    <row r="653" spans="1:1" x14ac:dyDescent="0.2">
      <c r="A653" s="66"/>
    </row>
    <row r="654" spans="1:1" x14ac:dyDescent="0.2">
      <c r="A654" s="66"/>
    </row>
    <row r="655" spans="1:1" x14ac:dyDescent="0.2">
      <c r="A655" s="66"/>
    </row>
    <row r="656" spans="1:1" x14ac:dyDescent="0.2">
      <c r="A656" s="66"/>
    </row>
    <row r="657" spans="1:1" x14ac:dyDescent="0.2">
      <c r="A657" s="66"/>
    </row>
    <row r="658" spans="1:1" x14ac:dyDescent="0.2">
      <c r="A658" s="66"/>
    </row>
    <row r="659" spans="1:1" x14ac:dyDescent="0.2">
      <c r="A659" s="66"/>
    </row>
    <row r="660" spans="1:1" x14ac:dyDescent="0.2">
      <c r="A660" s="66"/>
    </row>
    <row r="661" spans="1:1" x14ac:dyDescent="0.2">
      <c r="A661" s="66"/>
    </row>
    <row r="662" spans="1:1" x14ac:dyDescent="0.2">
      <c r="A662" s="66"/>
    </row>
    <row r="663" spans="1:1" x14ac:dyDescent="0.2">
      <c r="A663" s="66"/>
    </row>
    <row r="664" spans="1:1" x14ac:dyDescent="0.2">
      <c r="A664" s="66"/>
    </row>
    <row r="665" spans="1:1" x14ac:dyDescent="0.2">
      <c r="A665" s="66"/>
    </row>
    <row r="666" spans="1:1" x14ac:dyDescent="0.2">
      <c r="A666" s="66"/>
    </row>
    <row r="667" spans="1:1" x14ac:dyDescent="0.2">
      <c r="A667" s="66"/>
    </row>
    <row r="668" spans="1:1" x14ac:dyDescent="0.2">
      <c r="A668" s="66"/>
    </row>
    <row r="669" spans="1:1" x14ac:dyDescent="0.2">
      <c r="A669" s="66"/>
    </row>
    <row r="670" spans="1:1" x14ac:dyDescent="0.2">
      <c r="A670" s="66"/>
    </row>
    <row r="671" spans="1:1" x14ac:dyDescent="0.2">
      <c r="A671" s="66"/>
    </row>
    <row r="672" spans="1:1" x14ac:dyDescent="0.2">
      <c r="A672" s="66"/>
    </row>
    <row r="673" spans="1:1" x14ac:dyDescent="0.2">
      <c r="A673" s="66"/>
    </row>
    <row r="674" spans="1:1" x14ac:dyDescent="0.2">
      <c r="A674" s="66"/>
    </row>
    <row r="675" spans="1:1" x14ac:dyDescent="0.2">
      <c r="A675" s="66"/>
    </row>
    <row r="676" spans="1:1" x14ac:dyDescent="0.2">
      <c r="A676" s="66"/>
    </row>
    <row r="677" spans="1:1" x14ac:dyDescent="0.2">
      <c r="A677" s="66"/>
    </row>
    <row r="678" spans="1:1" x14ac:dyDescent="0.2">
      <c r="A678" s="66"/>
    </row>
    <row r="679" spans="1:1" x14ac:dyDescent="0.2">
      <c r="A679" s="66"/>
    </row>
    <row r="680" spans="1:1" x14ac:dyDescent="0.2">
      <c r="A680" s="66"/>
    </row>
    <row r="681" spans="1:1" x14ac:dyDescent="0.2">
      <c r="A681" s="66"/>
    </row>
    <row r="682" spans="1:1" x14ac:dyDescent="0.2">
      <c r="A682" s="66"/>
    </row>
    <row r="683" spans="1:1" x14ac:dyDescent="0.2">
      <c r="A683" s="66"/>
    </row>
    <row r="684" spans="1:1" x14ac:dyDescent="0.2">
      <c r="A684" s="66"/>
    </row>
    <row r="685" spans="1:1" x14ac:dyDescent="0.2">
      <c r="A685" s="66"/>
    </row>
    <row r="686" spans="1:1" x14ac:dyDescent="0.2">
      <c r="A686" s="66"/>
    </row>
    <row r="687" spans="1:1" x14ac:dyDescent="0.2">
      <c r="A687" s="66"/>
    </row>
    <row r="688" spans="1:1" x14ac:dyDescent="0.2">
      <c r="A688" s="66"/>
    </row>
    <row r="689" spans="1:1" x14ac:dyDescent="0.2">
      <c r="A689" s="66"/>
    </row>
    <row r="690" spans="1:1" x14ac:dyDescent="0.2">
      <c r="A690" s="66"/>
    </row>
    <row r="691" spans="1:1" x14ac:dyDescent="0.2">
      <c r="A691" s="66"/>
    </row>
    <row r="692" spans="1:1" x14ac:dyDescent="0.2">
      <c r="A692" s="66"/>
    </row>
    <row r="693" spans="1:1" x14ac:dyDescent="0.2">
      <c r="A693" s="66"/>
    </row>
    <row r="694" spans="1:1" x14ac:dyDescent="0.2">
      <c r="A694" s="66"/>
    </row>
    <row r="695" spans="1:1" x14ac:dyDescent="0.2">
      <c r="A695" s="66"/>
    </row>
    <row r="696" spans="1:1" x14ac:dyDescent="0.2">
      <c r="A696" s="66"/>
    </row>
    <row r="697" spans="1:1" x14ac:dyDescent="0.2">
      <c r="A697" s="66"/>
    </row>
    <row r="698" spans="1:1" x14ac:dyDescent="0.2">
      <c r="A698" s="66"/>
    </row>
    <row r="699" spans="1:1" x14ac:dyDescent="0.2">
      <c r="A699" s="66"/>
    </row>
    <row r="700" spans="1:1" x14ac:dyDescent="0.2">
      <c r="A700" s="66"/>
    </row>
    <row r="701" spans="1:1" x14ac:dyDescent="0.2">
      <c r="A701" s="66"/>
    </row>
    <row r="702" spans="1:1" x14ac:dyDescent="0.2">
      <c r="A702" s="66"/>
    </row>
    <row r="703" spans="1:1" x14ac:dyDescent="0.2">
      <c r="A703" s="66"/>
    </row>
    <row r="704" spans="1:1" x14ac:dyDescent="0.2">
      <c r="A704" s="66"/>
    </row>
    <row r="705" spans="1:1" x14ac:dyDescent="0.2">
      <c r="A705" s="66"/>
    </row>
    <row r="706" spans="1:1" x14ac:dyDescent="0.2">
      <c r="A706" s="66"/>
    </row>
    <row r="707" spans="1:1" x14ac:dyDescent="0.2">
      <c r="A707" s="66"/>
    </row>
    <row r="708" spans="1:1" x14ac:dyDescent="0.2">
      <c r="A708" s="66"/>
    </row>
    <row r="709" spans="1:1" x14ac:dyDescent="0.2">
      <c r="A709" s="66"/>
    </row>
    <row r="710" spans="1:1" x14ac:dyDescent="0.2">
      <c r="A710" s="66"/>
    </row>
    <row r="711" spans="1:1" x14ac:dyDescent="0.2">
      <c r="A711" s="66"/>
    </row>
    <row r="712" spans="1:1" x14ac:dyDescent="0.2">
      <c r="A712" s="66"/>
    </row>
    <row r="713" spans="1:1" x14ac:dyDescent="0.2">
      <c r="A713" s="66"/>
    </row>
    <row r="714" spans="1:1" x14ac:dyDescent="0.2">
      <c r="A714" s="66"/>
    </row>
    <row r="715" spans="1:1" x14ac:dyDescent="0.2">
      <c r="A715" s="66"/>
    </row>
    <row r="716" spans="1:1" x14ac:dyDescent="0.2">
      <c r="A716" s="66"/>
    </row>
    <row r="717" spans="1:1" x14ac:dyDescent="0.2">
      <c r="A717" s="66"/>
    </row>
    <row r="718" spans="1:1" x14ac:dyDescent="0.2">
      <c r="A718" s="66"/>
    </row>
    <row r="719" spans="1:1" x14ac:dyDescent="0.2">
      <c r="A719" s="66"/>
    </row>
    <row r="720" spans="1:1" x14ac:dyDescent="0.2">
      <c r="A720" s="66"/>
    </row>
    <row r="721" spans="1:1" x14ac:dyDescent="0.2">
      <c r="A721" s="66"/>
    </row>
    <row r="722" spans="1:1" x14ac:dyDescent="0.2">
      <c r="A722" s="66"/>
    </row>
    <row r="723" spans="1:1" x14ac:dyDescent="0.2">
      <c r="A723" s="66"/>
    </row>
    <row r="724" spans="1:1" x14ac:dyDescent="0.2">
      <c r="A724" s="66"/>
    </row>
    <row r="725" spans="1:1" x14ac:dyDescent="0.2">
      <c r="A725" s="66"/>
    </row>
    <row r="726" spans="1:1" x14ac:dyDescent="0.2">
      <c r="A726" s="66"/>
    </row>
    <row r="727" spans="1:1" x14ac:dyDescent="0.2">
      <c r="A727" s="66"/>
    </row>
    <row r="728" spans="1:1" x14ac:dyDescent="0.2">
      <c r="A728" s="66"/>
    </row>
    <row r="729" spans="1:1" x14ac:dyDescent="0.2">
      <c r="A729" s="66"/>
    </row>
    <row r="730" spans="1:1" x14ac:dyDescent="0.2">
      <c r="A730" s="66"/>
    </row>
    <row r="731" spans="1:1" x14ac:dyDescent="0.2">
      <c r="A731" s="66"/>
    </row>
    <row r="732" spans="1:1" x14ac:dyDescent="0.2">
      <c r="A732" s="66"/>
    </row>
    <row r="733" spans="1:1" x14ac:dyDescent="0.2">
      <c r="A733" s="66"/>
    </row>
    <row r="734" spans="1:1" x14ac:dyDescent="0.2">
      <c r="A734" s="66"/>
    </row>
    <row r="735" spans="1:1" x14ac:dyDescent="0.2">
      <c r="A735" s="66"/>
    </row>
    <row r="736" spans="1:1" x14ac:dyDescent="0.2">
      <c r="A736" s="66"/>
    </row>
    <row r="737" spans="1:1" x14ac:dyDescent="0.2">
      <c r="A737" s="66"/>
    </row>
    <row r="738" spans="1:1" x14ac:dyDescent="0.2">
      <c r="A738" s="66"/>
    </row>
    <row r="739" spans="1:1" x14ac:dyDescent="0.2">
      <c r="A739" s="66"/>
    </row>
    <row r="740" spans="1:1" x14ac:dyDescent="0.2">
      <c r="A740" s="66"/>
    </row>
    <row r="741" spans="1:1" x14ac:dyDescent="0.2">
      <c r="A741" s="66"/>
    </row>
    <row r="742" spans="1:1" x14ac:dyDescent="0.2">
      <c r="A742" s="66"/>
    </row>
    <row r="743" spans="1:1" x14ac:dyDescent="0.2">
      <c r="A743" s="66"/>
    </row>
    <row r="744" spans="1:1" x14ac:dyDescent="0.2">
      <c r="A744" s="66"/>
    </row>
    <row r="745" spans="1:1" x14ac:dyDescent="0.2">
      <c r="A745" s="66"/>
    </row>
    <row r="746" spans="1:1" x14ac:dyDescent="0.2">
      <c r="A746" s="66"/>
    </row>
    <row r="747" spans="1:1" x14ac:dyDescent="0.2">
      <c r="A747" s="66"/>
    </row>
    <row r="748" spans="1:1" x14ac:dyDescent="0.2">
      <c r="A748" s="66"/>
    </row>
    <row r="749" spans="1:1" x14ac:dyDescent="0.2">
      <c r="A749" s="66"/>
    </row>
    <row r="750" spans="1:1" x14ac:dyDescent="0.2">
      <c r="A750" s="66"/>
    </row>
    <row r="751" spans="1:1" x14ac:dyDescent="0.2">
      <c r="A751" s="66"/>
    </row>
    <row r="752" spans="1:1" x14ac:dyDescent="0.2">
      <c r="A752" s="66"/>
    </row>
    <row r="753" spans="1:1" x14ac:dyDescent="0.2">
      <c r="A753" s="66"/>
    </row>
    <row r="754" spans="1:1" x14ac:dyDescent="0.2">
      <c r="A754" s="66"/>
    </row>
    <row r="755" spans="1:1" x14ac:dyDescent="0.2">
      <c r="A755" s="66"/>
    </row>
    <row r="756" spans="1:1" x14ac:dyDescent="0.2">
      <c r="A756" s="66"/>
    </row>
    <row r="757" spans="1:1" x14ac:dyDescent="0.2">
      <c r="A757" s="66"/>
    </row>
    <row r="758" spans="1:1" x14ac:dyDescent="0.2">
      <c r="A758" s="66"/>
    </row>
    <row r="759" spans="1:1" x14ac:dyDescent="0.2">
      <c r="A759" s="66"/>
    </row>
    <row r="760" spans="1:1" x14ac:dyDescent="0.2">
      <c r="A760" s="66"/>
    </row>
    <row r="761" spans="1:1" x14ac:dyDescent="0.2">
      <c r="A761" s="66"/>
    </row>
    <row r="762" spans="1:1" x14ac:dyDescent="0.2">
      <c r="A762" s="66"/>
    </row>
    <row r="763" spans="1:1" x14ac:dyDescent="0.2">
      <c r="A763" s="66"/>
    </row>
    <row r="764" spans="1:1" x14ac:dyDescent="0.2">
      <c r="A764" s="66"/>
    </row>
    <row r="765" spans="1:1" x14ac:dyDescent="0.2">
      <c r="A765" s="66"/>
    </row>
    <row r="766" spans="1:1" x14ac:dyDescent="0.2">
      <c r="A766" s="66"/>
    </row>
    <row r="767" spans="1:1" x14ac:dyDescent="0.2">
      <c r="A767" s="66"/>
    </row>
    <row r="768" spans="1:1" x14ac:dyDescent="0.2">
      <c r="A768" s="66"/>
    </row>
    <row r="769" spans="1:1" x14ac:dyDescent="0.2">
      <c r="A769" s="66"/>
    </row>
    <row r="770" spans="1:1" x14ac:dyDescent="0.2">
      <c r="A770" s="66"/>
    </row>
    <row r="771" spans="1:1" x14ac:dyDescent="0.2">
      <c r="A771" s="66"/>
    </row>
    <row r="772" spans="1:1" x14ac:dyDescent="0.2">
      <c r="A772" s="66"/>
    </row>
    <row r="773" spans="1:1" x14ac:dyDescent="0.2">
      <c r="A773" s="66"/>
    </row>
    <row r="774" spans="1:1" x14ac:dyDescent="0.2">
      <c r="A774" s="66"/>
    </row>
    <row r="775" spans="1:1" x14ac:dyDescent="0.2">
      <c r="A775" s="66"/>
    </row>
    <row r="776" spans="1:1" x14ac:dyDescent="0.2">
      <c r="A776" s="66"/>
    </row>
    <row r="777" spans="1:1" x14ac:dyDescent="0.2">
      <c r="A777" s="66"/>
    </row>
    <row r="778" spans="1:1" x14ac:dyDescent="0.2">
      <c r="A778" s="66"/>
    </row>
    <row r="779" spans="1:1" x14ac:dyDescent="0.2">
      <c r="A779" s="66"/>
    </row>
    <row r="780" spans="1:1" x14ac:dyDescent="0.2">
      <c r="A780" s="66"/>
    </row>
    <row r="781" spans="1:1" x14ac:dyDescent="0.2">
      <c r="A781" s="66"/>
    </row>
    <row r="782" spans="1:1" x14ac:dyDescent="0.2">
      <c r="A782" s="66"/>
    </row>
    <row r="783" spans="1:1" x14ac:dyDescent="0.2">
      <c r="A783" s="66"/>
    </row>
    <row r="784" spans="1:1" x14ac:dyDescent="0.2">
      <c r="A784" s="66"/>
    </row>
    <row r="785" spans="1:1" x14ac:dyDescent="0.2">
      <c r="A785" s="66"/>
    </row>
    <row r="786" spans="1:1" x14ac:dyDescent="0.2">
      <c r="A786" s="66"/>
    </row>
    <row r="787" spans="1:1" x14ac:dyDescent="0.2">
      <c r="A787" s="66"/>
    </row>
    <row r="788" spans="1:1" x14ac:dyDescent="0.2">
      <c r="A788" s="66"/>
    </row>
    <row r="789" spans="1:1" x14ac:dyDescent="0.2">
      <c r="A789" s="66"/>
    </row>
    <row r="790" spans="1:1" x14ac:dyDescent="0.2">
      <c r="A790" s="66"/>
    </row>
    <row r="791" spans="1:1" x14ac:dyDescent="0.2">
      <c r="A791" s="66"/>
    </row>
    <row r="792" spans="1:1" x14ac:dyDescent="0.2">
      <c r="A792" s="66"/>
    </row>
    <row r="793" spans="1:1" x14ac:dyDescent="0.2">
      <c r="A793" s="66"/>
    </row>
    <row r="794" spans="1:1" x14ac:dyDescent="0.2">
      <c r="A794" s="66"/>
    </row>
    <row r="795" spans="1:1" x14ac:dyDescent="0.2">
      <c r="A795" s="66"/>
    </row>
    <row r="796" spans="1:1" x14ac:dyDescent="0.2">
      <c r="A796" s="66"/>
    </row>
    <row r="797" spans="1:1" x14ac:dyDescent="0.2">
      <c r="A797" s="66"/>
    </row>
    <row r="798" spans="1:1" x14ac:dyDescent="0.2">
      <c r="A798" s="66"/>
    </row>
    <row r="799" spans="1:1" x14ac:dyDescent="0.2">
      <c r="A799" s="66"/>
    </row>
    <row r="800" spans="1:1" x14ac:dyDescent="0.2">
      <c r="A800" s="66"/>
    </row>
    <row r="801" spans="1:1" x14ac:dyDescent="0.2">
      <c r="A801" s="66"/>
    </row>
    <row r="802" spans="1:1" x14ac:dyDescent="0.2">
      <c r="A802" s="66"/>
    </row>
    <row r="803" spans="1:1" x14ac:dyDescent="0.2">
      <c r="A803" s="66"/>
    </row>
    <row r="804" spans="1:1" x14ac:dyDescent="0.2">
      <c r="A804" s="66"/>
    </row>
    <row r="805" spans="1:1" x14ac:dyDescent="0.2">
      <c r="A805" s="66"/>
    </row>
    <row r="806" spans="1:1" x14ac:dyDescent="0.2">
      <c r="A806" s="66"/>
    </row>
    <row r="807" spans="1:1" x14ac:dyDescent="0.2">
      <c r="A807" s="66"/>
    </row>
    <row r="808" spans="1:1" x14ac:dyDescent="0.2">
      <c r="A808" s="66"/>
    </row>
    <row r="809" spans="1:1" x14ac:dyDescent="0.2">
      <c r="A809" s="66"/>
    </row>
    <row r="810" spans="1:1" x14ac:dyDescent="0.2">
      <c r="A810" s="66"/>
    </row>
    <row r="811" spans="1:1" x14ac:dyDescent="0.2">
      <c r="A811" s="66"/>
    </row>
    <row r="812" spans="1:1" x14ac:dyDescent="0.2">
      <c r="A812" s="66"/>
    </row>
    <row r="813" spans="1:1" x14ac:dyDescent="0.2">
      <c r="A813" s="66"/>
    </row>
    <row r="814" spans="1:1" x14ac:dyDescent="0.2">
      <c r="A814" s="66"/>
    </row>
    <row r="815" spans="1:1" x14ac:dyDescent="0.2">
      <c r="A815" s="66"/>
    </row>
    <row r="816" spans="1:1" x14ac:dyDescent="0.2">
      <c r="A816" s="66"/>
    </row>
    <row r="817" spans="1:1" x14ac:dyDescent="0.2">
      <c r="A817" s="66"/>
    </row>
    <row r="818" spans="1:1" x14ac:dyDescent="0.2">
      <c r="A818" s="66"/>
    </row>
    <row r="819" spans="1:1" x14ac:dyDescent="0.2">
      <c r="A819" s="66"/>
    </row>
    <row r="820" spans="1:1" x14ac:dyDescent="0.2">
      <c r="A820" s="66"/>
    </row>
    <row r="821" spans="1:1" x14ac:dyDescent="0.2">
      <c r="A821" s="66"/>
    </row>
    <row r="822" spans="1:1" x14ac:dyDescent="0.2">
      <c r="A822" s="66"/>
    </row>
    <row r="823" spans="1:1" x14ac:dyDescent="0.2">
      <c r="A823" s="66"/>
    </row>
    <row r="824" spans="1:1" x14ac:dyDescent="0.2">
      <c r="A824" s="66"/>
    </row>
    <row r="825" spans="1:1" x14ac:dyDescent="0.2">
      <c r="A825" s="66"/>
    </row>
    <row r="826" spans="1:1" x14ac:dyDescent="0.2">
      <c r="A826" s="66"/>
    </row>
    <row r="827" spans="1:1" x14ac:dyDescent="0.2">
      <c r="A827" s="66"/>
    </row>
    <row r="828" spans="1:1" x14ac:dyDescent="0.2">
      <c r="A828" s="66"/>
    </row>
    <row r="829" spans="1:1" x14ac:dyDescent="0.2">
      <c r="A829" s="66"/>
    </row>
    <row r="830" spans="1:1" x14ac:dyDescent="0.2">
      <c r="A830" s="66"/>
    </row>
    <row r="831" spans="1:1" x14ac:dyDescent="0.2">
      <c r="A831" s="66"/>
    </row>
    <row r="832" spans="1:1" x14ac:dyDescent="0.2">
      <c r="A832" s="66"/>
    </row>
    <row r="833" spans="1:1" x14ac:dyDescent="0.2">
      <c r="A833" s="66"/>
    </row>
    <row r="834" spans="1:1" x14ac:dyDescent="0.2">
      <c r="A834" s="66"/>
    </row>
    <row r="835" spans="1:1" x14ac:dyDescent="0.2">
      <c r="A835" s="66"/>
    </row>
    <row r="836" spans="1:1" x14ac:dyDescent="0.2">
      <c r="A836" s="66"/>
    </row>
    <row r="837" spans="1:1" x14ac:dyDescent="0.2">
      <c r="A837" s="66"/>
    </row>
    <row r="838" spans="1:1" x14ac:dyDescent="0.2">
      <c r="A838" s="66"/>
    </row>
    <row r="839" spans="1:1" x14ac:dyDescent="0.2">
      <c r="A839" s="66"/>
    </row>
    <row r="840" spans="1:1" x14ac:dyDescent="0.2">
      <c r="A840" s="66"/>
    </row>
    <row r="841" spans="1:1" x14ac:dyDescent="0.2">
      <c r="A841" s="66"/>
    </row>
    <row r="842" spans="1:1" x14ac:dyDescent="0.2">
      <c r="A842" s="66"/>
    </row>
    <row r="843" spans="1:1" x14ac:dyDescent="0.2">
      <c r="A843" s="66"/>
    </row>
    <row r="844" spans="1:1" x14ac:dyDescent="0.2">
      <c r="A844" s="66"/>
    </row>
    <row r="845" spans="1:1" x14ac:dyDescent="0.2">
      <c r="A845" s="66"/>
    </row>
    <row r="846" spans="1:1" x14ac:dyDescent="0.2">
      <c r="A846" s="66"/>
    </row>
    <row r="847" spans="1:1" x14ac:dyDescent="0.2">
      <c r="A847" s="66"/>
    </row>
    <row r="848" spans="1:1" x14ac:dyDescent="0.2">
      <c r="A848" s="66"/>
    </row>
    <row r="849" spans="1:1" x14ac:dyDescent="0.2">
      <c r="A849" s="66"/>
    </row>
    <row r="850" spans="1:1" x14ac:dyDescent="0.2">
      <c r="A850" s="66"/>
    </row>
    <row r="851" spans="1:1" x14ac:dyDescent="0.2">
      <c r="A851" s="66"/>
    </row>
    <row r="852" spans="1:1" x14ac:dyDescent="0.2">
      <c r="A852" s="66"/>
    </row>
    <row r="853" spans="1:1" x14ac:dyDescent="0.2">
      <c r="A853" s="66"/>
    </row>
    <row r="854" spans="1:1" x14ac:dyDescent="0.2">
      <c r="A854" s="66"/>
    </row>
    <row r="855" spans="1:1" x14ac:dyDescent="0.2">
      <c r="A855" s="66"/>
    </row>
    <row r="856" spans="1:1" x14ac:dyDescent="0.2">
      <c r="A856" s="66"/>
    </row>
    <row r="857" spans="1:1" x14ac:dyDescent="0.2">
      <c r="A857" s="66"/>
    </row>
    <row r="858" spans="1:1" x14ac:dyDescent="0.2">
      <c r="A858" s="66"/>
    </row>
    <row r="859" spans="1:1" x14ac:dyDescent="0.2">
      <c r="A859" s="66"/>
    </row>
    <row r="860" spans="1:1" x14ac:dyDescent="0.2">
      <c r="A860" s="66"/>
    </row>
    <row r="861" spans="1:1" x14ac:dyDescent="0.2">
      <c r="A861" s="66"/>
    </row>
    <row r="862" spans="1:1" x14ac:dyDescent="0.2">
      <c r="A862" s="66"/>
    </row>
    <row r="863" spans="1:1" x14ac:dyDescent="0.2">
      <c r="A863" s="66"/>
    </row>
    <row r="864" spans="1:1" x14ac:dyDescent="0.2">
      <c r="A864" s="66"/>
    </row>
    <row r="865" spans="1:1" x14ac:dyDescent="0.2">
      <c r="A865" s="66"/>
    </row>
    <row r="866" spans="1:1" x14ac:dyDescent="0.2">
      <c r="A866" s="66"/>
    </row>
    <row r="867" spans="1:1" x14ac:dyDescent="0.2">
      <c r="A867" s="66"/>
    </row>
    <row r="868" spans="1:1" x14ac:dyDescent="0.2">
      <c r="A868" s="66"/>
    </row>
    <row r="869" spans="1:1" x14ac:dyDescent="0.2">
      <c r="A869" s="66"/>
    </row>
    <row r="870" spans="1:1" x14ac:dyDescent="0.2">
      <c r="A870" s="66"/>
    </row>
    <row r="871" spans="1:1" x14ac:dyDescent="0.2">
      <c r="A871" s="66"/>
    </row>
    <row r="872" spans="1:1" x14ac:dyDescent="0.2">
      <c r="A872" s="66"/>
    </row>
    <row r="873" spans="1:1" x14ac:dyDescent="0.2">
      <c r="A873" s="66"/>
    </row>
    <row r="874" spans="1:1" x14ac:dyDescent="0.2">
      <c r="A874" s="66"/>
    </row>
    <row r="875" spans="1:1" x14ac:dyDescent="0.2">
      <c r="A875" s="66"/>
    </row>
    <row r="876" spans="1:1" x14ac:dyDescent="0.2">
      <c r="A876" s="66"/>
    </row>
    <row r="877" spans="1:1" x14ac:dyDescent="0.2">
      <c r="A877" s="66"/>
    </row>
    <row r="878" spans="1:1" x14ac:dyDescent="0.2">
      <c r="A878" s="66"/>
    </row>
    <row r="879" spans="1:1" x14ac:dyDescent="0.2">
      <c r="A879" s="66"/>
    </row>
    <row r="880" spans="1:1" x14ac:dyDescent="0.2">
      <c r="A880" s="66"/>
    </row>
    <row r="881" spans="1:1" x14ac:dyDescent="0.2">
      <c r="A881" s="66"/>
    </row>
    <row r="882" spans="1:1" x14ac:dyDescent="0.2">
      <c r="A882" s="66"/>
    </row>
    <row r="883" spans="1:1" x14ac:dyDescent="0.2">
      <c r="A883" s="66"/>
    </row>
    <row r="884" spans="1:1" x14ac:dyDescent="0.2">
      <c r="A884" s="66"/>
    </row>
    <row r="885" spans="1:1" x14ac:dyDescent="0.2">
      <c r="A885" s="66"/>
    </row>
    <row r="886" spans="1:1" x14ac:dyDescent="0.2">
      <c r="A886" s="66"/>
    </row>
    <row r="887" spans="1:1" x14ac:dyDescent="0.2">
      <c r="A887" s="66"/>
    </row>
    <row r="888" spans="1:1" x14ac:dyDescent="0.2">
      <c r="A888" s="66"/>
    </row>
    <row r="889" spans="1:1" x14ac:dyDescent="0.2">
      <c r="A889" s="66"/>
    </row>
    <row r="890" spans="1:1" x14ac:dyDescent="0.2">
      <c r="A890" s="66"/>
    </row>
    <row r="891" spans="1:1" x14ac:dyDescent="0.2">
      <c r="A891" s="66"/>
    </row>
    <row r="892" spans="1:1" x14ac:dyDescent="0.2">
      <c r="A892" s="66"/>
    </row>
    <row r="893" spans="1:1" x14ac:dyDescent="0.2">
      <c r="A893" s="66"/>
    </row>
    <row r="894" spans="1:1" x14ac:dyDescent="0.2">
      <c r="A894" s="66"/>
    </row>
    <row r="895" spans="1:1" x14ac:dyDescent="0.2">
      <c r="A895" s="66"/>
    </row>
    <row r="896" spans="1:1" x14ac:dyDescent="0.2">
      <c r="A896" s="66"/>
    </row>
    <row r="897" spans="1:1" x14ac:dyDescent="0.2">
      <c r="A897" s="66"/>
    </row>
    <row r="898" spans="1:1" x14ac:dyDescent="0.2">
      <c r="A898" s="66"/>
    </row>
    <row r="899" spans="1:1" x14ac:dyDescent="0.2">
      <c r="A899" s="66"/>
    </row>
    <row r="900" spans="1:1" x14ac:dyDescent="0.2">
      <c r="A900" s="66"/>
    </row>
    <row r="901" spans="1:1" x14ac:dyDescent="0.2">
      <c r="A901" s="66"/>
    </row>
    <row r="902" spans="1:1" x14ac:dyDescent="0.2">
      <c r="A902" s="66"/>
    </row>
    <row r="903" spans="1:1" x14ac:dyDescent="0.2">
      <c r="A903" s="66"/>
    </row>
    <row r="904" spans="1:1" x14ac:dyDescent="0.2">
      <c r="A904" s="66"/>
    </row>
    <row r="905" spans="1:1" x14ac:dyDescent="0.2">
      <c r="A905" s="66"/>
    </row>
    <row r="906" spans="1:1" x14ac:dyDescent="0.2">
      <c r="A906" s="66"/>
    </row>
    <row r="907" spans="1:1" x14ac:dyDescent="0.2">
      <c r="A907" s="66"/>
    </row>
    <row r="908" spans="1:1" x14ac:dyDescent="0.2">
      <c r="A908" s="66"/>
    </row>
    <row r="909" spans="1:1" x14ac:dyDescent="0.2">
      <c r="A909" s="66"/>
    </row>
    <row r="910" spans="1:1" x14ac:dyDescent="0.2">
      <c r="A910" s="66"/>
    </row>
    <row r="911" spans="1:1" x14ac:dyDescent="0.2">
      <c r="A911" s="66"/>
    </row>
    <row r="912" spans="1:1" x14ac:dyDescent="0.2">
      <c r="A912" s="66"/>
    </row>
    <row r="913" spans="1:1" x14ac:dyDescent="0.2">
      <c r="A913" s="66"/>
    </row>
    <row r="914" spans="1:1" x14ac:dyDescent="0.2">
      <c r="A914" s="66"/>
    </row>
    <row r="915" spans="1:1" x14ac:dyDescent="0.2">
      <c r="A915" s="66"/>
    </row>
    <row r="916" spans="1:1" x14ac:dyDescent="0.2">
      <c r="A916" s="66"/>
    </row>
    <row r="917" spans="1:1" x14ac:dyDescent="0.2">
      <c r="A917" s="66"/>
    </row>
    <row r="918" spans="1:1" x14ac:dyDescent="0.2">
      <c r="A918" s="66"/>
    </row>
    <row r="919" spans="1:1" x14ac:dyDescent="0.2">
      <c r="A919" s="66"/>
    </row>
    <row r="920" spans="1:1" x14ac:dyDescent="0.2">
      <c r="A920" s="66"/>
    </row>
    <row r="921" spans="1:1" x14ac:dyDescent="0.2">
      <c r="A921" s="66"/>
    </row>
    <row r="922" spans="1:1" x14ac:dyDescent="0.2">
      <c r="A922" s="66"/>
    </row>
    <row r="923" spans="1:1" x14ac:dyDescent="0.2">
      <c r="A923" s="66"/>
    </row>
    <row r="924" spans="1:1" x14ac:dyDescent="0.2">
      <c r="A924" s="66"/>
    </row>
    <row r="925" spans="1:1" x14ac:dyDescent="0.2">
      <c r="A925" s="66"/>
    </row>
    <row r="926" spans="1:1" x14ac:dyDescent="0.2">
      <c r="A926" s="66"/>
    </row>
    <row r="927" spans="1:1" x14ac:dyDescent="0.2">
      <c r="A927" s="66"/>
    </row>
    <row r="928" spans="1:1" x14ac:dyDescent="0.2">
      <c r="A928" s="66"/>
    </row>
    <row r="929" spans="1:1" x14ac:dyDescent="0.2">
      <c r="A929" s="66"/>
    </row>
    <row r="930" spans="1:1" x14ac:dyDescent="0.2">
      <c r="A930" s="66"/>
    </row>
    <row r="931" spans="1:1" x14ac:dyDescent="0.2">
      <c r="A931" s="66"/>
    </row>
    <row r="932" spans="1:1" x14ac:dyDescent="0.2">
      <c r="A932" s="66"/>
    </row>
    <row r="933" spans="1:1" x14ac:dyDescent="0.2">
      <c r="A933" s="66"/>
    </row>
    <row r="934" spans="1:1" x14ac:dyDescent="0.2">
      <c r="A934" s="66"/>
    </row>
    <row r="935" spans="1:1" x14ac:dyDescent="0.2">
      <c r="A935" s="66"/>
    </row>
    <row r="936" spans="1:1" x14ac:dyDescent="0.2">
      <c r="A936" s="66"/>
    </row>
    <row r="937" spans="1:1" x14ac:dyDescent="0.2">
      <c r="A937" s="66"/>
    </row>
    <row r="938" spans="1:1" x14ac:dyDescent="0.2">
      <c r="A938" s="66"/>
    </row>
    <row r="939" spans="1:1" x14ac:dyDescent="0.2">
      <c r="A939" s="66"/>
    </row>
    <row r="940" spans="1:1" x14ac:dyDescent="0.2">
      <c r="A940" s="66"/>
    </row>
    <row r="941" spans="1:1" x14ac:dyDescent="0.2">
      <c r="A941" s="66"/>
    </row>
    <row r="942" spans="1:1" x14ac:dyDescent="0.2">
      <c r="A942" s="66"/>
    </row>
    <row r="943" spans="1:1" x14ac:dyDescent="0.2">
      <c r="A943" s="66"/>
    </row>
    <row r="944" spans="1:1" x14ac:dyDescent="0.2">
      <c r="A944" s="66"/>
    </row>
    <row r="945" spans="1:1" x14ac:dyDescent="0.2">
      <c r="A945" s="66"/>
    </row>
    <row r="946" spans="1:1" x14ac:dyDescent="0.2">
      <c r="A946" s="66"/>
    </row>
    <row r="947" spans="1:1" x14ac:dyDescent="0.2">
      <c r="A947" s="66"/>
    </row>
    <row r="948" spans="1:1" x14ac:dyDescent="0.2">
      <c r="A948" s="66"/>
    </row>
    <row r="949" spans="1:1" x14ac:dyDescent="0.2">
      <c r="A949" s="66"/>
    </row>
    <row r="950" spans="1:1" x14ac:dyDescent="0.2">
      <c r="A950" s="66"/>
    </row>
    <row r="951" spans="1:1" x14ac:dyDescent="0.2">
      <c r="A951" s="66"/>
    </row>
    <row r="952" spans="1:1" x14ac:dyDescent="0.2">
      <c r="A952" s="66"/>
    </row>
    <row r="953" spans="1:1" x14ac:dyDescent="0.2">
      <c r="A953" s="66"/>
    </row>
    <row r="954" spans="1:1" x14ac:dyDescent="0.2">
      <c r="A954" s="66"/>
    </row>
    <row r="955" spans="1:1" x14ac:dyDescent="0.2">
      <c r="A955" s="66"/>
    </row>
    <row r="956" spans="1:1" x14ac:dyDescent="0.2">
      <c r="A956" s="66"/>
    </row>
    <row r="957" spans="1:1" x14ac:dyDescent="0.2">
      <c r="A957" s="66"/>
    </row>
    <row r="958" spans="1:1" x14ac:dyDescent="0.2">
      <c r="A958" s="66"/>
    </row>
    <row r="959" spans="1:1" x14ac:dyDescent="0.2">
      <c r="A959" s="66"/>
    </row>
    <row r="960" spans="1:1" x14ac:dyDescent="0.2">
      <c r="A960" s="66"/>
    </row>
    <row r="961" spans="1:1" x14ac:dyDescent="0.2">
      <c r="A961" s="66"/>
    </row>
    <row r="962" spans="1:1" x14ac:dyDescent="0.2">
      <c r="A962" s="66"/>
    </row>
    <row r="963" spans="1:1" x14ac:dyDescent="0.2">
      <c r="A963" s="66"/>
    </row>
    <row r="964" spans="1:1" x14ac:dyDescent="0.2">
      <c r="A964" s="66"/>
    </row>
    <row r="965" spans="1:1" x14ac:dyDescent="0.2">
      <c r="A965" s="66"/>
    </row>
    <row r="966" spans="1:1" x14ac:dyDescent="0.2">
      <c r="A966" s="66"/>
    </row>
    <row r="967" spans="1:1" x14ac:dyDescent="0.2">
      <c r="A967" s="66"/>
    </row>
    <row r="968" spans="1:1" x14ac:dyDescent="0.2">
      <c r="A968" s="66"/>
    </row>
    <row r="969" spans="1:1" x14ac:dyDescent="0.2">
      <c r="A969" s="66"/>
    </row>
    <row r="970" spans="1:1" x14ac:dyDescent="0.2">
      <c r="A970" s="66"/>
    </row>
    <row r="971" spans="1:1" x14ac:dyDescent="0.2">
      <c r="A971" s="66"/>
    </row>
    <row r="972" spans="1:1" x14ac:dyDescent="0.2">
      <c r="A972" s="66"/>
    </row>
    <row r="973" spans="1:1" x14ac:dyDescent="0.2">
      <c r="A973" s="66"/>
    </row>
    <row r="974" spans="1:1" x14ac:dyDescent="0.2">
      <c r="A974" s="66"/>
    </row>
    <row r="975" spans="1:1" x14ac:dyDescent="0.2">
      <c r="A975" s="66"/>
    </row>
    <row r="976" spans="1:1" x14ac:dyDescent="0.2">
      <c r="A976" s="66"/>
    </row>
    <row r="977" spans="1:1" x14ac:dyDescent="0.2">
      <c r="A977" s="66"/>
    </row>
    <row r="978" spans="1:1" x14ac:dyDescent="0.2">
      <c r="A978" s="66"/>
    </row>
    <row r="979" spans="1:1" x14ac:dyDescent="0.2">
      <c r="A979" s="66"/>
    </row>
    <row r="980" spans="1:1" x14ac:dyDescent="0.2">
      <c r="A980" s="66"/>
    </row>
    <row r="981" spans="1:1" x14ac:dyDescent="0.2">
      <c r="A981" s="66"/>
    </row>
    <row r="982" spans="1:1" x14ac:dyDescent="0.2">
      <c r="A982" s="66"/>
    </row>
    <row r="983" spans="1:1" x14ac:dyDescent="0.2">
      <c r="A983" s="66"/>
    </row>
    <row r="984" spans="1:1" x14ac:dyDescent="0.2">
      <c r="A984" s="66"/>
    </row>
    <row r="985" spans="1:1" x14ac:dyDescent="0.2">
      <c r="A985" s="66"/>
    </row>
    <row r="986" spans="1:1" x14ac:dyDescent="0.2">
      <c r="A986" s="66"/>
    </row>
    <row r="987" spans="1:1" x14ac:dyDescent="0.2">
      <c r="A987" s="66"/>
    </row>
    <row r="988" spans="1:1" x14ac:dyDescent="0.2">
      <c r="A988" s="66"/>
    </row>
    <row r="989" spans="1:1" x14ac:dyDescent="0.2">
      <c r="A989" s="66"/>
    </row>
    <row r="990" spans="1:1" x14ac:dyDescent="0.2">
      <c r="A990" s="66"/>
    </row>
    <row r="991" spans="1:1" x14ac:dyDescent="0.2">
      <c r="A991" s="66"/>
    </row>
    <row r="992" spans="1:1" x14ac:dyDescent="0.2">
      <c r="A992" s="66"/>
    </row>
    <row r="993" spans="1:1" x14ac:dyDescent="0.2">
      <c r="A993" s="66"/>
    </row>
    <row r="994" spans="1:1" x14ac:dyDescent="0.2">
      <c r="A994" s="66"/>
    </row>
    <row r="995" spans="1:1" x14ac:dyDescent="0.2">
      <c r="A995" s="66"/>
    </row>
    <row r="996" spans="1:1" x14ac:dyDescent="0.2">
      <c r="A996" s="66"/>
    </row>
    <row r="997" spans="1:1" x14ac:dyDescent="0.2">
      <c r="A997" s="66"/>
    </row>
    <row r="998" spans="1:1" x14ac:dyDescent="0.2">
      <c r="A998" s="66"/>
    </row>
    <row r="999" spans="1:1" x14ac:dyDescent="0.2">
      <c r="A999" s="66"/>
    </row>
    <row r="1000" spans="1:1" x14ac:dyDescent="0.2">
      <c r="A1000" s="66"/>
    </row>
    <row r="1001" spans="1:1" x14ac:dyDescent="0.2">
      <c r="A1001" s="66"/>
    </row>
    <row r="1002" spans="1:1" x14ac:dyDescent="0.2">
      <c r="A1002" s="66"/>
    </row>
    <row r="1003" spans="1:1" x14ac:dyDescent="0.2">
      <c r="A1003" s="66"/>
    </row>
    <row r="1004" spans="1:1" x14ac:dyDescent="0.2">
      <c r="A1004" s="66"/>
    </row>
    <row r="1005" spans="1:1" x14ac:dyDescent="0.2">
      <c r="A1005" s="66"/>
    </row>
    <row r="1006" spans="1:1" x14ac:dyDescent="0.2">
      <c r="A1006" s="66"/>
    </row>
    <row r="1007" spans="1:1" x14ac:dyDescent="0.2">
      <c r="A1007" s="66"/>
    </row>
    <row r="1008" spans="1:1" x14ac:dyDescent="0.2">
      <c r="A1008" s="66"/>
    </row>
    <row r="1009" spans="1:1" x14ac:dyDescent="0.2">
      <c r="A1009" s="66"/>
    </row>
    <row r="1010" spans="1:1" x14ac:dyDescent="0.2">
      <c r="A1010" s="66"/>
    </row>
    <row r="1011" spans="1:1" x14ac:dyDescent="0.2">
      <c r="A1011" s="66"/>
    </row>
    <row r="1012" spans="1:1" x14ac:dyDescent="0.2">
      <c r="A1012" s="66"/>
    </row>
    <row r="1013" spans="1:1" x14ac:dyDescent="0.2">
      <c r="A1013" s="66"/>
    </row>
    <row r="1014" spans="1:1" x14ac:dyDescent="0.2">
      <c r="A1014" s="66"/>
    </row>
    <row r="1015" spans="1:1" x14ac:dyDescent="0.2">
      <c r="A1015" s="66"/>
    </row>
    <row r="1016" spans="1:1" x14ac:dyDescent="0.2">
      <c r="A1016" s="66"/>
    </row>
    <row r="1017" spans="1:1" x14ac:dyDescent="0.2">
      <c r="A1017" s="66"/>
    </row>
    <row r="1018" spans="1:1" x14ac:dyDescent="0.2">
      <c r="A1018" s="66"/>
    </row>
    <row r="1019" spans="1:1" x14ac:dyDescent="0.2">
      <c r="A1019" s="66"/>
    </row>
    <row r="1020" spans="1:1" x14ac:dyDescent="0.2">
      <c r="A1020" s="66"/>
    </row>
    <row r="1021" spans="1:1" x14ac:dyDescent="0.2">
      <c r="A1021" s="66"/>
    </row>
    <row r="1022" spans="1:1" x14ac:dyDescent="0.2">
      <c r="A1022" s="66"/>
    </row>
    <row r="1023" spans="1:1" x14ac:dyDescent="0.2">
      <c r="A1023" s="66"/>
    </row>
    <row r="1024" spans="1:1" x14ac:dyDescent="0.2">
      <c r="A1024" s="66"/>
    </row>
    <row r="1025" spans="1:1" x14ac:dyDescent="0.2">
      <c r="A1025" s="66"/>
    </row>
    <row r="1026" spans="1:1" x14ac:dyDescent="0.2">
      <c r="A1026" s="66"/>
    </row>
    <row r="1027" spans="1:1" x14ac:dyDescent="0.2">
      <c r="A1027" s="66"/>
    </row>
    <row r="1028" spans="1:1" x14ac:dyDescent="0.2">
      <c r="A1028" s="66"/>
    </row>
    <row r="1029" spans="1:1" x14ac:dyDescent="0.2">
      <c r="A1029" s="66"/>
    </row>
    <row r="1030" spans="1:1" x14ac:dyDescent="0.2">
      <c r="A1030" s="66"/>
    </row>
    <row r="1031" spans="1:1" x14ac:dyDescent="0.2">
      <c r="A1031" s="66"/>
    </row>
    <row r="1032" spans="1:1" x14ac:dyDescent="0.2">
      <c r="A1032" s="66"/>
    </row>
    <row r="1033" spans="1:1" x14ac:dyDescent="0.2">
      <c r="A1033" s="66"/>
    </row>
    <row r="1034" spans="1:1" x14ac:dyDescent="0.2">
      <c r="A1034" s="66"/>
    </row>
    <row r="1035" spans="1:1" x14ac:dyDescent="0.2">
      <c r="A1035" s="66"/>
    </row>
    <row r="1036" spans="1:1" x14ac:dyDescent="0.2">
      <c r="A1036" s="66"/>
    </row>
    <row r="1037" spans="1:1" x14ac:dyDescent="0.2">
      <c r="A1037" s="66"/>
    </row>
    <row r="1038" spans="1:1" x14ac:dyDescent="0.2">
      <c r="A1038" s="66"/>
    </row>
    <row r="1039" spans="1:1" x14ac:dyDescent="0.2">
      <c r="A1039" s="66"/>
    </row>
    <row r="1040" spans="1:1" x14ac:dyDescent="0.2">
      <c r="A1040" s="66"/>
    </row>
    <row r="1041" spans="1:1" x14ac:dyDescent="0.2">
      <c r="A1041" s="66"/>
    </row>
    <row r="1042" spans="1:1" x14ac:dyDescent="0.2">
      <c r="A1042" s="66"/>
    </row>
    <row r="1043" spans="1:1" x14ac:dyDescent="0.2">
      <c r="A1043" s="66"/>
    </row>
    <row r="1044" spans="1:1" x14ac:dyDescent="0.2">
      <c r="A1044" s="66"/>
    </row>
    <row r="1045" spans="1:1" x14ac:dyDescent="0.2">
      <c r="A1045" s="66"/>
    </row>
    <row r="1046" spans="1:1" x14ac:dyDescent="0.2">
      <c r="A1046" s="66"/>
    </row>
    <row r="1047" spans="1:1" x14ac:dyDescent="0.2">
      <c r="A1047" s="66"/>
    </row>
    <row r="1048" spans="1:1" x14ac:dyDescent="0.2">
      <c r="A1048" s="66"/>
    </row>
    <row r="1049" spans="1:1" x14ac:dyDescent="0.2">
      <c r="A1049" s="66"/>
    </row>
    <row r="1050" spans="1:1" x14ac:dyDescent="0.2">
      <c r="A1050" s="66"/>
    </row>
    <row r="1051" spans="1:1" x14ac:dyDescent="0.2">
      <c r="A1051" s="66"/>
    </row>
    <row r="1052" spans="1:1" x14ac:dyDescent="0.2">
      <c r="A1052" s="66"/>
    </row>
    <row r="1053" spans="1:1" x14ac:dyDescent="0.2">
      <c r="A1053" s="66"/>
    </row>
    <row r="1054" spans="1:1" x14ac:dyDescent="0.2">
      <c r="A1054" s="66"/>
    </row>
    <row r="1055" spans="1:1" x14ac:dyDescent="0.2">
      <c r="A1055" s="66"/>
    </row>
    <row r="1056" spans="1:1" x14ac:dyDescent="0.2">
      <c r="A1056" s="66"/>
    </row>
    <row r="1057" spans="1:1" x14ac:dyDescent="0.2">
      <c r="A1057" s="66"/>
    </row>
    <row r="1058" spans="1:1" x14ac:dyDescent="0.2">
      <c r="A1058" s="66"/>
    </row>
    <row r="1059" spans="1:1" x14ac:dyDescent="0.2">
      <c r="A1059" s="66"/>
    </row>
    <row r="1060" spans="1:1" x14ac:dyDescent="0.2">
      <c r="A1060" s="66"/>
    </row>
    <row r="1061" spans="1:1" x14ac:dyDescent="0.2">
      <c r="A1061" s="66"/>
    </row>
    <row r="1062" spans="1:1" x14ac:dyDescent="0.2">
      <c r="A1062" s="66"/>
    </row>
    <row r="1063" spans="1:1" x14ac:dyDescent="0.2">
      <c r="A1063" s="66"/>
    </row>
    <row r="1064" spans="1:1" x14ac:dyDescent="0.2">
      <c r="A1064" s="66"/>
    </row>
    <row r="1065" spans="1:1" x14ac:dyDescent="0.2">
      <c r="A1065" s="66"/>
    </row>
    <row r="1066" spans="1:1" x14ac:dyDescent="0.2">
      <c r="A1066" s="66"/>
    </row>
    <row r="1067" spans="1:1" x14ac:dyDescent="0.2">
      <c r="A1067" s="66"/>
    </row>
    <row r="1068" spans="1:1" x14ac:dyDescent="0.2">
      <c r="A1068" s="66"/>
    </row>
    <row r="1069" spans="1:1" x14ac:dyDescent="0.2">
      <c r="A1069" s="66"/>
    </row>
    <row r="1070" spans="1:1" x14ac:dyDescent="0.2">
      <c r="A1070" s="66"/>
    </row>
    <row r="1071" spans="1:1" x14ac:dyDescent="0.2">
      <c r="A1071" s="66"/>
    </row>
    <row r="1072" spans="1:1" x14ac:dyDescent="0.2">
      <c r="A1072" s="66"/>
    </row>
    <row r="1073" spans="1:1" x14ac:dyDescent="0.2">
      <c r="A1073" s="66"/>
    </row>
    <row r="1074" spans="1:1" x14ac:dyDescent="0.2">
      <c r="A1074" s="66"/>
    </row>
    <row r="1075" spans="1:1" x14ac:dyDescent="0.2">
      <c r="A1075" s="66"/>
    </row>
    <row r="1076" spans="1:1" x14ac:dyDescent="0.2">
      <c r="A1076" s="66"/>
    </row>
    <row r="1077" spans="1:1" x14ac:dyDescent="0.2">
      <c r="A1077" s="66"/>
    </row>
    <row r="1078" spans="1:1" x14ac:dyDescent="0.2">
      <c r="A1078" s="66"/>
    </row>
    <row r="1079" spans="1:1" x14ac:dyDescent="0.2">
      <c r="A1079" s="66"/>
    </row>
    <row r="1080" spans="1:1" x14ac:dyDescent="0.2">
      <c r="A1080" s="66"/>
    </row>
    <row r="1081" spans="1:1" x14ac:dyDescent="0.2">
      <c r="A1081" s="66"/>
    </row>
    <row r="1082" spans="1:1" x14ac:dyDescent="0.2">
      <c r="A1082" s="66"/>
    </row>
    <row r="1083" spans="1:1" x14ac:dyDescent="0.2">
      <c r="A1083" s="66"/>
    </row>
    <row r="1084" spans="1:1" x14ac:dyDescent="0.2">
      <c r="A1084" s="66"/>
    </row>
    <row r="1085" spans="1:1" x14ac:dyDescent="0.2">
      <c r="A1085" s="66"/>
    </row>
    <row r="1086" spans="1:1" x14ac:dyDescent="0.2">
      <c r="A1086" s="66"/>
    </row>
    <row r="1087" spans="1:1" x14ac:dyDescent="0.2">
      <c r="A1087" s="66"/>
    </row>
    <row r="1088" spans="1:1" x14ac:dyDescent="0.2">
      <c r="A1088" s="66"/>
    </row>
    <row r="1089" spans="1:1" x14ac:dyDescent="0.2">
      <c r="A1089" s="66"/>
    </row>
    <row r="1090" spans="1:1" x14ac:dyDescent="0.2">
      <c r="A1090" s="66"/>
    </row>
    <row r="1091" spans="1:1" x14ac:dyDescent="0.2">
      <c r="A1091" s="66"/>
    </row>
    <row r="1092" spans="1:1" x14ac:dyDescent="0.2">
      <c r="A1092" s="66"/>
    </row>
    <row r="1093" spans="1:1" x14ac:dyDescent="0.2">
      <c r="A1093" s="66"/>
    </row>
    <row r="1094" spans="1:1" x14ac:dyDescent="0.2">
      <c r="A1094" s="66"/>
    </row>
    <row r="1095" spans="1:1" x14ac:dyDescent="0.2">
      <c r="A1095" s="66"/>
    </row>
    <row r="1096" spans="1:1" x14ac:dyDescent="0.2">
      <c r="A1096" s="66"/>
    </row>
    <row r="1097" spans="1:1" x14ac:dyDescent="0.2">
      <c r="A1097" s="66"/>
    </row>
    <row r="1098" spans="1:1" x14ac:dyDescent="0.2">
      <c r="A1098" s="66"/>
    </row>
    <row r="1099" spans="1:1" x14ac:dyDescent="0.2">
      <c r="A1099" s="66"/>
    </row>
    <row r="1100" spans="1:1" x14ac:dyDescent="0.2">
      <c r="A1100" s="66"/>
    </row>
    <row r="1101" spans="1:1" x14ac:dyDescent="0.2">
      <c r="A1101" s="66"/>
    </row>
    <row r="1102" spans="1:1" x14ac:dyDescent="0.2">
      <c r="A1102" s="66"/>
    </row>
    <row r="1103" spans="1:1" x14ac:dyDescent="0.2">
      <c r="A1103" s="66"/>
    </row>
    <row r="1104" spans="1:1" x14ac:dyDescent="0.2">
      <c r="A1104" s="66"/>
    </row>
    <row r="1105" spans="1:1" x14ac:dyDescent="0.2">
      <c r="A1105" s="66"/>
    </row>
    <row r="1106" spans="1:1" x14ac:dyDescent="0.2">
      <c r="A1106" s="66"/>
    </row>
    <row r="1107" spans="1:1" x14ac:dyDescent="0.2">
      <c r="A1107" s="66"/>
    </row>
    <row r="1108" spans="1:1" x14ac:dyDescent="0.2">
      <c r="A1108" s="66"/>
    </row>
    <row r="1109" spans="1:1" x14ac:dyDescent="0.2">
      <c r="A1109" s="66"/>
    </row>
    <row r="1110" spans="1:1" x14ac:dyDescent="0.2">
      <c r="A1110" s="66"/>
    </row>
    <row r="1111" spans="1:1" x14ac:dyDescent="0.2">
      <c r="A1111" s="66"/>
    </row>
    <row r="1112" spans="1:1" x14ac:dyDescent="0.2">
      <c r="A1112" s="66"/>
    </row>
    <row r="1113" spans="1:1" x14ac:dyDescent="0.2">
      <c r="A1113" s="66"/>
    </row>
    <row r="1114" spans="1:1" x14ac:dyDescent="0.2">
      <c r="A1114" s="66"/>
    </row>
    <row r="1115" spans="1:1" x14ac:dyDescent="0.2">
      <c r="A1115" s="66"/>
    </row>
    <row r="1116" spans="1:1" x14ac:dyDescent="0.2">
      <c r="A1116" s="66"/>
    </row>
    <row r="1117" spans="1:1" x14ac:dyDescent="0.2">
      <c r="A1117" s="66"/>
    </row>
    <row r="1118" spans="1:1" x14ac:dyDescent="0.2">
      <c r="A1118" s="66"/>
    </row>
    <row r="1119" spans="1:1" x14ac:dyDescent="0.2">
      <c r="A1119" s="66"/>
    </row>
    <row r="1120" spans="1:1" x14ac:dyDescent="0.2">
      <c r="A1120" s="66"/>
    </row>
    <row r="1121" spans="1:1" x14ac:dyDescent="0.2">
      <c r="A1121" s="66"/>
    </row>
    <row r="1122" spans="1:1" x14ac:dyDescent="0.2">
      <c r="A1122" s="66"/>
    </row>
    <row r="1123" spans="1:1" x14ac:dyDescent="0.2">
      <c r="A1123" s="66"/>
    </row>
    <row r="1124" spans="1:1" x14ac:dyDescent="0.2">
      <c r="A1124" s="66"/>
    </row>
    <row r="1125" spans="1:1" x14ac:dyDescent="0.2">
      <c r="A1125" s="66"/>
    </row>
    <row r="1126" spans="1:1" x14ac:dyDescent="0.2">
      <c r="A1126" s="66"/>
    </row>
    <row r="1127" spans="1:1" x14ac:dyDescent="0.2">
      <c r="A1127" s="66"/>
    </row>
    <row r="1128" spans="1:1" x14ac:dyDescent="0.2">
      <c r="A1128" s="66"/>
    </row>
    <row r="1129" spans="1:1" x14ac:dyDescent="0.2">
      <c r="A1129" s="66"/>
    </row>
    <row r="1130" spans="1:1" x14ac:dyDescent="0.2">
      <c r="A1130" s="66"/>
    </row>
    <row r="1131" spans="1:1" x14ac:dyDescent="0.2">
      <c r="A1131" s="66"/>
    </row>
    <row r="1132" spans="1:1" x14ac:dyDescent="0.2">
      <c r="A1132" s="66"/>
    </row>
    <row r="1133" spans="1:1" x14ac:dyDescent="0.2">
      <c r="A1133" s="66"/>
    </row>
    <row r="1134" spans="1:1" x14ac:dyDescent="0.2">
      <c r="A1134" s="66"/>
    </row>
    <row r="1135" spans="1:1" x14ac:dyDescent="0.2">
      <c r="A1135" s="66"/>
    </row>
    <row r="1136" spans="1:1" x14ac:dyDescent="0.2">
      <c r="A1136" s="66"/>
    </row>
    <row r="1137" spans="1:1" x14ac:dyDescent="0.2">
      <c r="A1137" s="66"/>
    </row>
    <row r="1138" spans="1:1" x14ac:dyDescent="0.2">
      <c r="A1138" s="66"/>
    </row>
    <row r="1139" spans="1:1" x14ac:dyDescent="0.2">
      <c r="A1139" s="66"/>
    </row>
    <row r="1140" spans="1:1" x14ac:dyDescent="0.2">
      <c r="A1140" s="66"/>
    </row>
    <row r="1141" spans="1:1" x14ac:dyDescent="0.2">
      <c r="A1141" s="66"/>
    </row>
    <row r="1142" spans="1:1" x14ac:dyDescent="0.2">
      <c r="A1142" s="66"/>
    </row>
    <row r="1143" spans="1:1" x14ac:dyDescent="0.2">
      <c r="A1143" s="66"/>
    </row>
    <row r="1144" spans="1:1" x14ac:dyDescent="0.2">
      <c r="A1144" s="66"/>
    </row>
    <row r="1145" spans="1:1" x14ac:dyDescent="0.2">
      <c r="A1145" s="66"/>
    </row>
    <row r="1146" spans="1:1" x14ac:dyDescent="0.2">
      <c r="A1146" s="66"/>
    </row>
    <row r="1147" spans="1:1" x14ac:dyDescent="0.2">
      <c r="A1147" s="66"/>
    </row>
    <row r="1148" spans="1:1" x14ac:dyDescent="0.2">
      <c r="A1148" s="66"/>
    </row>
    <row r="1149" spans="1:1" x14ac:dyDescent="0.2">
      <c r="A1149" s="66"/>
    </row>
    <row r="1150" spans="1:1" x14ac:dyDescent="0.2">
      <c r="A1150" s="66"/>
    </row>
    <row r="1151" spans="1:1" x14ac:dyDescent="0.2">
      <c r="A1151" s="66"/>
    </row>
    <row r="1152" spans="1:1" x14ac:dyDescent="0.2">
      <c r="A1152" s="66"/>
    </row>
    <row r="1153" spans="1:1" x14ac:dyDescent="0.2">
      <c r="A1153" s="66"/>
    </row>
    <row r="1154" spans="1:1" x14ac:dyDescent="0.2">
      <c r="A1154" s="66"/>
    </row>
    <row r="1155" spans="1:1" x14ac:dyDescent="0.2">
      <c r="A1155" s="66"/>
    </row>
    <row r="1156" spans="1:1" x14ac:dyDescent="0.2">
      <c r="A1156" s="66"/>
    </row>
    <row r="1157" spans="1:1" x14ac:dyDescent="0.2">
      <c r="A1157" s="66"/>
    </row>
    <row r="1158" spans="1:1" x14ac:dyDescent="0.2">
      <c r="A1158" s="66"/>
    </row>
    <row r="1159" spans="1:1" x14ac:dyDescent="0.2">
      <c r="A1159" s="66"/>
    </row>
    <row r="1160" spans="1:1" x14ac:dyDescent="0.2">
      <c r="A1160" s="66"/>
    </row>
    <row r="1161" spans="1:1" x14ac:dyDescent="0.2">
      <c r="A1161" s="66"/>
    </row>
    <row r="1162" spans="1:1" x14ac:dyDescent="0.2">
      <c r="A1162" s="66"/>
    </row>
    <row r="1163" spans="1:1" x14ac:dyDescent="0.2">
      <c r="A1163" s="66"/>
    </row>
    <row r="1164" spans="1:1" x14ac:dyDescent="0.2">
      <c r="A1164" s="66"/>
    </row>
    <row r="1165" spans="1:1" x14ac:dyDescent="0.2">
      <c r="A1165" s="66"/>
    </row>
    <row r="1166" spans="1:1" x14ac:dyDescent="0.2">
      <c r="A1166" s="66"/>
    </row>
    <row r="1167" spans="1:1" x14ac:dyDescent="0.2">
      <c r="A1167" s="66"/>
    </row>
    <row r="1168" spans="1:1" x14ac:dyDescent="0.2">
      <c r="A1168" s="66"/>
    </row>
    <row r="1169" spans="1:1" x14ac:dyDescent="0.2">
      <c r="A1169" s="66"/>
    </row>
    <row r="1170" spans="1:1" x14ac:dyDescent="0.2">
      <c r="A1170" s="66"/>
    </row>
    <row r="1171" spans="1:1" x14ac:dyDescent="0.2">
      <c r="A1171" s="66"/>
    </row>
    <row r="1172" spans="1:1" x14ac:dyDescent="0.2">
      <c r="A1172" s="66"/>
    </row>
    <row r="1173" spans="1:1" x14ac:dyDescent="0.2">
      <c r="A1173" s="66"/>
    </row>
    <row r="1174" spans="1:1" x14ac:dyDescent="0.2">
      <c r="A1174" s="66"/>
    </row>
    <row r="1175" spans="1:1" x14ac:dyDescent="0.2">
      <c r="A1175" s="66"/>
    </row>
    <row r="1176" spans="1:1" x14ac:dyDescent="0.2">
      <c r="A1176" s="66"/>
    </row>
    <row r="1177" spans="1:1" x14ac:dyDescent="0.2">
      <c r="A1177" s="66"/>
    </row>
    <row r="1178" spans="1:1" x14ac:dyDescent="0.2">
      <c r="A1178" s="66"/>
    </row>
    <row r="1179" spans="1:1" x14ac:dyDescent="0.2">
      <c r="A1179" s="66"/>
    </row>
    <row r="1180" spans="1:1" x14ac:dyDescent="0.2">
      <c r="A1180" s="66"/>
    </row>
    <row r="1181" spans="1:1" x14ac:dyDescent="0.2">
      <c r="A1181" s="66"/>
    </row>
    <row r="1182" spans="1:1" x14ac:dyDescent="0.2">
      <c r="A1182" s="66"/>
    </row>
    <row r="1183" spans="1:1" x14ac:dyDescent="0.2">
      <c r="A1183" s="66"/>
    </row>
    <row r="1184" spans="1:1" x14ac:dyDescent="0.2">
      <c r="A1184" s="66"/>
    </row>
    <row r="1185" spans="1:1" x14ac:dyDescent="0.2">
      <c r="A1185" s="66"/>
    </row>
    <row r="1186" spans="1:1" x14ac:dyDescent="0.2">
      <c r="A1186" s="66"/>
    </row>
    <row r="1187" spans="1:1" x14ac:dyDescent="0.2">
      <c r="A1187" s="66"/>
    </row>
    <row r="1188" spans="1:1" x14ac:dyDescent="0.2">
      <c r="A1188" s="66"/>
    </row>
    <row r="1189" spans="1:1" x14ac:dyDescent="0.2">
      <c r="A1189" s="66"/>
    </row>
    <row r="1190" spans="1:1" x14ac:dyDescent="0.2">
      <c r="A1190" s="66"/>
    </row>
    <row r="1191" spans="1:1" x14ac:dyDescent="0.2">
      <c r="A1191" s="66"/>
    </row>
    <row r="1192" spans="1:1" x14ac:dyDescent="0.2">
      <c r="A1192" s="66"/>
    </row>
    <row r="1193" spans="1:1" x14ac:dyDescent="0.2">
      <c r="A1193" s="66"/>
    </row>
    <row r="1194" spans="1:1" x14ac:dyDescent="0.2">
      <c r="A1194" s="66"/>
    </row>
    <row r="1195" spans="1:1" x14ac:dyDescent="0.2">
      <c r="A1195" s="66"/>
    </row>
    <row r="1196" spans="1:1" x14ac:dyDescent="0.2">
      <c r="A1196" s="66"/>
    </row>
    <row r="1197" spans="1:1" x14ac:dyDescent="0.2">
      <c r="A1197" s="66"/>
    </row>
    <row r="1198" spans="1:1" x14ac:dyDescent="0.2">
      <c r="A1198" s="66"/>
    </row>
    <row r="1199" spans="1:1" x14ac:dyDescent="0.2">
      <c r="A1199" s="66"/>
    </row>
    <row r="1200" spans="1:1" x14ac:dyDescent="0.2">
      <c r="A1200" s="66"/>
    </row>
    <row r="1201" spans="1:1" x14ac:dyDescent="0.2">
      <c r="A1201" s="66"/>
    </row>
    <row r="1202" spans="1:1" x14ac:dyDescent="0.2">
      <c r="A1202" s="66"/>
    </row>
    <row r="1203" spans="1:1" x14ac:dyDescent="0.2">
      <c r="A1203" s="66"/>
    </row>
    <row r="1204" spans="1:1" x14ac:dyDescent="0.2">
      <c r="A1204" s="66"/>
    </row>
    <row r="1205" spans="1:1" x14ac:dyDescent="0.2">
      <c r="A1205" s="66"/>
    </row>
    <row r="1206" spans="1:1" x14ac:dyDescent="0.2">
      <c r="A1206" s="66"/>
    </row>
    <row r="1207" spans="1:1" x14ac:dyDescent="0.2">
      <c r="A1207" s="66"/>
    </row>
    <row r="1208" spans="1:1" x14ac:dyDescent="0.2">
      <c r="A1208" s="66"/>
    </row>
    <row r="1209" spans="1:1" x14ac:dyDescent="0.2">
      <c r="A1209" s="66"/>
    </row>
    <row r="1210" spans="1:1" x14ac:dyDescent="0.2">
      <c r="A1210" s="66"/>
    </row>
    <row r="1211" spans="1:1" x14ac:dyDescent="0.2">
      <c r="A1211" s="66"/>
    </row>
    <row r="1212" spans="1:1" x14ac:dyDescent="0.2">
      <c r="A1212" s="66"/>
    </row>
    <row r="1213" spans="1:1" x14ac:dyDescent="0.2">
      <c r="A1213" s="66"/>
    </row>
    <row r="1214" spans="1:1" x14ac:dyDescent="0.2">
      <c r="A1214" s="66"/>
    </row>
    <row r="1215" spans="1:1" x14ac:dyDescent="0.2">
      <c r="A1215" s="66"/>
    </row>
    <row r="1216" spans="1:1" x14ac:dyDescent="0.2">
      <c r="A1216" s="66"/>
    </row>
    <row r="1217" spans="1:1" x14ac:dyDescent="0.2">
      <c r="A1217" s="66"/>
    </row>
    <row r="1218" spans="1:1" x14ac:dyDescent="0.2">
      <c r="A1218" s="66"/>
    </row>
    <row r="1219" spans="1:1" x14ac:dyDescent="0.2">
      <c r="A1219" s="66"/>
    </row>
    <row r="1220" spans="1:1" x14ac:dyDescent="0.2">
      <c r="A1220" s="66"/>
    </row>
    <row r="1221" spans="1:1" x14ac:dyDescent="0.2">
      <c r="A1221" s="66"/>
    </row>
    <row r="1222" spans="1:1" x14ac:dyDescent="0.2">
      <c r="A1222" s="66"/>
    </row>
    <row r="1223" spans="1:1" x14ac:dyDescent="0.2">
      <c r="A1223" s="66"/>
    </row>
    <row r="1224" spans="1:1" x14ac:dyDescent="0.2">
      <c r="A1224" s="66"/>
    </row>
    <row r="1225" spans="1:1" x14ac:dyDescent="0.2">
      <c r="A1225" s="66"/>
    </row>
    <row r="1226" spans="1:1" x14ac:dyDescent="0.2">
      <c r="A1226" s="66"/>
    </row>
    <row r="1227" spans="1:1" x14ac:dyDescent="0.2">
      <c r="A1227" s="66"/>
    </row>
    <row r="1228" spans="1:1" x14ac:dyDescent="0.2">
      <c r="A1228" s="66"/>
    </row>
    <row r="1229" spans="1:1" x14ac:dyDescent="0.2">
      <c r="A1229" s="66"/>
    </row>
    <row r="1230" spans="1:1" x14ac:dyDescent="0.2">
      <c r="A1230" s="66"/>
    </row>
    <row r="1231" spans="1:1" x14ac:dyDescent="0.2">
      <c r="A1231" s="66"/>
    </row>
    <row r="1232" spans="1:1" x14ac:dyDescent="0.2">
      <c r="A1232" s="66"/>
    </row>
    <row r="1233" spans="1:1" x14ac:dyDescent="0.2">
      <c r="A1233" s="66"/>
    </row>
    <row r="1234" spans="1:1" x14ac:dyDescent="0.2">
      <c r="A1234" s="66"/>
    </row>
    <row r="1235" spans="1:1" x14ac:dyDescent="0.2">
      <c r="A1235" s="66"/>
    </row>
    <row r="1236" spans="1:1" x14ac:dyDescent="0.2">
      <c r="A1236" s="66"/>
    </row>
    <row r="1237" spans="1:1" x14ac:dyDescent="0.2">
      <c r="A1237" s="66"/>
    </row>
    <row r="1238" spans="1:1" x14ac:dyDescent="0.2">
      <c r="A1238" s="66"/>
    </row>
    <row r="1239" spans="1:1" x14ac:dyDescent="0.2">
      <c r="A1239" s="66"/>
    </row>
    <row r="1240" spans="1:1" x14ac:dyDescent="0.2">
      <c r="A1240" s="66"/>
    </row>
    <row r="1241" spans="1:1" x14ac:dyDescent="0.2">
      <c r="A1241" s="66"/>
    </row>
    <row r="1242" spans="1:1" x14ac:dyDescent="0.2">
      <c r="A1242" s="66"/>
    </row>
    <row r="1243" spans="1:1" x14ac:dyDescent="0.2">
      <c r="A1243" s="66"/>
    </row>
    <row r="1244" spans="1:1" x14ac:dyDescent="0.2">
      <c r="A1244" s="66"/>
    </row>
    <row r="1245" spans="1:1" x14ac:dyDescent="0.2">
      <c r="A1245" s="66"/>
    </row>
    <row r="1246" spans="1:1" x14ac:dyDescent="0.2">
      <c r="A1246" s="66"/>
    </row>
    <row r="1247" spans="1:1" x14ac:dyDescent="0.2">
      <c r="A1247" s="66"/>
    </row>
    <row r="1248" spans="1:1" x14ac:dyDescent="0.2">
      <c r="A1248" s="66"/>
    </row>
    <row r="1249" spans="1:1" x14ac:dyDescent="0.2">
      <c r="A1249" s="66"/>
    </row>
    <row r="1250" spans="1:1" x14ac:dyDescent="0.2">
      <c r="A1250" s="66"/>
    </row>
    <row r="1251" spans="1:1" x14ac:dyDescent="0.2">
      <c r="A1251" s="66"/>
    </row>
    <row r="1252" spans="1:1" x14ac:dyDescent="0.2">
      <c r="A1252" s="66"/>
    </row>
    <row r="1253" spans="1:1" x14ac:dyDescent="0.2">
      <c r="A1253" s="66"/>
    </row>
    <row r="1254" spans="1:1" x14ac:dyDescent="0.2">
      <c r="A1254" s="66"/>
    </row>
    <row r="1255" spans="1:1" x14ac:dyDescent="0.2">
      <c r="A1255" s="66"/>
    </row>
    <row r="1256" spans="1:1" x14ac:dyDescent="0.2">
      <c r="A1256" s="66"/>
    </row>
    <row r="1257" spans="1:1" x14ac:dyDescent="0.2">
      <c r="A1257" s="66"/>
    </row>
    <row r="1258" spans="1:1" x14ac:dyDescent="0.2">
      <c r="A1258" s="66"/>
    </row>
    <row r="1259" spans="1:1" x14ac:dyDescent="0.2">
      <c r="A1259" s="66"/>
    </row>
    <row r="1260" spans="1:1" x14ac:dyDescent="0.2">
      <c r="A1260" s="66"/>
    </row>
    <row r="1261" spans="1:1" x14ac:dyDescent="0.2">
      <c r="A1261" s="66"/>
    </row>
    <row r="1262" spans="1:1" x14ac:dyDescent="0.2">
      <c r="A1262" s="66"/>
    </row>
    <row r="1263" spans="1:1" x14ac:dyDescent="0.2">
      <c r="A1263" s="66"/>
    </row>
    <row r="1264" spans="1:1" x14ac:dyDescent="0.2">
      <c r="A1264" s="66"/>
    </row>
    <row r="1265" spans="1:1" x14ac:dyDescent="0.2">
      <c r="A1265" s="66"/>
    </row>
    <row r="1266" spans="1:1" x14ac:dyDescent="0.2">
      <c r="A1266" s="66"/>
    </row>
    <row r="1267" spans="1:1" x14ac:dyDescent="0.2">
      <c r="A1267" s="66"/>
    </row>
    <row r="1268" spans="1:1" x14ac:dyDescent="0.2">
      <c r="A1268" s="66"/>
    </row>
    <row r="1269" spans="1:1" x14ac:dyDescent="0.2">
      <c r="A1269" s="66"/>
    </row>
    <row r="1270" spans="1:1" x14ac:dyDescent="0.2">
      <c r="A1270" s="66"/>
    </row>
    <row r="1271" spans="1:1" x14ac:dyDescent="0.2">
      <c r="A1271" s="66"/>
    </row>
    <row r="1272" spans="1:1" x14ac:dyDescent="0.2">
      <c r="A1272" s="66"/>
    </row>
    <row r="1273" spans="1:1" x14ac:dyDescent="0.2">
      <c r="A1273" s="66"/>
    </row>
    <row r="1274" spans="1:1" x14ac:dyDescent="0.2">
      <c r="A1274" s="66"/>
    </row>
    <row r="1275" spans="1:1" x14ac:dyDescent="0.2">
      <c r="A1275" s="66"/>
    </row>
    <row r="1276" spans="1:1" x14ac:dyDescent="0.2">
      <c r="A1276" s="66"/>
    </row>
    <row r="1277" spans="1:1" x14ac:dyDescent="0.2">
      <c r="A1277" s="66"/>
    </row>
    <row r="1278" spans="1:1" x14ac:dyDescent="0.2">
      <c r="A1278" s="66"/>
    </row>
    <row r="1279" spans="1:1" x14ac:dyDescent="0.2">
      <c r="A1279" s="66"/>
    </row>
    <row r="1280" spans="1:1" x14ac:dyDescent="0.2">
      <c r="A1280" s="66"/>
    </row>
    <row r="1281" spans="1:1" x14ac:dyDescent="0.2">
      <c r="A1281" s="66"/>
    </row>
    <row r="1282" spans="1:1" x14ac:dyDescent="0.2">
      <c r="A1282" s="66"/>
    </row>
    <row r="1283" spans="1:1" x14ac:dyDescent="0.2">
      <c r="A1283" s="66"/>
    </row>
    <row r="1284" spans="1:1" x14ac:dyDescent="0.2">
      <c r="A1284" s="66"/>
    </row>
    <row r="1285" spans="1:1" x14ac:dyDescent="0.2">
      <c r="A1285" s="66"/>
    </row>
    <row r="1286" spans="1:1" x14ac:dyDescent="0.2">
      <c r="A1286" s="66"/>
    </row>
    <row r="1287" spans="1:1" x14ac:dyDescent="0.2">
      <c r="A1287" s="66"/>
    </row>
    <row r="1288" spans="1:1" x14ac:dyDescent="0.2">
      <c r="A1288" s="66"/>
    </row>
    <row r="1289" spans="1:1" x14ac:dyDescent="0.2">
      <c r="A1289" s="66"/>
    </row>
    <row r="1290" spans="1:1" x14ac:dyDescent="0.2">
      <c r="A1290" s="66"/>
    </row>
    <row r="1291" spans="1:1" x14ac:dyDescent="0.2">
      <c r="A1291" s="66"/>
    </row>
    <row r="1292" spans="1:1" x14ac:dyDescent="0.2">
      <c r="A1292" s="66"/>
    </row>
    <row r="1293" spans="1:1" x14ac:dyDescent="0.2">
      <c r="A1293" s="66"/>
    </row>
    <row r="1294" spans="1:1" x14ac:dyDescent="0.2">
      <c r="A1294" s="66"/>
    </row>
    <row r="1295" spans="1:1" x14ac:dyDescent="0.2">
      <c r="A1295" s="66"/>
    </row>
    <row r="1296" spans="1:1" x14ac:dyDescent="0.2">
      <c r="A1296" s="66"/>
    </row>
    <row r="1297" spans="1:1" x14ac:dyDescent="0.2">
      <c r="A1297" s="66"/>
    </row>
    <row r="1298" spans="1:1" x14ac:dyDescent="0.2">
      <c r="A1298" s="66"/>
    </row>
    <row r="1299" spans="1:1" x14ac:dyDescent="0.2">
      <c r="A1299" s="66"/>
    </row>
    <row r="1300" spans="1:1" x14ac:dyDescent="0.2">
      <c r="A1300" s="66"/>
    </row>
    <row r="1301" spans="1:1" x14ac:dyDescent="0.2">
      <c r="A1301" s="66"/>
    </row>
    <row r="1302" spans="1:1" x14ac:dyDescent="0.2">
      <c r="A1302" s="66"/>
    </row>
    <row r="1303" spans="1:1" x14ac:dyDescent="0.2">
      <c r="A1303" s="66"/>
    </row>
    <row r="1304" spans="1:1" x14ac:dyDescent="0.2">
      <c r="A1304" s="66"/>
    </row>
    <row r="1305" spans="1:1" x14ac:dyDescent="0.2">
      <c r="A1305" s="66"/>
    </row>
    <row r="1306" spans="1:1" x14ac:dyDescent="0.2">
      <c r="A1306" s="66"/>
    </row>
    <row r="1307" spans="1:1" x14ac:dyDescent="0.2">
      <c r="A1307" s="66"/>
    </row>
    <row r="1308" spans="1:1" x14ac:dyDescent="0.2">
      <c r="A1308" s="66"/>
    </row>
    <row r="1309" spans="1:1" x14ac:dyDescent="0.2">
      <c r="A1309" s="66"/>
    </row>
    <row r="1310" spans="1:1" x14ac:dyDescent="0.2">
      <c r="A1310" s="66"/>
    </row>
    <row r="1311" spans="1:1" x14ac:dyDescent="0.2">
      <c r="A1311" s="66"/>
    </row>
    <row r="1312" spans="1:1" x14ac:dyDescent="0.2">
      <c r="A1312" s="66"/>
    </row>
    <row r="1313" spans="1:1" x14ac:dyDescent="0.2">
      <c r="A1313" s="66"/>
    </row>
    <row r="1314" spans="1:1" x14ac:dyDescent="0.2">
      <c r="A1314" s="66"/>
    </row>
    <row r="1315" spans="1:1" x14ac:dyDescent="0.2">
      <c r="A1315" s="66"/>
    </row>
    <row r="1316" spans="1:1" x14ac:dyDescent="0.2">
      <c r="A1316" s="66"/>
    </row>
    <row r="1317" spans="1:1" x14ac:dyDescent="0.2">
      <c r="A1317" s="66"/>
    </row>
    <row r="1318" spans="1:1" x14ac:dyDescent="0.2">
      <c r="A1318" s="66"/>
    </row>
    <row r="1319" spans="1:1" x14ac:dyDescent="0.2">
      <c r="A1319" s="66"/>
    </row>
    <row r="1320" spans="1:1" x14ac:dyDescent="0.2">
      <c r="A1320" s="66"/>
    </row>
    <row r="1321" spans="1:1" x14ac:dyDescent="0.2">
      <c r="A1321" s="66"/>
    </row>
    <row r="1322" spans="1:1" x14ac:dyDescent="0.2">
      <c r="A1322" s="66"/>
    </row>
    <row r="1323" spans="1:1" x14ac:dyDescent="0.2">
      <c r="A1323" s="66"/>
    </row>
    <row r="1324" spans="1:1" x14ac:dyDescent="0.2">
      <c r="A1324" s="66"/>
    </row>
    <row r="1325" spans="1:1" x14ac:dyDescent="0.2">
      <c r="A1325" s="66"/>
    </row>
    <row r="1326" spans="1:1" x14ac:dyDescent="0.2">
      <c r="A1326" s="66"/>
    </row>
    <row r="1327" spans="1:1" x14ac:dyDescent="0.2">
      <c r="A1327" s="66"/>
    </row>
    <row r="1328" spans="1:1" x14ac:dyDescent="0.2">
      <c r="A1328" s="66"/>
    </row>
    <row r="1329" spans="1:1" x14ac:dyDescent="0.2">
      <c r="A1329" s="66"/>
    </row>
    <row r="1330" spans="1:1" x14ac:dyDescent="0.2">
      <c r="A1330" s="66"/>
    </row>
    <row r="1331" spans="1:1" x14ac:dyDescent="0.2">
      <c r="A1331" s="66"/>
    </row>
    <row r="1332" spans="1:1" x14ac:dyDescent="0.2">
      <c r="A1332" s="66"/>
    </row>
    <row r="1333" spans="1:1" x14ac:dyDescent="0.2">
      <c r="A1333" s="66"/>
    </row>
    <row r="1334" spans="1:1" x14ac:dyDescent="0.2">
      <c r="A1334" s="66"/>
    </row>
    <row r="1335" spans="1:1" x14ac:dyDescent="0.2">
      <c r="A1335" s="66"/>
    </row>
    <row r="1336" spans="1:1" x14ac:dyDescent="0.2">
      <c r="A1336" s="66"/>
    </row>
    <row r="1337" spans="1:1" x14ac:dyDescent="0.2">
      <c r="A1337" s="66"/>
    </row>
    <row r="1338" spans="1:1" x14ac:dyDescent="0.2">
      <c r="A1338" s="66"/>
    </row>
    <row r="1339" spans="1:1" x14ac:dyDescent="0.2">
      <c r="A1339" s="66"/>
    </row>
    <row r="1340" spans="1:1" x14ac:dyDescent="0.2">
      <c r="A1340" s="66"/>
    </row>
    <row r="1341" spans="1:1" x14ac:dyDescent="0.2">
      <c r="A1341" s="66"/>
    </row>
    <row r="1342" spans="1:1" x14ac:dyDescent="0.2">
      <c r="A1342" s="66"/>
    </row>
    <row r="1343" spans="1:1" x14ac:dyDescent="0.2">
      <c r="A1343" s="66"/>
    </row>
    <row r="1344" spans="1:1" x14ac:dyDescent="0.2">
      <c r="A1344" s="66"/>
    </row>
    <row r="1345" spans="1:1" x14ac:dyDescent="0.2">
      <c r="A1345" s="66"/>
    </row>
    <row r="1346" spans="1:1" x14ac:dyDescent="0.2">
      <c r="A1346" s="66"/>
    </row>
    <row r="1347" spans="1:1" x14ac:dyDescent="0.2">
      <c r="A1347" s="66"/>
    </row>
    <row r="1348" spans="1:1" x14ac:dyDescent="0.2">
      <c r="A1348" s="66"/>
    </row>
    <row r="1349" spans="1:1" x14ac:dyDescent="0.2">
      <c r="A1349" s="66"/>
    </row>
    <row r="1350" spans="1:1" x14ac:dyDescent="0.2">
      <c r="A1350" s="66"/>
    </row>
    <row r="1351" spans="1:1" x14ac:dyDescent="0.2">
      <c r="A1351" s="66"/>
    </row>
    <row r="1352" spans="1:1" x14ac:dyDescent="0.2">
      <c r="A1352" s="66"/>
    </row>
    <row r="1353" spans="1:1" x14ac:dyDescent="0.2">
      <c r="A1353" s="66"/>
    </row>
    <row r="1354" spans="1:1" x14ac:dyDescent="0.2">
      <c r="A1354" s="66"/>
    </row>
    <row r="1355" spans="1:1" x14ac:dyDescent="0.2">
      <c r="A1355" s="66"/>
    </row>
    <row r="1356" spans="1:1" x14ac:dyDescent="0.2">
      <c r="A1356" s="66"/>
    </row>
    <row r="1357" spans="1:1" x14ac:dyDescent="0.2">
      <c r="A1357" s="66"/>
    </row>
    <row r="1358" spans="1:1" x14ac:dyDescent="0.2">
      <c r="A1358" s="66"/>
    </row>
    <row r="1359" spans="1:1" x14ac:dyDescent="0.2">
      <c r="A1359" s="66"/>
    </row>
    <row r="1360" spans="1:1" x14ac:dyDescent="0.2">
      <c r="A1360" s="66"/>
    </row>
    <row r="1361" spans="1:1" x14ac:dyDescent="0.2">
      <c r="A1361" s="66"/>
    </row>
    <row r="1362" spans="1:1" x14ac:dyDescent="0.2">
      <c r="A1362" s="66"/>
    </row>
    <row r="1363" spans="1:1" x14ac:dyDescent="0.2">
      <c r="A1363" s="66"/>
    </row>
    <row r="1364" spans="1:1" x14ac:dyDescent="0.2">
      <c r="A1364" s="66"/>
    </row>
    <row r="1365" spans="1:1" x14ac:dyDescent="0.2">
      <c r="A1365" s="66"/>
    </row>
    <row r="1366" spans="1:1" x14ac:dyDescent="0.2">
      <c r="A1366" s="66"/>
    </row>
    <row r="1367" spans="1:1" x14ac:dyDescent="0.2">
      <c r="A1367" s="66"/>
    </row>
    <row r="1368" spans="1:1" x14ac:dyDescent="0.2">
      <c r="A1368" s="66"/>
    </row>
    <row r="1369" spans="1:1" x14ac:dyDescent="0.2">
      <c r="A1369" s="66"/>
    </row>
    <row r="1370" spans="1:1" x14ac:dyDescent="0.2">
      <c r="A1370" s="66"/>
    </row>
    <row r="1371" spans="1:1" x14ac:dyDescent="0.2">
      <c r="A1371" s="66"/>
    </row>
    <row r="1372" spans="1:1" x14ac:dyDescent="0.2">
      <c r="A1372" s="66"/>
    </row>
    <row r="1373" spans="1:1" x14ac:dyDescent="0.2">
      <c r="A1373" s="66"/>
    </row>
    <row r="1374" spans="1:1" x14ac:dyDescent="0.2">
      <c r="A1374" s="66"/>
    </row>
    <row r="1375" spans="1:1" x14ac:dyDescent="0.2">
      <c r="A1375" s="66"/>
    </row>
    <row r="1376" spans="1:1" x14ac:dyDescent="0.2">
      <c r="A1376" s="66"/>
    </row>
    <row r="1377" spans="1:1" x14ac:dyDescent="0.2">
      <c r="A1377" s="66"/>
    </row>
    <row r="1378" spans="1:1" x14ac:dyDescent="0.2">
      <c r="A1378" s="66"/>
    </row>
    <row r="1379" spans="1:1" x14ac:dyDescent="0.2">
      <c r="A1379" s="66"/>
    </row>
    <row r="1380" spans="1:1" x14ac:dyDescent="0.2">
      <c r="A1380" s="66"/>
    </row>
    <row r="1381" spans="1:1" x14ac:dyDescent="0.2">
      <c r="A1381" s="66"/>
    </row>
    <row r="1382" spans="1:1" x14ac:dyDescent="0.2">
      <c r="A1382" s="66"/>
    </row>
    <row r="1383" spans="1:1" x14ac:dyDescent="0.2">
      <c r="A1383" s="66"/>
    </row>
    <row r="1384" spans="1:1" x14ac:dyDescent="0.2">
      <c r="A1384" s="66"/>
    </row>
    <row r="1385" spans="1:1" x14ac:dyDescent="0.2">
      <c r="A1385" s="66"/>
    </row>
    <row r="1386" spans="1:1" x14ac:dyDescent="0.2">
      <c r="A1386" s="66"/>
    </row>
    <row r="1387" spans="1:1" x14ac:dyDescent="0.2">
      <c r="A1387" s="66"/>
    </row>
    <row r="1388" spans="1:1" x14ac:dyDescent="0.2">
      <c r="A1388" s="66"/>
    </row>
    <row r="1389" spans="1:1" x14ac:dyDescent="0.2">
      <c r="A1389" s="66"/>
    </row>
    <row r="1390" spans="1:1" x14ac:dyDescent="0.2">
      <c r="A1390" s="66"/>
    </row>
    <row r="1391" spans="1:1" x14ac:dyDescent="0.2">
      <c r="A1391" s="66"/>
    </row>
    <row r="1392" spans="1:1" x14ac:dyDescent="0.2">
      <c r="A1392" s="66"/>
    </row>
    <row r="1393" spans="1:1" x14ac:dyDescent="0.2">
      <c r="A1393" s="66"/>
    </row>
    <row r="1394" spans="1:1" x14ac:dyDescent="0.2">
      <c r="A1394" s="66"/>
    </row>
    <row r="1395" spans="1:1" x14ac:dyDescent="0.2">
      <c r="A1395" s="66"/>
    </row>
    <row r="1396" spans="1:1" x14ac:dyDescent="0.2">
      <c r="A1396" s="66"/>
    </row>
    <row r="1397" spans="1:1" x14ac:dyDescent="0.2">
      <c r="A1397" s="66"/>
    </row>
    <row r="1398" spans="1:1" x14ac:dyDescent="0.2">
      <c r="A1398" s="66"/>
    </row>
    <row r="1399" spans="1:1" x14ac:dyDescent="0.2">
      <c r="A1399" s="66"/>
    </row>
    <row r="1400" spans="1:1" x14ac:dyDescent="0.2">
      <c r="A1400" s="66"/>
    </row>
    <row r="1401" spans="1:1" x14ac:dyDescent="0.2">
      <c r="A1401" s="66"/>
    </row>
    <row r="1402" spans="1:1" x14ac:dyDescent="0.2">
      <c r="A1402" s="66"/>
    </row>
    <row r="1403" spans="1:1" x14ac:dyDescent="0.2">
      <c r="A1403" s="66"/>
    </row>
    <row r="1404" spans="1:1" x14ac:dyDescent="0.2">
      <c r="A1404" s="66"/>
    </row>
    <row r="1405" spans="1:1" x14ac:dyDescent="0.2">
      <c r="A1405" s="66"/>
    </row>
    <row r="1406" spans="1:1" x14ac:dyDescent="0.2">
      <c r="A1406" s="66"/>
    </row>
    <row r="1407" spans="1:1" x14ac:dyDescent="0.2">
      <c r="A1407" s="66"/>
    </row>
    <row r="1408" spans="1:1" x14ac:dyDescent="0.2">
      <c r="A1408" s="66"/>
    </row>
    <row r="1409" spans="1:1" x14ac:dyDescent="0.2">
      <c r="A1409" s="66"/>
    </row>
    <row r="1410" spans="1:1" x14ac:dyDescent="0.2">
      <c r="A1410" s="66"/>
    </row>
    <row r="1411" spans="1:1" x14ac:dyDescent="0.2">
      <c r="A1411" s="66"/>
    </row>
    <row r="1412" spans="1:1" x14ac:dyDescent="0.2">
      <c r="A1412" s="66"/>
    </row>
    <row r="1413" spans="1:1" x14ac:dyDescent="0.2">
      <c r="A1413" s="66"/>
    </row>
    <row r="1414" spans="1:1" x14ac:dyDescent="0.2">
      <c r="A1414" s="66"/>
    </row>
    <row r="1415" spans="1:1" x14ac:dyDescent="0.2">
      <c r="A1415" s="66"/>
    </row>
    <row r="1416" spans="1:1" x14ac:dyDescent="0.2">
      <c r="A1416" s="66"/>
    </row>
    <row r="1417" spans="1:1" x14ac:dyDescent="0.2">
      <c r="A1417" s="66"/>
    </row>
    <row r="1418" spans="1:1" x14ac:dyDescent="0.2">
      <c r="A1418" s="66"/>
    </row>
    <row r="1419" spans="1:1" x14ac:dyDescent="0.2">
      <c r="A1419" s="66"/>
    </row>
    <row r="1420" spans="1:1" x14ac:dyDescent="0.2">
      <c r="A1420" s="66"/>
    </row>
    <row r="1421" spans="1:1" x14ac:dyDescent="0.2">
      <c r="A1421" s="66"/>
    </row>
  </sheetData>
  <mergeCells count="1">
    <mergeCell ref="G4:I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4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indexed="27"/>
    <pageSetUpPr fitToPage="1"/>
  </sheetPr>
  <dimension ref="B1:G5"/>
  <sheetViews>
    <sheetView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5" width="9.140625" style="21" customWidth="1"/>
    <col min="6" max="6" width="9.140625" style="11" customWidth="1"/>
    <col min="7" max="7" width="9.140625" style="22" customWidth="1"/>
    <col min="8" max="16384" width="0" style="1" hidden="1"/>
  </cols>
  <sheetData>
    <row r="1" spans="2:7" s="3" customFormat="1" x14ac:dyDescent="0.2">
      <c r="B1" s="20" t="str">
        <f>+RCO!B1</f>
        <v>Program NODLE version 3.06</v>
      </c>
      <c r="C1" s="20"/>
      <c r="D1" s="20"/>
      <c r="E1" s="20"/>
      <c r="F1" s="6"/>
    </row>
    <row r="2" spans="2:7" s="3" customFormat="1" x14ac:dyDescent="0.2">
      <c r="B2" s="6"/>
      <c r="C2" s="6"/>
      <c r="D2" s="6"/>
      <c r="E2" s="6"/>
      <c r="F2" s="6"/>
    </row>
    <row r="3" spans="2:7" s="3" customFormat="1" x14ac:dyDescent="0.2">
      <c r="B3" s="4" t="s">
        <v>134</v>
      </c>
      <c r="C3" s="4"/>
      <c r="D3" s="4"/>
      <c r="E3" s="4"/>
      <c r="F3" s="6"/>
    </row>
    <row r="4" spans="2:7" x14ac:dyDescent="0.2">
      <c r="B4" s="16" t="s">
        <v>18</v>
      </c>
      <c r="C4" s="106" t="s">
        <v>95</v>
      </c>
      <c r="D4" s="107"/>
      <c r="E4" s="16" t="s">
        <v>83</v>
      </c>
      <c r="F4" s="15" t="s">
        <v>18</v>
      </c>
      <c r="G4" s="24"/>
    </row>
    <row r="5" spans="2:7" x14ac:dyDescent="0.2">
      <c r="B5" s="18" t="s">
        <v>25</v>
      </c>
      <c r="C5" s="18" t="s">
        <v>96</v>
      </c>
      <c r="D5" s="18" t="s">
        <v>97</v>
      </c>
      <c r="E5" s="18" t="s">
        <v>17</v>
      </c>
      <c r="F5" s="17" t="s">
        <v>93</v>
      </c>
      <c r="G5" s="24"/>
    </row>
  </sheetData>
  <mergeCells count="1">
    <mergeCell ref="C4:D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indexed="27"/>
    <pageSetUpPr fitToPage="1"/>
  </sheetPr>
  <dimension ref="B1:I5"/>
  <sheetViews>
    <sheetView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3" width="9.140625" style="21" customWidth="1"/>
    <col min="4" max="5" width="14.7109375" style="21" customWidth="1"/>
    <col min="6" max="6" width="14.85546875" style="21" customWidth="1"/>
    <col min="7" max="7" width="9.140625" style="21" customWidth="1"/>
    <col min="8" max="8" width="9.28515625" style="21" customWidth="1"/>
    <col min="9" max="9" width="9.140625" style="22" customWidth="1"/>
    <col min="10" max="16384" width="0" style="1" hidden="1"/>
  </cols>
  <sheetData>
    <row r="1" spans="2:8" s="3" customFormat="1" x14ac:dyDescent="0.2">
      <c r="B1" s="20" t="str">
        <f>+RCO!B1</f>
        <v>Program NODLE version 3.06</v>
      </c>
      <c r="C1" s="20"/>
      <c r="D1" s="20"/>
      <c r="E1" s="20"/>
      <c r="F1" s="20"/>
      <c r="G1" s="20"/>
      <c r="H1" s="6"/>
    </row>
    <row r="2" spans="2:8" s="3" customFormat="1" x14ac:dyDescent="0.2">
      <c r="B2" s="6"/>
      <c r="C2" s="6"/>
      <c r="D2" s="6"/>
      <c r="E2" s="6"/>
      <c r="F2" s="6"/>
      <c r="G2" s="6"/>
      <c r="H2" s="6"/>
    </row>
    <row r="3" spans="2:8" s="3" customFormat="1" x14ac:dyDescent="0.2">
      <c r="B3" s="4" t="s">
        <v>133</v>
      </c>
      <c r="C3" s="4"/>
      <c r="D3" s="4"/>
      <c r="E3" s="4"/>
      <c r="F3" s="4"/>
      <c r="G3" s="4"/>
      <c r="H3" s="6"/>
    </row>
    <row r="4" spans="2:8" x14ac:dyDescent="0.2">
      <c r="B4" s="16" t="s">
        <v>18</v>
      </c>
      <c r="C4" s="16" t="s">
        <v>98</v>
      </c>
      <c r="D4" s="106" t="s">
        <v>100</v>
      </c>
      <c r="E4" s="107"/>
      <c r="F4" s="16" t="s">
        <v>103</v>
      </c>
      <c r="G4" s="16" t="s">
        <v>83</v>
      </c>
      <c r="H4" s="15" t="s">
        <v>18</v>
      </c>
    </row>
    <row r="5" spans="2:8" x14ac:dyDescent="0.2">
      <c r="B5" s="18" t="s">
        <v>25</v>
      </c>
      <c r="C5" s="18" t="s">
        <v>99</v>
      </c>
      <c r="D5" s="18" t="s">
        <v>102</v>
      </c>
      <c r="E5" s="18" t="s">
        <v>101</v>
      </c>
      <c r="F5" s="18" t="s">
        <v>104</v>
      </c>
      <c r="G5" s="18" t="s">
        <v>17</v>
      </c>
      <c r="H5" s="17" t="s">
        <v>93</v>
      </c>
    </row>
  </sheetData>
  <mergeCells count="1">
    <mergeCell ref="D4:E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indexed="27"/>
    <pageSetUpPr fitToPage="1"/>
  </sheetPr>
  <dimension ref="B1:I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5" width="9.140625" style="21" customWidth="1"/>
    <col min="6" max="6" width="14.85546875" style="21" customWidth="1"/>
    <col min="7" max="8" width="20.42578125" style="21" customWidth="1"/>
    <col min="9" max="9" width="9.140625" style="22" customWidth="1"/>
    <col min="10" max="16384" width="0" style="1" hidden="1"/>
  </cols>
  <sheetData>
    <row r="1" spans="2:8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</row>
    <row r="2" spans="2:8" s="3" customFormat="1" x14ac:dyDescent="0.2">
      <c r="B2" s="6"/>
      <c r="C2" s="6"/>
      <c r="D2" s="6"/>
      <c r="E2" s="6"/>
      <c r="F2" s="6"/>
      <c r="G2" s="6"/>
      <c r="H2" s="6"/>
    </row>
    <row r="3" spans="2:8" s="3" customFormat="1" x14ac:dyDescent="0.2">
      <c r="B3" s="4" t="s">
        <v>132</v>
      </c>
      <c r="C3" s="6"/>
      <c r="D3" s="6"/>
      <c r="E3" s="6"/>
      <c r="F3" s="6"/>
      <c r="G3" s="6"/>
      <c r="H3" s="6"/>
    </row>
    <row r="4" spans="2:8" x14ac:dyDescent="0.2">
      <c r="B4" s="16" t="s">
        <v>98</v>
      </c>
      <c r="C4" s="16" t="s">
        <v>105</v>
      </c>
      <c r="D4" s="16" t="s">
        <v>106</v>
      </c>
      <c r="E4" s="106" t="s">
        <v>109</v>
      </c>
      <c r="F4" s="107"/>
      <c r="G4" s="16" t="s">
        <v>110</v>
      </c>
      <c r="H4" s="15" t="s">
        <v>106</v>
      </c>
    </row>
    <row r="5" spans="2:8" x14ac:dyDescent="0.2">
      <c r="B5" s="18" t="s">
        <v>17</v>
      </c>
      <c r="C5" s="18" t="s">
        <v>17</v>
      </c>
      <c r="D5" s="18" t="s">
        <v>16</v>
      </c>
      <c r="E5" s="18" t="s">
        <v>107</v>
      </c>
      <c r="F5" s="18" t="s">
        <v>108</v>
      </c>
      <c r="G5" s="18" t="s">
        <v>111</v>
      </c>
      <c r="H5" s="17" t="s">
        <v>92</v>
      </c>
    </row>
  </sheetData>
  <mergeCells count="1">
    <mergeCell ref="E4:F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indexed="27"/>
    <pageSetUpPr fitToPage="1"/>
  </sheetPr>
  <dimension ref="B1:I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2" width="9.140625" style="21" customWidth="1"/>
    <col min="3" max="3" width="14.7109375" style="21" customWidth="1"/>
    <col min="4" max="6" width="9.140625" style="21" customWidth="1"/>
    <col min="7" max="7" width="14.7109375" style="21" customWidth="1"/>
    <col min="8" max="8" width="14.7109375" style="11" customWidth="1"/>
    <col min="9" max="9" width="9.140625" style="8" customWidth="1"/>
    <col min="10" max="16384" width="0" style="1" hidden="1"/>
  </cols>
  <sheetData>
    <row r="1" spans="2:9" s="3" customFormat="1" x14ac:dyDescent="0.2">
      <c r="B1" s="20" t="str">
        <f>+RCO!B1</f>
        <v>Program NODLE version 3.06</v>
      </c>
      <c r="C1" s="20"/>
      <c r="D1" s="20"/>
      <c r="E1" s="20"/>
      <c r="F1" s="20"/>
      <c r="G1" s="20"/>
      <c r="H1" s="6"/>
      <c r="I1" s="6"/>
    </row>
    <row r="2" spans="2:9" s="3" customFormat="1" x14ac:dyDescent="0.2">
      <c r="B2" s="6"/>
      <c r="C2" s="6"/>
      <c r="D2" s="6"/>
      <c r="E2" s="6"/>
      <c r="F2" s="6"/>
      <c r="G2" s="6"/>
      <c r="H2" s="6"/>
      <c r="I2" s="6"/>
    </row>
    <row r="3" spans="2:9" s="3" customFormat="1" x14ac:dyDescent="0.2">
      <c r="B3" s="4" t="s">
        <v>131</v>
      </c>
      <c r="C3" s="4"/>
      <c r="D3" s="4"/>
      <c r="E3" s="4"/>
      <c r="F3" s="4"/>
      <c r="G3" s="4"/>
      <c r="H3" s="6"/>
      <c r="I3" s="6"/>
    </row>
    <row r="4" spans="2:9" x14ac:dyDescent="0.2">
      <c r="B4" s="16" t="s">
        <v>41</v>
      </c>
      <c r="C4" s="16" t="s">
        <v>112</v>
      </c>
      <c r="D4" s="16" t="s">
        <v>18</v>
      </c>
      <c r="E4" s="16" t="s">
        <v>83</v>
      </c>
      <c r="F4" s="16" t="s">
        <v>18</v>
      </c>
      <c r="G4" s="106" t="s">
        <v>116</v>
      </c>
      <c r="H4" s="107"/>
      <c r="I4" s="25"/>
    </row>
    <row r="5" spans="2:9" x14ac:dyDescent="0.2">
      <c r="B5" s="18" t="s">
        <v>25</v>
      </c>
      <c r="C5" s="18" t="s">
        <v>113</v>
      </c>
      <c r="D5" s="18" t="s">
        <v>25</v>
      </c>
      <c r="E5" s="18" t="s">
        <v>17</v>
      </c>
      <c r="F5" s="18" t="s">
        <v>93</v>
      </c>
      <c r="G5" s="18" t="s">
        <v>114</v>
      </c>
      <c r="H5" s="17" t="s">
        <v>115</v>
      </c>
      <c r="I5" s="25"/>
    </row>
  </sheetData>
  <mergeCells count="1">
    <mergeCell ref="G4:H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92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27"/>
    <pageSetUpPr fitToPage="1"/>
  </sheetPr>
  <dimension ref="B1:H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3" width="9.140625" style="21" customWidth="1"/>
    <col min="4" max="7" width="14.7109375" style="21" customWidth="1"/>
    <col min="8" max="8" width="14.7109375" style="11" customWidth="1"/>
    <col min="9" max="9" width="9.140625" style="1" customWidth="1"/>
    <col min="10" max="16384" width="0" style="1" hidden="1"/>
  </cols>
  <sheetData>
    <row r="1" spans="2:8" s="3" customFormat="1" x14ac:dyDescent="0.2">
      <c r="B1" s="20" t="str">
        <f>+RCO!B1</f>
        <v>Program NODLE version 3.06</v>
      </c>
      <c r="C1" s="20"/>
      <c r="D1" s="20"/>
      <c r="E1" s="20"/>
      <c r="F1" s="20"/>
      <c r="G1" s="20"/>
      <c r="H1" s="6"/>
    </row>
    <row r="2" spans="2:8" s="3" customFormat="1" x14ac:dyDescent="0.2">
      <c r="B2" s="6"/>
      <c r="C2" s="6"/>
      <c r="D2" s="6"/>
      <c r="E2" s="6"/>
      <c r="F2" s="6"/>
      <c r="G2" s="6"/>
      <c r="H2" s="6"/>
    </row>
    <row r="3" spans="2:8" s="3" customFormat="1" x14ac:dyDescent="0.2">
      <c r="B3" s="4" t="s">
        <v>130</v>
      </c>
      <c r="C3" s="4"/>
      <c r="D3" s="4"/>
      <c r="E3" s="4"/>
      <c r="F3" s="4"/>
      <c r="G3" s="4"/>
      <c r="H3" s="6"/>
    </row>
    <row r="4" spans="2:8" x14ac:dyDescent="0.2">
      <c r="B4" s="16" t="s">
        <v>117</v>
      </c>
      <c r="C4" s="16" t="s">
        <v>41</v>
      </c>
      <c r="D4" s="16" t="s">
        <v>41</v>
      </c>
      <c r="E4" s="16" t="s">
        <v>119</v>
      </c>
      <c r="F4" s="16" t="s">
        <v>120</v>
      </c>
      <c r="G4" s="16" t="s">
        <v>122</v>
      </c>
      <c r="H4" s="15" t="s">
        <v>124</v>
      </c>
    </row>
    <row r="5" spans="2:8" x14ac:dyDescent="0.2">
      <c r="B5" s="18" t="s">
        <v>20</v>
      </c>
      <c r="C5" s="18" t="s">
        <v>25</v>
      </c>
      <c r="D5" s="18" t="s">
        <v>26</v>
      </c>
      <c r="E5" s="18" t="s">
        <v>118</v>
      </c>
      <c r="F5" s="18" t="s">
        <v>121</v>
      </c>
      <c r="G5" s="18" t="s">
        <v>123</v>
      </c>
      <c r="H5" s="17" t="s">
        <v>114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90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indexed="35"/>
    <pageSetUpPr fitToPage="1"/>
  </sheetPr>
  <dimension ref="B1:C7"/>
  <sheetViews>
    <sheetView workbookViewId="0">
      <pane ySplit="5" topLeftCell="A6" activePane="bottomLeft" state="frozen"/>
      <selection pane="bottomLeft" activeCell="C10" sqref="C10"/>
    </sheetView>
  </sheetViews>
  <sheetFormatPr defaultColWidth="0" defaultRowHeight="12.75" x14ac:dyDescent="0.2"/>
  <cols>
    <col min="1" max="1" width="5.7109375" style="1" customWidth="1"/>
    <col min="2" max="2" width="9.140625" style="21" customWidth="1"/>
    <col min="3" max="3" width="70.7109375" style="11" customWidth="1"/>
    <col min="4" max="4" width="9.140625" style="1" customWidth="1"/>
    <col min="5" max="16384" width="0" style="1" hidden="1"/>
  </cols>
  <sheetData>
    <row r="1" spans="2:3" s="3" customFormat="1" x14ac:dyDescent="0.2">
      <c r="B1" s="20" t="str">
        <f>+RCO!B1</f>
        <v>Program NODLE version 3.06</v>
      </c>
      <c r="C1" s="6"/>
    </row>
    <row r="2" spans="2:3" s="3" customFormat="1" x14ac:dyDescent="0.2">
      <c r="B2" s="6"/>
      <c r="C2" s="6"/>
    </row>
    <row r="3" spans="2:3" s="3" customFormat="1" x14ac:dyDescent="0.2">
      <c r="B3" s="4" t="s">
        <v>129</v>
      </c>
      <c r="C3" s="6"/>
    </row>
    <row r="4" spans="2:3" x14ac:dyDescent="0.2">
      <c r="B4" s="16" t="s">
        <v>126</v>
      </c>
      <c r="C4" s="15" t="s">
        <v>27</v>
      </c>
    </row>
    <row r="5" spans="2:3" x14ac:dyDescent="0.2">
      <c r="B5" s="18" t="s">
        <v>127</v>
      </c>
      <c r="C5" s="17" t="s">
        <v>128</v>
      </c>
    </row>
    <row r="6" spans="2:3" x14ac:dyDescent="0.2">
      <c r="B6" s="21">
        <v>1</v>
      </c>
      <c r="C6" s="91" t="s">
        <v>309</v>
      </c>
    </row>
    <row r="7" spans="2:3" x14ac:dyDescent="0.2">
      <c r="B7" s="21">
        <v>2</v>
      </c>
      <c r="C7" s="91" t="s">
        <v>396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indexed="35"/>
    <pageSetUpPr fitToPage="1"/>
  </sheetPr>
  <dimension ref="B1:K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5" width="9.140625" style="21" customWidth="1"/>
    <col min="6" max="10" width="14.7109375" style="21" customWidth="1"/>
    <col min="11" max="11" width="14.7109375" style="11" customWidth="1"/>
    <col min="12" max="12" width="9.140625" style="1" customWidth="1"/>
    <col min="13" max="16384" width="0" style="1" hidden="1"/>
  </cols>
  <sheetData>
    <row r="1" spans="2:11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</row>
    <row r="2" spans="2:11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</row>
    <row r="3" spans="2:11" s="3" customFormat="1" x14ac:dyDescent="0.2">
      <c r="B3" s="4" t="s">
        <v>142</v>
      </c>
      <c r="C3" s="6"/>
      <c r="D3" s="6"/>
      <c r="E3" s="6"/>
      <c r="F3" s="6"/>
      <c r="G3" s="6"/>
      <c r="H3" s="6"/>
      <c r="I3" s="6"/>
      <c r="J3" s="6"/>
      <c r="K3" s="6"/>
    </row>
    <row r="4" spans="2:11" x14ac:dyDescent="0.2">
      <c r="B4" s="15" t="s">
        <v>126</v>
      </c>
      <c r="C4" s="16" t="s">
        <v>29</v>
      </c>
      <c r="D4" s="16" t="s">
        <v>83</v>
      </c>
      <c r="E4" s="16" t="s">
        <v>29</v>
      </c>
      <c r="F4" s="106" t="s">
        <v>149</v>
      </c>
      <c r="G4" s="108"/>
      <c r="H4" s="107"/>
      <c r="I4" s="106" t="s">
        <v>150</v>
      </c>
      <c r="J4" s="108"/>
      <c r="K4" s="107"/>
    </row>
    <row r="5" spans="2:11" x14ac:dyDescent="0.2">
      <c r="B5" s="17" t="s">
        <v>127</v>
      </c>
      <c r="C5" s="18" t="s">
        <v>25</v>
      </c>
      <c r="D5" s="18" t="s">
        <v>14</v>
      </c>
      <c r="E5" s="18" t="s">
        <v>93</v>
      </c>
      <c r="F5" s="18" t="s">
        <v>143</v>
      </c>
      <c r="G5" s="18" t="s">
        <v>144</v>
      </c>
      <c r="H5" s="18" t="s">
        <v>145</v>
      </c>
      <c r="I5" s="18" t="s">
        <v>146</v>
      </c>
      <c r="J5" s="18" t="s">
        <v>147</v>
      </c>
      <c r="K5" s="17" t="s">
        <v>148</v>
      </c>
    </row>
  </sheetData>
  <mergeCells count="2">
    <mergeCell ref="F4:H4"/>
    <mergeCell ref="I4:K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7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indexed="35"/>
    <pageSetUpPr fitToPage="1"/>
  </sheetPr>
  <dimension ref="B1:AG56"/>
  <sheetViews>
    <sheetView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47" sqref="J47"/>
    </sheetView>
  </sheetViews>
  <sheetFormatPr defaultColWidth="9.140625" defaultRowHeight="12.75" x14ac:dyDescent="0.2"/>
  <cols>
    <col min="1" max="1" width="5.7109375" style="1" customWidth="1"/>
    <col min="2" max="5" width="9.140625" style="21" customWidth="1"/>
    <col min="6" max="10" width="14.7109375" style="21" customWidth="1"/>
    <col min="11" max="11" width="14.7109375" style="11" customWidth="1"/>
    <col min="12" max="12" width="9.140625" style="1" customWidth="1"/>
    <col min="13" max="16384" width="9.140625" style="1"/>
  </cols>
  <sheetData>
    <row r="1" spans="2:13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</row>
    <row r="2" spans="2:13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</row>
    <row r="3" spans="2:13" s="3" customFormat="1" x14ac:dyDescent="0.2">
      <c r="B3" s="4" t="s">
        <v>151</v>
      </c>
      <c r="C3" s="6"/>
      <c r="D3" s="6"/>
      <c r="E3" s="6"/>
      <c r="F3" s="6"/>
      <c r="G3" s="6"/>
      <c r="H3" s="6"/>
      <c r="I3" s="6"/>
      <c r="J3" s="6"/>
      <c r="K3" s="6"/>
    </row>
    <row r="4" spans="2:13" x14ac:dyDescent="0.2">
      <c r="B4" s="15" t="s">
        <v>126</v>
      </c>
      <c r="C4" s="16" t="s">
        <v>29</v>
      </c>
      <c r="D4" s="16" t="s">
        <v>83</v>
      </c>
      <c r="E4" s="16" t="s">
        <v>29</v>
      </c>
      <c r="F4" s="106" t="s">
        <v>152</v>
      </c>
      <c r="G4" s="108"/>
      <c r="H4" s="107"/>
      <c r="I4" s="106" t="s">
        <v>153</v>
      </c>
      <c r="J4" s="108"/>
      <c r="K4" s="107"/>
    </row>
    <row r="5" spans="2:13" x14ac:dyDescent="0.2">
      <c r="B5" s="17" t="s">
        <v>127</v>
      </c>
      <c r="C5" s="18" t="s">
        <v>25</v>
      </c>
      <c r="D5" s="18" t="s">
        <v>14</v>
      </c>
      <c r="E5" s="18" t="s">
        <v>93</v>
      </c>
      <c r="F5" s="18" t="s">
        <v>155</v>
      </c>
      <c r="G5" s="18" t="s">
        <v>114</v>
      </c>
      <c r="H5" s="18" t="s">
        <v>156</v>
      </c>
      <c r="I5" s="18" t="s">
        <v>115</v>
      </c>
      <c r="J5" s="18" t="s">
        <v>154</v>
      </c>
      <c r="K5" s="17" t="s">
        <v>202</v>
      </c>
    </row>
    <row r="6" spans="2:13" x14ac:dyDescent="0.2">
      <c r="B6" s="63" t="s">
        <v>395</v>
      </c>
    </row>
    <row r="7" spans="2:13" x14ac:dyDescent="0.2">
      <c r="B7" s="21">
        <v>2</v>
      </c>
      <c r="C7" s="21">
        <v>10122</v>
      </c>
      <c r="H7" s="90">
        <f>-$Y$56</f>
        <v>-71.359554261274411</v>
      </c>
      <c r="M7" s="79" t="s">
        <v>397</v>
      </c>
    </row>
    <row r="8" spans="2:13" x14ac:dyDescent="0.2">
      <c r="B8" s="21">
        <v>2</v>
      </c>
      <c r="C8" s="21">
        <v>10225</v>
      </c>
      <c r="H8" s="90">
        <f t="shared" ref="H8:H33" si="0">-$Y$56</f>
        <v>-71.359554261274411</v>
      </c>
    </row>
    <row r="9" spans="2:13" x14ac:dyDescent="0.2">
      <c r="B9" s="21">
        <v>2</v>
      </c>
      <c r="C9" s="21">
        <v>10327</v>
      </c>
      <c r="H9" s="90">
        <f t="shared" si="0"/>
        <v>-71.359554261274411</v>
      </c>
    </row>
    <row r="10" spans="2:13" x14ac:dyDescent="0.2">
      <c r="B10" s="21">
        <v>2</v>
      </c>
      <c r="C10" s="21">
        <v>10430</v>
      </c>
      <c r="H10" s="90">
        <f t="shared" si="0"/>
        <v>-71.359554261274411</v>
      </c>
    </row>
    <row r="11" spans="2:13" x14ac:dyDescent="0.2">
      <c r="B11" s="21">
        <v>2</v>
      </c>
      <c r="C11" s="21">
        <v>10529</v>
      </c>
      <c r="H11" s="90">
        <f t="shared" si="0"/>
        <v>-71.359554261274411</v>
      </c>
    </row>
    <row r="12" spans="2:13" x14ac:dyDescent="0.2">
      <c r="B12" s="21">
        <v>2</v>
      </c>
      <c r="C12" s="21">
        <v>10629</v>
      </c>
      <c r="H12" s="90">
        <f t="shared" si="0"/>
        <v>-71.359554261274411</v>
      </c>
    </row>
    <row r="13" spans="2:13" x14ac:dyDescent="0.2">
      <c r="B13" s="21">
        <v>2</v>
      </c>
      <c r="C13" s="21">
        <v>10730</v>
      </c>
      <c r="H13" s="90">
        <f t="shared" si="0"/>
        <v>-71.359554261274411</v>
      </c>
    </row>
    <row r="14" spans="2:13" x14ac:dyDescent="0.2">
      <c r="B14" s="21">
        <v>2</v>
      </c>
      <c r="C14" s="21">
        <v>10829</v>
      </c>
      <c r="H14" s="90">
        <f t="shared" si="0"/>
        <v>-71.359554261274411</v>
      </c>
    </row>
    <row r="15" spans="2:13" x14ac:dyDescent="0.2">
      <c r="B15" s="21">
        <v>2</v>
      </c>
      <c r="C15" s="21">
        <v>10929</v>
      </c>
      <c r="H15" s="90">
        <f t="shared" si="0"/>
        <v>-71.359554261274411</v>
      </c>
    </row>
    <row r="16" spans="2:13" x14ac:dyDescent="0.2">
      <c r="B16" s="21">
        <v>2</v>
      </c>
      <c r="C16" s="21">
        <v>11028</v>
      </c>
      <c r="H16" s="90">
        <f t="shared" si="0"/>
        <v>-71.359554261274411</v>
      </c>
    </row>
    <row r="17" spans="2:33" x14ac:dyDescent="0.2">
      <c r="B17" s="21">
        <v>2</v>
      </c>
      <c r="C17" s="21">
        <v>11129</v>
      </c>
      <c r="H17" s="90">
        <f t="shared" si="0"/>
        <v>-71.359554261274411</v>
      </c>
    </row>
    <row r="18" spans="2:33" x14ac:dyDescent="0.2">
      <c r="B18" s="21">
        <v>2</v>
      </c>
      <c r="C18" s="21">
        <v>11226</v>
      </c>
      <c r="H18" s="90">
        <f t="shared" si="0"/>
        <v>-71.359554261274411</v>
      </c>
    </row>
    <row r="19" spans="2:33" x14ac:dyDescent="0.2">
      <c r="B19" s="21">
        <v>2</v>
      </c>
      <c r="C19" s="21">
        <v>11328</v>
      </c>
      <c r="H19" s="90">
        <f t="shared" si="0"/>
        <v>-71.359554261274411</v>
      </c>
    </row>
    <row r="20" spans="2:33" x14ac:dyDescent="0.2">
      <c r="B20" s="21">
        <v>2</v>
      </c>
      <c r="C20" s="21">
        <v>11427</v>
      </c>
      <c r="H20" s="90">
        <f t="shared" si="0"/>
        <v>-71.359554261274411</v>
      </c>
    </row>
    <row r="21" spans="2:33" x14ac:dyDescent="0.2">
      <c r="B21" s="21">
        <v>2</v>
      </c>
      <c r="C21" s="21">
        <v>11524</v>
      </c>
      <c r="H21" s="90">
        <f t="shared" si="0"/>
        <v>-71.359554261274411</v>
      </c>
    </row>
    <row r="22" spans="2:33" x14ac:dyDescent="0.2">
      <c r="B22" s="21">
        <v>2</v>
      </c>
      <c r="C22" s="21">
        <v>11624</v>
      </c>
      <c r="H22" s="90">
        <f t="shared" si="0"/>
        <v>-71.359554261274411</v>
      </c>
      <c r="V22" s="72" t="s">
        <v>398</v>
      </c>
      <c r="Y22" s="66" t="s">
        <v>349</v>
      </c>
      <c r="Z22" s="73">
        <v>112</v>
      </c>
      <c r="AA22" s="66" t="s">
        <v>314</v>
      </c>
    </row>
    <row r="23" spans="2:33" x14ac:dyDescent="0.2">
      <c r="B23" s="21">
        <v>2</v>
      </c>
      <c r="C23" s="21">
        <v>11723</v>
      </c>
      <c r="H23" s="90">
        <f t="shared" si="0"/>
        <v>-71.359554261274411</v>
      </c>
      <c r="Y23" s="66" t="s">
        <v>399</v>
      </c>
      <c r="Z23" s="73">
        <v>65</v>
      </c>
      <c r="AA23" s="66" t="s">
        <v>314</v>
      </c>
    </row>
    <row r="24" spans="2:33" x14ac:dyDescent="0.2">
      <c r="B24" s="21">
        <v>2</v>
      </c>
      <c r="C24" s="21">
        <v>11823</v>
      </c>
      <c r="H24" s="90">
        <f t="shared" si="0"/>
        <v>-71.359554261274411</v>
      </c>
      <c r="Y24" s="66" t="s">
        <v>400</v>
      </c>
      <c r="Z24" s="73">
        <v>6</v>
      </c>
      <c r="AA24" s="66" t="s">
        <v>314</v>
      </c>
    </row>
    <row r="25" spans="2:33" x14ac:dyDescent="0.2">
      <c r="B25" s="21">
        <v>2</v>
      </c>
      <c r="C25" s="21">
        <v>11921</v>
      </c>
      <c r="H25" s="90">
        <f t="shared" si="0"/>
        <v>-71.359554261274411</v>
      </c>
      <c r="Y25" s="66" t="s">
        <v>70</v>
      </c>
      <c r="Z25" s="80">
        <f>Z22*Z23-(Z22-2*Z24)*(Z23-2*Z24)</f>
        <v>1980</v>
      </c>
      <c r="AA25" s="66" t="s">
        <v>320</v>
      </c>
    </row>
    <row r="26" spans="2:33" x14ac:dyDescent="0.2">
      <c r="B26" s="21">
        <v>2</v>
      </c>
      <c r="C26" s="21">
        <v>12020</v>
      </c>
      <c r="H26" s="90">
        <f t="shared" si="0"/>
        <v>-71.359554261274411</v>
      </c>
      <c r="Y26" s="66" t="s">
        <v>401</v>
      </c>
      <c r="Z26" s="73">
        <v>400</v>
      </c>
      <c r="AA26" s="66" t="s">
        <v>314</v>
      </c>
    </row>
    <row r="27" spans="2:33" x14ac:dyDescent="0.2">
      <c r="B27" s="21">
        <v>2</v>
      </c>
      <c r="C27" s="21">
        <v>12120</v>
      </c>
      <c r="H27" s="90">
        <f t="shared" si="0"/>
        <v>-71.359554261274411</v>
      </c>
      <c r="Y27" s="66" t="s">
        <v>402</v>
      </c>
      <c r="Z27" s="1">
        <f>Z25*Z26</f>
        <v>792000</v>
      </c>
      <c r="AA27" s="66" t="s">
        <v>335</v>
      </c>
      <c r="AB27" s="66" t="s">
        <v>336</v>
      </c>
      <c r="AC27" s="80">
        <f>Z27*0.000000001</f>
        <v>7.9200000000000006E-4</v>
      </c>
      <c r="AD27" s="66" t="s">
        <v>403</v>
      </c>
    </row>
    <row r="28" spans="2:33" x14ac:dyDescent="0.2">
      <c r="B28" s="21">
        <v>2</v>
      </c>
      <c r="C28" s="21">
        <v>12218</v>
      </c>
      <c r="H28" s="90">
        <f t="shared" si="0"/>
        <v>-71.359554261274411</v>
      </c>
    </row>
    <row r="29" spans="2:33" x14ac:dyDescent="0.2">
      <c r="B29" s="21">
        <v>2</v>
      </c>
      <c r="C29" s="21">
        <v>12317</v>
      </c>
      <c r="H29" s="90">
        <f t="shared" si="0"/>
        <v>-71.359554261274411</v>
      </c>
      <c r="Y29" s="66" t="s">
        <v>404</v>
      </c>
      <c r="AB29" s="66" t="s">
        <v>336</v>
      </c>
      <c r="AC29" s="93">
        <v>77000</v>
      </c>
      <c r="AD29" s="66" t="s">
        <v>344</v>
      </c>
    </row>
    <row r="30" spans="2:33" x14ac:dyDescent="0.2">
      <c r="B30" s="21">
        <v>2</v>
      </c>
      <c r="C30" s="21">
        <v>12416</v>
      </c>
      <c r="H30" s="90">
        <f t="shared" si="0"/>
        <v>-71.359554261274411</v>
      </c>
      <c r="Y30" s="66" t="s">
        <v>405</v>
      </c>
      <c r="AB30" s="66" t="s">
        <v>336</v>
      </c>
      <c r="AC30" s="85">
        <f>AC29*AC27</f>
        <v>60.984000000000002</v>
      </c>
      <c r="AD30" s="66" t="s">
        <v>199</v>
      </c>
      <c r="AE30" s="66" t="s">
        <v>336</v>
      </c>
      <c r="AF30" s="84">
        <f>AC30/9.81</f>
        <v>6.2165137614678896</v>
      </c>
      <c r="AG30" s="66" t="s">
        <v>406</v>
      </c>
    </row>
    <row r="31" spans="2:33" x14ac:dyDescent="0.2">
      <c r="B31" s="21">
        <v>2</v>
      </c>
      <c r="C31" s="21">
        <v>12516</v>
      </c>
      <c r="H31" s="90">
        <f t="shared" si="0"/>
        <v>-71.359554261274411</v>
      </c>
    </row>
    <row r="32" spans="2:33" x14ac:dyDescent="0.2">
      <c r="B32" s="21">
        <v>2</v>
      </c>
      <c r="C32" s="21">
        <v>12616</v>
      </c>
      <c r="H32" s="90">
        <f t="shared" si="0"/>
        <v>-71.359554261274411</v>
      </c>
      <c r="V32" s="72" t="s">
        <v>407</v>
      </c>
    </row>
    <row r="33" spans="2:29" x14ac:dyDescent="0.2">
      <c r="B33" s="21">
        <v>2</v>
      </c>
      <c r="C33" s="21">
        <v>12716</v>
      </c>
      <c r="H33" s="90">
        <f t="shared" si="0"/>
        <v>-71.359554261274411</v>
      </c>
    </row>
    <row r="34" spans="2:29" x14ac:dyDescent="0.2">
      <c r="V34" s="66" t="s">
        <v>408</v>
      </c>
      <c r="Y34" s="73">
        <v>16</v>
      </c>
      <c r="Z34" s="66" t="s">
        <v>314</v>
      </c>
    </row>
    <row r="35" spans="2:29" x14ac:dyDescent="0.2">
      <c r="V35" s="66" t="s">
        <v>409</v>
      </c>
      <c r="Y35" s="73">
        <v>50</v>
      </c>
      <c r="Z35" s="66" t="s">
        <v>314</v>
      </c>
    </row>
    <row r="36" spans="2:29" x14ac:dyDescent="0.2">
      <c r="V36" s="66" t="s">
        <v>410</v>
      </c>
      <c r="Y36" s="81">
        <f>PI()/4*Y34^2*Y35</f>
        <v>10053.096491487338</v>
      </c>
      <c r="Z36" s="66" t="s">
        <v>335</v>
      </c>
      <c r="AA36" s="66" t="s">
        <v>336</v>
      </c>
      <c r="AB36" s="80">
        <f>Y36*0.000000001</f>
        <v>1.0053096491487338E-5</v>
      </c>
      <c r="AC36" s="66" t="s">
        <v>403</v>
      </c>
    </row>
    <row r="38" spans="2:29" x14ac:dyDescent="0.2">
      <c r="V38" s="66" t="s">
        <v>411</v>
      </c>
    </row>
    <row r="39" spans="2:29" x14ac:dyDescent="0.2">
      <c r="V39" s="66" t="s">
        <v>412</v>
      </c>
      <c r="Y39" s="73">
        <v>10.199999999999999</v>
      </c>
      <c r="Z39" s="66" t="s">
        <v>314</v>
      </c>
    </row>
    <row r="40" spans="2:29" x14ac:dyDescent="0.2">
      <c r="V40" s="66" t="s">
        <v>413</v>
      </c>
      <c r="Y40" s="73">
        <v>27.7</v>
      </c>
      <c r="Z40" s="66" t="s">
        <v>314</v>
      </c>
    </row>
    <row r="41" spans="2:29" x14ac:dyDescent="0.2">
      <c r="V41" s="78" t="s">
        <v>414</v>
      </c>
    </row>
    <row r="42" spans="2:29" x14ac:dyDescent="0.2">
      <c r="V42" s="66" t="s">
        <v>415</v>
      </c>
      <c r="Y42" s="81">
        <f>PI()/4*Y39^2*Y40</f>
        <v>2263.4452502804133</v>
      </c>
      <c r="Z42" s="66" t="s">
        <v>335</v>
      </c>
      <c r="AA42" s="66" t="s">
        <v>336</v>
      </c>
      <c r="AB42" s="80">
        <f>Y42*0.000000001</f>
        <v>2.2634452502804135E-6</v>
      </c>
      <c r="AC42" s="66" t="s">
        <v>403</v>
      </c>
    </row>
    <row r="44" spans="2:29" x14ac:dyDescent="0.2">
      <c r="V44" s="78" t="s">
        <v>418</v>
      </c>
    </row>
    <row r="46" spans="2:29" x14ac:dyDescent="0.2">
      <c r="V46" s="66" t="s">
        <v>416</v>
      </c>
      <c r="Y46" s="81">
        <f>Y36+2*Y42*1.5</f>
        <v>16843.432242328578</v>
      </c>
      <c r="Z46" s="66" t="s">
        <v>335</v>
      </c>
      <c r="AA46" s="66" t="s">
        <v>336</v>
      </c>
      <c r="AB46" s="80">
        <f>Y46*0.000000001</f>
        <v>1.6843432242328577E-5</v>
      </c>
      <c r="AC46" s="66" t="s">
        <v>403</v>
      </c>
    </row>
    <row r="47" spans="2:29" x14ac:dyDescent="0.2">
      <c r="V47" s="66" t="s">
        <v>417</v>
      </c>
      <c r="Y47" s="73">
        <v>8</v>
      </c>
    </row>
    <row r="49" spans="22:29" x14ac:dyDescent="0.2">
      <c r="V49" s="78" t="s">
        <v>419</v>
      </c>
    </row>
    <row r="50" spans="22:29" x14ac:dyDescent="0.2">
      <c r="V50" s="66" t="s">
        <v>420</v>
      </c>
      <c r="Y50" s="85">
        <f>Y47*AB46*AC29</f>
        <v>10.375554261274404</v>
      </c>
      <c r="Z50" s="66" t="s">
        <v>199</v>
      </c>
      <c r="AA50" s="66" t="s">
        <v>336</v>
      </c>
      <c r="AB50" s="84">
        <f>Y50/9.81</f>
        <v>1.0576507911594704</v>
      </c>
      <c r="AC50" s="66" t="s">
        <v>406</v>
      </c>
    </row>
    <row r="52" spans="22:29" x14ac:dyDescent="0.2">
      <c r="V52" s="72" t="s">
        <v>308</v>
      </c>
    </row>
    <row r="54" spans="22:29" x14ac:dyDescent="0.2">
      <c r="V54" s="66" t="s">
        <v>421</v>
      </c>
      <c r="Y54" s="85">
        <f>AC30</f>
        <v>60.984000000000002</v>
      </c>
    </row>
    <row r="55" spans="22:29" x14ac:dyDescent="0.2">
      <c r="V55" s="66" t="s">
        <v>422</v>
      </c>
      <c r="Y55" s="85">
        <f>Y50</f>
        <v>10.375554261274404</v>
      </c>
    </row>
    <row r="56" spans="22:29" x14ac:dyDescent="0.2">
      <c r="V56" s="66" t="s">
        <v>423</v>
      </c>
      <c r="Y56" s="102">
        <f>SUM(Y54:Y55)</f>
        <v>71.359554261274411</v>
      </c>
      <c r="AA56" s="78" t="s">
        <v>424</v>
      </c>
    </row>
  </sheetData>
  <mergeCells count="2">
    <mergeCell ref="F4:H4"/>
    <mergeCell ref="I4:K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4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indexed="35"/>
    <pageSetUpPr fitToPage="1"/>
  </sheetPr>
  <dimension ref="B1:L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6" width="9.140625" style="21" customWidth="1"/>
    <col min="7" max="11" width="14.7109375" style="21" customWidth="1"/>
    <col min="12" max="12" width="14.7109375" style="11" customWidth="1"/>
    <col min="13" max="13" width="9.140625" style="1" customWidth="1"/>
    <col min="14" max="16384" width="0" style="1" hidden="1"/>
  </cols>
  <sheetData>
    <row r="1" spans="2:12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3" customFormat="1" x14ac:dyDescent="0.2">
      <c r="B3" s="4" t="s">
        <v>157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x14ac:dyDescent="0.2">
      <c r="B4" s="15" t="s">
        <v>126</v>
      </c>
      <c r="C4" s="16" t="s">
        <v>18</v>
      </c>
      <c r="D4" s="16" t="s">
        <v>83</v>
      </c>
      <c r="E4" s="16" t="s">
        <v>18</v>
      </c>
      <c r="F4" s="16" t="s">
        <v>126</v>
      </c>
      <c r="G4" s="106" t="s">
        <v>152</v>
      </c>
      <c r="H4" s="108"/>
      <c r="I4" s="107"/>
      <c r="J4" s="106" t="s">
        <v>153</v>
      </c>
      <c r="K4" s="108"/>
      <c r="L4" s="107"/>
    </row>
    <row r="5" spans="2:12" x14ac:dyDescent="0.2">
      <c r="B5" s="17" t="s">
        <v>127</v>
      </c>
      <c r="C5" s="18" t="s">
        <v>25</v>
      </c>
      <c r="D5" s="18" t="s">
        <v>17</v>
      </c>
      <c r="E5" s="18" t="s">
        <v>93</v>
      </c>
      <c r="F5" s="18" t="s">
        <v>16</v>
      </c>
      <c r="G5" s="18" t="s">
        <v>155</v>
      </c>
      <c r="H5" s="18" t="s">
        <v>114</v>
      </c>
      <c r="I5" s="18" t="s">
        <v>156</v>
      </c>
      <c r="J5" s="18" t="s">
        <v>115</v>
      </c>
      <c r="K5" s="18" t="s">
        <v>154</v>
      </c>
      <c r="L5" s="17" t="s">
        <v>202</v>
      </c>
    </row>
  </sheetData>
  <mergeCells count="2">
    <mergeCell ref="G4:I4"/>
    <mergeCell ref="J4:L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2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indexed="35"/>
    <pageSetUpPr fitToPage="1"/>
  </sheetPr>
  <dimension ref="B1:D5"/>
  <sheetViews>
    <sheetView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3" width="9.140625" style="21" customWidth="1"/>
    <col min="4" max="4" width="14.7109375" style="11" customWidth="1"/>
    <col min="5" max="5" width="9.140625" style="1" customWidth="1"/>
    <col min="6" max="16384" width="0" style="1" hidden="1"/>
  </cols>
  <sheetData>
    <row r="1" spans="2:4" s="3" customFormat="1" x14ac:dyDescent="0.2">
      <c r="B1" s="20" t="str">
        <f>+RCO!B1</f>
        <v>Program NODLE version 3.06</v>
      </c>
      <c r="C1" s="6"/>
      <c r="D1" s="6"/>
    </row>
    <row r="2" spans="2:4" s="3" customFormat="1" x14ac:dyDescent="0.2">
      <c r="B2" s="6"/>
      <c r="C2" s="6"/>
      <c r="D2" s="6"/>
    </row>
    <row r="3" spans="2:4" s="3" customFormat="1" x14ac:dyDescent="0.2">
      <c r="B3" s="4" t="s">
        <v>158</v>
      </c>
      <c r="C3" s="6"/>
      <c r="D3" s="6"/>
    </row>
    <row r="4" spans="2:4" x14ac:dyDescent="0.2">
      <c r="B4" s="15" t="s">
        <v>126</v>
      </c>
      <c r="C4" s="16" t="s">
        <v>126</v>
      </c>
      <c r="D4" s="15" t="s">
        <v>160</v>
      </c>
    </row>
    <row r="5" spans="2:4" x14ac:dyDescent="0.2">
      <c r="B5" s="17" t="s">
        <v>127</v>
      </c>
      <c r="C5" s="18" t="s">
        <v>159</v>
      </c>
      <c r="D5" s="17" t="s">
        <v>161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indexed="35"/>
    <pageSetUpPr fitToPage="1"/>
  </sheetPr>
  <dimension ref="B1:M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6" width="9.140625" style="21" customWidth="1"/>
    <col min="7" max="12" width="12.7109375" style="21" customWidth="1"/>
    <col min="13" max="13" width="14.7109375" style="11" customWidth="1"/>
    <col min="14" max="14" width="9.140625" style="1" customWidth="1"/>
    <col min="15" max="16384" width="0" style="1" hidden="1"/>
  </cols>
  <sheetData>
    <row r="1" spans="2:13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s="3" customFormat="1" x14ac:dyDescent="0.2">
      <c r="B3" s="4" t="s">
        <v>173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x14ac:dyDescent="0.2">
      <c r="B4" s="15" t="s">
        <v>126</v>
      </c>
      <c r="C4" s="16" t="s">
        <v>18</v>
      </c>
      <c r="D4" s="16" t="s">
        <v>83</v>
      </c>
      <c r="E4" s="16" t="s">
        <v>18</v>
      </c>
      <c r="F4" s="16" t="s">
        <v>172</v>
      </c>
      <c r="G4" s="106" t="s">
        <v>165</v>
      </c>
      <c r="H4" s="108"/>
      <c r="I4" s="107"/>
      <c r="J4" s="106" t="s">
        <v>164</v>
      </c>
      <c r="K4" s="108"/>
      <c r="L4" s="108"/>
      <c r="M4" s="15" t="s">
        <v>162</v>
      </c>
    </row>
    <row r="5" spans="2:13" x14ac:dyDescent="0.2">
      <c r="B5" s="17" t="s">
        <v>127</v>
      </c>
      <c r="C5" s="18" t="s">
        <v>25</v>
      </c>
      <c r="D5" s="18" t="s">
        <v>17</v>
      </c>
      <c r="E5" s="18" t="s">
        <v>93</v>
      </c>
      <c r="F5" s="18" t="s">
        <v>40</v>
      </c>
      <c r="G5" s="18" t="s">
        <v>166</v>
      </c>
      <c r="H5" s="18" t="s">
        <v>167</v>
      </c>
      <c r="I5" s="18" t="s">
        <v>168</v>
      </c>
      <c r="J5" s="18" t="s">
        <v>169</v>
      </c>
      <c r="K5" s="18" t="s">
        <v>170</v>
      </c>
      <c r="L5" s="18" t="s">
        <v>171</v>
      </c>
      <c r="M5" s="17" t="s">
        <v>163</v>
      </c>
    </row>
  </sheetData>
  <mergeCells count="2">
    <mergeCell ref="G4:I4"/>
    <mergeCell ref="J4:L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1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indexed="35"/>
    <pageSetUpPr fitToPage="1"/>
  </sheetPr>
  <dimension ref="B1:L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5" width="9.140625" style="21" customWidth="1"/>
    <col min="6" max="8" width="14.7109375" style="21" customWidth="1"/>
    <col min="9" max="11" width="12.7109375" style="21" customWidth="1"/>
    <col min="12" max="12" width="12.7109375" style="11" customWidth="1"/>
    <col min="13" max="13" width="9.140625" style="1" customWidth="1"/>
    <col min="14" max="16384" width="0" style="1" hidden="1"/>
  </cols>
  <sheetData>
    <row r="1" spans="2:12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3" customFormat="1" x14ac:dyDescent="0.2">
      <c r="B3" s="4" t="s">
        <v>229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x14ac:dyDescent="0.2">
      <c r="B4" s="15" t="s">
        <v>126</v>
      </c>
      <c r="C4" s="16" t="s">
        <v>18</v>
      </c>
      <c r="D4" s="16" t="s">
        <v>83</v>
      </c>
      <c r="E4" s="16" t="s">
        <v>18</v>
      </c>
      <c r="F4" s="106" t="s">
        <v>230</v>
      </c>
      <c r="G4" s="108"/>
      <c r="H4" s="108"/>
      <c r="I4" s="15" t="s">
        <v>231</v>
      </c>
      <c r="J4" s="15" t="s">
        <v>233</v>
      </c>
      <c r="K4" s="15" t="s">
        <v>235</v>
      </c>
      <c r="L4" s="15" t="s">
        <v>236</v>
      </c>
    </row>
    <row r="5" spans="2:12" x14ac:dyDescent="0.2">
      <c r="B5" s="17" t="s">
        <v>127</v>
      </c>
      <c r="C5" s="18" t="s">
        <v>25</v>
      </c>
      <c r="D5" s="18" t="s">
        <v>17</v>
      </c>
      <c r="E5" s="18" t="s">
        <v>93</v>
      </c>
      <c r="F5" s="18" t="s">
        <v>155</v>
      </c>
      <c r="G5" s="18" t="s">
        <v>114</v>
      </c>
      <c r="H5" s="18" t="s">
        <v>156</v>
      </c>
      <c r="I5" s="17" t="s">
        <v>232</v>
      </c>
      <c r="J5" s="17" t="s">
        <v>234</v>
      </c>
      <c r="K5" s="17" t="s">
        <v>238</v>
      </c>
      <c r="L5" s="17" t="s">
        <v>237</v>
      </c>
    </row>
  </sheetData>
  <mergeCells count="1">
    <mergeCell ref="F4:H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4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indexed="35"/>
    <pageSetUpPr fitToPage="1"/>
  </sheetPr>
  <dimension ref="B1:F5"/>
  <sheetViews>
    <sheetView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5" width="9.140625" style="21" customWidth="1"/>
    <col min="6" max="6" width="14.7109375" style="11" customWidth="1"/>
    <col min="7" max="7" width="9.140625" style="1" customWidth="1"/>
    <col min="8" max="16384" width="0" style="1" hidden="1"/>
  </cols>
  <sheetData>
    <row r="1" spans="2:6" s="3" customFormat="1" x14ac:dyDescent="0.2">
      <c r="B1" s="20" t="str">
        <f>+RCO!B1</f>
        <v>Program NODLE version 3.06</v>
      </c>
      <c r="C1" s="6"/>
      <c r="D1" s="6"/>
      <c r="E1" s="6"/>
      <c r="F1" s="6"/>
    </row>
    <row r="2" spans="2:6" s="3" customFormat="1" x14ac:dyDescent="0.2">
      <c r="B2" s="6"/>
      <c r="C2" s="6"/>
      <c r="D2" s="6"/>
      <c r="E2" s="6"/>
      <c r="F2" s="6"/>
    </row>
    <row r="3" spans="2:6" s="3" customFormat="1" x14ac:dyDescent="0.2">
      <c r="B3" s="4" t="s">
        <v>174</v>
      </c>
      <c r="C3" s="6"/>
      <c r="D3" s="6"/>
      <c r="E3" s="6"/>
      <c r="F3" s="6"/>
    </row>
    <row r="4" spans="2:6" x14ac:dyDescent="0.2">
      <c r="B4" s="15" t="s">
        <v>126</v>
      </c>
      <c r="C4" s="16" t="s">
        <v>18</v>
      </c>
      <c r="D4" s="16" t="s">
        <v>83</v>
      </c>
      <c r="E4" s="16" t="s">
        <v>18</v>
      </c>
      <c r="F4" s="15" t="s">
        <v>18</v>
      </c>
    </row>
    <row r="5" spans="2:6" x14ac:dyDescent="0.2">
      <c r="B5" s="17" t="s">
        <v>127</v>
      </c>
      <c r="C5" s="18" t="s">
        <v>25</v>
      </c>
      <c r="D5" s="18" t="s">
        <v>17</v>
      </c>
      <c r="E5" s="18" t="s">
        <v>93</v>
      </c>
      <c r="F5" s="17" t="s">
        <v>175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indexed="35"/>
    <pageSetUpPr fitToPage="1"/>
  </sheetPr>
  <dimension ref="B1:M6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5" sqref="E15"/>
    </sheetView>
  </sheetViews>
  <sheetFormatPr defaultColWidth="0" defaultRowHeight="12.75" x14ac:dyDescent="0.2"/>
  <cols>
    <col min="1" max="1" width="5.7109375" style="1" customWidth="1"/>
    <col min="2" max="2" width="12.85546875" style="21" customWidth="1"/>
    <col min="3" max="3" width="30.7109375" style="21" customWidth="1"/>
    <col min="4" max="12" width="9.140625" style="21" customWidth="1"/>
    <col min="13" max="13" width="9.140625" style="11" customWidth="1"/>
    <col min="14" max="14" width="9.140625" style="1" customWidth="1"/>
    <col min="15" max="16384" width="0" style="1" hidden="1"/>
  </cols>
  <sheetData>
    <row r="1" spans="2:13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s="3" customFormat="1" x14ac:dyDescent="0.2">
      <c r="B3" s="4" t="s">
        <v>176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x14ac:dyDescent="0.2">
      <c r="B4" s="15" t="s">
        <v>177</v>
      </c>
      <c r="C4" s="16" t="s">
        <v>177</v>
      </c>
      <c r="D4" s="106" t="s">
        <v>183</v>
      </c>
      <c r="E4" s="107"/>
      <c r="F4" s="106" t="s">
        <v>182</v>
      </c>
      <c r="G4" s="107"/>
      <c r="H4" s="106" t="s">
        <v>181</v>
      </c>
      <c r="I4" s="107"/>
      <c r="J4" s="106" t="s">
        <v>180</v>
      </c>
      <c r="K4" s="107"/>
      <c r="L4" s="106" t="s">
        <v>179</v>
      </c>
      <c r="M4" s="107"/>
    </row>
    <row r="5" spans="2:13" x14ac:dyDescent="0.2">
      <c r="B5" s="17" t="s">
        <v>25</v>
      </c>
      <c r="C5" s="18" t="s">
        <v>178</v>
      </c>
      <c r="D5" s="18" t="s">
        <v>25</v>
      </c>
      <c r="E5" s="18" t="s">
        <v>26</v>
      </c>
      <c r="F5" s="18" t="s">
        <v>25</v>
      </c>
      <c r="G5" s="18" t="s">
        <v>26</v>
      </c>
      <c r="H5" s="18" t="s">
        <v>25</v>
      </c>
      <c r="I5" s="18" t="s">
        <v>26</v>
      </c>
      <c r="J5" s="18" t="s">
        <v>25</v>
      </c>
      <c r="K5" s="18" t="s">
        <v>26</v>
      </c>
      <c r="L5" s="18" t="s">
        <v>25</v>
      </c>
      <c r="M5" s="26" t="s">
        <v>26</v>
      </c>
    </row>
    <row r="6" spans="2:13" x14ac:dyDescent="0.2">
      <c r="B6" s="21">
        <v>1</v>
      </c>
      <c r="C6" s="62" t="s">
        <v>342</v>
      </c>
      <c r="D6" s="21">
        <v>1</v>
      </c>
      <c r="E6" s="34">
        <v>1</v>
      </c>
      <c r="F6" s="21">
        <v>2</v>
      </c>
      <c r="G6" s="34">
        <v>1</v>
      </c>
    </row>
  </sheetData>
  <mergeCells count="5">
    <mergeCell ref="L4:M4"/>
    <mergeCell ref="D4:E4"/>
    <mergeCell ref="F4:G4"/>
    <mergeCell ref="H4:I4"/>
    <mergeCell ref="J4:K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3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indexed="35"/>
    <pageSetUpPr fitToPage="1"/>
  </sheetPr>
  <dimension ref="B1:R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2" width="30.85546875" style="21" customWidth="1"/>
    <col min="3" max="8" width="9.140625" style="21" customWidth="1"/>
    <col min="9" max="10" width="12.7109375" style="21" customWidth="1"/>
    <col min="11" max="17" width="4.28515625" style="21" customWidth="1"/>
    <col min="18" max="18" width="4.28515625" style="11" customWidth="1"/>
    <col min="19" max="19" width="9.140625" style="1" customWidth="1"/>
    <col min="20" max="16384" width="0" style="1" hidden="1"/>
  </cols>
  <sheetData>
    <row r="1" spans="2:18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2:18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 s="3" customFormat="1" x14ac:dyDescent="0.2">
      <c r="B3" s="4" t="s">
        <v>184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2:18" x14ac:dyDescent="0.2">
      <c r="B4" s="15" t="s">
        <v>185</v>
      </c>
      <c r="C4" s="15" t="s">
        <v>186</v>
      </c>
      <c r="D4" s="15" t="s">
        <v>188</v>
      </c>
      <c r="E4" s="15" t="s">
        <v>188</v>
      </c>
      <c r="F4" s="15" t="s">
        <v>98</v>
      </c>
      <c r="G4" s="15" t="s">
        <v>83</v>
      </c>
      <c r="H4" s="15" t="s">
        <v>18</v>
      </c>
      <c r="I4" s="106" t="s">
        <v>190</v>
      </c>
      <c r="J4" s="107"/>
      <c r="K4" s="106" t="s">
        <v>193</v>
      </c>
      <c r="L4" s="108"/>
      <c r="M4" s="108"/>
      <c r="N4" s="108"/>
      <c r="O4" s="108"/>
      <c r="P4" s="108"/>
      <c r="Q4" s="108"/>
      <c r="R4" s="107"/>
    </row>
    <row r="5" spans="2:18" x14ac:dyDescent="0.2">
      <c r="B5" s="17" t="s">
        <v>128</v>
      </c>
      <c r="C5" s="17" t="s">
        <v>187</v>
      </c>
      <c r="D5" s="17" t="s">
        <v>189</v>
      </c>
      <c r="E5" s="17" t="s">
        <v>121</v>
      </c>
      <c r="F5" s="17" t="s">
        <v>17</v>
      </c>
      <c r="G5" s="17" t="s">
        <v>17</v>
      </c>
      <c r="H5" s="17" t="s">
        <v>93</v>
      </c>
      <c r="I5" s="17" t="s">
        <v>191</v>
      </c>
      <c r="J5" s="17" t="s">
        <v>192</v>
      </c>
      <c r="K5" s="17" t="s">
        <v>194</v>
      </c>
      <c r="L5" s="17" t="s">
        <v>195</v>
      </c>
      <c r="M5" s="17" t="s">
        <v>196</v>
      </c>
      <c r="N5" s="17" t="s">
        <v>197</v>
      </c>
      <c r="O5" s="17" t="s">
        <v>198</v>
      </c>
      <c r="P5" s="17" t="s">
        <v>199</v>
      </c>
      <c r="Q5" s="17" t="s">
        <v>82</v>
      </c>
      <c r="R5" s="17" t="s">
        <v>200</v>
      </c>
    </row>
  </sheetData>
  <mergeCells count="2">
    <mergeCell ref="I4:J4"/>
    <mergeCell ref="K4:R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58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indexed="47"/>
    <pageSetUpPr fitToPage="1"/>
  </sheetPr>
  <dimension ref="B1:F29"/>
  <sheetViews>
    <sheetView zoomScaleNormal="100" workbookViewId="0"/>
  </sheetViews>
  <sheetFormatPr defaultColWidth="0" defaultRowHeight="12.75" x14ac:dyDescent="0.2"/>
  <cols>
    <col min="1" max="1" width="5.7109375" style="31" customWidth="1"/>
    <col min="2" max="2" width="9.140625" style="31" customWidth="1"/>
    <col min="3" max="3" width="34" style="31" customWidth="1"/>
    <col min="4" max="4" width="9.140625" style="51" customWidth="1"/>
    <col min="5" max="6" width="9.140625" style="31" customWidth="1"/>
    <col min="7" max="16384" width="0" style="31" hidden="1"/>
  </cols>
  <sheetData>
    <row r="1" spans="2:6" x14ac:dyDescent="0.2">
      <c r="B1" s="50" t="str">
        <f>+RCO!B1</f>
        <v>Program NODLE version 3.06</v>
      </c>
    </row>
    <row r="3" spans="2:6" x14ac:dyDescent="0.2">
      <c r="B3" s="30" t="s">
        <v>215</v>
      </c>
    </row>
    <row r="4" spans="2:6" x14ac:dyDescent="0.2">
      <c r="B4" s="53" t="s">
        <v>216</v>
      </c>
    </row>
    <row r="5" spans="2:6" x14ac:dyDescent="0.2">
      <c r="B5" s="54"/>
      <c r="C5" s="31" t="s">
        <v>225</v>
      </c>
      <c r="D5" s="111"/>
      <c r="E5" s="112"/>
      <c r="F5" s="29"/>
    </row>
    <row r="6" spans="2:6" x14ac:dyDescent="0.2">
      <c r="B6" s="54"/>
      <c r="C6" s="31" t="s">
        <v>221</v>
      </c>
      <c r="D6" s="109"/>
      <c r="E6" s="110"/>
      <c r="F6" s="29"/>
    </row>
    <row r="7" spans="2:6" x14ac:dyDescent="0.2">
      <c r="B7" s="54"/>
      <c r="C7" s="31" t="s">
        <v>217</v>
      </c>
      <c r="D7" s="109"/>
      <c r="E7" s="110"/>
    </row>
    <row r="8" spans="2:6" x14ac:dyDescent="0.2">
      <c r="B8" s="54"/>
      <c r="C8" s="31" t="s">
        <v>220</v>
      </c>
      <c r="D8" s="11"/>
      <c r="E8" s="56"/>
    </row>
    <row r="9" spans="2:6" x14ac:dyDescent="0.2">
      <c r="B9" s="54"/>
      <c r="C9" s="31" t="s">
        <v>218</v>
      </c>
      <c r="D9" s="11"/>
      <c r="E9" s="28"/>
    </row>
    <row r="10" spans="2:6" x14ac:dyDescent="0.2">
      <c r="B10" s="54"/>
      <c r="C10" s="31" t="s">
        <v>219</v>
      </c>
      <c r="D10" s="12"/>
    </row>
    <row r="11" spans="2:6" x14ac:dyDescent="0.2">
      <c r="B11" s="54"/>
    </row>
    <row r="12" spans="2:6" x14ac:dyDescent="0.2">
      <c r="B12" s="52" t="s">
        <v>9</v>
      </c>
    </row>
    <row r="13" spans="2:6" x14ac:dyDescent="0.2">
      <c r="C13" s="31" t="s">
        <v>47</v>
      </c>
      <c r="D13" s="10"/>
    </row>
    <row r="14" spans="2:6" x14ac:dyDescent="0.2">
      <c r="C14" s="31" t="s">
        <v>48</v>
      </c>
      <c r="D14" s="11"/>
    </row>
    <row r="15" spans="2:6" x14ac:dyDescent="0.2">
      <c r="C15" s="31" t="s">
        <v>49</v>
      </c>
      <c r="D15" s="11"/>
    </row>
    <row r="16" spans="2:6" x14ac:dyDescent="0.2">
      <c r="C16" s="31" t="s">
        <v>226</v>
      </c>
      <c r="D16" s="11"/>
    </row>
    <row r="17" spans="2:6" x14ac:dyDescent="0.2">
      <c r="C17" s="31" t="s">
        <v>51</v>
      </c>
      <c r="D17" s="12"/>
    </row>
    <row r="19" spans="2:6" x14ac:dyDescent="0.2">
      <c r="B19" s="52" t="s">
        <v>10</v>
      </c>
    </row>
    <row r="20" spans="2:6" x14ac:dyDescent="0.2">
      <c r="C20" s="31" t="s">
        <v>52</v>
      </c>
      <c r="D20" s="10"/>
    </row>
    <row r="21" spans="2:6" x14ac:dyDescent="0.2">
      <c r="C21" s="31" t="s">
        <v>53</v>
      </c>
      <c r="D21" s="11"/>
    </row>
    <row r="22" spans="2:6" x14ac:dyDescent="0.2">
      <c r="C22" s="31" t="s">
        <v>54</v>
      </c>
      <c r="D22" s="11"/>
    </row>
    <row r="23" spans="2:6" x14ac:dyDescent="0.2">
      <c r="C23" s="31" t="s">
        <v>55</v>
      </c>
      <c r="D23" s="11"/>
    </row>
    <row r="24" spans="2:6" x14ac:dyDescent="0.2">
      <c r="C24" s="31" t="s">
        <v>59</v>
      </c>
      <c r="D24" s="11"/>
      <c r="E24" s="29"/>
      <c r="F24" s="29"/>
    </row>
    <row r="25" spans="2:6" x14ac:dyDescent="0.2">
      <c r="C25" s="31" t="s">
        <v>60</v>
      </c>
      <c r="D25" s="11"/>
      <c r="E25" s="29"/>
      <c r="F25" s="29"/>
    </row>
    <row r="26" spans="2:6" x14ac:dyDescent="0.2">
      <c r="C26" s="31" t="s">
        <v>61</v>
      </c>
      <c r="D26" s="11"/>
      <c r="E26" s="29"/>
      <c r="F26" s="29"/>
    </row>
    <row r="27" spans="2:6" x14ac:dyDescent="0.2">
      <c r="C27" s="31" t="s">
        <v>56</v>
      </c>
      <c r="D27" s="11"/>
    </row>
    <row r="28" spans="2:6" x14ac:dyDescent="0.2">
      <c r="C28" s="31" t="s">
        <v>42</v>
      </c>
      <c r="D28" s="11"/>
    </row>
    <row r="29" spans="2:6" x14ac:dyDescent="0.2">
      <c r="C29" s="31" t="s">
        <v>57</v>
      </c>
      <c r="D29" s="12"/>
    </row>
  </sheetData>
  <mergeCells count="3">
    <mergeCell ref="D7:E7"/>
    <mergeCell ref="D5:E5"/>
    <mergeCell ref="D6:E6"/>
  </mergeCells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indexed="47"/>
    <pageSetUpPr fitToPage="1"/>
  </sheetPr>
  <dimension ref="B1:G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31" customWidth="1"/>
    <col min="2" max="2" width="9.140625" style="21" customWidth="1"/>
    <col min="3" max="3" width="14.7109375" style="21" customWidth="1"/>
    <col min="4" max="4" width="16.7109375" style="34" customWidth="1"/>
    <col min="5" max="6" width="16.7109375" style="42" customWidth="1"/>
    <col min="7" max="7" width="16.7109375" style="43" customWidth="1"/>
    <col min="8" max="8" width="9.140625" style="31" customWidth="1"/>
    <col min="9" max="16384" width="0" style="31" hidden="1"/>
  </cols>
  <sheetData>
    <row r="1" spans="2:7" s="28" customFormat="1" x14ac:dyDescent="0.2">
      <c r="B1" s="27" t="str">
        <f>+RCO!B1</f>
        <v>Program NODLE version 3.06</v>
      </c>
      <c r="C1" s="29"/>
      <c r="D1" s="32"/>
      <c r="E1" s="36"/>
      <c r="F1" s="36"/>
      <c r="G1" s="36"/>
    </row>
    <row r="2" spans="2:7" s="28" customFormat="1" x14ac:dyDescent="0.2">
      <c r="B2" s="29"/>
      <c r="C2" s="29"/>
      <c r="D2" s="32"/>
      <c r="E2" s="36"/>
      <c r="F2" s="36"/>
      <c r="G2" s="36"/>
    </row>
    <row r="3" spans="2:7" s="28" customFormat="1" x14ac:dyDescent="0.2">
      <c r="B3" s="30" t="s">
        <v>201</v>
      </c>
      <c r="C3" s="29"/>
      <c r="D3" s="32"/>
      <c r="E3" s="36"/>
      <c r="F3" s="36"/>
      <c r="G3" s="36"/>
    </row>
    <row r="4" spans="2:7" x14ac:dyDescent="0.2">
      <c r="B4" s="15" t="s">
        <v>30</v>
      </c>
      <c r="C4" s="16" t="s">
        <v>31</v>
      </c>
      <c r="D4" s="37" t="s">
        <v>32</v>
      </c>
      <c r="E4" s="38" t="s">
        <v>33</v>
      </c>
      <c r="F4" s="38" t="s">
        <v>34</v>
      </c>
      <c r="G4" s="39" t="s">
        <v>35</v>
      </c>
    </row>
    <row r="5" spans="2:7" x14ac:dyDescent="0.2">
      <c r="B5" s="17" t="s">
        <v>25</v>
      </c>
      <c r="C5" s="18" t="s">
        <v>36</v>
      </c>
      <c r="D5" s="33" t="s">
        <v>37</v>
      </c>
      <c r="E5" s="40" t="s">
        <v>38</v>
      </c>
      <c r="F5" s="40" t="s">
        <v>11</v>
      </c>
      <c r="G5" s="41" t="s">
        <v>39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91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indexed="47"/>
    <pageSetUpPr fitToPage="1"/>
  </sheetPr>
  <dimension ref="B1:C5"/>
  <sheetViews>
    <sheetView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31" customWidth="1"/>
    <col min="2" max="2" width="9.140625" style="21" customWidth="1"/>
    <col min="3" max="3" width="16.7109375" style="35" customWidth="1"/>
    <col min="4" max="4" width="9.140625" style="31" customWidth="1"/>
    <col min="5" max="16384" width="0" style="31" hidden="1"/>
  </cols>
  <sheetData>
    <row r="1" spans="2:3" s="28" customFormat="1" x14ac:dyDescent="0.2">
      <c r="B1" s="27" t="str">
        <f>+RCO!B1</f>
        <v>Program NODLE version 3.06</v>
      </c>
      <c r="C1" s="32"/>
    </row>
    <row r="2" spans="2:3" s="28" customFormat="1" x14ac:dyDescent="0.2">
      <c r="B2" s="29"/>
      <c r="C2" s="32"/>
    </row>
    <row r="3" spans="2:3" s="28" customFormat="1" x14ac:dyDescent="0.2">
      <c r="B3" s="30" t="s">
        <v>222</v>
      </c>
      <c r="C3" s="32"/>
    </row>
    <row r="4" spans="2:3" x14ac:dyDescent="0.2">
      <c r="B4" s="16" t="s">
        <v>29</v>
      </c>
      <c r="C4" s="55" t="s">
        <v>29</v>
      </c>
    </row>
    <row r="5" spans="2:3" x14ac:dyDescent="0.2">
      <c r="B5" s="18" t="s">
        <v>224</v>
      </c>
      <c r="C5" s="17" t="s">
        <v>223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indexed="47"/>
    <pageSetUpPr fitToPage="1"/>
  </sheetPr>
  <dimension ref="B1:H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31" customWidth="1"/>
    <col min="2" max="2" width="9.140625" style="21" customWidth="1"/>
    <col min="3" max="7" width="14.7109375" style="34" customWidth="1"/>
    <col min="8" max="8" width="14.7109375" style="35" customWidth="1"/>
    <col min="9" max="9" width="9.140625" style="31" customWidth="1"/>
    <col min="10" max="16384" width="0" style="31" hidden="1"/>
  </cols>
  <sheetData>
    <row r="1" spans="2:8" s="28" customFormat="1" x14ac:dyDescent="0.2">
      <c r="B1" s="27" t="str">
        <f>+RCO!B1</f>
        <v>Program NODLE version 3.06</v>
      </c>
      <c r="C1" s="32"/>
      <c r="D1" s="32"/>
      <c r="E1" s="32"/>
      <c r="F1" s="32"/>
      <c r="G1" s="32"/>
      <c r="H1" s="32"/>
    </row>
    <row r="2" spans="2:8" s="28" customFormat="1" x14ac:dyDescent="0.2">
      <c r="B2" s="29"/>
      <c r="C2" s="32"/>
      <c r="D2" s="32"/>
      <c r="E2" s="32"/>
      <c r="F2" s="32"/>
      <c r="G2" s="32"/>
      <c r="H2" s="32"/>
    </row>
    <row r="3" spans="2:8" s="28" customFormat="1" x14ac:dyDescent="0.2">
      <c r="B3" s="30" t="s">
        <v>204</v>
      </c>
      <c r="C3" s="32"/>
      <c r="D3" s="32"/>
      <c r="E3" s="32"/>
      <c r="F3" s="32"/>
      <c r="G3" s="32"/>
      <c r="H3" s="32"/>
    </row>
    <row r="4" spans="2:8" x14ac:dyDescent="0.2">
      <c r="B4" s="16" t="s">
        <v>29</v>
      </c>
      <c r="C4" s="113" t="s">
        <v>205</v>
      </c>
      <c r="D4" s="114"/>
      <c r="E4" s="115"/>
      <c r="F4" s="113" t="s">
        <v>150</v>
      </c>
      <c r="G4" s="114"/>
      <c r="H4" s="115"/>
    </row>
    <row r="5" spans="2:8" x14ac:dyDescent="0.2">
      <c r="B5" s="18" t="s">
        <v>25</v>
      </c>
      <c r="C5" s="18" t="s">
        <v>143</v>
      </c>
      <c r="D5" s="18" t="s">
        <v>144</v>
      </c>
      <c r="E5" s="18" t="s">
        <v>145</v>
      </c>
      <c r="F5" s="18" t="s">
        <v>146</v>
      </c>
      <c r="G5" s="18" t="s">
        <v>147</v>
      </c>
      <c r="H5" s="17" t="s">
        <v>148</v>
      </c>
    </row>
  </sheetData>
  <mergeCells count="2">
    <mergeCell ref="C4:E4"/>
    <mergeCell ref="F4:H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5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indexed="47"/>
    <pageSetUpPr fitToPage="1"/>
  </sheetPr>
  <dimension ref="B1:K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31" customWidth="1"/>
    <col min="2" max="3" width="9.140625" style="21" customWidth="1"/>
    <col min="4" max="10" width="14.7109375" style="34" customWidth="1"/>
    <col min="11" max="11" width="14.7109375" style="35" customWidth="1"/>
    <col min="12" max="12" width="9.140625" style="31" customWidth="1"/>
    <col min="13" max="16384" width="0" style="31" hidden="1"/>
  </cols>
  <sheetData>
    <row r="1" spans="2:11" s="28" customFormat="1" x14ac:dyDescent="0.2">
      <c r="B1" s="27" t="str">
        <f>+RCO!B1</f>
        <v>Program NODLE version 3.06</v>
      </c>
      <c r="C1" s="29"/>
      <c r="D1" s="32"/>
      <c r="E1" s="32"/>
      <c r="F1" s="32"/>
      <c r="G1" s="32"/>
      <c r="H1" s="32"/>
      <c r="I1" s="32"/>
      <c r="J1" s="32"/>
      <c r="K1" s="32"/>
    </row>
    <row r="2" spans="2:11" s="28" customFormat="1" x14ac:dyDescent="0.2">
      <c r="B2" s="29"/>
      <c r="C2" s="29"/>
      <c r="D2" s="32"/>
      <c r="E2" s="32"/>
      <c r="F2" s="32"/>
      <c r="G2" s="32"/>
      <c r="H2" s="32"/>
      <c r="I2" s="32"/>
      <c r="J2" s="32"/>
      <c r="K2" s="32"/>
    </row>
    <row r="3" spans="2:11" s="28" customFormat="1" x14ac:dyDescent="0.2">
      <c r="B3" s="30" t="s">
        <v>203</v>
      </c>
      <c r="C3" s="29"/>
      <c r="D3" s="32"/>
      <c r="E3" s="32"/>
      <c r="F3" s="32"/>
      <c r="G3" s="32"/>
      <c r="H3" s="32"/>
      <c r="I3" s="32"/>
      <c r="J3" s="32"/>
      <c r="K3" s="32"/>
    </row>
    <row r="4" spans="2:11" x14ac:dyDescent="0.2">
      <c r="B4" s="16" t="s">
        <v>18</v>
      </c>
      <c r="C4" s="15" t="s">
        <v>29</v>
      </c>
      <c r="D4" s="113" t="s">
        <v>152</v>
      </c>
      <c r="E4" s="114"/>
      <c r="F4" s="115"/>
      <c r="G4" s="113" t="s">
        <v>153</v>
      </c>
      <c r="H4" s="114"/>
      <c r="I4" s="115"/>
      <c r="J4" s="113" t="s">
        <v>214</v>
      </c>
      <c r="K4" s="115"/>
    </row>
    <row r="5" spans="2:11" x14ac:dyDescent="0.2">
      <c r="B5" s="18" t="s">
        <v>25</v>
      </c>
      <c r="C5" s="17" t="s">
        <v>25</v>
      </c>
      <c r="D5" s="44" t="s">
        <v>155</v>
      </c>
      <c r="E5" s="44" t="s">
        <v>114</v>
      </c>
      <c r="F5" s="44" t="s">
        <v>156</v>
      </c>
      <c r="G5" s="44" t="s">
        <v>115</v>
      </c>
      <c r="H5" s="44" t="s">
        <v>154</v>
      </c>
      <c r="I5" s="44" t="s">
        <v>202</v>
      </c>
      <c r="J5" s="44" t="s">
        <v>212</v>
      </c>
      <c r="K5" s="44" t="s">
        <v>213</v>
      </c>
    </row>
  </sheetData>
  <mergeCells count="3">
    <mergeCell ref="D4:F4"/>
    <mergeCell ref="G4:I4"/>
    <mergeCell ref="J4:K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2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indexed="47"/>
    <pageSetUpPr fitToPage="1"/>
  </sheetPr>
  <dimension ref="B1:I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31" customWidth="1"/>
    <col min="2" max="2" width="9.140625" style="21" customWidth="1"/>
    <col min="3" max="3" width="12.7109375" style="21" customWidth="1"/>
    <col min="4" max="8" width="14.7109375" style="34" customWidth="1"/>
    <col min="9" max="9" width="14.7109375" style="35" customWidth="1"/>
    <col min="10" max="10" width="9.140625" style="31" customWidth="1"/>
    <col min="11" max="16384" width="0" style="31" hidden="1"/>
  </cols>
  <sheetData>
    <row r="1" spans="2:9" s="28" customFormat="1" x14ac:dyDescent="0.2">
      <c r="B1" s="27" t="str">
        <f>+RCO!B1</f>
        <v>Program NODLE version 3.06</v>
      </c>
      <c r="C1" s="29"/>
      <c r="D1" s="32"/>
      <c r="E1" s="32"/>
      <c r="F1" s="32"/>
      <c r="G1" s="32"/>
      <c r="H1" s="32"/>
      <c r="I1" s="32"/>
    </row>
    <row r="2" spans="2:9" s="28" customFormat="1" x14ac:dyDescent="0.2">
      <c r="B2" s="29"/>
      <c r="C2" s="29"/>
      <c r="D2" s="32"/>
      <c r="E2" s="32"/>
      <c r="F2" s="32"/>
      <c r="G2" s="32"/>
      <c r="H2" s="32"/>
      <c r="I2" s="32"/>
    </row>
    <row r="3" spans="2:9" s="28" customFormat="1" x14ac:dyDescent="0.2">
      <c r="B3" s="30" t="s">
        <v>206</v>
      </c>
      <c r="C3" s="29"/>
      <c r="D3" s="32"/>
      <c r="E3" s="32"/>
      <c r="F3" s="32"/>
      <c r="G3" s="32"/>
      <c r="H3" s="32"/>
      <c r="I3" s="32"/>
    </row>
    <row r="4" spans="2:9" x14ac:dyDescent="0.2">
      <c r="B4" s="16" t="s">
        <v>29</v>
      </c>
      <c r="C4" s="15" t="s">
        <v>13</v>
      </c>
      <c r="D4" s="113" t="s">
        <v>152</v>
      </c>
      <c r="E4" s="114"/>
      <c r="F4" s="115"/>
      <c r="G4" s="113" t="s">
        <v>153</v>
      </c>
      <c r="H4" s="114"/>
      <c r="I4" s="115"/>
    </row>
    <row r="5" spans="2:9" x14ac:dyDescent="0.2">
      <c r="B5" s="18" t="s">
        <v>25</v>
      </c>
      <c r="C5" s="17" t="s">
        <v>15</v>
      </c>
      <c r="D5" s="44" t="s">
        <v>155</v>
      </c>
      <c r="E5" s="44" t="s">
        <v>114</v>
      </c>
      <c r="F5" s="44" t="s">
        <v>156</v>
      </c>
      <c r="G5" s="44" t="s">
        <v>115</v>
      </c>
      <c r="H5" s="44" t="s">
        <v>154</v>
      </c>
      <c r="I5" s="44" t="s">
        <v>202</v>
      </c>
    </row>
  </sheetData>
  <mergeCells count="2">
    <mergeCell ref="D4:F4"/>
    <mergeCell ref="G4:I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5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indexed="47"/>
    <pageSetUpPr fitToPage="1"/>
  </sheetPr>
  <dimension ref="B1:H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31" customWidth="1"/>
    <col min="2" max="2" width="9.140625" style="21" customWidth="1"/>
    <col min="3" max="7" width="14.7109375" style="34" customWidth="1"/>
    <col min="8" max="8" width="14.7109375" style="35" customWidth="1"/>
    <col min="9" max="9" width="9.140625" style="31" customWidth="1"/>
    <col min="10" max="16384" width="0" style="31" hidden="1"/>
  </cols>
  <sheetData>
    <row r="1" spans="2:8" s="28" customFormat="1" x14ac:dyDescent="0.2">
      <c r="B1" s="27" t="str">
        <f>+RCO!B1</f>
        <v>Program NODLE version 3.06</v>
      </c>
      <c r="C1" s="32"/>
      <c r="D1" s="32"/>
      <c r="E1" s="32"/>
      <c r="F1" s="32"/>
      <c r="G1" s="32"/>
      <c r="H1" s="32"/>
    </row>
    <row r="2" spans="2:8" s="28" customFormat="1" x14ac:dyDescent="0.2">
      <c r="B2" s="29"/>
      <c r="C2" s="32"/>
      <c r="D2" s="32"/>
      <c r="E2" s="32"/>
      <c r="F2" s="32"/>
      <c r="G2" s="32"/>
      <c r="H2" s="32"/>
    </row>
    <row r="3" spans="2:8" s="28" customFormat="1" x14ac:dyDescent="0.2">
      <c r="B3" s="30" t="s">
        <v>207</v>
      </c>
      <c r="C3" s="32"/>
      <c r="D3" s="32"/>
      <c r="E3" s="32"/>
      <c r="F3" s="32"/>
      <c r="G3" s="32"/>
      <c r="H3" s="32"/>
    </row>
    <row r="4" spans="2:8" x14ac:dyDescent="0.2">
      <c r="B4" s="16" t="s">
        <v>29</v>
      </c>
      <c r="C4" s="113" t="s">
        <v>152</v>
      </c>
      <c r="D4" s="114"/>
      <c r="E4" s="115"/>
      <c r="F4" s="113" t="s">
        <v>153</v>
      </c>
      <c r="G4" s="114"/>
      <c r="H4" s="115"/>
    </row>
    <row r="5" spans="2:8" x14ac:dyDescent="0.2">
      <c r="B5" s="18" t="s">
        <v>25</v>
      </c>
      <c r="C5" s="44" t="s">
        <v>155</v>
      </c>
      <c r="D5" s="44" t="s">
        <v>114</v>
      </c>
      <c r="E5" s="44" t="s">
        <v>156</v>
      </c>
      <c r="F5" s="44" t="s">
        <v>115</v>
      </c>
      <c r="G5" s="44" t="s">
        <v>154</v>
      </c>
      <c r="H5" s="44" t="s">
        <v>202</v>
      </c>
    </row>
  </sheetData>
  <mergeCells count="2">
    <mergeCell ref="C4:E4"/>
    <mergeCell ref="F4:H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5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7"/>
    <pageSetUpPr fitToPage="1"/>
  </sheetPr>
  <dimension ref="B1:L28"/>
  <sheetViews>
    <sheetView tabSelected="1" zoomScale="115" zoomScaleNormal="115" workbookViewId="0">
      <selection activeCell="I12" sqref="I12"/>
    </sheetView>
  </sheetViews>
  <sheetFormatPr defaultRowHeight="12.75" x14ac:dyDescent="0.2"/>
  <cols>
    <col min="2" max="2" width="9.140625" customWidth="1"/>
  </cols>
  <sheetData>
    <row r="1" spans="2:9" x14ac:dyDescent="0.2">
      <c r="B1" s="116"/>
    </row>
    <row r="3" spans="2:9" x14ac:dyDescent="0.2">
      <c r="B3" s="99" t="s">
        <v>378</v>
      </c>
    </row>
    <row r="5" spans="2:9" x14ac:dyDescent="0.2">
      <c r="B5" s="96" t="s">
        <v>379</v>
      </c>
      <c r="E5" s="97">
        <v>374024.77676799998</v>
      </c>
      <c r="F5" s="96" t="s">
        <v>314</v>
      </c>
      <c r="G5" s="96" t="s">
        <v>336</v>
      </c>
      <c r="H5" s="98">
        <f>E5/1000</f>
        <v>374.02477676799998</v>
      </c>
      <c r="I5" s="96" t="s">
        <v>382</v>
      </c>
    </row>
    <row r="6" spans="2:9" x14ac:dyDescent="0.2">
      <c r="B6" s="96" t="s">
        <v>380</v>
      </c>
      <c r="E6" s="97">
        <v>477913.73483099998</v>
      </c>
      <c r="F6" s="96" t="s">
        <v>314</v>
      </c>
      <c r="G6" s="96" t="s">
        <v>336</v>
      </c>
      <c r="H6" s="98">
        <f>E6/1000</f>
        <v>477.913734831</v>
      </c>
      <c r="I6" s="96" t="s">
        <v>382</v>
      </c>
    </row>
    <row r="7" spans="2:9" x14ac:dyDescent="0.2">
      <c r="B7" s="96" t="s">
        <v>381</v>
      </c>
      <c r="E7" s="98">
        <f>E5+E6</f>
        <v>851938.51159899996</v>
      </c>
      <c r="F7" s="96" t="s">
        <v>314</v>
      </c>
      <c r="G7" s="96" t="s">
        <v>336</v>
      </c>
      <c r="H7" s="98">
        <f>E7/1000</f>
        <v>851.93851159899998</v>
      </c>
      <c r="I7" s="96" t="s">
        <v>382</v>
      </c>
    </row>
    <row r="10" spans="2:9" x14ac:dyDescent="0.2">
      <c r="B10" s="99" t="s">
        <v>383</v>
      </c>
    </row>
    <row r="12" spans="2:9" x14ac:dyDescent="0.2">
      <c r="B12" s="96" t="s">
        <v>385</v>
      </c>
      <c r="E12" s="100">
        <f>SEC!D7</f>
        <v>6.3569999999999998E-3</v>
      </c>
      <c r="F12" s="96" t="s">
        <v>337</v>
      </c>
    </row>
    <row r="13" spans="2:9" x14ac:dyDescent="0.2">
      <c r="B13" s="96" t="s">
        <v>384</v>
      </c>
      <c r="E13" s="100">
        <f>SEC!D35</f>
        <v>9.1420346219462973E-4</v>
      </c>
      <c r="F13" s="96" t="s">
        <v>337</v>
      </c>
    </row>
    <row r="14" spans="2:9" x14ac:dyDescent="0.2">
      <c r="B14" s="96" t="s">
        <v>386</v>
      </c>
      <c r="E14" s="100">
        <f>MAT!F6</f>
        <v>26487</v>
      </c>
      <c r="F14" s="96" t="s">
        <v>344</v>
      </c>
    </row>
    <row r="16" spans="2:9" x14ac:dyDescent="0.2">
      <c r="B16" s="96" t="s">
        <v>387</v>
      </c>
      <c r="D16" s="98">
        <f>E12*$E$14</f>
        <v>168.377859</v>
      </c>
      <c r="E16" s="96" t="s">
        <v>343</v>
      </c>
      <c r="F16" s="96" t="s">
        <v>336</v>
      </c>
      <c r="G16" s="117">
        <f>D16/9.81</f>
        <v>17.163899999999998</v>
      </c>
      <c r="H16" s="96" t="s">
        <v>345</v>
      </c>
    </row>
    <row r="17" spans="2:12" x14ac:dyDescent="0.2">
      <c r="B17" s="96" t="s">
        <v>388</v>
      </c>
      <c r="D17" s="98">
        <f>E13*$E$14</f>
        <v>24.214507103149156</v>
      </c>
      <c r="E17" s="96" t="s">
        <v>343</v>
      </c>
      <c r="F17" s="96" t="s">
        <v>336</v>
      </c>
      <c r="G17" s="117">
        <f>D17/9.81</f>
        <v>2.4683493479254999</v>
      </c>
      <c r="H17" s="96" t="s">
        <v>345</v>
      </c>
    </row>
    <row r="18" spans="2:12" x14ac:dyDescent="0.2">
      <c r="K18" s="100"/>
      <c r="L18" s="100"/>
    </row>
    <row r="20" spans="2:12" x14ac:dyDescent="0.2">
      <c r="B20" s="96" t="s">
        <v>389</v>
      </c>
      <c r="E20" s="98">
        <f>D16*H5</f>
        <v>62977.491125148779</v>
      </c>
      <c r="F20" s="96" t="s">
        <v>199</v>
      </c>
    </row>
    <row r="21" spans="2:12" x14ac:dyDescent="0.2">
      <c r="B21" s="96" t="s">
        <v>390</v>
      </c>
      <c r="E21" s="98">
        <f>D17*H6</f>
        <v>11572.445526757792</v>
      </c>
      <c r="F21" s="96" t="s">
        <v>199</v>
      </c>
    </row>
    <row r="23" spans="2:12" x14ac:dyDescent="0.2">
      <c r="B23" s="96" t="s">
        <v>425</v>
      </c>
      <c r="E23" s="98">
        <f>-SUM(NLO!H7:H33)</f>
        <v>1926.7079650544079</v>
      </c>
      <c r="F23" s="96" t="s">
        <v>199</v>
      </c>
    </row>
    <row r="25" spans="2:12" x14ac:dyDescent="0.2">
      <c r="B25" s="96" t="s">
        <v>391</v>
      </c>
      <c r="E25" s="101">
        <f>SUM(E20:E23)</f>
        <v>76476.64461696097</v>
      </c>
      <c r="F25" s="99" t="s">
        <v>199</v>
      </c>
    </row>
    <row r="27" spans="2:12" x14ac:dyDescent="0.2">
      <c r="B27" s="96" t="s">
        <v>392</v>
      </c>
      <c r="E27" s="101">
        <v>76476.647519741004</v>
      </c>
      <c r="F27" s="99" t="s">
        <v>199</v>
      </c>
    </row>
    <row r="28" spans="2:12" x14ac:dyDescent="0.2">
      <c r="B28" s="96" t="s">
        <v>393</v>
      </c>
      <c r="E28" s="98">
        <f>E25-E27</f>
        <v>-2.9027800337644294E-3</v>
      </c>
      <c r="F28" s="96" t="s">
        <v>199</v>
      </c>
      <c r="G28" s="103">
        <f>E28/E27</f>
        <v>-3.7956423665343485E-8</v>
      </c>
    </row>
  </sheetData>
  <printOptions horizontalCentered="1"/>
  <pageMargins left="0.70866141732283472" right="0.70866141732283472" top="1.5354330708661419" bottom="0.74803149606299213" header="0.31496062992125984" footer="0.31496062992125984"/>
  <pageSetup paperSize="0" orientation="portrait" r:id="rId1"/>
  <headerFooter scaleWithDoc="0">
    <oddHeader>&amp;LO-Bahn Portals
Adelaide&amp;CNODLE model - Mass assigned cross-check&amp;RRIHY</oddHeader>
    <oddFooter>&amp;L&amp;F&amp;R&amp;D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34</vt:i4>
      </vt:variant>
    </vt:vector>
  </HeadingPairs>
  <TitlesOfParts>
    <vt:vector size="66" baseType="lpstr">
      <vt:lpstr>Information</vt:lpstr>
      <vt:lpstr>TTL</vt:lpstr>
      <vt:lpstr>RCO</vt:lpstr>
      <vt:lpstr>OPT</vt:lpstr>
      <vt:lpstr>MAT</vt:lpstr>
      <vt:lpstr>SEC</vt:lpstr>
      <vt:lpstr>COO</vt:lpstr>
      <vt:lpstr>MEM</vt:lpstr>
      <vt:lpstr>RES</vt:lpstr>
      <vt:lpstr>REL</vt:lpstr>
      <vt:lpstr>MFL</vt:lpstr>
      <vt:lpstr>SHE</vt:lpstr>
      <vt:lpstr>CAR</vt:lpstr>
      <vt:lpstr>HAP</vt:lpstr>
      <vt:lpstr>CAS</vt:lpstr>
      <vt:lpstr>FDI</vt:lpstr>
      <vt:lpstr>NLO</vt:lpstr>
      <vt:lpstr>MLO</vt:lpstr>
      <vt:lpstr>HAL</vt:lpstr>
      <vt:lpstr>PRE</vt:lpstr>
      <vt:lpstr>WLO</vt:lpstr>
      <vt:lpstr>TEM</vt:lpstr>
      <vt:lpstr>COM</vt:lpstr>
      <vt:lpstr>FPC</vt:lpstr>
      <vt:lpstr>RUP</vt:lpstr>
      <vt:lpstr>CON</vt:lpstr>
      <vt:lpstr>MAS</vt:lpstr>
      <vt:lpstr>DIS</vt:lpstr>
      <vt:lpstr>FOR</vt:lpstr>
      <vt:lpstr>REA</vt:lpstr>
      <vt:lpstr>OOB</vt:lpstr>
      <vt:lpstr>Mass checks</vt:lpstr>
      <vt:lpstr>'Mass checks'!Print_Area</vt:lpstr>
      <vt:lpstr>NLO!Print_Area</vt:lpstr>
      <vt:lpstr>RES!Print_Area</vt:lpstr>
      <vt:lpstr>SEC!Print_Area</vt:lpstr>
      <vt:lpstr>CAR!Print_Titles</vt:lpstr>
      <vt:lpstr>CAS!Print_Titles</vt:lpstr>
      <vt:lpstr>COM!Print_Titles</vt:lpstr>
      <vt:lpstr>CON!Print_Titles</vt:lpstr>
      <vt:lpstr>COO!Print_Titles</vt:lpstr>
      <vt:lpstr>DIS!Print_Titles</vt:lpstr>
      <vt:lpstr>FDI!Print_Titles</vt:lpstr>
      <vt:lpstr>FOR!Print_Titles</vt:lpstr>
      <vt:lpstr>FPC!Print_Titles</vt:lpstr>
      <vt:lpstr>HAL!Print_Titles</vt:lpstr>
      <vt:lpstr>HAP!Print_Titles</vt:lpstr>
      <vt:lpstr>MAS!Print_Titles</vt:lpstr>
      <vt:lpstr>MAT!Print_Titles</vt:lpstr>
      <vt:lpstr>MEM!Print_Titles</vt:lpstr>
      <vt:lpstr>MFL!Print_Titles</vt:lpstr>
      <vt:lpstr>MLO!Print_Titles</vt:lpstr>
      <vt:lpstr>NLO!Print_Titles</vt:lpstr>
      <vt:lpstr>OOB!Print_Titles</vt:lpstr>
      <vt:lpstr>OPT!Print_Titles</vt:lpstr>
      <vt:lpstr>PRE!Print_Titles</vt:lpstr>
      <vt:lpstr>RCO!Print_Titles</vt:lpstr>
      <vt:lpstr>REA!Print_Titles</vt:lpstr>
      <vt:lpstr>REL!Print_Titles</vt:lpstr>
      <vt:lpstr>RES!Print_Titles</vt:lpstr>
      <vt:lpstr>RUP!Print_Titles</vt:lpstr>
      <vt:lpstr>SEC!Print_Titles</vt:lpstr>
      <vt:lpstr>SHE!Print_Titles</vt:lpstr>
      <vt:lpstr>TEM!Print_Titles</vt:lpstr>
      <vt:lpstr>TTL!Print_Titles</vt:lpstr>
      <vt:lpstr>WLO!Print_Titles</vt:lpstr>
    </vt:vector>
  </TitlesOfParts>
  <Company>FNP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Hollamby</dc:creator>
  <cp:lastModifiedBy>Richard Hollamby</cp:lastModifiedBy>
  <cp:lastPrinted>2017-10-23T10:44:57Z</cp:lastPrinted>
  <dcterms:created xsi:type="dcterms:W3CDTF">2001-01-18T15:40:00Z</dcterms:created>
  <dcterms:modified xsi:type="dcterms:W3CDTF">2017-10-23T10:45:05Z</dcterms:modified>
</cp:coreProperties>
</file>